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ate1904="1"/>
  <mc:AlternateContent xmlns:mc="http://schemas.openxmlformats.org/markup-compatibility/2006">
    <mc:Choice Requires="x15">
      <x15ac:absPath xmlns:x15ac="http://schemas.microsoft.com/office/spreadsheetml/2010/11/ac" url="https://d.docs.live.net/7e821b62d11c5ade/Documents/GitHub/ADV-Topics-2---DSR-w-R/Final Project Materials/MaterialData/"/>
    </mc:Choice>
  </mc:AlternateContent>
  <xr:revisionPtr revIDLastSave="2" documentId="8_{315D9736-0DA7-4FB8-B34A-78E45FCE6DBD}" xr6:coauthVersionLast="47" xr6:coauthVersionMax="47" xr10:uidLastSave="{3AF74AE7-0762-4B31-982F-CD49272FB3B3}"/>
  <bookViews>
    <workbookView xWindow="1884" yWindow="1884" windowWidth="17280" windowHeight="9420" tabRatio="760" firstSheet="1" activeTab="5" xr2:uid="{829B46C1-0D67-4080-B886-D2067A536EA2}"/>
  </bookViews>
  <sheets>
    <sheet name="data" sheetId="1" r:id="rId1"/>
    <sheet name="recogBySegByAge" sheetId="8" r:id="rId2"/>
    <sheet name="recallBySegByAge" sheetId="9" r:id="rId3"/>
    <sheet name="segXeucerrXage" sheetId="10" r:id="rId4"/>
    <sheet name="NoExclNoTxt" sheetId="11" r:id="rId5"/>
    <sheet name="SegAgrByMov" sheetId="14" r:id="rId6"/>
    <sheet name="RecallByMov" sheetId="15" r:id="rId7"/>
  </sheets>
  <definedNames>
    <definedName name="_xlnm._FilterDatabase" localSheetId="0" hidden="1">data!#REF!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U1" i="1" l="1"/>
  <c r="EV1" i="1"/>
  <c r="HA1" i="1"/>
  <c r="HB1" i="1"/>
  <c r="HC1" i="1"/>
  <c r="HD1" i="1"/>
  <c r="HE1" i="1"/>
  <c r="N3" i="1"/>
  <c r="M3" i="1" s="1"/>
  <c r="W3" i="1"/>
  <c r="X3" i="1"/>
  <c r="AH3" i="1"/>
  <c r="AG3" i="1" s="1"/>
  <c r="AT3" i="1"/>
  <c r="AY3" i="1" s="1"/>
  <c r="AU3" i="1"/>
  <c r="AX3" i="1" s="1"/>
  <c r="AZ3" i="1" s="1"/>
  <c r="BO3" i="1"/>
  <c r="BQ3" i="1" s="1"/>
  <c r="BP3" i="1"/>
  <c r="BT3" i="1"/>
  <c r="BV3" i="1" s="1"/>
  <c r="BU3" i="1"/>
  <c r="BY3" i="1"/>
  <c r="CB3" i="1"/>
  <c r="CG3" i="1"/>
  <c r="CJ3" i="1"/>
  <c r="CK3" i="1"/>
  <c r="CO3" i="1"/>
  <c r="CQ3" i="1"/>
  <c r="CS3" i="1"/>
  <c r="CV3" i="1"/>
  <c r="CX3" i="1"/>
  <c r="CZ3" i="1" s="1"/>
  <c r="IJ3" i="1"/>
  <c r="N4" i="1"/>
  <c r="M4" i="1" s="1"/>
  <c r="W4" i="1"/>
  <c r="X4" i="1"/>
  <c r="AG4" i="1"/>
  <c r="AH4" i="1"/>
  <c r="AT4" i="1"/>
  <c r="AU4" i="1"/>
  <c r="AV4" i="1"/>
  <c r="AW4" i="1"/>
  <c r="AX4" i="1"/>
  <c r="AY4" i="1"/>
  <c r="BO4" i="1"/>
  <c r="BP4" i="1" s="1"/>
  <c r="BT4" i="1"/>
  <c r="BU4" i="1"/>
  <c r="BV4" i="1"/>
  <c r="BY4" i="1"/>
  <c r="CB4" i="1"/>
  <c r="CG4" i="1"/>
  <c r="CJ4" i="1"/>
  <c r="CK4" i="1"/>
  <c r="CO4" i="1"/>
  <c r="CQ4" i="1"/>
  <c r="CS4" i="1"/>
  <c r="CZ4" i="1" s="1"/>
  <c r="CV4" i="1"/>
  <c r="CX4" i="1"/>
  <c r="IJ4" i="1"/>
  <c r="M5" i="1"/>
  <c r="N5" i="1"/>
  <c r="X5" i="1"/>
  <c r="W5" i="1" s="1"/>
  <c r="AH5" i="1"/>
  <c r="AG5" i="1" s="1"/>
  <c r="AT5" i="1"/>
  <c r="AU5" i="1"/>
  <c r="AV5" i="1"/>
  <c r="AW5" i="1"/>
  <c r="BO5" i="1"/>
  <c r="BQ5" i="1" s="1"/>
  <c r="BP5" i="1"/>
  <c r="BT5" i="1"/>
  <c r="BU5" i="1" s="1"/>
  <c r="BV5" i="1"/>
  <c r="BY5" i="1"/>
  <c r="CB5" i="1"/>
  <c r="CG5" i="1"/>
  <c r="CJ5" i="1"/>
  <c r="CK5" i="1"/>
  <c r="CO5" i="1"/>
  <c r="CQ5" i="1"/>
  <c r="CS5" i="1"/>
  <c r="CV5" i="1"/>
  <c r="CX5" i="1"/>
  <c r="IJ5" i="1"/>
  <c r="N6" i="1"/>
  <c r="M6" i="1" s="1"/>
  <c r="W6" i="1"/>
  <c r="AG6" i="1"/>
  <c r="AT6" i="1"/>
  <c r="AU6" i="1"/>
  <c r="AV6" i="1"/>
  <c r="AX6" i="1" s="1"/>
  <c r="AW6" i="1"/>
  <c r="AY6" i="1" s="1"/>
  <c r="AZ6" i="1"/>
  <c r="CK6" i="1"/>
  <c r="CO6" i="1"/>
  <c r="IJ6" i="1"/>
  <c r="N7" i="1"/>
  <c r="M7" i="1" s="1"/>
  <c r="X7" i="1"/>
  <c r="W7" i="1" s="1"/>
  <c r="AH7" i="1"/>
  <c r="AG7" i="1" s="1"/>
  <c r="AT7" i="1"/>
  <c r="AU7" i="1"/>
  <c r="AV7" i="1"/>
  <c r="AW7" i="1"/>
  <c r="AX7" i="1"/>
  <c r="AY7" i="1"/>
  <c r="AZ7" i="1"/>
  <c r="BO7" i="1"/>
  <c r="BP7" i="1"/>
  <c r="BQ7" i="1"/>
  <c r="BT7" i="1"/>
  <c r="BV7" i="1" s="1"/>
  <c r="BU7" i="1"/>
  <c r="BY7" i="1"/>
  <c r="CB7" i="1"/>
  <c r="CG7" i="1"/>
  <c r="CJ7" i="1"/>
  <c r="CK7" i="1"/>
  <c r="CO7" i="1"/>
  <c r="CQ7" i="1"/>
  <c r="CS7" i="1"/>
  <c r="CV7" i="1"/>
  <c r="CX7" i="1"/>
  <c r="CZ7" i="1"/>
  <c r="IJ7" i="1"/>
  <c r="M8" i="1"/>
  <c r="N8" i="1"/>
  <c r="W8" i="1"/>
  <c r="X8" i="1"/>
  <c r="AG8" i="1"/>
  <c r="AH8" i="1"/>
  <c r="AT8" i="1"/>
  <c r="AU8" i="1"/>
  <c r="AX8" i="1" s="1"/>
  <c r="AZ8" i="1" s="1"/>
  <c r="AV8" i="1"/>
  <c r="AW8" i="1"/>
  <c r="AY8" i="1"/>
  <c r="BO8" i="1"/>
  <c r="BQ8" i="1" s="1"/>
  <c r="BT8" i="1"/>
  <c r="BY8" i="1"/>
  <c r="CB8" i="1"/>
  <c r="CG8" i="1"/>
  <c r="CJ8" i="1"/>
  <c r="CK8" i="1"/>
  <c r="CO8" i="1"/>
  <c r="CQ8" i="1"/>
  <c r="CS8" i="1"/>
  <c r="CV8" i="1"/>
  <c r="CX8" i="1"/>
  <c r="CZ8" i="1" s="1"/>
  <c r="IJ8" i="1"/>
  <c r="M9" i="1"/>
  <c r="N9" i="1"/>
  <c r="X9" i="1"/>
  <c r="W9" i="1" s="1"/>
  <c r="AH9" i="1"/>
  <c r="AG9" i="1" s="1"/>
  <c r="AT9" i="1"/>
  <c r="AU9" i="1"/>
  <c r="AV9" i="1"/>
  <c r="AW9" i="1"/>
  <c r="AX9" i="1"/>
  <c r="AZ9" i="1" s="1"/>
  <c r="AY9" i="1"/>
  <c r="BO9" i="1"/>
  <c r="BP9" i="1" s="1"/>
  <c r="BQ9" i="1"/>
  <c r="BT9" i="1"/>
  <c r="BV9" i="1" s="1"/>
  <c r="BU9" i="1"/>
  <c r="BY9" i="1"/>
  <c r="CB9" i="1"/>
  <c r="CG9" i="1"/>
  <c r="CJ9" i="1"/>
  <c r="CK9" i="1"/>
  <c r="CO9" i="1"/>
  <c r="CQ9" i="1"/>
  <c r="CS9" i="1"/>
  <c r="CZ9" i="1" s="1"/>
  <c r="CV9" i="1"/>
  <c r="CX9" i="1"/>
  <c r="IJ9" i="1"/>
  <c r="N10" i="1"/>
  <c r="M10" i="1" s="1"/>
  <c r="W10" i="1"/>
  <c r="X10" i="1"/>
  <c r="AG10" i="1"/>
  <c r="AH10" i="1"/>
  <c r="AT10" i="1"/>
  <c r="AU10" i="1"/>
  <c r="AX10" i="1" s="1"/>
  <c r="AZ10" i="1" s="1"/>
  <c r="AV10" i="1"/>
  <c r="AW10" i="1"/>
  <c r="AY10" i="1"/>
  <c r="BO10" i="1"/>
  <c r="BT10" i="1"/>
  <c r="BU10" i="1" s="1"/>
  <c r="BV10" i="1"/>
  <c r="BY10" i="1"/>
  <c r="CB10" i="1"/>
  <c r="CG10" i="1"/>
  <c r="CJ10" i="1"/>
  <c r="CK10" i="1"/>
  <c r="CO10" i="1"/>
  <c r="CQ10" i="1"/>
  <c r="CS10" i="1"/>
  <c r="CV10" i="1"/>
  <c r="CX10" i="1"/>
  <c r="CZ10" i="1" s="1"/>
  <c r="IJ10" i="1"/>
  <c r="M11" i="1"/>
  <c r="N11" i="1"/>
  <c r="X11" i="1"/>
  <c r="W11" i="1" s="1"/>
  <c r="AH11" i="1"/>
  <c r="AG11" i="1" s="1"/>
  <c r="AT11" i="1"/>
  <c r="AY11" i="1" s="1"/>
  <c r="AU11" i="1"/>
  <c r="AV11" i="1"/>
  <c r="AW11" i="1"/>
  <c r="AX11" i="1"/>
  <c r="AZ11" i="1"/>
  <c r="BO11" i="1"/>
  <c r="BP11" i="1" s="1"/>
  <c r="BT11" i="1"/>
  <c r="BY11" i="1"/>
  <c r="CB11" i="1"/>
  <c r="CG11" i="1"/>
  <c r="CJ11" i="1"/>
  <c r="CK11" i="1"/>
  <c r="CO11" i="1"/>
  <c r="CQ11" i="1"/>
  <c r="CS11" i="1"/>
  <c r="CV11" i="1"/>
  <c r="CX11" i="1"/>
  <c r="CZ11" i="1"/>
  <c r="IJ11" i="1"/>
  <c r="M12" i="1"/>
  <c r="N12" i="1"/>
  <c r="X12" i="1"/>
  <c r="W12" i="1" s="1"/>
  <c r="AG12" i="1"/>
  <c r="AH12" i="1"/>
  <c r="AT12" i="1"/>
  <c r="AU12" i="1"/>
  <c r="AV12" i="1"/>
  <c r="AW12" i="1"/>
  <c r="AX12" i="1"/>
  <c r="AZ12" i="1" s="1"/>
  <c r="AY12" i="1"/>
  <c r="BO12" i="1"/>
  <c r="BQ12" i="1" s="1"/>
  <c r="BP12" i="1"/>
  <c r="BT12" i="1"/>
  <c r="BU12" i="1"/>
  <c r="BV12" i="1"/>
  <c r="BY12" i="1"/>
  <c r="CB12" i="1"/>
  <c r="CG12" i="1"/>
  <c r="CJ12" i="1"/>
  <c r="CK12" i="1"/>
  <c r="CO12" i="1"/>
  <c r="CQ12" i="1"/>
  <c r="CS12" i="1"/>
  <c r="CV12" i="1"/>
  <c r="CX12" i="1"/>
  <c r="CZ12" i="1"/>
  <c r="IJ12" i="1"/>
  <c r="M13" i="1"/>
  <c r="W13" i="1"/>
  <c r="AG13" i="1"/>
  <c r="CK13" i="1"/>
  <c r="CO13" i="1"/>
  <c r="IJ13" i="1"/>
  <c r="N14" i="1"/>
  <c r="M14" i="1" s="1"/>
  <c r="X14" i="1"/>
  <c r="W14" i="1" s="1"/>
  <c r="AH14" i="1"/>
  <c r="AG14" i="1" s="1"/>
  <c r="AT14" i="1"/>
  <c r="AU14" i="1"/>
  <c r="AV14" i="1"/>
  <c r="AX14" i="1" s="1"/>
  <c r="AW14" i="1"/>
  <c r="AY14" i="1" s="1"/>
  <c r="AZ14" i="1"/>
  <c r="BO14" i="1"/>
  <c r="BP14" i="1" s="1"/>
  <c r="BT14" i="1"/>
  <c r="BV14" i="1" s="1"/>
  <c r="BU14" i="1"/>
  <c r="BY14" i="1"/>
  <c r="CB14" i="1"/>
  <c r="CG14" i="1"/>
  <c r="CJ14" i="1"/>
  <c r="CK14" i="1"/>
  <c r="CO14" i="1"/>
  <c r="CQ14" i="1"/>
  <c r="CS14" i="1"/>
  <c r="CV14" i="1"/>
  <c r="CX14" i="1"/>
  <c r="CZ14" i="1"/>
  <c r="IJ14" i="1"/>
  <c r="M15" i="1"/>
  <c r="N15" i="1"/>
  <c r="W15" i="1"/>
  <c r="X15" i="1"/>
  <c r="AG15" i="1"/>
  <c r="AH15" i="1"/>
  <c r="AT15" i="1"/>
  <c r="AU15" i="1"/>
  <c r="AV15" i="1"/>
  <c r="AW15" i="1"/>
  <c r="AX15" i="1"/>
  <c r="AY15" i="1"/>
  <c r="BO15" i="1"/>
  <c r="BP15" i="1"/>
  <c r="BQ15" i="1"/>
  <c r="BT15" i="1"/>
  <c r="BY15" i="1"/>
  <c r="CB15" i="1"/>
  <c r="CG15" i="1"/>
  <c r="CJ15" i="1"/>
  <c r="CK15" i="1"/>
  <c r="CO15" i="1"/>
  <c r="CQ15" i="1"/>
  <c r="CS15" i="1"/>
  <c r="CV15" i="1"/>
  <c r="CX15" i="1"/>
  <c r="CZ15" i="1" s="1"/>
  <c r="IJ15" i="1"/>
  <c r="N16" i="1"/>
  <c r="M16" i="1" s="1"/>
  <c r="X16" i="1"/>
  <c r="W16" i="1" s="1"/>
  <c r="AH16" i="1"/>
  <c r="AG16" i="1" s="1"/>
  <c r="AT16" i="1"/>
  <c r="AU16" i="1"/>
  <c r="AV16" i="1"/>
  <c r="AW16" i="1"/>
  <c r="AX16" i="1"/>
  <c r="AY16" i="1"/>
  <c r="AZ16" i="1"/>
  <c r="BO16" i="1"/>
  <c r="BP16" i="1"/>
  <c r="BQ16" i="1"/>
  <c r="BT16" i="1"/>
  <c r="BY16" i="1"/>
  <c r="CB16" i="1"/>
  <c r="CG16" i="1"/>
  <c r="CJ16" i="1"/>
  <c r="CK16" i="1"/>
  <c r="CO16" i="1"/>
  <c r="CQ16" i="1"/>
  <c r="CS16" i="1"/>
  <c r="CV16" i="1"/>
  <c r="CX16" i="1"/>
  <c r="CZ16" i="1"/>
  <c r="IJ16" i="1"/>
  <c r="N17" i="1"/>
  <c r="M17" i="1" s="1"/>
  <c r="W17" i="1"/>
  <c r="X17" i="1"/>
  <c r="AG17" i="1"/>
  <c r="AH17" i="1"/>
  <c r="AT17" i="1"/>
  <c r="AU17" i="1"/>
  <c r="AX17" i="1" s="1"/>
  <c r="AV17" i="1"/>
  <c r="AW17" i="1"/>
  <c r="AY17" i="1" s="1"/>
  <c r="BO17" i="1"/>
  <c r="BP17" i="1" s="1"/>
  <c r="BQ17" i="1"/>
  <c r="BT17" i="1"/>
  <c r="BU17" i="1"/>
  <c r="BV17" i="1"/>
  <c r="BY17" i="1"/>
  <c r="CB17" i="1"/>
  <c r="CG17" i="1"/>
  <c r="CJ17" i="1"/>
  <c r="CK17" i="1"/>
  <c r="CO17" i="1"/>
  <c r="CQ17" i="1"/>
  <c r="CS17" i="1"/>
  <c r="CV17" i="1"/>
  <c r="CX17" i="1"/>
  <c r="CZ17" i="1" s="1"/>
  <c r="IJ17" i="1"/>
  <c r="M18" i="1"/>
  <c r="N18" i="1"/>
  <c r="X18" i="1"/>
  <c r="W18" i="1" s="1"/>
  <c r="AH18" i="1"/>
  <c r="AG18" i="1" s="1"/>
  <c r="AT18" i="1"/>
  <c r="AY18" i="1" s="1"/>
  <c r="AU18" i="1"/>
  <c r="AV18" i="1"/>
  <c r="AW18" i="1"/>
  <c r="AX18" i="1"/>
  <c r="AZ18" i="1"/>
  <c r="BO18" i="1"/>
  <c r="BT18" i="1"/>
  <c r="BU18" i="1" s="1"/>
  <c r="BV18" i="1"/>
  <c r="BY18" i="1"/>
  <c r="CB18" i="1"/>
  <c r="CG18" i="1"/>
  <c r="CJ18" i="1"/>
  <c r="CK18" i="1"/>
  <c r="CO18" i="1"/>
  <c r="CQ18" i="1"/>
  <c r="CS18" i="1"/>
  <c r="CV18" i="1"/>
  <c r="CX18" i="1"/>
  <c r="CZ18" i="1" s="1"/>
  <c r="IJ18" i="1"/>
  <c r="M19" i="1"/>
  <c r="N19" i="1"/>
  <c r="X19" i="1"/>
  <c r="W19" i="1" s="1"/>
  <c r="AG19" i="1"/>
  <c r="AH19" i="1"/>
  <c r="AT19" i="1"/>
  <c r="AU19" i="1"/>
  <c r="AV19" i="1"/>
  <c r="AW19" i="1"/>
  <c r="AX19" i="1"/>
  <c r="AY19" i="1"/>
  <c r="BO19" i="1"/>
  <c r="BP19" i="1"/>
  <c r="BQ19" i="1"/>
  <c r="BT19" i="1"/>
  <c r="BU19" i="1"/>
  <c r="BV19" i="1"/>
  <c r="BY19" i="1"/>
  <c r="CB19" i="1"/>
  <c r="CG19" i="1"/>
  <c r="CJ19" i="1"/>
  <c r="CK19" i="1"/>
  <c r="CO19" i="1"/>
  <c r="CQ19" i="1"/>
  <c r="CS19" i="1"/>
  <c r="CV19" i="1"/>
  <c r="CX19" i="1"/>
  <c r="CZ19" i="1"/>
  <c r="IJ19" i="1"/>
  <c r="M20" i="1"/>
  <c r="N20" i="1"/>
  <c r="W20" i="1"/>
  <c r="X20" i="1"/>
  <c r="AH20" i="1"/>
  <c r="AG20" i="1" s="1"/>
  <c r="AT20" i="1"/>
  <c r="AU20" i="1"/>
  <c r="AX20" i="1" s="1"/>
  <c r="AV20" i="1"/>
  <c r="AW20" i="1"/>
  <c r="AY20" i="1"/>
  <c r="AZ20" i="1"/>
  <c r="BO20" i="1"/>
  <c r="BP20" i="1"/>
  <c r="BQ20" i="1"/>
  <c r="BT20" i="1"/>
  <c r="BV20" i="1" s="1"/>
  <c r="BU20" i="1"/>
  <c r="BY20" i="1"/>
  <c r="CB20" i="1"/>
  <c r="CG20" i="1"/>
  <c r="CJ20" i="1"/>
  <c r="CK20" i="1"/>
  <c r="CO20" i="1"/>
  <c r="CQ20" i="1"/>
  <c r="CS20" i="1"/>
  <c r="CV20" i="1"/>
  <c r="CX20" i="1"/>
  <c r="CZ20" i="1" s="1"/>
  <c r="IJ20" i="1"/>
  <c r="N21" i="1"/>
  <c r="M21" i="1" s="1"/>
  <c r="W21" i="1"/>
  <c r="X21" i="1"/>
  <c r="AH21" i="1"/>
  <c r="AG21" i="1" s="1"/>
  <c r="AT21" i="1"/>
  <c r="AY21" i="1" s="1"/>
  <c r="AU21" i="1"/>
  <c r="AV21" i="1"/>
  <c r="AX21" i="1" s="1"/>
  <c r="AZ21" i="1" s="1"/>
  <c r="AW21" i="1"/>
  <c r="BO21" i="1"/>
  <c r="BP21" i="1" s="1"/>
  <c r="BQ21" i="1"/>
  <c r="BT21" i="1"/>
  <c r="BU21" i="1" s="1"/>
  <c r="BV21" i="1"/>
  <c r="BY21" i="1"/>
  <c r="CB21" i="1"/>
  <c r="CF21" i="1"/>
  <c r="CG21" i="1"/>
  <c r="CJ21" i="1"/>
  <c r="CK21" i="1"/>
  <c r="CO21" i="1"/>
  <c r="CQ21" i="1"/>
  <c r="CS21" i="1"/>
  <c r="CV21" i="1"/>
  <c r="CX21" i="1"/>
  <c r="CZ21" i="1" s="1"/>
  <c r="IJ21" i="1"/>
  <c r="N22" i="1"/>
  <c r="M22" i="1" s="1"/>
  <c r="X22" i="1"/>
  <c r="W22" i="1" s="1"/>
  <c r="AH22" i="1"/>
  <c r="AG22" i="1" s="1"/>
  <c r="AT22" i="1"/>
  <c r="AY22" i="1" s="1"/>
  <c r="AU22" i="1"/>
  <c r="AV22" i="1"/>
  <c r="AX22" i="1" s="1"/>
  <c r="AZ22" i="1" s="1"/>
  <c r="AW22" i="1"/>
  <c r="BO22" i="1"/>
  <c r="BP22" i="1" s="1"/>
  <c r="BT22" i="1"/>
  <c r="BU22" i="1"/>
  <c r="BV22" i="1"/>
  <c r="BY22" i="1"/>
  <c r="CB22" i="1"/>
  <c r="CG22" i="1"/>
  <c r="CJ22" i="1"/>
  <c r="CK22" i="1"/>
  <c r="CN22" i="1"/>
  <c r="CO22" i="1"/>
  <c r="CQ22" i="1"/>
  <c r="CS22" i="1"/>
  <c r="CV22" i="1"/>
  <c r="CX22" i="1"/>
  <c r="CZ22" i="1" s="1"/>
  <c r="IJ22" i="1"/>
  <c r="M23" i="1"/>
  <c r="N23" i="1"/>
  <c r="X23" i="1"/>
  <c r="W23" i="1" s="1"/>
  <c r="AH23" i="1"/>
  <c r="AG23" i="1" s="1"/>
  <c r="AT23" i="1"/>
  <c r="AY23" i="1" s="1"/>
  <c r="AU23" i="1"/>
  <c r="AV23" i="1"/>
  <c r="AX23" i="1" s="1"/>
  <c r="AZ23" i="1" s="1"/>
  <c r="AW23" i="1"/>
  <c r="BO23" i="1"/>
  <c r="BP23" i="1" s="1"/>
  <c r="BQ23" i="1"/>
  <c r="BT23" i="1"/>
  <c r="BV23" i="1" s="1"/>
  <c r="BU23" i="1"/>
  <c r="BY23" i="1"/>
  <c r="CB23" i="1"/>
  <c r="CG23" i="1"/>
  <c r="CJ23" i="1"/>
  <c r="CK23" i="1"/>
  <c r="CN23" i="1"/>
  <c r="CO23" i="1"/>
  <c r="CQ23" i="1"/>
  <c r="CS23" i="1"/>
  <c r="CV23" i="1"/>
  <c r="CX23" i="1"/>
  <c r="CZ23" i="1" s="1"/>
  <c r="IJ23" i="1"/>
  <c r="N24" i="1"/>
  <c r="M24" i="1" s="1"/>
  <c r="W24" i="1"/>
  <c r="X24" i="1"/>
  <c r="AG24" i="1"/>
  <c r="AH24" i="1"/>
  <c r="AT24" i="1"/>
  <c r="AY24" i="1" s="1"/>
  <c r="AU24" i="1"/>
  <c r="AV24" i="1"/>
  <c r="AX24" i="1" s="1"/>
  <c r="AZ24" i="1" s="1"/>
  <c r="AW24" i="1"/>
  <c r="BO24" i="1"/>
  <c r="BP24" i="1" s="1"/>
  <c r="BQ24" i="1"/>
  <c r="BT24" i="1"/>
  <c r="BU24" i="1"/>
  <c r="BV24" i="1"/>
  <c r="BY24" i="1"/>
  <c r="CB24" i="1"/>
  <c r="CG24" i="1"/>
  <c r="CJ24" i="1"/>
  <c r="CK24" i="1"/>
  <c r="CN24" i="1"/>
  <c r="CO24" i="1"/>
  <c r="CQ24" i="1"/>
  <c r="CS24" i="1"/>
  <c r="CV24" i="1"/>
  <c r="CX24" i="1"/>
  <c r="CZ24" i="1" s="1"/>
  <c r="IJ24" i="1"/>
  <c r="M25" i="1"/>
  <c r="N25" i="1"/>
  <c r="X25" i="1"/>
  <c r="W25" i="1" s="1"/>
  <c r="AH25" i="1"/>
  <c r="AG25" i="1" s="1"/>
  <c r="AT25" i="1"/>
  <c r="AY25" i="1" s="1"/>
  <c r="AU25" i="1"/>
  <c r="AV25" i="1"/>
  <c r="AX25" i="1" s="1"/>
  <c r="AW25" i="1"/>
  <c r="BO25" i="1"/>
  <c r="BP25" i="1" s="1"/>
  <c r="BT25" i="1"/>
  <c r="BU25" i="1"/>
  <c r="BV25" i="1"/>
  <c r="BY25" i="1"/>
  <c r="CB25" i="1"/>
  <c r="CG25" i="1"/>
  <c r="CJ25" i="1"/>
  <c r="CK25" i="1"/>
  <c r="CN25" i="1"/>
  <c r="CO25" i="1"/>
  <c r="CQ25" i="1"/>
  <c r="CS25" i="1"/>
  <c r="CV25" i="1"/>
  <c r="CX25" i="1"/>
  <c r="CZ25" i="1" s="1"/>
  <c r="IJ25" i="1"/>
  <c r="N26" i="1"/>
  <c r="M26" i="1" s="1"/>
  <c r="X26" i="1"/>
  <c r="W26" i="1" s="1"/>
  <c r="AH26" i="1"/>
  <c r="AG26" i="1" s="1"/>
  <c r="AT26" i="1"/>
  <c r="AY26" i="1" s="1"/>
  <c r="AU26" i="1"/>
  <c r="AV26" i="1"/>
  <c r="AX26" i="1" s="1"/>
  <c r="AZ26" i="1" s="1"/>
  <c r="AW26" i="1"/>
  <c r="BO26" i="1"/>
  <c r="BP26" i="1" s="1"/>
  <c r="BQ26" i="1"/>
  <c r="BT26" i="1"/>
  <c r="BY26" i="1"/>
  <c r="CB26" i="1"/>
  <c r="CG26" i="1"/>
  <c r="CJ26" i="1"/>
  <c r="CK26" i="1"/>
  <c r="CN26" i="1"/>
  <c r="CO26" i="1"/>
  <c r="CQ26" i="1"/>
  <c r="CS26" i="1"/>
  <c r="CV26" i="1"/>
  <c r="CX26" i="1"/>
  <c r="CZ26" i="1" s="1"/>
  <c r="IJ26" i="1"/>
  <c r="N27" i="1"/>
  <c r="M27" i="1" s="1"/>
  <c r="X27" i="1"/>
  <c r="W27" i="1" s="1"/>
  <c r="AG27" i="1"/>
  <c r="AH27" i="1"/>
  <c r="AT27" i="1"/>
  <c r="AY27" i="1" s="1"/>
  <c r="AU27" i="1"/>
  <c r="AV27" i="1"/>
  <c r="AX27" i="1" s="1"/>
  <c r="AZ27" i="1" s="1"/>
  <c r="AW27" i="1"/>
  <c r="BO27" i="1"/>
  <c r="BT27" i="1"/>
  <c r="BU27" i="1"/>
  <c r="BV27" i="1"/>
  <c r="BY27" i="1"/>
  <c r="CB27" i="1"/>
  <c r="CG27" i="1"/>
  <c r="CJ27" i="1"/>
  <c r="CK27" i="1"/>
  <c r="CN27" i="1"/>
  <c r="CO27" i="1"/>
  <c r="CQ27" i="1"/>
  <c r="CS27" i="1"/>
  <c r="CV27" i="1"/>
  <c r="CX27" i="1"/>
  <c r="CZ27" i="1" s="1"/>
  <c r="IJ27" i="1"/>
  <c r="N28" i="1"/>
  <c r="M28" i="1" s="1"/>
  <c r="X28" i="1"/>
  <c r="W28" i="1" s="1"/>
  <c r="AH28" i="1"/>
  <c r="AG28" i="1" s="1"/>
  <c r="AT28" i="1"/>
  <c r="AY28" i="1" s="1"/>
  <c r="AU28" i="1"/>
  <c r="AX28" i="1" s="1"/>
  <c r="AV28" i="1"/>
  <c r="AW28" i="1"/>
  <c r="BO28" i="1"/>
  <c r="BP28" i="1" s="1"/>
  <c r="BQ28" i="1"/>
  <c r="BT28" i="1"/>
  <c r="BU28" i="1"/>
  <c r="BV28" i="1"/>
  <c r="BY28" i="1"/>
  <c r="CB28" i="1"/>
  <c r="CG28" i="1"/>
  <c r="CJ28" i="1"/>
  <c r="CK28" i="1"/>
  <c r="CN28" i="1"/>
  <c r="CO28" i="1"/>
  <c r="CQ28" i="1"/>
  <c r="CS28" i="1"/>
  <c r="CV28" i="1"/>
  <c r="CX28" i="1"/>
  <c r="CZ28" i="1" s="1"/>
  <c r="IJ28" i="1"/>
  <c r="M29" i="1"/>
  <c r="N29" i="1"/>
  <c r="X29" i="1"/>
  <c r="W29" i="1" s="1"/>
  <c r="AG29" i="1"/>
  <c r="AH29" i="1"/>
  <c r="AT29" i="1"/>
  <c r="AY29" i="1" s="1"/>
  <c r="AU29" i="1"/>
  <c r="AX29" i="1" s="1"/>
  <c r="AV29" i="1"/>
  <c r="AW29" i="1"/>
  <c r="BO29" i="1"/>
  <c r="BP29" i="1" s="1"/>
  <c r="BQ29" i="1"/>
  <c r="BT29" i="1"/>
  <c r="BU29" i="1"/>
  <c r="BV29" i="1"/>
  <c r="BY29" i="1"/>
  <c r="CB29" i="1"/>
  <c r="CG29" i="1"/>
  <c r="CJ29" i="1"/>
  <c r="CK29" i="1"/>
  <c r="CN29" i="1"/>
  <c r="CO29" i="1"/>
  <c r="CQ29" i="1"/>
  <c r="CS29" i="1"/>
  <c r="CV29" i="1"/>
  <c r="CX29" i="1"/>
  <c r="CZ29" i="1" s="1"/>
  <c r="IJ29" i="1"/>
  <c r="M30" i="1"/>
  <c r="N30" i="1"/>
  <c r="W30" i="1"/>
  <c r="X30" i="1"/>
  <c r="AH30" i="1"/>
  <c r="AG30" i="1" s="1"/>
  <c r="AT30" i="1"/>
  <c r="AY30" i="1" s="1"/>
  <c r="AU30" i="1"/>
  <c r="AX30" i="1" s="1"/>
  <c r="AZ30" i="1" s="1"/>
  <c r="AV30" i="1"/>
  <c r="AW30" i="1"/>
  <c r="BO30" i="1"/>
  <c r="BP30" i="1" s="1"/>
  <c r="BQ30" i="1"/>
  <c r="BT30" i="1"/>
  <c r="BU30" i="1" s="1"/>
  <c r="BY30" i="1"/>
  <c r="CB30" i="1"/>
  <c r="CG30" i="1"/>
  <c r="CJ30" i="1"/>
  <c r="CK30" i="1"/>
  <c r="CN30" i="1"/>
  <c r="CO30" i="1"/>
  <c r="CQ30" i="1"/>
  <c r="CS30" i="1"/>
  <c r="CV30" i="1"/>
  <c r="CX30" i="1"/>
  <c r="CZ30" i="1" s="1"/>
  <c r="IJ30" i="1"/>
  <c r="N31" i="1"/>
  <c r="M31" i="1" s="1"/>
  <c r="X31" i="1"/>
  <c r="W31" i="1" s="1"/>
  <c r="AH31" i="1"/>
  <c r="AG31" i="1" s="1"/>
  <c r="AT31" i="1"/>
  <c r="AY31" i="1" s="1"/>
  <c r="AU31" i="1"/>
  <c r="AX31" i="1" s="1"/>
  <c r="AZ31" i="1" s="1"/>
  <c r="AV31" i="1"/>
  <c r="AW31" i="1"/>
  <c r="BO31" i="1"/>
  <c r="BP31" i="1" s="1"/>
  <c r="BT31" i="1"/>
  <c r="BU31" i="1"/>
  <c r="BV31" i="1"/>
  <c r="BY31" i="1"/>
  <c r="CB31" i="1"/>
  <c r="CG31" i="1"/>
  <c r="CJ31" i="1"/>
  <c r="CK31" i="1"/>
  <c r="CN31" i="1"/>
  <c r="CO31" i="1"/>
  <c r="CQ31" i="1"/>
  <c r="CS31" i="1"/>
  <c r="CV31" i="1"/>
  <c r="CX31" i="1"/>
  <c r="CZ31" i="1" s="1"/>
  <c r="IJ31" i="1"/>
  <c r="N32" i="1"/>
  <c r="M32" i="1" s="1"/>
  <c r="W32" i="1"/>
  <c r="X32" i="1"/>
  <c r="AH32" i="1"/>
  <c r="AG32" i="1" s="1"/>
  <c r="AT32" i="1"/>
  <c r="AY32" i="1" s="1"/>
  <c r="AU32" i="1"/>
  <c r="AX32" i="1" s="1"/>
  <c r="AV32" i="1"/>
  <c r="AW32" i="1"/>
  <c r="BO32" i="1"/>
  <c r="BT32" i="1"/>
  <c r="BU32" i="1" s="1"/>
  <c r="BY32" i="1"/>
  <c r="CB32" i="1"/>
  <c r="CG32" i="1"/>
  <c r="CJ32" i="1"/>
  <c r="CK32" i="1"/>
  <c r="CN32" i="1"/>
  <c r="CO32" i="1"/>
  <c r="CQ32" i="1"/>
  <c r="CS32" i="1"/>
  <c r="CV32" i="1"/>
  <c r="CX32" i="1"/>
  <c r="CZ32" i="1" s="1"/>
  <c r="IJ32" i="1"/>
  <c r="N33" i="1"/>
  <c r="M33" i="1" s="1"/>
  <c r="W33" i="1"/>
  <c r="X33" i="1"/>
  <c r="AG33" i="1"/>
  <c r="AH33" i="1"/>
  <c r="AT33" i="1"/>
  <c r="AY33" i="1" s="1"/>
  <c r="AU33" i="1"/>
  <c r="AX33" i="1" s="1"/>
  <c r="AZ33" i="1" s="1"/>
  <c r="AV33" i="1"/>
  <c r="AW33" i="1"/>
  <c r="BO33" i="1"/>
  <c r="BP33" i="1" s="1"/>
  <c r="BQ33" i="1"/>
  <c r="BT33" i="1"/>
  <c r="BU33" i="1" s="1"/>
  <c r="BY33" i="1"/>
  <c r="CB33" i="1"/>
  <c r="CG33" i="1"/>
  <c r="CJ33" i="1"/>
  <c r="CK33" i="1"/>
  <c r="CN33" i="1"/>
  <c r="CO33" i="1"/>
  <c r="CQ33" i="1"/>
  <c r="CS33" i="1"/>
  <c r="CV33" i="1"/>
  <c r="CX33" i="1"/>
  <c r="CZ33" i="1"/>
  <c r="IJ33" i="1"/>
  <c r="N34" i="1"/>
  <c r="M34" i="1" s="1"/>
  <c r="X34" i="1"/>
  <c r="W34" i="1" s="1"/>
  <c r="AG34" i="1"/>
  <c r="AH34" i="1"/>
  <c r="AT34" i="1"/>
  <c r="AY34" i="1" s="1"/>
  <c r="AU34" i="1"/>
  <c r="AX34" i="1" s="1"/>
  <c r="AV34" i="1"/>
  <c r="AW34" i="1"/>
  <c r="BO34" i="1"/>
  <c r="BQ34" i="1" s="1"/>
  <c r="BP34" i="1"/>
  <c r="BT34" i="1"/>
  <c r="BV34" i="1" s="1"/>
  <c r="BY34" i="1"/>
  <c r="CB34" i="1"/>
  <c r="CG34" i="1"/>
  <c r="CJ34" i="1"/>
  <c r="CK34" i="1"/>
  <c r="CN34" i="1"/>
  <c r="CO34" i="1"/>
  <c r="CQ34" i="1"/>
  <c r="CS34" i="1"/>
  <c r="CV34" i="1"/>
  <c r="CX34" i="1"/>
  <c r="CZ34" i="1"/>
  <c r="IJ34" i="1"/>
  <c r="N35" i="1"/>
  <c r="M35" i="1" s="1"/>
  <c r="X35" i="1"/>
  <c r="W35" i="1" s="1"/>
  <c r="AG35" i="1"/>
  <c r="AH35" i="1"/>
  <c r="AT35" i="1"/>
  <c r="AY35" i="1" s="1"/>
  <c r="AU35" i="1"/>
  <c r="AX35" i="1" s="1"/>
  <c r="AZ35" i="1" s="1"/>
  <c r="AV35" i="1"/>
  <c r="AW35" i="1"/>
  <c r="BO35" i="1"/>
  <c r="BQ35" i="1" s="1"/>
  <c r="BP35" i="1"/>
  <c r="BT35" i="1"/>
  <c r="BU35" i="1"/>
  <c r="BV35" i="1"/>
  <c r="BY35" i="1"/>
  <c r="CB35" i="1"/>
  <c r="CG35" i="1"/>
  <c r="CJ35" i="1"/>
  <c r="CK35" i="1"/>
  <c r="CN35" i="1"/>
  <c r="CO35" i="1"/>
  <c r="CQ35" i="1"/>
  <c r="CS35" i="1"/>
  <c r="CV35" i="1"/>
  <c r="CX35" i="1"/>
  <c r="CZ35" i="1"/>
  <c r="IJ35" i="1"/>
  <c r="N36" i="1"/>
  <c r="M36" i="1" s="1"/>
  <c r="X36" i="1"/>
  <c r="W36" i="1" s="1"/>
  <c r="AH36" i="1"/>
  <c r="AG36" i="1" s="1"/>
  <c r="AT36" i="1"/>
  <c r="AU36" i="1"/>
  <c r="AX36" i="1" s="1"/>
  <c r="AV36" i="1"/>
  <c r="AW36" i="1"/>
  <c r="BO36" i="1"/>
  <c r="BQ36" i="1" s="1"/>
  <c r="BP36" i="1"/>
  <c r="BT36" i="1"/>
  <c r="BY36" i="1"/>
  <c r="CB36" i="1"/>
  <c r="CG36" i="1"/>
  <c r="CJ36" i="1"/>
  <c r="CK36" i="1"/>
  <c r="CN36" i="1"/>
  <c r="CO36" i="1"/>
  <c r="CQ36" i="1"/>
  <c r="CS36" i="1"/>
  <c r="CV36" i="1"/>
  <c r="CX36" i="1"/>
  <c r="CZ36" i="1"/>
  <c r="IJ36" i="1"/>
  <c r="M37" i="1"/>
  <c r="N37" i="1"/>
  <c r="W37" i="1"/>
  <c r="X37" i="1"/>
  <c r="AH37" i="1"/>
  <c r="AG37" i="1" s="1"/>
  <c r="AT37" i="1"/>
  <c r="AU37" i="1"/>
  <c r="AX37" i="1" s="1"/>
  <c r="AV37" i="1"/>
  <c r="AW37" i="1"/>
  <c r="BO37" i="1"/>
  <c r="BQ37" i="1" s="1"/>
  <c r="BP37" i="1"/>
  <c r="BT37" i="1"/>
  <c r="BU37" i="1"/>
  <c r="BV37" i="1"/>
  <c r="BY37" i="1"/>
  <c r="CB37" i="1"/>
  <c r="CG37" i="1"/>
  <c r="CJ37" i="1"/>
  <c r="CK37" i="1"/>
  <c r="CN37" i="1"/>
  <c r="CO37" i="1"/>
  <c r="CQ37" i="1"/>
  <c r="CS37" i="1"/>
  <c r="CV37" i="1"/>
  <c r="CX37" i="1"/>
  <c r="CZ37" i="1"/>
  <c r="IJ37" i="1"/>
  <c r="N38" i="1"/>
  <c r="M38" i="1" s="1"/>
  <c r="X38" i="1"/>
  <c r="W38" i="1" s="1"/>
  <c r="AG38" i="1"/>
  <c r="AH38" i="1"/>
  <c r="AT38" i="1"/>
  <c r="AY38" i="1" s="1"/>
  <c r="AU38" i="1"/>
  <c r="AX38" i="1" s="1"/>
  <c r="AV38" i="1"/>
  <c r="AW38" i="1"/>
  <c r="BO38" i="1"/>
  <c r="BQ38" i="1" s="1"/>
  <c r="BP38" i="1"/>
  <c r="BT38" i="1"/>
  <c r="BV38" i="1" s="1"/>
  <c r="BU38" i="1"/>
  <c r="BY38" i="1"/>
  <c r="CB38" i="1"/>
  <c r="CG38" i="1"/>
  <c r="CJ38" i="1"/>
  <c r="CK38" i="1"/>
  <c r="CN38" i="1"/>
  <c r="CO38" i="1"/>
  <c r="CQ38" i="1"/>
  <c r="CS38" i="1"/>
  <c r="CV38" i="1"/>
  <c r="CX38" i="1"/>
  <c r="CZ38" i="1"/>
  <c r="IJ38" i="1"/>
  <c r="M39" i="1"/>
  <c r="N39" i="1"/>
  <c r="X39" i="1"/>
  <c r="W39" i="1" s="1"/>
  <c r="AG39" i="1"/>
  <c r="AH39" i="1"/>
  <c r="AT39" i="1"/>
  <c r="AY39" i="1" s="1"/>
  <c r="AU39" i="1"/>
  <c r="AX39" i="1" s="1"/>
  <c r="AZ39" i="1" s="1"/>
  <c r="AV39" i="1"/>
  <c r="AW39" i="1"/>
  <c r="BO39" i="1"/>
  <c r="BQ39" i="1" s="1"/>
  <c r="BP39" i="1"/>
  <c r="BT39" i="1"/>
  <c r="BU39" i="1"/>
  <c r="BV39" i="1"/>
  <c r="BY39" i="1"/>
  <c r="CB39" i="1"/>
  <c r="CG39" i="1"/>
  <c r="CJ39" i="1"/>
  <c r="CK39" i="1"/>
  <c r="CN39" i="1"/>
  <c r="CO39" i="1"/>
  <c r="CQ39" i="1"/>
  <c r="CS39" i="1"/>
  <c r="CV39" i="1"/>
  <c r="CX39" i="1"/>
  <c r="CZ39" i="1"/>
  <c r="EK39" i="1"/>
  <c r="IJ39" i="1"/>
  <c r="M40" i="1"/>
  <c r="N40" i="1"/>
  <c r="X40" i="1"/>
  <c r="W40" i="1" s="1"/>
  <c r="AG40" i="1"/>
  <c r="AH40" i="1"/>
  <c r="AT40" i="1"/>
  <c r="AY40" i="1" s="1"/>
  <c r="AU40" i="1"/>
  <c r="AV40" i="1"/>
  <c r="AW40" i="1"/>
  <c r="BO40" i="1"/>
  <c r="BP40" i="1" s="1"/>
  <c r="BQ40" i="1"/>
  <c r="BT40" i="1"/>
  <c r="BU40" i="1"/>
  <c r="BV40" i="1"/>
  <c r="BY40" i="1"/>
  <c r="CB40" i="1"/>
  <c r="CG40" i="1"/>
  <c r="CJ40" i="1"/>
  <c r="CK40" i="1"/>
  <c r="CN40" i="1"/>
  <c r="CO40" i="1"/>
  <c r="CQ40" i="1"/>
  <c r="CS40" i="1"/>
  <c r="CV40" i="1"/>
  <c r="CX40" i="1"/>
  <c r="CZ40" i="1" s="1"/>
  <c r="EK40" i="1"/>
  <c r="IJ40" i="1"/>
  <c r="N41" i="1"/>
  <c r="M41" i="1" s="1"/>
  <c r="W41" i="1"/>
  <c r="X41" i="1"/>
  <c r="AG41" i="1"/>
  <c r="AH41" i="1"/>
  <c r="AT41" i="1"/>
  <c r="AY41" i="1" s="1"/>
  <c r="AU41" i="1"/>
  <c r="AX41" i="1" s="1"/>
  <c r="AZ41" i="1" s="1"/>
  <c r="AV41" i="1"/>
  <c r="AW41" i="1"/>
  <c r="BO41" i="1"/>
  <c r="BP41" i="1"/>
  <c r="BQ41" i="1"/>
  <c r="BT41" i="1"/>
  <c r="BV41" i="1" s="1"/>
  <c r="BU41" i="1"/>
  <c r="BY41" i="1"/>
  <c r="CB41" i="1"/>
  <c r="CG41" i="1"/>
  <c r="CJ41" i="1"/>
  <c r="CK41" i="1"/>
  <c r="CN41" i="1"/>
  <c r="CO41" i="1"/>
  <c r="CQ41" i="1"/>
  <c r="CS41" i="1"/>
  <c r="CV41" i="1"/>
  <c r="CX41" i="1"/>
  <c r="CZ41" i="1"/>
  <c r="IJ41" i="1"/>
  <c r="M42" i="1"/>
  <c r="N42" i="1"/>
  <c r="X42" i="1"/>
  <c r="W42" i="1" s="1"/>
  <c r="AG42" i="1"/>
  <c r="AH42" i="1"/>
  <c r="AT42" i="1"/>
  <c r="AU42" i="1"/>
  <c r="AX42" i="1" s="1"/>
  <c r="AZ42" i="1" s="1"/>
  <c r="AV42" i="1"/>
  <c r="AW42" i="1"/>
  <c r="AY42" i="1"/>
  <c r="BO42" i="1"/>
  <c r="BP42" i="1"/>
  <c r="BQ42" i="1"/>
  <c r="BT42" i="1"/>
  <c r="BU42" i="1" s="1"/>
  <c r="BV42" i="1"/>
  <c r="BY42" i="1"/>
  <c r="CB42" i="1"/>
  <c r="CG42" i="1"/>
  <c r="CJ42" i="1"/>
  <c r="CK42" i="1"/>
  <c r="CN42" i="1"/>
  <c r="CO42" i="1"/>
  <c r="CQ42" i="1"/>
  <c r="CS42" i="1"/>
  <c r="CZ42" i="1" s="1"/>
  <c r="CV42" i="1"/>
  <c r="CX42" i="1"/>
  <c r="IJ42" i="1"/>
  <c r="M43" i="1"/>
  <c r="N43" i="1"/>
  <c r="W43" i="1"/>
  <c r="X43" i="1"/>
  <c r="AG43" i="1"/>
  <c r="AH43" i="1"/>
  <c r="AT43" i="1"/>
  <c r="AU43" i="1"/>
  <c r="AX43" i="1" s="1"/>
  <c r="AV43" i="1"/>
  <c r="AW43" i="1"/>
  <c r="AY43" i="1"/>
  <c r="AZ43" i="1" s="1"/>
  <c r="BO43" i="1"/>
  <c r="BP43" i="1"/>
  <c r="BQ43" i="1"/>
  <c r="BT43" i="1"/>
  <c r="BU43" i="1"/>
  <c r="BV43" i="1"/>
  <c r="BY43" i="1"/>
  <c r="CB43" i="1"/>
  <c r="CG43" i="1"/>
  <c r="CJ43" i="1"/>
  <c r="CK43" i="1"/>
  <c r="CN43" i="1"/>
  <c r="CO43" i="1"/>
  <c r="CQ43" i="1"/>
  <c r="CS43" i="1"/>
  <c r="CZ43" i="1" s="1"/>
  <c r="CV43" i="1"/>
  <c r="CX43" i="1"/>
  <c r="IJ43" i="1"/>
  <c r="N44" i="1"/>
  <c r="M44" i="1" s="1"/>
  <c r="X44" i="1"/>
  <c r="W44" i="1" s="1"/>
  <c r="AH44" i="1"/>
  <c r="AG44" i="1" s="1"/>
  <c r="AT44" i="1"/>
  <c r="AU44" i="1"/>
  <c r="AX44" i="1" s="1"/>
  <c r="AV44" i="1"/>
  <c r="AW44" i="1"/>
  <c r="AY44" i="1"/>
  <c r="AZ44" i="1"/>
  <c r="BO44" i="1"/>
  <c r="BP44" i="1"/>
  <c r="BQ44" i="1"/>
  <c r="BT44" i="1"/>
  <c r="BU44" i="1" s="1"/>
  <c r="BY44" i="1"/>
  <c r="CB44" i="1"/>
  <c r="CG44" i="1"/>
  <c r="CJ44" i="1"/>
  <c r="CK44" i="1"/>
  <c r="CN44" i="1"/>
  <c r="CO44" i="1"/>
  <c r="CQ44" i="1"/>
  <c r="CS44" i="1"/>
  <c r="CZ44" i="1" s="1"/>
  <c r="CV44" i="1"/>
  <c r="CX44" i="1"/>
  <c r="IJ44" i="1"/>
  <c r="N45" i="1"/>
  <c r="M45" i="1" s="1"/>
  <c r="X45" i="1"/>
  <c r="W45" i="1" s="1"/>
  <c r="AG45" i="1"/>
  <c r="AH45" i="1"/>
  <c r="AT45" i="1"/>
  <c r="AY45" i="1" s="1"/>
  <c r="AZ45" i="1" s="1"/>
  <c r="AU45" i="1"/>
  <c r="AX45" i="1" s="1"/>
  <c r="AV45" i="1"/>
  <c r="AW45" i="1"/>
  <c r="BO45" i="1"/>
  <c r="BP45" i="1"/>
  <c r="BQ45" i="1"/>
  <c r="BT45" i="1"/>
  <c r="BV45" i="1" s="1"/>
  <c r="BU45" i="1"/>
  <c r="BY45" i="1"/>
  <c r="CB45" i="1"/>
  <c r="CG45" i="1"/>
  <c r="CJ45" i="1"/>
  <c r="CK45" i="1"/>
  <c r="CN45" i="1"/>
  <c r="CO45" i="1"/>
  <c r="CQ45" i="1"/>
  <c r="CS45" i="1"/>
  <c r="CV45" i="1"/>
  <c r="CX45" i="1"/>
  <c r="CZ45" i="1"/>
  <c r="IJ45" i="1"/>
  <c r="N46" i="1"/>
  <c r="M46" i="1" s="1"/>
  <c r="X46" i="1"/>
  <c r="W46" i="1" s="1"/>
  <c r="AG46" i="1"/>
  <c r="AH46" i="1"/>
  <c r="AT46" i="1"/>
  <c r="AU46" i="1"/>
  <c r="AX46" i="1" s="1"/>
  <c r="AZ46" i="1" s="1"/>
  <c r="AV46" i="1"/>
  <c r="AW46" i="1"/>
  <c r="AY46" i="1"/>
  <c r="BO46" i="1"/>
  <c r="BP46" i="1"/>
  <c r="BQ46" i="1"/>
  <c r="BT46" i="1"/>
  <c r="BU46" i="1"/>
  <c r="BV46" i="1"/>
  <c r="BY46" i="1"/>
  <c r="CB46" i="1"/>
  <c r="CG46" i="1"/>
  <c r="CJ46" i="1"/>
  <c r="CK46" i="1"/>
  <c r="CN46" i="1"/>
  <c r="CO46" i="1"/>
  <c r="CQ46" i="1"/>
  <c r="CS46" i="1"/>
  <c r="CV46" i="1"/>
  <c r="CX46" i="1"/>
  <c r="CZ46" i="1"/>
  <c r="EK46" i="1"/>
  <c r="IJ46" i="1"/>
  <c r="N47" i="1"/>
  <c r="M47" i="1" s="1"/>
  <c r="W47" i="1"/>
  <c r="X47" i="1"/>
  <c r="AH47" i="1"/>
  <c r="AG47" i="1" s="1"/>
  <c r="AT47" i="1"/>
  <c r="AU47" i="1"/>
  <c r="AX47" i="1" s="1"/>
  <c r="AZ47" i="1" s="1"/>
  <c r="AV47" i="1"/>
  <c r="AW47" i="1"/>
  <c r="AY47" i="1"/>
  <c r="BO47" i="1"/>
  <c r="BP47" i="1"/>
  <c r="BQ47" i="1"/>
  <c r="BT47" i="1"/>
  <c r="BU47" i="1"/>
  <c r="BV47" i="1"/>
  <c r="BY47" i="1"/>
  <c r="CB47" i="1"/>
  <c r="CG47" i="1"/>
  <c r="CJ47" i="1"/>
  <c r="CK47" i="1"/>
  <c r="CN47" i="1"/>
  <c r="CO47" i="1"/>
  <c r="CQ47" i="1"/>
  <c r="CS47" i="1"/>
  <c r="CV47" i="1"/>
  <c r="CX47" i="1"/>
  <c r="CZ47" i="1"/>
  <c r="IJ47" i="1"/>
  <c r="N48" i="1"/>
  <c r="M48" i="1" s="1"/>
  <c r="W48" i="1"/>
  <c r="X48" i="1"/>
  <c r="AH48" i="1"/>
  <c r="AG48" i="1" s="1"/>
  <c r="AT48" i="1"/>
  <c r="AY48" i="1" s="1"/>
  <c r="AU48" i="1"/>
  <c r="AX48" i="1" s="1"/>
  <c r="AZ48" i="1" s="1"/>
  <c r="AV48" i="1"/>
  <c r="AW48" i="1"/>
  <c r="BO48" i="1"/>
  <c r="BP48" i="1"/>
  <c r="BQ48" i="1"/>
  <c r="BT48" i="1"/>
  <c r="BU48" i="1" s="1"/>
  <c r="BV48" i="1"/>
  <c r="BY48" i="1"/>
  <c r="CB48" i="1"/>
  <c r="CG48" i="1"/>
  <c r="CJ48" i="1"/>
  <c r="CK48" i="1"/>
  <c r="CN48" i="1"/>
  <c r="CO48" i="1"/>
  <c r="CQ48" i="1"/>
  <c r="CS48" i="1"/>
  <c r="CV48" i="1"/>
  <c r="CX48" i="1"/>
  <c r="CZ48" i="1"/>
  <c r="IJ48" i="1"/>
  <c r="M49" i="1"/>
  <c r="N49" i="1"/>
  <c r="W49" i="1"/>
  <c r="X49" i="1"/>
  <c r="AH49" i="1"/>
  <c r="AG49" i="1" s="1"/>
  <c r="AT49" i="1"/>
  <c r="AY49" i="1" s="1"/>
  <c r="AU49" i="1"/>
  <c r="AX49" i="1" s="1"/>
  <c r="AV49" i="1"/>
  <c r="AW49" i="1"/>
  <c r="BO49" i="1"/>
  <c r="BP49" i="1" s="1"/>
  <c r="BQ49" i="1"/>
  <c r="BT49" i="1"/>
  <c r="BV49" i="1" s="1"/>
  <c r="BY49" i="1"/>
  <c r="CB49" i="1"/>
  <c r="CG49" i="1"/>
  <c r="CJ49" i="1"/>
  <c r="CK49" i="1"/>
  <c r="CN49" i="1"/>
  <c r="CO49" i="1"/>
  <c r="CQ49" i="1"/>
  <c r="CS49" i="1"/>
  <c r="CV49" i="1"/>
  <c r="CX49" i="1"/>
  <c r="CZ49" i="1" s="1"/>
  <c r="IJ49" i="1"/>
  <c r="N50" i="1"/>
  <c r="M50" i="1" s="1"/>
  <c r="X50" i="1"/>
  <c r="W50" i="1" s="1"/>
  <c r="AH50" i="1"/>
  <c r="AG50" i="1" s="1"/>
  <c r="AT50" i="1"/>
  <c r="AY50" i="1" s="1"/>
  <c r="AU50" i="1"/>
  <c r="AV50" i="1"/>
  <c r="AW50" i="1"/>
  <c r="BO50" i="1"/>
  <c r="BP50" i="1"/>
  <c r="BQ50" i="1"/>
  <c r="BT50" i="1"/>
  <c r="BU50" i="1"/>
  <c r="BV50" i="1"/>
  <c r="BY50" i="1"/>
  <c r="CB50" i="1"/>
  <c r="CG50" i="1"/>
  <c r="CJ50" i="1"/>
  <c r="CK50" i="1"/>
  <c r="CN50" i="1"/>
  <c r="CO50" i="1"/>
  <c r="CQ50" i="1"/>
  <c r="CS50" i="1"/>
  <c r="CZ50" i="1" s="1"/>
  <c r="CV50" i="1"/>
  <c r="CX50" i="1"/>
  <c r="IJ50" i="1"/>
  <c r="N51" i="1"/>
  <c r="M51" i="1" s="1"/>
  <c r="W51" i="1"/>
  <c r="X51" i="1"/>
  <c r="AH51" i="1"/>
  <c r="AG51" i="1" s="1"/>
  <c r="AT51" i="1"/>
  <c r="AY51" i="1" s="1"/>
  <c r="AU51" i="1"/>
  <c r="AV51" i="1"/>
  <c r="AW51" i="1"/>
  <c r="BO51" i="1"/>
  <c r="BP51" i="1" s="1"/>
  <c r="BQ51" i="1"/>
  <c r="BT51" i="1"/>
  <c r="BU51" i="1"/>
  <c r="BV51" i="1"/>
  <c r="BY51" i="1"/>
  <c r="CB51" i="1"/>
  <c r="CG51" i="1"/>
  <c r="CJ51" i="1"/>
  <c r="CK51" i="1"/>
  <c r="CN51" i="1"/>
  <c r="CO51" i="1"/>
  <c r="CQ51" i="1"/>
  <c r="CS51" i="1"/>
  <c r="CV51" i="1"/>
  <c r="CX51" i="1"/>
  <c r="CZ51" i="1" s="1"/>
  <c r="IJ51" i="1"/>
  <c r="N52" i="1"/>
  <c r="M52" i="1" s="1"/>
  <c r="X52" i="1"/>
  <c r="W52" i="1" s="1"/>
  <c r="AH52" i="1"/>
  <c r="AG52" i="1" s="1"/>
  <c r="AT52" i="1"/>
  <c r="AU52" i="1"/>
  <c r="AX52" i="1" s="1"/>
  <c r="AV52" i="1"/>
  <c r="AW52" i="1"/>
  <c r="BO52" i="1"/>
  <c r="BP52" i="1" s="1"/>
  <c r="BT52" i="1"/>
  <c r="BU52" i="1" s="1"/>
  <c r="BV52" i="1"/>
  <c r="BY52" i="1"/>
  <c r="CB52" i="1"/>
  <c r="CG52" i="1"/>
  <c r="CJ52" i="1"/>
  <c r="CK52" i="1"/>
  <c r="CN52" i="1"/>
  <c r="CO52" i="1"/>
  <c r="CQ52" i="1"/>
  <c r="CS52" i="1"/>
  <c r="CV52" i="1"/>
  <c r="CX52" i="1"/>
  <c r="CZ52" i="1" s="1"/>
  <c r="IJ52" i="1"/>
  <c r="M53" i="1"/>
  <c r="N53" i="1"/>
  <c r="X53" i="1"/>
  <c r="W53" i="1" s="1"/>
  <c r="AG53" i="1"/>
  <c r="AH53" i="1"/>
  <c r="AT53" i="1"/>
  <c r="AU53" i="1"/>
  <c r="AV53" i="1"/>
  <c r="AW53" i="1"/>
  <c r="AX53" i="1"/>
  <c r="AY53" i="1"/>
  <c r="CK53" i="1"/>
  <c r="CO53" i="1"/>
  <c r="IJ53" i="1"/>
  <c r="N54" i="1"/>
  <c r="M54" i="1" s="1"/>
  <c r="X54" i="1"/>
  <c r="W54" i="1" s="1"/>
  <c r="AH54" i="1"/>
  <c r="AG54" i="1" s="1"/>
  <c r="AT54" i="1"/>
  <c r="AU54" i="1"/>
  <c r="AX54" i="1" s="1"/>
  <c r="AZ54" i="1" s="1"/>
  <c r="AV54" i="1"/>
  <c r="AW54" i="1"/>
  <c r="AY54" i="1" s="1"/>
  <c r="BO54" i="1"/>
  <c r="BT54" i="1"/>
  <c r="BU54" i="1" s="1"/>
  <c r="BV54" i="1"/>
  <c r="BY54" i="1"/>
  <c r="CB54" i="1"/>
  <c r="CG54" i="1"/>
  <c r="CJ54" i="1"/>
  <c r="CK54" i="1"/>
  <c r="CN54" i="1"/>
  <c r="CO54" i="1"/>
  <c r="CQ54" i="1"/>
  <c r="CS54" i="1"/>
  <c r="CV54" i="1"/>
  <c r="CX54" i="1"/>
  <c r="CZ54" i="1" s="1"/>
  <c r="IJ54" i="1"/>
  <c r="M55" i="1"/>
  <c r="N55" i="1"/>
  <c r="W55" i="1"/>
  <c r="X55" i="1"/>
  <c r="AH55" i="1"/>
  <c r="AG55" i="1" s="1"/>
  <c r="AT55" i="1"/>
  <c r="AU55" i="1"/>
  <c r="AV55" i="1"/>
  <c r="AX55" i="1" s="1"/>
  <c r="AW55" i="1"/>
  <c r="AY55" i="1" s="1"/>
  <c r="BO55" i="1"/>
  <c r="BT55" i="1"/>
  <c r="BU55" i="1" s="1"/>
  <c r="BY55" i="1"/>
  <c r="CB55" i="1"/>
  <c r="CG55" i="1"/>
  <c r="CJ55" i="1"/>
  <c r="CK55" i="1"/>
  <c r="CN55" i="1"/>
  <c r="CO55" i="1"/>
  <c r="CQ55" i="1"/>
  <c r="CS55" i="1"/>
  <c r="CV55" i="1"/>
  <c r="CX55" i="1"/>
  <c r="CZ55" i="1" s="1"/>
  <c r="IJ55" i="1"/>
  <c r="M56" i="1"/>
  <c r="N56" i="1"/>
  <c r="X56" i="1"/>
  <c r="W56" i="1" s="1"/>
  <c r="AH56" i="1"/>
  <c r="AG56" i="1" s="1"/>
  <c r="AT56" i="1"/>
  <c r="AU56" i="1"/>
  <c r="AV56" i="1"/>
  <c r="AW56" i="1"/>
  <c r="AX56" i="1"/>
  <c r="AY56" i="1"/>
  <c r="BO56" i="1"/>
  <c r="BP56" i="1"/>
  <c r="BQ56" i="1"/>
  <c r="BT56" i="1"/>
  <c r="BU56" i="1"/>
  <c r="BV56" i="1"/>
  <c r="BY56" i="1"/>
  <c r="CB56" i="1"/>
  <c r="CG56" i="1"/>
  <c r="CJ56" i="1"/>
  <c r="CK56" i="1"/>
  <c r="CN56" i="1"/>
  <c r="CO56" i="1"/>
  <c r="CQ56" i="1"/>
  <c r="CS56" i="1"/>
  <c r="CV56" i="1"/>
  <c r="CX56" i="1"/>
  <c r="CZ56" i="1"/>
  <c r="IJ56" i="1"/>
  <c r="N57" i="1"/>
  <c r="M57" i="1" s="1"/>
  <c r="W57" i="1"/>
  <c r="X57" i="1"/>
  <c r="AG57" i="1"/>
  <c r="AH57" i="1"/>
  <c r="AT57" i="1"/>
  <c r="AU57" i="1"/>
  <c r="AX57" i="1" s="1"/>
  <c r="AZ57" i="1" s="1"/>
  <c r="AV57" i="1"/>
  <c r="AW57" i="1"/>
  <c r="AY57" i="1"/>
  <c r="BO57" i="1"/>
  <c r="BQ57" i="1" s="1"/>
  <c r="BP57" i="1"/>
  <c r="BT57" i="1"/>
  <c r="BY57" i="1"/>
  <c r="CB57" i="1"/>
  <c r="CG57" i="1"/>
  <c r="CJ57" i="1"/>
  <c r="CK57" i="1"/>
  <c r="CN57" i="1"/>
  <c r="CO57" i="1"/>
  <c r="CQ57" i="1"/>
  <c r="CS57" i="1"/>
  <c r="CV57" i="1"/>
  <c r="CX57" i="1"/>
  <c r="CZ57" i="1" s="1"/>
  <c r="IJ57" i="1"/>
  <c r="M58" i="1"/>
  <c r="N58" i="1"/>
  <c r="W58" i="1"/>
  <c r="X58" i="1"/>
  <c r="AH58" i="1"/>
  <c r="AG58" i="1" s="1"/>
  <c r="AT58" i="1"/>
  <c r="AU58" i="1"/>
  <c r="AV58" i="1"/>
  <c r="AW58" i="1"/>
  <c r="AY58" i="1"/>
  <c r="BO58" i="1"/>
  <c r="BP58" i="1" s="1"/>
  <c r="BT58" i="1"/>
  <c r="BV58" i="1" s="1"/>
  <c r="BY58" i="1"/>
  <c r="CB58" i="1"/>
  <c r="CG58" i="1"/>
  <c r="CJ58" i="1"/>
  <c r="CK58" i="1"/>
  <c r="CN58" i="1"/>
  <c r="CO58" i="1"/>
  <c r="CQ58" i="1"/>
  <c r="CS58" i="1"/>
  <c r="CV58" i="1"/>
  <c r="CX58" i="1"/>
  <c r="CZ58" i="1"/>
  <c r="IJ58" i="1"/>
  <c r="N59" i="1"/>
  <c r="M59" i="1" s="1"/>
  <c r="X59" i="1"/>
  <c r="W59" i="1" s="1"/>
  <c r="AG59" i="1"/>
  <c r="AH59" i="1"/>
  <c r="AT59" i="1"/>
  <c r="AU59" i="1"/>
  <c r="AV59" i="1"/>
  <c r="AW59" i="1"/>
  <c r="AX59" i="1"/>
  <c r="BO59" i="1"/>
  <c r="BQ59" i="1" s="1"/>
  <c r="BP59" i="1"/>
  <c r="BT59" i="1"/>
  <c r="BV59" i="1" s="1"/>
  <c r="BU59" i="1"/>
  <c r="BY59" i="1"/>
  <c r="CB59" i="1"/>
  <c r="CG59" i="1"/>
  <c r="CJ59" i="1"/>
  <c r="CK59" i="1"/>
  <c r="CN59" i="1"/>
  <c r="CO59" i="1"/>
  <c r="CQ59" i="1"/>
  <c r="CS59" i="1"/>
  <c r="CV59" i="1"/>
  <c r="CX59" i="1"/>
  <c r="CZ59" i="1"/>
  <c r="EK59" i="1"/>
  <c r="IJ59" i="1"/>
  <c r="M60" i="1"/>
  <c r="N60" i="1"/>
  <c r="X60" i="1"/>
  <c r="W60" i="1" s="1"/>
  <c r="AG60" i="1"/>
  <c r="AH60" i="1"/>
  <c r="AT60" i="1"/>
  <c r="AU60" i="1"/>
  <c r="AV60" i="1"/>
  <c r="AW60" i="1"/>
  <c r="AX60" i="1"/>
  <c r="CK60" i="1"/>
  <c r="CO60" i="1"/>
  <c r="IJ60" i="1"/>
  <c r="M61" i="1"/>
  <c r="N61" i="1"/>
  <c r="W61" i="1"/>
  <c r="X61" i="1"/>
  <c r="AG61" i="1"/>
  <c r="AH61" i="1"/>
  <c r="AT61" i="1"/>
  <c r="AU61" i="1"/>
  <c r="AV61" i="1"/>
  <c r="AW61" i="1"/>
  <c r="AX61" i="1"/>
  <c r="BO61" i="1"/>
  <c r="BP61" i="1"/>
  <c r="BQ61" i="1"/>
  <c r="BT61" i="1"/>
  <c r="BV61" i="1" s="1"/>
  <c r="BU61" i="1"/>
  <c r="BY61" i="1"/>
  <c r="CB61" i="1"/>
  <c r="CG61" i="1"/>
  <c r="CJ61" i="1"/>
  <c r="CK61" i="1"/>
  <c r="CN61" i="1"/>
  <c r="CO61" i="1"/>
  <c r="CQ61" i="1"/>
  <c r="CS61" i="1"/>
  <c r="CV61" i="1"/>
  <c r="CX61" i="1"/>
  <c r="CZ61" i="1"/>
  <c r="IJ61" i="1"/>
  <c r="N62" i="1"/>
  <c r="M62" i="1" s="1"/>
  <c r="X62" i="1"/>
  <c r="W62" i="1" s="1"/>
  <c r="AH62" i="1"/>
  <c r="AG62" i="1" s="1"/>
  <c r="AT62" i="1"/>
  <c r="AY62" i="1" s="1"/>
  <c r="AU62" i="1"/>
  <c r="AV62" i="1"/>
  <c r="AW62" i="1"/>
  <c r="AX62" i="1"/>
  <c r="AZ62" i="1" s="1"/>
  <c r="BO62" i="1"/>
  <c r="BP62" i="1" s="1"/>
  <c r="BQ62" i="1"/>
  <c r="BT62" i="1"/>
  <c r="BU62" i="1"/>
  <c r="BV62" i="1"/>
  <c r="BY62" i="1"/>
  <c r="CB62" i="1"/>
  <c r="CG62" i="1"/>
  <c r="CJ62" i="1"/>
  <c r="CK62" i="1"/>
  <c r="CN62" i="1"/>
  <c r="CO62" i="1"/>
  <c r="CQ62" i="1"/>
  <c r="CS62" i="1"/>
  <c r="CV62" i="1"/>
  <c r="CX62" i="1"/>
  <c r="CZ62" i="1" s="1"/>
  <c r="IJ62" i="1"/>
  <c r="N63" i="1"/>
  <c r="M63" i="1" s="1"/>
  <c r="X63" i="1"/>
  <c r="W63" i="1" s="1"/>
  <c r="AG63" i="1"/>
  <c r="AH63" i="1"/>
  <c r="AT63" i="1"/>
  <c r="AY63" i="1" s="1"/>
  <c r="AU63" i="1"/>
  <c r="AX63" i="1" s="1"/>
  <c r="AZ63" i="1" s="1"/>
  <c r="AV63" i="1"/>
  <c r="AW63" i="1"/>
  <c r="BO63" i="1"/>
  <c r="BQ63" i="1" s="1"/>
  <c r="BT63" i="1"/>
  <c r="BY63" i="1"/>
  <c r="CB63" i="1"/>
  <c r="CG63" i="1"/>
  <c r="CJ63" i="1"/>
  <c r="CK63" i="1"/>
  <c r="CN63" i="1"/>
  <c r="CO63" i="1"/>
  <c r="CQ63" i="1"/>
  <c r="CS63" i="1"/>
  <c r="CV63" i="1"/>
  <c r="CX63" i="1"/>
  <c r="CZ63" i="1"/>
  <c r="IJ63" i="1"/>
  <c r="N64" i="1"/>
  <c r="M64" i="1" s="1"/>
  <c r="X64" i="1"/>
  <c r="W64" i="1" s="1"/>
  <c r="AG64" i="1"/>
  <c r="AH64" i="1"/>
  <c r="AT64" i="1"/>
  <c r="AY64" i="1" s="1"/>
  <c r="AU64" i="1"/>
  <c r="AX64" i="1" s="1"/>
  <c r="AZ64" i="1" s="1"/>
  <c r="AV64" i="1"/>
  <c r="AW64" i="1"/>
  <c r="BO64" i="1"/>
  <c r="BQ64" i="1" s="1"/>
  <c r="BP64" i="1"/>
  <c r="BT64" i="1"/>
  <c r="BU64" i="1"/>
  <c r="BV64" i="1"/>
  <c r="BY64" i="1"/>
  <c r="CB64" i="1"/>
  <c r="CG64" i="1"/>
  <c r="CJ64" i="1"/>
  <c r="CK64" i="1"/>
  <c r="CN64" i="1"/>
  <c r="CO64" i="1"/>
  <c r="CQ64" i="1"/>
  <c r="CS64" i="1"/>
  <c r="CV64" i="1"/>
  <c r="CX64" i="1"/>
  <c r="CZ64" i="1"/>
  <c r="IJ64" i="1"/>
  <c r="N65" i="1"/>
  <c r="M65" i="1" s="1"/>
  <c r="W65" i="1"/>
  <c r="X65" i="1"/>
  <c r="AH65" i="1"/>
  <c r="AG65" i="1" s="1"/>
  <c r="AT65" i="1"/>
  <c r="AY65" i="1" s="1"/>
  <c r="AU65" i="1"/>
  <c r="AX65" i="1" s="1"/>
  <c r="AZ65" i="1" s="1"/>
  <c r="AV65" i="1"/>
  <c r="AW65" i="1"/>
  <c r="BO65" i="1"/>
  <c r="BP65" i="1"/>
  <c r="BQ65" i="1"/>
  <c r="BT65" i="1"/>
  <c r="BU65" i="1" s="1"/>
  <c r="BV65" i="1"/>
  <c r="BY65" i="1"/>
  <c r="CB65" i="1"/>
  <c r="CG65" i="1"/>
  <c r="CJ65" i="1"/>
  <c r="CK65" i="1"/>
  <c r="CN65" i="1"/>
  <c r="CO65" i="1"/>
  <c r="CQ65" i="1"/>
  <c r="CS65" i="1"/>
  <c r="CV65" i="1"/>
  <c r="CX65" i="1"/>
  <c r="CZ65" i="1"/>
  <c r="IJ65" i="1"/>
  <c r="M66" i="1"/>
  <c r="N66" i="1"/>
  <c r="X66" i="1"/>
  <c r="W66" i="1" s="1"/>
  <c r="AH66" i="1"/>
  <c r="AG66" i="1" s="1"/>
  <c r="AT66" i="1"/>
  <c r="AY66" i="1" s="1"/>
  <c r="AU66" i="1"/>
  <c r="AX66" i="1" s="1"/>
  <c r="AV66" i="1"/>
  <c r="AW66" i="1"/>
  <c r="BO66" i="1"/>
  <c r="BP66" i="1" s="1"/>
  <c r="BQ66" i="1"/>
  <c r="BT66" i="1"/>
  <c r="BV66" i="1" s="1"/>
  <c r="BU66" i="1"/>
  <c r="BY66" i="1"/>
  <c r="CB66" i="1"/>
  <c r="CG66" i="1"/>
  <c r="CJ66" i="1"/>
  <c r="CK66" i="1"/>
  <c r="CN66" i="1"/>
  <c r="CO66" i="1"/>
  <c r="CQ66" i="1"/>
  <c r="CS66" i="1"/>
  <c r="CV66" i="1"/>
  <c r="CX66" i="1"/>
  <c r="CZ66" i="1" s="1"/>
  <c r="IJ66" i="1"/>
  <c r="N67" i="1"/>
  <c r="M67" i="1" s="1"/>
  <c r="X67" i="1"/>
  <c r="W67" i="1" s="1"/>
  <c r="AH67" i="1"/>
  <c r="AG67" i="1" s="1"/>
  <c r="AT67" i="1"/>
  <c r="AY67" i="1" s="1"/>
  <c r="AU67" i="1"/>
  <c r="AX67" i="1" s="1"/>
  <c r="AZ67" i="1" s="1"/>
  <c r="AV67" i="1"/>
  <c r="AW67" i="1"/>
  <c r="BO67" i="1"/>
  <c r="BP67" i="1"/>
  <c r="BQ67" i="1"/>
  <c r="BT67" i="1"/>
  <c r="BU67" i="1" s="1"/>
  <c r="BV67" i="1"/>
  <c r="BY67" i="1"/>
  <c r="CB67" i="1"/>
  <c r="CG67" i="1"/>
  <c r="CJ67" i="1"/>
  <c r="CK67" i="1"/>
  <c r="CN67" i="1"/>
  <c r="CO67" i="1"/>
  <c r="CQ67" i="1"/>
  <c r="CS67" i="1"/>
  <c r="CV67" i="1"/>
  <c r="CX67" i="1"/>
  <c r="CZ67" i="1"/>
  <c r="IJ67" i="1"/>
  <c r="M68" i="1"/>
  <c r="N68" i="1"/>
  <c r="W68" i="1"/>
  <c r="X68" i="1"/>
  <c r="AH68" i="1"/>
  <c r="AG68" i="1" s="1"/>
  <c r="AT68" i="1"/>
  <c r="AU68" i="1"/>
  <c r="AV68" i="1"/>
  <c r="AW68" i="1"/>
  <c r="BO68" i="1"/>
  <c r="BP68" i="1" s="1"/>
  <c r="BQ68" i="1"/>
  <c r="BT68" i="1"/>
  <c r="BU68" i="1"/>
  <c r="BV68" i="1"/>
  <c r="BY68" i="1"/>
  <c r="CB68" i="1"/>
  <c r="CG68" i="1"/>
  <c r="CJ68" i="1"/>
  <c r="CK68" i="1"/>
  <c r="CN68" i="1"/>
  <c r="CO68" i="1"/>
  <c r="IJ68" i="1"/>
  <c r="N69" i="1"/>
  <c r="M69" i="1" s="1"/>
  <c r="W69" i="1"/>
  <c r="X69" i="1"/>
  <c r="AH69" i="1"/>
  <c r="AG69" i="1" s="1"/>
  <c r="AT69" i="1"/>
  <c r="AU69" i="1"/>
  <c r="AV69" i="1"/>
  <c r="AW69" i="1"/>
  <c r="AY69" i="1"/>
  <c r="BO69" i="1"/>
  <c r="BP69" i="1"/>
  <c r="BQ69" i="1"/>
  <c r="BT69" i="1"/>
  <c r="BU69" i="1"/>
  <c r="BV69" i="1"/>
  <c r="BY69" i="1"/>
  <c r="CB69" i="1"/>
  <c r="CG69" i="1"/>
  <c r="CK69" i="1"/>
  <c r="CN69" i="1"/>
  <c r="CO69" i="1"/>
  <c r="CQ69" i="1"/>
  <c r="CS69" i="1"/>
  <c r="CV69" i="1"/>
  <c r="CX69" i="1"/>
  <c r="CZ69" i="1" s="1"/>
  <c r="IJ69" i="1"/>
  <c r="M70" i="1"/>
  <c r="N70" i="1"/>
  <c r="X70" i="1"/>
  <c r="W70" i="1" s="1"/>
  <c r="AG70" i="1"/>
  <c r="AH70" i="1"/>
  <c r="AT70" i="1"/>
  <c r="AY70" i="1" s="1"/>
  <c r="AU70" i="1"/>
  <c r="AV70" i="1"/>
  <c r="AX70" i="1" s="1"/>
  <c r="AZ70" i="1" s="1"/>
  <c r="AW70" i="1"/>
  <c r="BO70" i="1"/>
  <c r="BP70" i="1"/>
  <c r="BQ70" i="1"/>
  <c r="BT70" i="1"/>
  <c r="BU70" i="1" s="1"/>
  <c r="BV70" i="1"/>
  <c r="BY70" i="1"/>
  <c r="CB70" i="1"/>
  <c r="CG70" i="1"/>
  <c r="CJ70" i="1"/>
  <c r="CK70" i="1"/>
  <c r="CN70" i="1"/>
  <c r="CO70" i="1"/>
  <c r="CQ70" i="1"/>
  <c r="CS70" i="1"/>
  <c r="CV70" i="1"/>
  <c r="CX70" i="1"/>
  <c r="CZ70" i="1" s="1"/>
  <c r="IJ70" i="1"/>
  <c r="M71" i="1"/>
  <c r="N71" i="1"/>
  <c r="W71" i="1"/>
  <c r="X71" i="1"/>
  <c r="AG71" i="1"/>
  <c r="AH71" i="1"/>
  <c r="AT71" i="1"/>
  <c r="AU71" i="1"/>
  <c r="AV71" i="1"/>
  <c r="AW71" i="1"/>
  <c r="AY71" i="1" s="1"/>
  <c r="AX71" i="1"/>
  <c r="AZ71" i="1" s="1"/>
  <c r="BO71" i="1"/>
  <c r="BQ71" i="1" s="1"/>
  <c r="BP71" i="1"/>
  <c r="BT71" i="1"/>
  <c r="BU71" i="1" s="1"/>
  <c r="BV71" i="1"/>
  <c r="BY71" i="1"/>
  <c r="CB71" i="1"/>
  <c r="CG71" i="1"/>
  <c r="CJ71" i="1"/>
  <c r="CK71" i="1"/>
  <c r="CN71" i="1"/>
  <c r="CO71" i="1"/>
  <c r="CQ71" i="1"/>
  <c r="CS71" i="1"/>
  <c r="CZ71" i="1" s="1"/>
  <c r="CV71" i="1"/>
  <c r="CX71" i="1"/>
  <c r="IJ71" i="1"/>
  <c r="M72" i="1"/>
  <c r="N72" i="1"/>
  <c r="W72" i="1"/>
  <c r="X72" i="1"/>
  <c r="AH72" i="1"/>
  <c r="AG72" i="1" s="1"/>
  <c r="AT72" i="1"/>
  <c r="AU72" i="1"/>
  <c r="AV72" i="1"/>
  <c r="AW72" i="1"/>
  <c r="AX72" i="1"/>
  <c r="AY72" i="1"/>
  <c r="AZ72" i="1"/>
  <c r="BO72" i="1"/>
  <c r="BP72" i="1"/>
  <c r="BQ72" i="1"/>
  <c r="BT72" i="1"/>
  <c r="BU72" i="1" s="1"/>
  <c r="BY72" i="1"/>
  <c r="CB72" i="1"/>
  <c r="CG72" i="1"/>
  <c r="CJ72" i="1"/>
  <c r="CK72" i="1"/>
  <c r="CN72" i="1"/>
  <c r="CO72" i="1"/>
  <c r="CQ72" i="1"/>
  <c r="CS72" i="1"/>
  <c r="CV72" i="1"/>
  <c r="CX72" i="1"/>
  <c r="CZ72" i="1" s="1"/>
  <c r="IJ72" i="1"/>
  <c r="M73" i="1"/>
  <c r="N73" i="1"/>
  <c r="W73" i="1"/>
  <c r="X73" i="1"/>
  <c r="AG73" i="1"/>
  <c r="AH73" i="1"/>
  <c r="AT73" i="1"/>
  <c r="AU73" i="1"/>
  <c r="AX73" i="1" s="1"/>
  <c r="AZ73" i="1" s="1"/>
  <c r="AV73" i="1"/>
  <c r="AW73" i="1"/>
  <c r="AY73" i="1"/>
  <c r="BM73" i="1"/>
  <c r="BN73" i="1"/>
  <c r="BO73" i="1"/>
  <c r="BQ73" i="1" s="1"/>
  <c r="BP73" i="1"/>
  <c r="BT73" i="1"/>
  <c r="BU73" i="1"/>
  <c r="BV73" i="1"/>
  <c r="BY73" i="1"/>
  <c r="CB73" i="1"/>
  <c r="CG73" i="1"/>
  <c r="CJ73" i="1"/>
  <c r="CK73" i="1"/>
  <c r="CN73" i="1"/>
  <c r="CO73" i="1"/>
  <c r="CQ73" i="1"/>
  <c r="CS73" i="1"/>
  <c r="CZ73" i="1" s="1"/>
  <c r="CV73" i="1"/>
  <c r="CX73" i="1"/>
  <c r="IJ73" i="1"/>
  <c r="N74" i="1"/>
  <c r="M74" i="1" s="1"/>
  <c r="W74" i="1"/>
  <c r="X74" i="1"/>
  <c r="AH74" i="1"/>
  <c r="AG74" i="1" s="1"/>
  <c r="AT74" i="1"/>
  <c r="AU74" i="1"/>
  <c r="AV74" i="1"/>
  <c r="AW74" i="1"/>
  <c r="AX74" i="1"/>
  <c r="AY74" i="1"/>
  <c r="AZ74" i="1"/>
  <c r="BO74" i="1"/>
  <c r="BQ74" i="1" s="1"/>
  <c r="BP74" i="1"/>
  <c r="BT74" i="1"/>
  <c r="BV74" i="1" s="1"/>
  <c r="BU74" i="1"/>
  <c r="BY74" i="1"/>
  <c r="CB74" i="1"/>
  <c r="CG74" i="1"/>
  <c r="CJ74" i="1"/>
  <c r="CK74" i="1"/>
  <c r="CN74" i="1"/>
  <c r="CO74" i="1"/>
  <c r="CQ74" i="1"/>
  <c r="CS74" i="1"/>
  <c r="CV74" i="1"/>
  <c r="CX74" i="1"/>
  <c r="CZ74" i="1" s="1"/>
  <c r="IJ74" i="1"/>
  <c r="M75" i="1"/>
  <c r="N75" i="1"/>
  <c r="W75" i="1"/>
  <c r="X75" i="1"/>
  <c r="AG75" i="1"/>
  <c r="AH75" i="1"/>
  <c r="AT75" i="1"/>
  <c r="AU75" i="1"/>
  <c r="AX75" i="1" s="1"/>
  <c r="AV75" i="1"/>
  <c r="AW75" i="1"/>
  <c r="AY75" i="1"/>
  <c r="AZ75" i="1"/>
  <c r="BO75" i="1"/>
  <c r="BT75" i="1"/>
  <c r="BY75" i="1"/>
  <c r="CB75" i="1"/>
  <c r="CG75" i="1"/>
  <c r="CJ75" i="1"/>
  <c r="CK75" i="1"/>
  <c r="CN75" i="1"/>
  <c r="CO75" i="1"/>
  <c r="CQ75" i="1"/>
  <c r="CS75" i="1"/>
  <c r="CV75" i="1"/>
  <c r="CX75" i="1"/>
  <c r="CZ75" i="1"/>
  <c r="IJ75" i="1"/>
  <c r="M76" i="1"/>
  <c r="N76" i="1"/>
  <c r="W76" i="1"/>
  <c r="X76" i="1"/>
  <c r="AH76" i="1"/>
  <c r="AG76" i="1" s="1"/>
  <c r="AT76" i="1"/>
  <c r="AU76" i="1"/>
  <c r="AX76" i="1" s="1"/>
  <c r="AV76" i="1"/>
  <c r="AW76" i="1"/>
  <c r="AY76" i="1"/>
  <c r="AZ76" i="1"/>
  <c r="BO76" i="1"/>
  <c r="BQ76" i="1" s="1"/>
  <c r="BP76" i="1"/>
  <c r="BT76" i="1"/>
  <c r="BU76" i="1"/>
  <c r="BV76" i="1"/>
  <c r="BY76" i="1"/>
  <c r="CB76" i="1"/>
  <c r="CG76" i="1"/>
  <c r="CJ76" i="1"/>
  <c r="CK76" i="1"/>
  <c r="CN76" i="1"/>
  <c r="CO76" i="1"/>
  <c r="CQ76" i="1"/>
  <c r="CS76" i="1"/>
  <c r="CV76" i="1"/>
  <c r="CX76" i="1"/>
  <c r="CZ76" i="1" s="1"/>
  <c r="IJ76" i="1"/>
  <c r="N77" i="1"/>
  <c r="M77" i="1" s="1"/>
  <c r="X77" i="1"/>
  <c r="W77" i="1" s="1"/>
  <c r="AG77" i="1"/>
  <c r="AH77" i="1"/>
  <c r="AT77" i="1"/>
  <c r="AY77" i="1" s="1"/>
  <c r="AU77" i="1"/>
  <c r="AX77" i="1" s="1"/>
  <c r="AZ77" i="1" s="1"/>
  <c r="AV77" i="1"/>
  <c r="AW77" i="1"/>
  <c r="BO77" i="1"/>
  <c r="BQ77" i="1" s="1"/>
  <c r="BP77" i="1"/>
  <c r="BT77" i="1"/>
  <c r="BU77" i="1" s="1"/>
  <c r="BV77" i="1"/>
  <c r="BY77" i="1"/>
  <c r="CB77" i="1"/>
  <c r="CG77" i="1"/>
  <c r="CJ77" i="1"/>
  <c r="CK77" i="1"/>
  <c r="CN77" i="1"/>
  <c r="CO77" i="1"/>
  <c r="CQ77" i="1"/>
  <c r="CS77" i="1"/>
  <c r="CV77" i="1"/>
  <c r="CX77" i="1"/>
  <c r="CZ77" i="1"/>
  <c r="IJ77" i="1"/>
  <c r="M78" i="1"/>
  <c r="N78" i="1"/>
  <c r="X78" i="1"/>
  <c r="W78" i="1" s="1"/>
  <c r="AH78" i="1"/>
  <c r="AG78" i="1" s="1"/>
  <c r="AT78" i="1"/>
  <c r="AY78" i="1" s="1"/>
  <c r="AU78" i="1"/>
  <c r="AX78" i="1" s="1"/>
  <c r="AV78" i="1"/>
  <c r="AW78" i="1"/>
  <c r="BO78" i="1"/>
  <c r="BQ78" i="1" s="1"/>
  <c r="BP78" i="1"/>
  <c r="BT78" i="1"/>
  <c r="BY78" i="1"/>
  <c r="CB78" i="1"/>
  <c r="CG78" i="1"/>
  <c r="CJ78" i="1"/>
  <c r="CK78" i="1"/>
  <c r="CN78" i="1"/>
  <c r="CO78" i="1"/>
  <c r="CQ78" i="1"/>
  <c r="CS78" i="1"/>
  <c r="CV78" i="1"/>
  <c r="CX78" i="1"/>
  <c r="CZ78" i="1" s="1"/>
  <c r="IJ78" i="1"/>
  <c r="N79" i="1"/>
  <c r="M79" i="1" s="1"/>
  <c r="X79" i="1"/>
  <c r="W79" i="1" s="1"/>
  <c r="AG79" i="1"/>
  <c r="AH79" i="1"/>
  <c r="AT79" i="1"/>
  <c r="AY79" i="1" s="1"/>
  <c r="AU79" i="1"/>
  <c r="AX79" i="1" s="1"/>
  <c r="AZ79" i="1" s="1"/>
  <c r="AV79" i="1"/>
  <c r="AW79" i="1"/>
  <c r="BO79" i="1"/>
  <c r="BQ79" i="1" s="1"/>
  <c r="BT79" i="1"/>
  <c r="BU79" i="1"/>
  <c r="BV79" i="1"/>
  <c r="BY79" i="1"/>
  <c r="CB79" i="1"/>
  <c r="CG79" i="1"/>
  <c r="CJ79" i="1"/>
  <c r="CK79" i="1"/>
  <c r="CN79" i="1"/>
  <c r="CO79" i="1"/>
  <c r="CQ79" i="1"/>
  <c r="CS79" i="1"/>
  <c r="CZ79" i="1" s="1"/>
  <c r="CV79" i="1"/>
  <c r="CX79" i="1"/>
  <c r="IJ79" i="1"/>
  <c r="W80" i="1"/>
  <c r="X80" i="1"/>
  <c r="AG80" i="1"/>
  <c r="AH80" i="1"/>
  <c r="AT80" i="1"/>
  <c r="AU80" i="1"/>
  <c r="AV80" i="1"/>
  <c r="AW80" i="1"/>
  <c r="AX80" i="1"/>
  <c r="AY80" i="1"/>
  <c r="BO80" i="1"/>
  <c r="BP80" i="1" s="1"/>
  <c r="BT80" i="1"/>
  <c r="BU80" i="1" s="1"/>
  <c r="BY80" i="1"/>
  <c r="CB80" i="1"/>
  <c r="CG80" i="1"/>
  <c r="CJ80" i="1"/>
  <c r="CK80" i="1"/>
  <c r="CN80" i="1"/>
  <c r="CO80" i="1"/>
  <c r="CQ80" i="1"/>
  <c r="CS80" i="1"/>
  <c r="CZ80" i="1" s="1"/>
  <c r="CV80" i="1"/>
  <c r="CX80" i="1"/>
  <c r="IJ80" i="1"/>
  <c r="M81" i="1"/>
  <c r="N81" i="1"/>
  <c r="X81" i="1"/>
  <c r="W81" i="1" s="1"/>
  <c r="AH81" i="1"/>
  <c r="AG81" i="1" s="1"/>
  <c r="AT81" i="1"/>
  <c r="AU81" i="1"/>
  <c r="AV81" i="1"/>
  <c r="AW81" i="1"/>
  <c r="AX81" i="1"/>
  <c r="AY81" i="1"/>
  <c r="AZ81" i="1"/>
  <c r="BO81" i="1"/>
  <c r="BP81" i="1"/>
  <c r="BQ81" i="1"/>
  <c r="BT81" i="1"/>
  <c r="BU81" i="1" s="1"/>
  <c r="BV81" i="1"/>
  <c r="BY81" i="1"/>
  <c r="CB81" i="1"/>
  <c r="CG81" i="1"/>
  <c r="CJ81" i="1"/>
  <c r="CK81" i="1"/>
  <c r="CN81" i="1"/>
  <c r="CO81" i="1"/>
  <c r="CQ81" i="1"/>
  <c r="CS81" i="1"/>
  <c r="CV81" i="1"/>
  <c r="CX81" i="1"/>
  <c r="CZ81" i="1" s="1"/>
  <c r="IJ81" i="1"/>
  <c r="M82" i="1"/>
  <c r="N82" i="1"/>
  <c r="W82" i="1"/>
  <c r="X82" i="1"/>
  <c r="AH82" i="1"/>
  <c r="AG82" i="1" s="1"/>
  <c r="AT82" i="1"/>
  <c r="AU82" i="1"/>
  <c r="AV82" i="1"/>
  <c r="AX82" i="1" s="1"/>
  <c r="AZ82" i="1" s="1"/>
  <c r="AW82" i="1"/>
  <c r="AY82" i="1"/>
  <c r="BO82" i="1"/>
  <c r="BT82" i="1"/>
  <c r="BU82" i="1" s="1"/>
  <c r="BY82" i="1"/>
  <c r="CB82" i="1"/>
  <c r="CG82" i="1"/>
  <c r="CJ82" i="1"/>
  <c r="CK82" i="1"/>
  <c r="CN82" i="1"/>
  <c r="CO82" i="1"/>
  <c r="CQ82" i="1"/>
  <c r="CS82" i="1"/>
  <c r="CZ82" i="1" s="1"/>
  <c r="CV82" i="1"/>
  <c r="CX82" i="1"/>
  <c r="IJ82" i="1"/>
  <c r="M83" i="1"/>
  <c r="N83" i="1"/>
  <c r="X83" i="1"/>
  <c r="W83" i="1" s="1"/>
  <c r="AH83" i="1"/>
  <c r="AG83" i="1" s="1"/>
  <c r="AT83" i="1"/>
  <c r="AU83" i="1"/>
  <c r="AV83" i="1"/>
  <c r="AW83" i="1"/>
  <c r="AX83" i="1"/>
  <c r="AY83" i="1"/>
  <c r="BO83" i="1"/>
  <c r="BQ83" i="1" s="1"/>
  <c r="BP83" i="1"/>
  <c r="BT83" i="1"/>
  <c r="BU83" i="1" s="1"/>
  <c r="BY83" i="1"/>
  <c r="CB83" i="1"/>
  <c r="CG83" i="1"/>
  <c r="CJ83" i="1"/>
  <c r="CK83" i="1"/>
  <c r="CN83" i="1"/>
  <c r="CO83" i="1"/>
  <c r="CQ83" i="1"/>
  <c r="CS83" i="1"/>
  <c r="CV83" i="1"/>
  <c r="CX83" i="1"/>
  <c r="CZ83" i="1"/>
  <c r="IJ83" i="1"/>
  <c r="M84" i="1"/>
  <c r="N84" i="1"/>
  <c r="W84" i="1"/>
  <c r="X84" i="1"/>
  <c r="AG84" i="1"/>
  <c r="AH84" i="1"/>
  <c r="AT84" i="1"/>
  <c r="AU84" i="1"/>
  <c r="AV84" i="1"/>
  <c r="AW84" i="1"/>
  <c r="AX84" i="1"/>
  <c r="AZ84" i="1" s="1"/>
  <c r="AY84" i="1"/>
  <c r="BO84" i="1"/>
  <c r="BQ84" i="1" s="1"/>
  <c r="BP84" i="1"/>
  <c r="BT84" i="1"/>
  <c r="BU84" i="1" s="1"/>
  <c r="BV84" i="1"/>
  <c r="BY84" i="1"/>
  <c r="CB84" i="1"/>
  <c r="CG84" i="1"/>
  <c r="CJ84" i="1"/>
  <c r="CK84" i="1"/>
  <c r="CN84" i="1"/>
  <c r="CO84" i="1"/>
  <c r="CQ84" i="1"/>
  <c r="CS84" i="1"/>
  <c r="CV84" i="1"/>
  <c r="CX84" i="1"/>
  <c r="CZ84" i="1" s="1"/>
  <c r="IJ84" i="1"/>
  <c r="M85" i="1"/>
  <c r="N85" i="1"/>
  <c r="W85" i="1"/>
  <c r="X85" i="1"/>
  <c r="AH85" i="1"/>
  <c r="AG85" i="1" s="1"/>
  <c r="AT85" i="1"/>
  <c r="AU85" i="1"/>
  <c r="AV85" i="1"/>
  <c r="AW85" i="1"/>
  <c r="AY85" i="1" s="1"/>
  <c r="BO85" i="1"/>
  <c r="BP85" i="1"/>
  <c r="BQ85" i="1"/>
  <c r="BT85" i="1"/>
  <c r="BY85" i="1"/>
  <c r="CB85" i="1"/>
  <c r="CG85" i="1"/>
  <c r="CJ85" i="1"/>
  <c r="CK85" i="1"/>
  <c r="CN85" i="1"/>
  <c r="CO85" i="1"/>
  <c r="CQ85" i="1"/>
  <c r="CS85" i="1"/>
  <c r="CV85" i="1"/>
  <c r="CX85" i="1"/>
  <c r="CZ85" i="1"/>
  <c r="IJ85" i="1"/>
  <c r="M86" i="1"/>
  <c r="N86" i="1"/>
  <c r="X86" i="1"/>
  <c r="W86" i="1" s="1"/>
  <c r="AG86" i="1"/>
  <c r="AH86" i="1"/>
  <c r="AT86" i="1"/>
  <c r="AY86" i="1" s="1"/>
  <c r="AU86" i="1"/>
  <c r="AV86" i="1"/>
  <c r="AW86" i="1"/>
  <c r="AX86" i="1"/>
  <c r="AZ86" i="1" s="1"/>
  <c r="BO86" i="1"/>
  <c r="BQ86" i="1" s="1"/>
  <c r="BP86" i="1"/>
  <c r="BT86" i="1"/>
  <c r="BU86" i="1" s="1"/>
  <c r="BY86" i="1"/>
  <c r="CB86" i="1"/>
  <c r="CG86" i="1"/>
  <c r="CJ86" i="1"/>
  <c r="CK86" i="1"/>
  <c r="CN86" i="1"/>
  <c r="CO86" i="1"/>
  <c r="CQ86" i="1"/>
  <c r="CS86" i="1"/>
  <c r="CV86" i="1"/>
  <c r="CX86" i="1"/>
  <c r="CZ86" i="1"/>
  <c r="IJ86" i="1"/>
  <c r="W87" i="1"/>
  <c r="X87" i="1"/>
  <c r="AG87" i="1"/>
  <c r="AH87" i="1"/>
  <c r="AT87" i="1"/>
  <c r="AU87" i="1"/>
  <c r="AX87" i="1" s="1"/>
  <c r="AZ87" i="1" s="1"/>
  <c r="AV87" i="1"/>
  <c r="AW87" i="1"/>
  <c r="AY87" i="1"/>
  <c r="BO87" i="1"/>
  <c r="BP87" i="1" s="1"/>
  <c r="BQ87" i="1"/>
  <c r="BT87" i="1"/>
  <c r="BU87" i="1" s="1"/>
  <c r="BV87" i="1"/>
  <c r="BY87" i="1"/>
  <c r="CB87" i="1"/>
  <c r="CG87" i="1"/>
  <c r="CJ87" i="1"/>
  <c r="CK87" i="1"/>
  <c r="CN87" i="1"/>
  <c r="CO87" i="1"/>
  <c r="CQ87" i="1"/>
  <c r="CS87" i="1"/>
  <c r="CV87" i="1"/>
  <c r="CX87" i="1"/>
  <c r="CZ87" i="1" s="1"/>
  <c r="IJ87" i="1"/>
  <c r="N88" i="1"/>
  <c r="M88" i="1" s="1"/>
  <c r="W88" i="1"/>
  <c r="X88" i="1"/>
  <c r="AG88" i="1"/>
  <c r="AH88" i="1"/>
  <c r="AT88" i="1"/>
  <c r="AU88" i="1"/>
  <c r="AX88" i="1" s="1"/>
  <c r="AV88" i="1"/>
  <c r="AW88" i="1"/>
  <c r="AY88" i="1"/>
  <c r="AZ88" i="1"/>
  <c r="BO88" i="1"/>
  <c r="BP88" i="1" s="1"/>
  <c r="BQ88" i="1"/>
  <c r="BU88" i="1"/>
  <c r="BV88" i="1"/>
  <c r="BY88" i="1"/>
  <c r="CB88" i="1"/>
  <c r="CG88" i="1"/>
  <c r="CJ88" i="1"/>
  <c r="CK88" i="1"/>
  <c r="CN88" i="1"/>
  <c r="CO88" i="1"/>
  <c r="CQ88" i="1"/>
  <c r="CS88" i="1"/>
  <c r="CV88" i="1"/>
  <c r="CX88" i="1"/>
  <c r="CZ88" i="1"/>
  <c r="IJ88" i="1"/>
  <c r="N89" i="1"/>
  <c r="M89" i="1" s="1"/>
  <c r="X89" i="1"/>
  <c r="W89" i="1" s="1"/>
  <c r="AH89" i="1"/>
  <c r="AG89" i="1" s="1"/>
  <c r="AT89" i="1"/>
  <c r="AY89" i="1" s="1"/>
  <c r="AU89" i="1"/>
  <c r="AX89" i="1" s="1"/>
  <c r="AZ89" i="1" s="1"/>
  <c r="AV89" i="1"/>
  <c r="AW89" i="1"/>
  <c r="BO89" i="1"/>
  <c r="BP89" i="1"/>
  <c r="BQ89" i="1"/>
  <c r="BT89" i="1"/>
  <c r="BU89" i="1"/>
  <c r="BV89" i="1"/>
  <c r="BY89" i="1"/>
  <c r="CB89" i="1"/>
  <c r="CG89" i="1"/>
  <c r="CJ89" i="1"/>
  <c r="CK89" i="1"/>
  <c r="CN89" i="1"/>
  <c r="CO89" i="1"/>
  <c r="CQ89" i="1"/>
  <c r="CS89" i="1"/>
  <c r="CV89" i="1"/>
  <c r="CX89" i="1"/>
  <c r="CZ89" i="1"/>
  <c r="IJ89" i="1"/>
  <c r="N90" i="1"/>
  <c r="M90" i="1" s="1"/>
  <c r="X90" i="1"/>
  <c r="W90" i="1" s="1"/>
  <c r="AH90" i="1"/>
  <c r="AG90" i="1" s="1"/>
  <c r="AT90" i="1"/>
  <c r="AY90" i="1" s="1"/>
  <c r="AU90" i="1"/>
  <c r="AX90" i="1" s="1"/>
  <c r="AZ90" i="1" s="1"/>
  <c r="AV90" i="1"/>
  <c r="AW90" i="1"/>
  <c r="BO90" i="1"/>
  <c r="BP90" i="1"/>
  <c r="BQ90" i="1"/>
  <c r="BT90" i="1"/>
  <c r="BY90" i="1"/>
  <c r="CB90" i="1"/>
  <c r="CG90" i="1"/>
  <c r="CJ90" i="1"/>
  <c r="CK90" i="1"/>
  <c r="CN90" i="1"/>
  <c r="CO90" i="1"/>
  <c r="CQ90" i="1"/>
  <c r="CS90" i="1"/>
  <c r="CV90" i="1"/>
  <c r="CX90" i="1"/>
  <c r="CZ90" i="1"/>
  <c r="IJ90" i="1"/>
  <c r="M91" i="1"/>
  <c r="N91" i="1"/>
  <c r="X91" i="1"/>
  <c r="W91" i="1" s="1"/>
  <c r="AH91" i="1"/>
  <c r="AG91" i="1" s="1"/>
  <c r="AT91" i="1"/>
  <c r="AY91" i="1" s="1"/>
  <c r="AU91" i="1"/>
  <c r="AX91" i="1" s="1"/>
  <c r="AZ91" i="1" s="1"/>
  <c r="AV91" i="1"/>
  <c r="AW91" i="1"/>
  <c r="CK91" i="1"/>
  <c r="CO91" i="1"/>
  <c r="IJ91" i="1"/>
  <c r="M92" i="1"/>
  <c r="N92" i="1"/>
  <c r="X92" i="1"/>
  <c r="W92" i="1" s="1"/>
  <c r="AG92" i="1"/>
  <c r="AH92" i="1"/>
  <c r="AT92" i="1"/>
  <c r="AY92" i="1" s="1"/>
  <c r="AU92" i="1"/>
  <c r="AX92" i="1" s="1"/>
  <c r="AZ92" i="1" s="1"/>
  <c r="AV92" i="1"/>
  <c r="AW92" i="1"/>
  <c r="BO92" i="1"/>
  <c r="BP92" i="1"/>
  <c r="BQ92" i="1"/>
  <c r="BT92" i="1"/>
  <c r="BU92" i="1" s="1"/>
  <c r="BV92" i="1"/>
  <c r="BY92" i="1"/>
  <c r="CB92" i="1"/>
  <c r="CG92" i="1"/>
  <c r="CJ92" i="1"/>
  <c r="CK92" i="1"/>
  <c r="CN92" i="1"/>
  <c r="CO92" i="1"/>
  <c r="CQ92" i="1"/>
  <c r="CS92" i="1"/>
  <c r="CV92" i="1"/>
  <c r="CX92" i="1"/>
  <c r="CZ92" i="1"/>
  <c r="IJ92" i="1"/>
  <c r="M93" i="1"/>
  <c r="N93" i="1"/>
  <c r="W93" i="1"/>
  <c r="X93" i="1"/>
  <c r="AH93" i="1"/>
  <c r="AG93" i="1" s="1"/>
  <c r="AT93" i="1"/>
  <c r="AY93" i="1" s="1"/>
  <c r="AU93" i="1"/>
  <c r="AX93" i="1" s="1"/>
  <c r="AZ93" i="1" s="1"/>
  <c r="AV93" i="1"/>
  <c r="AW93" i="1"/>
  <c r="BO93" i="1"/>
  <c r="BP93" i="1"/>
  <c r="BQ93" i="1"/>
  <c r="BT93" i="1"/>
  <c r="BU93" i="1" s="1"/>
  <c r="BV93" i="1"/>
  <c r="BY93" i="1"/>
  <c r="CB93" i="1"/>
  <c r="CG93" i="1"/>
  <c r="CJ93" i="1"/>
  <c r="CK93" i="1"/>
  <c r="CN93" i="1"/>
  <c r="CO93" i="1"/>
  <c r="CQ93" i="1"/>
  <c r="CS93" i="1"/>
  <c r="CV93" i="1"/>
  <c r="CX93" i="1"/>
  <c r="CZ93" i="1"/>
  <c r="IJ93" i="1"/>
  <c r="M94" i="1"/>
  <c r="N94" i="1"/>
  <c r="X94" i="1"/>
  <c r="W94" i="1" s="1"/>
  <c r="AH94" i="1"/>
  <c r="AG94" i="1" s="1"/>
  <c r="AT94" i="1"/>
  <c r="AY94" i="1" s="1"/>
  <c r="AU94" i="1"/>
  <c r="AX94" i="1" s="1"/>
  <c r="AV94" i="1"/>
  <c r="AW94" i="1"/>
  <c r="BO94" i="1"/>
  <c r="BP94" i="1"/>
  <c r="BQ94" i="1"/>
  <c r="BT94" i="1"/>
  <c r="BU94" i="1" s="1"/>
  <c r="BV94" i="1"/>
  <c r="BY94" i="1"/>
  <c r="CB94" i="1"/>
  <c r="CG94" i="1"/>
  <c r="CJ94" i="1"/>
  <c r="CK94" i="1"/>
  <c r="CN94" i="1"/>
  <c r="CO94" i="1"/>
  <c r="CQ94" i="1"/>
  <c r="CS94" i="1"/>
  <c r="CV94" i="1"/>
  <c r="CX94" i="1"/>
  <c r="CZ94" i="1"/>
  <c r="IJ94" i="1"/>
  <c r="M95" i="1"/>
  <c r="N95" i="1"/>
  <c r="W95" i="1"/>
  <c r="X95" i="1"/>
  <c r="AH95" i="1"/>
  <c r="AG95" i="1" s="1"/>
  <c r="AT95" i="1"/>
  <c r="AY95" i="1" s="1"/>
  <c r="AU95" i="1"/>
  <c r="AX95" i="1" s="1"/>
  <c r="AZ95" i="1" s="1"/>
  <c r="AV95" i="1"/>
  <c r="AW95" i="1"/>
  <c r="BO95" i="1"/>
  <c r="BP95" i="1"/>
  <c r="BQ95" i="1"/>
  <c r="BT95" i="1"/>
  <c r="BU95" i="1" s="1"/>
  <c r="BY95" i="1"/>
  <c r="CB95" i="1"/>
  <c r="CG95" i="1"/>
  <c r="CJ95" i="1"/>
  <c r="CK95" i="1"/>
  <c r="CN95" i="1"/>
  <c r="CO95" i="1"/>
  <c r="CQ95" i="1"/>
  <c r="CS95" i="1"/>
  <c r="CV95" i="1"/>
  <c r="CX95" i="1"/>
  <c r="CZ95" i="1"/>
  <c r="IJ95" i="1"/>
  <c r="M96" i="1"/>
  <c r="N96" i="1"/>
  <c r="X96" i="1"/>
  <c r="W96" i="1" s="1"/>
  <c r="AG96" i="1"/>
  <c r="AH96" i="1"/>
  <c r="AT96" i="1"/>
  <c r="AY96" i="1" s="1"/>
  <c r="AU96" i="1"/>
  <c r="AX96" i="1" s="1"/>
  <c r="AZ96" i="1" s="1"/>
  <c r="AV96" i="1"/>
  <c r="AW96" i="1"/>
  <c r="BO96" i="1"/>
  <c r="BP96" i="1"/>
  <c r="BQ96" i="1"/>
  <c r="BT96" i="1"/>
  <c r="BU96" i="1" s="1"/>
  <c r="BV96" i="1"/>
  <c r="BY96" i="1"/>
  <c r="CB96" i="1"/>
  <c r="CG96" i="1"/>
  <c r="CJ96" i="1"/>
  <c r="CK96" i="1"/>
  <c r="CN96" i="1"/>
  <c r="CO96" i="1"/>
  <c r="CQ96" i="1"/>
  <c r="CS96" i="1"/>
  <c r="CV96" i="1"/>
  <c r="CX96" i="1"/>
  <c r="CZ96" i="1"/>
  <c r="IJ96" i="1"/>
  <c r="M97" i="1"/>
  <c r="N97" i="1"/>
  <c r="W97" i="1"/>
  <c r="X97" i="1"/>
  <c r="AH97" i="1"/>
  <c r="AG97" i="1" s="1"/>
  <c r="AT97" i="1"/>
  <c r="AU97" i="1"/>
  <c r="AX97" i="1" s="1"/>
  <c r="AV97" i="1"/>
  <c r="AW97" i="1"/>
  <c r="BO97" i="1"/>
  <c r="BP97" i="1"/>
  <c r="BQ97" i="1"/>
  <c r="BT97" i="1"/>
  <c r="BU97" i="1" s="1"/>
  <c r="BY97" i="1"/>
  <c r="CB97" i="1"/>
  <c r="CG97" i="1"/>
  <c r="CJ97" i="1"/>
  <c r="CK97" i="1"/>
  <c r="CN97" i="1"/>
  <c r="CO97" i="1"/>
  <c r="CQ97" i="1"/>
  <c r="CS97" i="1"/>
  <c r="CV97" i="1"/>
  <c r="CX97" i="1"/>
  <c r="CZ97" i="1"/>
  <c r="IJ97" i="1"/>
  <c r="M98" i="1"/>
  <c r="N98" i="1"/>
  <c r="X98" i="1"/>
  <c r="W98" i="1" s="1"/>
  <c r="AH98" i="1"/>
  <c r="AG98" i="1" s="1"/>
  <c r="AT98" i="1"/>
  <c r="AY98" i="1" s="1"/>
  <c r="AU98" i="1"/>
  <c r="AX98" i="1" s="1"/>
  <c r="AV98" i="1"/>
  <c r="AW98" i="1"/>
  <c r="BO98" i="1"/>
  <c r="BP98" i="1"/>
  <c r="BQ98" i="1"/>
  <c r="BT98" i="1"/>
  <c r="BU98" i="1" s="1"/>
  <c r="BV98" i="1"/>
  <c r="BY98" i="1"/>
  <c r="CB98" i="1"/>
  <c r="CG98" i="1"/>
  <c r="CJ98" i="1"/>
  <c r="CK98" i="1"/>
  <c r="CN98" i="1"/>
  <c r="CO98" i="1"/>
  <c r="CQ98" i="1"/>
  <c r="CS98" i="1"/>
  <c r="CV98" i="1"/>
  <c r="CX98" i="1"/>
  <c r="CZ98" i="1"/>
  <c r="IJ98" i="1"/>
  <c r="M99" i="1"/>
  <c r="N99" i="1"/>
  <c r="W99" i="1"/>
  <c r="X99" i="1"/>
  <c r="AH99" i="1"/>
  <c r="AG99" i="1" s="1"/>
  <c r="AT99" i="1"/>
  <c r="AY99" i="1" s="1"/>
  <c r="AU99" i="1"/>
  <c r="AX99" i="1" s="1"/>
  <c r="AV99" i="1"/>
  <c r="AW99" i="1"/>
  <c r="BY99" i="1"/>
  <c r="CB99" i="1"/>
  <c r="CG99" i="1"/>
  <c r="CJ99" i="1"/>
  <c r="CK99" i="1"/>
  <c r="CN99" i="1"/>
  <c r="CO99" i="1"/>
  <c r="CQ99" i="1"/>
  <c r="CS99" i="1"/>
  <c r="CV99" i="1"/>
  <c r="CX99" i="1"/>
  <c r="CZ99" i="1" s="1"/>
  <c r="IJ99" i="1"/>
  <c r="M100" i="1"/>
  <c r="N100" i="1"/>
  <c r="W100" i="1"/>
  <c r="X100" i="1"/>
  <c r="AG100" i="1"/>
  <c r="AH100" i="1"/>
  <c r="AT100" i="1"/>
  <c r="AU100" i="1"/>
  <c r="AV100" i="1"/>
  <c r="AW100" i="1"/>
  <c r="AY100" i="1" s="1"/>
  <c r="AX100" i="1"/>
  <c r="AZ100" i="1" s="1"/>
  <c r="BO100" i="1"/>
  <c r="BP100" i="1" s="1"/>
  <c r="BT100" i="1"/>
  <c r="BU100" i="1" s="1"/>
  <c r="BV100" i="1"/>
  <c r="BY100" i="1"/>
  <c r="CB100" i="1"/>
  <c r="CG100" i="1"/>
  <c r="CJ100" i="1"/>
  <c r="CK100" i="1"/>
  <c r="CN100" i="1"/>
  <c r="CO100" i="1"/>
  <c r="CQ100" i="1"/>
  <c r="CS100" i="1"/>
  <c r="CV100" i="1"/>
  <c r="CX100" i="1"/>
  <c r="IJ100" i="1"/>
  <c r="M101" i="1"/>
  <c r="N101" i="1"/>
  <c r="W101" i="1"/>
  <c r="X101" i="1"/>
  <c r="AG101" i="1"/>
  <c r="AH101" i="1"/>
  <c r="AT101" i="1"/>
  <c r="AY101" i="1" s="1"/>
  <c r="AU101" i="1"/>
  <c r="AV101" i="1"/>
  <c r="AW101" i="1"/>
  <c r="AX101" i="1"/>
  <c r="AZ101" i="1"/>
  <c r="BO101" i="1"/>
  <c r="BT101" i="1"/>
  <c r="BU101" i="1" s="1"/>
  <c r="BV101" i="1"/>
  <c r="BY101" i="1"/>
  <c r="CB101" i="1"/>
  <c r="CG101" i="1"/>
  <c r="CJ101" i="1"/>
  <c r="CK101" i="1"/>
  <c r="CN101" i="1"/>
  <c r="CO101" i="1"/>
  <c r="CQ101" i="1"/>
  <c r="CS101" i="1"/>
  <c r="CV101" i="1"/>
  <c r="CX101" i="1"/>
  <c r="CZ101" i="1" s="1"/>
  <c r="IJ101" i="1"/>
  <c r="M102" i="1"/>
  <c r="N102" i="1"/>
  <c r="W102" i="1"/>
  <c r="X102" i="1"/>
  <c r="AH102" i="1"/>
  <c r="AG102" i="1" s="1"/>
  <c r="AT102" i="1"/>
  <c r="AY102" i="1" s="1"/>
  <c r="AU102" i="1"/>
  <c r="AV102" i="1"/>
  <c r="AW102" i="1"/>
  <c r="AX102" i="1"/>
  <c r="BO102" i="1"/>
  <c r="BP102" i="1" s="1"/>
  <c r="BT102" i="1"/>
  <c r="BU102" i="1" s="1"/>
  <c r="BV102" i="1"/>
  <c r="BY102" i="1"/>
  <c r="CB102" i="1"/>
  <c r="CG102" i="1"/>
  <c r="CJ102" i="1"/>
  <c r="CK102" i="1"/>
  <c r="CN102" i="1"/>
  <c r="CO102" i="1"/>
  <c r="CQ102" i="1"/>
  <c r="CS102" i="1"/>
  <c r="CV102" i="1"/>
  <c r="CX102" i="1"/>
  <c r="IJ102" i="1"/>
  <c r="M103" i="1"/>
  <c r="N103" i="1"/>
  <c r="W103" i="1"/>
  <c r="X103" i="1"/>
  <c r="AH103" i="1"/>
  <c r="AG103" i="1" s="1"/>
  <c r="AT103" i="1"/>
  <c r="AY103" i="1" s="1"/>
  <c r="AU103" i="1"/>
  <c r="AV103" i="1"/>
  <c r="AW103" i="1"/>
  <c r="AX103" i="1"/>
  <c r="BO103" i="1"/>
  <c r="BP103" i="1" s="1"/>
  <c r="BT103" i="1"/>
  <c r="BU103" i="1" s="1"/>
  <c r="BV103" i="1"/>
  <c r="BY103" i="1"/>
  <c r="CB103" i="1"/>
  <c r="CG103" i="1"/>
  <c r="CJ103" i="1"/>
  <c r="CK103" i="1"/>
  <c r="CN103" i="1"/>
  <c r="CO103" i="1"/>
  <c r="CQ103" i="1"/>
  <c r="CS103" i="1"/>
  <c r="CV103" i="1"/>
  <c r="CX103" i="1"/>
  <c r="IJ103" i="1"/>
  <c r="M104" i="1"/>
  <c r="N104" i="1"/>
  <c r="W104" i="1"/>
  <c r="X104" i="1"/>
  <c r="AH104" i="1"/>
  <c r="AG104" i="1" s="1"/>
  <c r="AT104" i="1"/>
  <c r="AU104" i="1"/>
  <c r="AV104" i="1"/>
  <c r="AW104" i="1"/>
  <c r="AX104" i="1"/>
  <c r="AY104" i="1"/>
  <c r="AZ104" i="1"/>
  <c r="BO104" i="1"/>
  <c r="BT104" i="1"/>
  <c r="BU104" i="1" s="1"/>
  <c r="BV104" i="1"/>
  <c r="BY104" i="1"/>
  <c r="CB104" i="1"/>
  <c r="CG104" i="1"/>
  <c r="CJ104" i="1"/>
  <c r="CK104" i="1"/>
  <c r="CN104" i="1"/>
  <c r="CO104" i="1"/>
  <c r="CQ104" i="1"/>
  <c r="CS104" i="1"/>
  <c r="CV104" i="1"/>
  <c r="CX104" i="1"/>
  <c r="CZ104" i="1" s="1"/>
  <c r="IJ104" i="1"/>
  <c r="M105" i="1"/>
  <c r="N105" i="1"/>
  <c r="W105" i="1"/>
  <c r="X105" i="1"/>
  <c r="AH105" i="1"/>
  <c r="AG105" i="1" s="1"/>
  <c r="AT105" i="1"/>
  <c r="AU105" i="1"/>
  <c r="AV105" i="1"/>
  <c r="AX105" i="1" s="1"/>
  <c r="AW105" i="1"/>
  <c r="AY105" i="1"/>
  <c r="AZ105" i="1"/>
  <c r="BO105" i="1"/>
  <c r="BP105" i="1" s="1"/>
  <c r="BT105" i="1"/>
  <c r="BU105" i="1" s="1"/>
  <c r="BV105" i="1"/>
  <c r="BY105" i="1"/>
  <c r="CB105" i="1"/>
  <c r="CG105" i="1"/>
  <c r="CJ105" i="1"/>
  <c r="CK105" i="1"/>
  <c r="CN105" i="1"/>
  <c r="CO105" i="1"/>
  <c r="CQ105" i="1"/>
  <c r="CS105" i="1"/>
  <c r="CV105" i="1"/>
  <c r="CX105" i="1"/>
  <c r="CZ105" i="1" s="1"/>
  <c r="IJ105" i="1"/>
  <c r="M106" i="1"/>
  <c r="N106" i="1"/>
  <c r="W106" i="1"/>
  <c r="X106" i="1"/>
  <c r="AH106" i="1"/>
  <c r="AG106" i="1" s="1"/>
  <c r="AT106" i="1"/>
  <c r="AU106" i="1"/>
  <c r="AV106" i="1"/>
  <c r="AW106" i="1"/>
  <c r="AX106" i="1"/>
  <c r="AY106" i="1"/>
  <c r="AZ106" i="1" s="1"/>
  <c r="BO106" i="1"/>
  <c r="BP106" i="1" s="1"/>
  <c r="BQ106" i="1"/>
  <c r="BT106" i="1"/>
  <c r="BU106" i="1" s="1"/>
  <c r="BV106" i="1"/>
  <c r="BY106" i="1"/>
  <c r="CB106" i="1"/>
  <c r="CG106" i="1"/>
  <c r="CJ106" i="1"/>
  <c r="CK106" i="1"/>
  <c r="CN106" i="1"/>
  <c r="CO106" i="1"/>
  <c r="CQ106" i="1"/>
  <c r="CS106" i="1"/>
  <c r="CV106" i="1"/>
  <c r="CX106" i="1"/>
  <c r="CZ106" i="1" s="1"/>
  <c r="IJ106" i="1"/>
  <c r="M107" i="1"/>
  <c r="N107" i="1"/>
  <c r="W107" i="1"/>
  <c r="X107" i="1"/>
  <c r="AG107" i="1"/>
  <c r="AH107" i="1"/>
  <c r="AT107" i="1"/>
  <c r="AY107" i="1" s="1"/>
  <c r="AU107" i="1"/>
  <c r="AV107" i="1"/>
  <c r="AX107" i="1" s="1"/>
  <c r="AZ107" i="1" s="1"/>
  <c r="AW107" i="1"/>
  <c r="BO107" i="1"/>
  <c r="BP107" i="1" s="1"/>
  <c r="BQ107" i="1"/>
  <c r="BT107" i="1"/>
  <c r="BU107" i="1" s="1"/>
  <c r="BV107" i="1"/>
  <c r="BY107" i="1"/>
  <c r="CB107" i="1"/>
  <c r="CG107" i="1"/>
  <c r="CJ107" i="1"/>
  <c r="CK107" i="1"/>
  <c r="CN107" i="1"/>
  <c r="CO107" i="1"/>
  <c r="CQ107" i="1"/>
  <c r="CS107" i="1"/>
  <c r="CV107" i="1"/>
  <c r="CX107" i="1"/>
  <c r="IJ107" i="1"/>
  <c r="M108" i="1"/>
  <c r="N108" i="1"/>
  <c r="W108" i="1"/>
  <c r="X108" i="1"/>
  <c r="AG108" i="1"/>
  <c r="AH108" i="1"/>
  <c r="AT108" i="1"/>
  <c r="AU108" i="1"/>
  <c r="AV108" i="1"/>
  <c r="AX108" i="1" s="1"/>
  <c r="AW108" i="1"/>
  <c r="BO108" i="1"/>
  <c r="BP108" i="1" s="1"/>
  <c r="BQ108" i="1"/>
  <c r="BT108" i="1"/>
  <c r="BU108" i="1" s="1"/>
  <c r="BV108" i="1"/>
  <c r="BY108" i="1"/>
  <c r="CB108" i="1"/>
  <c r="CG108" i="1"/>
  <c r="CJ108" i="1"/>
  <c r="CK108" i="1"/>
  <c r="CN108" i="1"/>
  <c r="CO108" i="1"/>
  <c r="CS108" i="1"/>
  <c r="CZ108" i="1" s="1"/>
  <c r="CV108" i="1"/>
  <c r="CX108" i="1"/>
  <c r="IJ108" i="1"/>
  <c r="M109" i="1"/>
  <c r="N109" i="1"/>
  <c r="X109" i="1"/>
  <c r="W109" i="1" s="1"/>
  <c r="AH109" i="1"/>
  <c r="AG109" i="1" s="1"/>
  <c r="AT109" i="1"/>
  <c r="AU109" i="1"/>
  <c r="AV109" i="1"/>
  <c r="AW109" i="1"/>
  <c r="AX109" i="1"/>
  <c r="BO109" i="1"/>
  <c r="BQ109" i="1" s="1"/>
  <c r="BT109" i="1"/>
  <c r="BY109" i="1"/>
  <c r="CB109" i="1"/>
  <c r="CG109" i="1"/>
  <c r="CJ109" i="1"/>
  <c r="CK109" i="1"/>
  <c r="CN109" i="1"/>
  <c r="CO109" i="1"/>
  <c r="CQ109" i="1"/>
  <c r="CS109" i="1"/>
  <c r="CV109" i="1"/>
  <c r="CX109" i="1"/>
  <c r="CZ109" i="1" s="1"/>
  <c r="IJ109" i="1"/>
  <c r="M110" i="1"/>
  <c r="N110" i="1"/>
  <c r="X110" i="1"/>
  <c r="W110" i="1" s="1"/>
  <c r="AH110" i="1"/>
  <c r="AG110" i="1" s="1"/>
  <c r="AT110" i="1"/>
  <c r="AU110" i="1"/>
  <c r="AV110" i="1"/>
  <c r="AW110" i="1"/>
  <c r="AX110" i="1"/>
  <c r="AY110" i="1"/>
  <c r="AZ110" i="1"/>
  <c r="BO110" i="1"/>
  <c r="BQ110" i="1" s="1"/>
  <c r="BP110" i="1"/>
  <c r="BT110" i="1"/>
  <c r="BY110" i="1"/>
  <c r="CB110" i="1"/>
  <c r="CG110" i="1"/>
  <c r="CJ110" i="1"/>
  <c r="CK110" i="1"/>
  <c r="CN110" i="1"/>
  <c r="CO110" i="1"/>
  <c r="CQ110" i="1"/>
  <c r="CS110" i="1"/>
  <c r="CV110" i="1"/>
  <c r="CX110" i="1"/>
  <c r="CZ110" i="1"/>
  <c r="IJ110" i="1"/>
  <c r="M111" i="1"/>
  <c r="N111" i="1"/>
  <c r="X111" i="1"/>
  <c r="W111" i="1" s="1"/>
  <c r="AH111" i="1"/>
  <c r="AG111" i="1" s="1"/>
  <c r="AT111" i="1"/>
  <c r="AY111" i="1" s="1"/>
  <c r="AU111" i="1"/>
  <c r="AX111" i="1" s="1"/>
  <c r="AZ111" i="1" s="1"/>
  <c r="AV111" i="1"/>
  <c r="AW111" i="1"/>
  <c r="BO111" i="1"/>
  <c r="BQ111" i="1" s="1"/>
  <c r="BP111" i="1"/>
  <c r="BT111" i="1"/>
  <c r="BV111" i="1" s="1"/>
  <c r="BU111" i="1"/>
  <c r="BY111" i="1"/>
  <c r="CB111" i="1"/>
  <c r="CG111" i="1"/>
  <c r="CJ111" i="1"/>
  <c r="CK111" i="1"/>
  <c r="CN111" i="1"/>
  <c r="CO111" i="1"/>
  <c r="CQ111" i="1"/>
  <c r="CS111" i="1"/>
  <c r="CV111" i="1"/>
  <c r="CX111" i="1"/>
  <c r="CZ111" i="1" s="1"/>
  <c r="IJ111" i="1"/>
  <c r="M112" i="1"/>
  <c r="N112" i="1"/>
  <c r="X112" i="1"/>
  <c r="W112" i="1" s="1"/>
  <c r="AH112" i="1"/>
  <c r="AG112" i="1" s="1"/>
  <c r="AT112" i="1"/>
  <c r="AU112" i="1"/>
  <c r="AV112" i="1"/>
  <c r="AW112" i="1"/>
  <c r="AX112" i="1"/>
  <c r="AY112" i="1"/>
  <c r="AZ112" i="1" s="1"/>
  <c r="BO112" i="1"/>
  <c r="BQ112" i="1" s="1"/>
  <c r="BP112" i="1"/>
  <c r="BT112" i="1"/>
  <c r="BV112" i="1" s="1"/>
  <c r="BY112" i="1"/>
  <c r="CB112" i="1"/>
  <c r="CG112" i="1"/>
  <c r="CJ112" i="1"/>
  <c r="CK112" i="1"/>
  <c r="CN112" i="1"/>
  <c r="CO112" i="1"/>
  <c r="CQ112" i="1"/>
  <c r="CS112" i="1"/>
  <c r="CV112" i="1"/>
  <c r="CX112" i="1"/>
  <c r="CZ112" i="1"/>
  <c r="IJ112" i="1"/>
  <c r="N113" i="1"/>
  <c r="M113" i="1" s="1"/>
  <c r="X113" i="1"/>
  <c r="W113" i="1" s="1"/>
  <c r="AH113" i="1"/>
  <c r="AG113" i="1" s="1"/>
  <c r="AT113" i="1"/>
  <c r="AU113" i="1"/>
  <c r="AX113" i="1" s="1"/>
  <c r="AV113" i="1"/>
  <c r="AW113" i="1"/>
  <c r="AY113" i="1"/>
  <c r="AZ113" i="1"/>
  <c r="BO113" i="1"/>
  <c r="BQ113" i="1" s="1"/>
  <c r="BP113" i="1"/>
  <c r="BT113" i="1"/>
  <c r="BV113" i="1" s="1"/>
  <c r="BU113" i="1"/>
  <c r="BY113" i="1"/>
  <c r="CB113" i="1"/>
  <c r="CG113" i="1"/>
  <c r="CJ113" i="1"/>
  <c r="CK113" i="1"/>
  <c r="CN113" i="1"/>
  <c r="CO113" i="1"/>
  <c r="CQ113" i="1"/>
  <c r="CS113" i="1"/>
  <c r="CV113" i="1"/>
  <c r="CX113" i="1"/>
  <c r="CZ113" i="1"/>
  <c r="IJ113" i="1"/>
  <c r="N114" i="1"/>
  <c r="M114" i="1" s="1"/>
  <c r="X114" i="1"/>
  <c r="W114" i="1" s="1"/>
  <c r="AH114" i="1"/>
  <c r="AG114" i="1" s="1"/>
  <c r="AT114" i="1"/>
  <c r="AY114" i="1" s="1"/>
  <c r="AU114" i="1"/>
  <c r="AX114" i="1" s="1"/>
  <c r="AZ114" i="1" s="1"/>
  <c r="AV114" i="1"/>
  <c r="AW114" i="1"/>
  <c r="BO114" i="1"/>
  <c r="BT114" i="1"/>
  <c r="BV114" i="1" s="1"/>
  <c r="BY114" i="1"/>
  <c r="CB114" i="1"/>
  <c r="CG114" i="1"/>
  <c r="CJ114" i="1"/>
  <c r="CK114" i="1"/>
  <c r="CN114" i="1"/>
  <c r="CO114" i="1"/>
  <c r="CQ114" i="1"/>
  <c r="CS114" i="1"/>
  <c r="CV114" i="1"/>
  <c r="CX114" i="1"/>
  <c r="CZ114" i="1"/>
  <c r="IJ114" i="1"/>
  <c r="N115" i="1"/>
  <c r="M115" i="1" s="1"/>
  <c r="X115" i="1"/>
  <c r="W115" i="1" s="1"/>
  <c r="AH115" i="1"/>
  <c r="AG115" i="1" s="1"/>
  <c r="AT115" i="1"/>
  <c r="AY115" i="1" s="1"/>
  <c r="AU115" i="1"/>
  <c r="AX115" i="1" s="1"/>
  <c r="AZ115" i="1" s="1"/>
  <c r="AV115" i="1"/>
  <c r="AW115" i="1"/>
  <c r="BO115" i="1"/>
  <c r="BQ115" i="1" s="1"/>
  <c r="BP115" i="1"/>
  <c r="BT115" i="1"/>
  <c r="BV115" i="1" s="1"/>
  <c r="BU115" i="1"/>
  <c r="BY115" i="1"/>
  <c r="CB115" i="1"/>
  <c r="CG115" i="1"/>
  <c r="CJ115" i="1"/>
  <c r="CK115" i="1"/>
  <c r="CN115" i="1"/>
  <c r="CO115" i="1"/>
  <c r="CQ115" i="1"/>
  <c r="CS115" i="1"/>
  <c r="CV115" i="1"/>
  <c r="CX115" i="1"/>
  <c r="CZ115" i="1" s="1"/>
  <c r="IJ115" i="1"/>
  <c r="M116" i="1"/>
  <c r="N116" i="1"/>
  <c r="X116" i="1"/>
  <c r="W116" i="1" s="1"/>
  <c r="AH116" i="1"/>
  <c r="AG116" i="1" s="1"/>
  <c r="AT116" i="1"/>
  <c r="AU116" i="1"/>
  <c r="AX116" i="1" s="1"/>
  <c r="AZ116" i="1" s="1"/>
  <c r="AV116" i="1"/>
  <c r="AW116" i="1"/>
  <c r="AY116" i="1" s="1"/>
  <c r="BO116" i="1"/>
  <c r="BQ116" i="1" s="1"/>
  <c r="BP116" i="1"/>
  <c r="BT116" i="1"/>
  <c r="BV116" i="1" s="1"/>
  <c r="BY116" i="1"/>
  <c r="CB116" i="1"/>
  <c r="CG116" i="1"/>
  <c r="CJ116" i="1"/>
  <c r="CK116" i="1"/>
  <c r="CN116" i="1"/>
  <c r="CO116" i="1"/>
  <c r="CQ116" i="1"/>
  <c r="CS116" i="1"/>
  <c r="CV116" i="1"/>
  <c r="CX116" i="1"/>
  <c r="CZ116" i="1" s="1"/>
  <c r="IJ116" i="1"/>
  <c r="N117" i="1"/>
  <c r="M117" i="1" s="1"/>
  <c r="X117" i="1"/>
  <c r="W117" i="1" s="1"/>
  <c r="AH117" i="1"/>
  <c r="AG117" i="1" s="1"/>
  <c r="AT117" i="1"/>
  <c r="AU117" i="1"/>
  <c r="AX117" i="1" s="1"/>
  <c r="AV117" i="1"/>
  <c r="AW117" i="1"/>
  <c r="AY117" i="1"/>
  <c r="AZ117" i="1"/>
  <c r="BO117" i="1"/>
  <c r="BQ117" i="1" s="1"/>
  <c r="BP117" i="1"/>
  <c r="BT117" i="1"/>
  <c r="BV117" i="1" s="1"/>
  <c r="BU117" i="1"/>
  <c r="BY117" i="1"/>
  <c r="CB117" i="1"/>
  <c r="CG117" i="1"/>
  <c r="CJ117" i="1"/>
  <c r="CK117" i="1"/>
  <c r="CN117" i="1"/>
  <c r="CO117" i="1"/>
  <c r="CQ117" i="1"/>
  <c r="CS117" i="1"/>
  <c r="CV117" i="1"/>
  <c r="CX117" i="1"/>
  <c r="CZ117" i="1"/>
  <c r="IJ117" i="1"/>
  <c r="M118" i="1"/>
  <c r="N118" i="1"/>
  <c r="X118" i="1"/>
  <c r="W118" i="1" s="1"/>
  <c r="AH118" i="1"/>
  <c r="AG118" i="1" s="1"/>
  <c r="AT118" i="1"/>
  <c r="AY118" i="1" s="1"/>
  <c r="AU118" i="1"/>
  <c r="AX118" i="1" s="1"/>
  <c r="AV118" i="1"/>
  <c r="AW118" i="1"/>
  <c r="AZ118" i="1"/>
  <c r="BO118" i="1"/>
  <c r="BT118" i="1"/>
  <c r="BV118" i="1" s="1"/>
  <c r="BU118" i="1"/>
  <c r="BY118" i="1"/>
  <c r="CB118" i="1"/>
  <c r="CG118" i="1"/>
  <c r="CJ118" i="1"/>
  <c r="CK118" i="1"/>
  <c r="CN118" i="1"/>
  <c r="CO118" i="1"/>
  <c r="CQ118" i="1"/>
  <c r="CS118" i="1"/>
  <c r="CV118" i="1"/>
  <c r="CX118" i="1"/>
  <c r="CZ118" i="1"/>
  <c r="IJ118" i="1"/>
  <c r="N119" i="1"/>
  <c r="M119" i="1" s="1"/>
  <c r="X119" i="1"/>
  <c r="W119" i="1" s="1"/>
  <c r="AH119" i="1"/>
  <c r="AG119" i="1" s="1"/>
  <c r="AT119" i="1"/>
  <c r="AY119" i="1" s="1"/>
  <c r="AU119" i="1"/>
  <c r="AV119" i="1"/>
  <c r="AW119" i="1"/>
  <c r="BO119" i="1"/>
  <c r="BQ119" i="1" s="1"/>
  <c r="BP119" i="1"/>
  <c r="BT119" i="1"/>
  <c r="BV119" i="1" s="1"/>
  <c r="BU119" i="1"/>
  <c r="BY119" i="1"/>
  <c r="CB119" i="1"/>
  <c r="CG119" i="1"/>
  <c r="CJ119" i="1"/>
  <c r="CK119" i="1"/>
  <c r="CN119" i="1"/>
  <c r="CO119" i="1"/>
  <c r="CQ119" i="1"/>
  <c r="CS119" i="1"/>
  <c r="CV119" i="1"/>
  <c r="CX119" i="1"/>
  <c r="CZ119" i="1" s="1"/>
  <c r="IJ119" i="1"/>
  <c r="M120" i="1"/>
  <c r="N120" i="1"/>
  <c r="X120" i="1"/>
  <c r="W120" i="1" s="1"/>
  <c r="AH120" i="1"/>
  <c r="AG120" i="1" s="1"/>
  <c r="AT120" i="1"/>
  <c r="AU120" i="1"/>
  <c r="AV120" i="1"/>
  <c r="AW120" i="1"/>
  <c r="AX120" i="1"/>
  <c r="AZ120" i="1" s="1"/>
  <c r="AY120" i="1"/>
  <c r="BO120" i="1"/>
  <c r="BQ120" i="1" s="1"/>
  <c r="BP120" i="1"/>
  <c r="BT120" i="1"/>
  <c r="BV120" i="1" s="1"/>
  <c r="BY120" i="1"/>
  <c r="CB120" i="1"/>
  <c r="CG120" i="1"/>
  <c r="CJ120" i="1"/>
  <c r="CK120" i="1"/>
  <c r="CN120" i="1"/>
  <c r="CO120" i="1"/>
  <c r="CQ120" i="1"/>
  <c r="CS120" i="1"/>
  <c r="CV120" i="1"/>
  <c r="CX120" i="1"/>
  <c r="CZ120" i="1"/>
  <c r="IJ120" i="1"/>
  <c r="N121" i="1"/>
  <c r="M121" i="1" s="1"/>
  <c r="X121" i="1"/>
  <c r="W121" i="1" s="1"/>
  <c r="AH121" i="1"/>
  <c r="AG121" i="1" s="1"/>
  <c r="AT121" i="1"/>
  <c r="AU121" i="1"/>
  <c r="AV121" i="1"/>
  <c r="AW121" i="1"/>
  <c r="AY121" i="1"/>
  <c r="BO121" i="1"/>
  <c r="BQ121" i="1" s="1"/>
  <c r="BP121" i="1"/>
  <c r="BT121" i="1"/>
  <c r="BV121" i="1" s="1"/>
  <c r="BU121" i="1"/>
  <c r="BY121" i="1"/>
  <c r="CB121" i="1"/>
  <c r="CG121" i="1"/>
  <c r="CJ121" i="1"/>
  <c r="CK121" i="1"/>
  <c r="CN121" i="1"/>
  <c r="CO121" i="1"/>
  <c r="CQ121" i="1"/>
  <c r="CS121" i="1"/>
  <c r="CZ121" i="1" s="1"/>
  <c r="CV121" i="1"/>
  <c r="CX121" i="1"/>
  <c r="IJ121" i="1"/>
  <c r="M122" i="1"/>
  <c r="N122" i="1"/>
  <c r="X122" i="1"/>
  <c r="W122" i="1" s="1"/>
  <c r="AH122" i="1"/>
  <c r="AG122" i="1" s="1"/>
  <c r="AT122" i="1"/>
  <c r="AU122" i="1"/>
  <c r="AV122" i="1"/>
  <c r="AW122" i="1"/>
  <c r="AX122" i="1"/>
  <c r="AY122" i="1"/>
  <c r="AZ122" i="1"/>
  <c r="BO122" i="1"/>
  <c r="BQ122" i="1" s="1"/>
  <c r="BP122" i="1"/>
  <c r="BT122" i="1"/>
  <c r="BV122" i="1" s="1"/>
  <c r="BU122" i="1"/>
  <c r="BY122" i="1"/>
  <c r="CB122" i="1"/>
  <c r="CG122" i="1"/>
  <c r="CJ122" i="1"/>
  <c r="CK122" i="1"/>
  <c r="CN122" i="1"/>
  <c r="CO122" i="1"/>
  <c r="CQ122" i="1"/>
  <c r="CS122" i="1"/>
  <c r="CV122" i="1"/>
  <c r="CX122" i="1"/>
  <c r="CZ122" i="1"/>
  <c r="IJ122" i="1"/>
  <c r="N123" i="1"/>
  <c r="M123" i="1" s="1"/>
  <c r="X123" i="1"/>
  <c r="W123" i="1" s="1"/>
  <c r="AH123" i="1"/>
  <c r="AG123" i="1" s="1"/>
  <c r="AT123" i="1"/>
  <c r="AY123" i="1" s="1"/>
  <c r="AU123" i="1"/>
  <c r="AX123" i="1" s="1"/>
  <c r="AZ123" i="1" s="1"/>
  <c r="AV123" i="1"/>
  <c r="AW123" i="1"/>
  <c r="BO123" i="1"/>
  <c r="BQ123" i="1" s="1"/>
  <c r="BP123" i="1"/>
  <c r="BT123" i="1"/>
  <c r="BU123" i="1" s="1"/>
  <c r="BV123" i="1"/>
  <c r="BY123" i="1"/>
  <c r="CB123" i="1"/>
  <c r="CG123" i="1"/>
  <c r="CJ123" i="1"/>
  <c r="CK123" i="1"/>
  <c r="CN123" i="1"/>
  <c r="CO123" i="1"/>
  <c r="CQ123" i="1"/>
  <c r="CS123" i="1"/>
  <c r="CV123" i="1"/>
  <c r="CX123" i="1"/>
  <c r="CZ123" i="1" s="1"/>
  <c r="IJ123" i="1"/>
  <c r="M124" i="1"/>
  <c r="N124" i="1"/>
  <c r="X124" i="1"/>
  <c r="W124" i="1" s="1"/>
  <c r="AH124" i="1"/>
  <c r="AG124" i="1" s="1"/>
  <c r="AT124" i="1"/>
  <c r="AY124" i="1" s="1"/>
  <c r="AU124" i="1"/>
  <c r="AX124" i="1" s="1"/>
  <c r="AV124" i="1"/>
  <c r="AW124" i="1"/>
  <c r="BO124" i="1"/>
  <c r="BP124" i="1" s="1"/>
  <c r="BQ124" i="1"/>
  <c r="BT124" i="1"/>
  <c r="BU124" i="1" s="1"/>
  <c r="BV124" i="1"/>
  <c r="BY124" i="1"/>
  <c r="CB124" i="1"/>
  <c r="CG124" i="1"/>
  <c r="CJ124" i="1"/>
  <c r="CK124" i="1"/>
  <c r="CN124" i="1"/>
  <c r="CO124" i="1"/>
  <c r="CQ124" i="1"/>
  <c r="CS124" i="1"/>
  <c r="CV124" i="1"/>
  <c r="CX124" i="1"/>
  <c r="CZ124" i="1" s="1"/>
  <c r="IJ124" i="1"/>
  <c r="M125" i="1"/>
  <c r="N125" i="1"/>
  <c r="X125" i="1"/>
  <c r="W125" i="1" s="1"/>
  <c r="AH125" i="1"/>
  <c r="AG125" i="1" s="1"/>
  <c r="AT125" i="1"/>
  <c r="AY125" i="1" s="1"/>
  <c r="AU125" i="1"/>
  <c r="AX125" i="1" s="1"/>
  <c r="AZ125" i="1" s="1"/>
  <c r="AV125" i="1"/>
  <c r="AW125" i="1"/>
  <c r="BO125" i="1"/>
  <c r="BP125" i="1" s="1"/>
  <c r="BQ125" i="1"/>
  <c r="BT125" i="1"/>
  <c r="BY125" i="1"/>
  <c r="CB125" i="1"/>
  <c r="CG125" i="1"/>
  <c r="CJ125" i="1"/>
  <c r="CK125" i="1"/>
  <c r="CN125" i="1"/>
  <c r="CO125" i="1"/>
  <c r="CQ125" i="1"/>
  <c r="CS125" i="1"/>
  <c r="CV125" i="1"/>
  <c r="CX125" i="1"/>
  <c r="CZ125" i="1" s="1"/>
  <c r="IJ125" i="1"/>
  <c r="W126" i="1"/>
  <c r="X126" i="1"/>
  <c r="AG126" i="1"/>
  <c r="AH126" i="1"/>
  <c r="AT126" i="1"/>
  <c r="AY126" i="1" s="1"/>
  <c r="AU126" i="1"/>
  <c r="AX126" i="1" s="1"/>
  <c r="AZ126" i="1" s="1"/>
  <c r="AV126" i="1"/>
  <c r="AW126" i="1"/>
  <c r="BO126" i="1"/>
  <c r="BP126" i="1"/>
  <c r="BQ126" i="1"/>
  <c r="BT126" i="1"/>
  <c r="BU126" i="1"/>
  <c r="BV126" i="1"/>
  <c r="BY126" i="1"/>
  <c r="CB126" i="1"/>
  <c r="CG126" i="1"/>
  <c r="CJ126" i="1"/>
  <c r="CK126" i="1"/>
  <c r="CN126" i="1"/>
  <c r="CO126" i="1"/>
  <c r="CQ126" i="1"/>
  <c r="CS126" i="1"/>
  <c r="CZ126" i="1" s="1"/>
  <c r="CV126" i="1"/>
  <c r="CX126" i="1"/>
  <c r="IJ126" i="1"/>
  <c r="N127" i="1"/>
  <c r="M127" i="1" s="1"/>
  <c r="W127" i="1"/>
  <c r="X127" i="1"/>
  <c r="AH127" i="1"/>
  <c r="AG127" i="1" s="1"/>
  <c r="AT127" i="1"/>
  <c r="AY127" i="1" s="1"/>
  <c r="AU127" i="1"/>
  <c r="AV127" i="1"/>
  <c r="AW127" i="1"/>
  <c r="BO127" i="1"/>
  <c r="BP127" i="1"/>
  <c r="BQ127" i="1"/>
  <c r="BT127" i="1"/>
  <c r="BU127" i="1"/>
  <c r="BV127" i="1"/>
  <c r="BY127" i="1"/>
  <c r="CB127" i="1"/>
  <c r="CG127" i="1"/>
  <c r="CJ127" i="1"/>
  <c r="CK127" i="1"/>
  <c r="CN127" i="1"/>
  <c r="CO127" i="1"/>
  <c r="CQ127" i="1"/>
  <c r="CS127" i="1"/>
  <c r="CZ127" i="1" s="1"/>
  <c r="CV127" i="1"/>
  <c r="CX127" i="1"/>
  <c r="IJ127" i="1"/>
  <c r="N128" i="1"/>
  <c r="M128" i="1" s="1"/>
  <c r="W128" i="1"/>
  <c r="X128" i="1"/>
  <c r="AH128" i="1"/>
  <c r="AG128" i="1" s="1"/>
  <c r="AT128" i="1"/>
  <c r="AU128" i="1"/>
  <c r="AX128" i="1" s="1"/>
  <c r="AV128" i="1"/>
  <c r="AW128" i="1"/>
  <c r="BO128" i="1"/>
  <c r="BP128" i="1"/>
  <c r="BQ128" i="1"/>
  <c r="BT128" i="1"/>
  <c r="BU128" i="1"/>
  <c r="BV128" i="1"/>
  <c r="BY128" i="1"/>
  <c r="CB128" i="1"/>
  <c r="CG128" i="1"/>
  <c r="CJ128" i="1"/>
  <c r="CK128" i="1"/>
  <c r="CN128" i="1"/>
  <c r="CO128" i="1"/>
  <c r="CQ128" i="1"/>
  <c r="CS128" i="1"/>
  <c r="CZ128" i="1" s="1"/>
  <c r="CV128" i="1"/>
  <c r="CX128" i="1"/>
  <c r="IJ128" i="1"/>
  <c r="N129" i="1"/>
  <c r="M129" i="1" s="1"/>
  <c r="W129" i="1"/>
  <c r="X129" i="1"/>
  <c r="AH129" i="1"/>
  <c r="AG129" i="1" s="1"/>
  <c r="AT129" i="1"/>
  <c r="AY129" i="1" s="1"/>
  <c r="AU129" i="1"/>
  <c r="AX129" i="1"/>
  <c r="BO129" i="1"/>
  <c r="BQ129" i="1" s="1"/>
  <c r="BP129" i="1"/>
  <c r="BT129" i="1"/>
  <c r="BU129" i="1"/>
  <c r="BV129" i="1"/>
  <c r="BY129" i="1"/>
  <c r="CB129" i="1"/>
  <c r="CG129" i="1"/>
  <c r="CJ129" i="1"/>
  <c r="CK129" i="1"/>
  <c r="CN129" i="1"/>
  <c r="CO129" i="1"/>
  <c r="CQ129" i="1"/>
  <c r="CS129" i="1"/>
  <c r="CZ129" i="1" s="1"/>
  <c r="CV129" i="1"/>
  <c r="CX129" i="1"/>
  <c r="IJ129" i="1"/>
  <c r="N130" i="1"/>
  <c r="M130" i="1" s="1"/>
  <c r="X130" i="1"/>
  <c r="W130" i="1" s="1"/>
  <c r="AG130" i="1"/>
  <c r="AH130" i="1"/>
  <c r="AT130" i="1"/>
  <c r="AU130" i="1"/>
  <c r="AV130" i="1"/>
  <c r="AW130" i="1"/>
  <c r="AX130" i="1"/>
  <c r="BO130" i="1"/>
  <c r="BQ130" i="1" s="1"/>
  <c r="BP130" i="1"/>
  <c r="BT130" i="1"/>
  <c r="BU130" i="1"/>
  <c r="BV130" i="1"/>
  <c r="BY130" i="1"/>
  <c r="CB130" i="1"/>
  <c r="CG130" i="1"/>
  <c r="CJ130" i="1"/>
  <c r="CK130" i="1"/>
  <c r="CN130" i="1"/>
  <c r="CO130" i="1"/>
  <c r="CQ130" i="1"/>
  <c r="CS130" i="1"/>
  <c r="CZ130" i="1" s="1"/>
  <c r="CV130" i="1"/>
  <c r="CX130" i="1"/>
  <c r="IJ130" i="1"/>
  <c r="N131" i="1"/>
  <c r="M131" i="1" s="1"/>
  <c r="X131" i="1"/>
  <c r="W131" i="1" s="1"/>
  <c r="AG131" i="1"/>
  <c r="AH131" i="1"/>
  <c r="AT131" i="1"/>
  <c r="AU131" i="1"/>
  <c r="AV131" i="1"/>
  <c r="AW131" i="1"/>
  <c r="AX131" i="1"/>
  <c r="AY131" i="1"/>
  <c r="BO131" i="1"/>
  <c r="BQ131" i="1" s="1"/>
  <c r="BP131" i="1"/>
  <c r="BT131" i="1"/>
  <c r="BU131" i="1"/>
  <c r="BV131" i="1"/>
  <c r="BY131" i="1"/>
  <c r="CB131" i="1"/>
  <c r="CG131" i="1"/>
  <c r="CJ131" i="1"/>
  <c r="CK131" i="1"/>
  <c r="CN131" i="1"/>
  <c r="CO131" i="1"/>
  <c r="CQ131" i="1"/>
  <c r="CS131" i="1"/>
  <c r="CV131" i="1"/>
  <c r="CX131" i="1"/>
  <c r="CZ131" i="1"/>
  <c r="IJ131" i="1"/>
  <c r="N132" i="1"/>
  <c r="M132" i="1" s="1"/>
  <c r="X132" i="1"/>
  <c r="W132" i="1" s="1"/>
  <c r="AG132" i="1"/>
  <c r="AH132" i="1"/>
  <c r="AT132" i="1"/>
  <c r="AU132" i="1"/>
  <c r="AV132" i="1"/>
  <c r="AW132" i="1"/>
  <c r="AX132" i="1"/>
  <c r="AY132" i="1"/>
  <c r="BO132" i="1"/>
  <c r="BQ132" i="1" s="1"/>
  <c r="BP132" i="1"/>
  <c r="BT132" i="1"/>
  <c r="BU132" i="1"/>
  <c r="BV132" i="1"/>
  <c r="BY132" i="1"/>
  <c r="CB132" i="1"/>
  <c r="CG132" i="1"/>
  <c r="CJ132" i="1"/>
  <c r="CK132" i="1"/>
  <c r="CN132" i="1"/>
  <c r="CO132" i="1"/>
  <c r="CQ132" i="1"/>
  <c r="CS132" i="1"/>
  <c r="CZ132" i="1" s="1"/>
  <c r="CV132" i="1"/>
  <c r="CX132" i="1"/>
  <c r="IJ132" i="1"/>
  <c r="N133" i="1"/>
  <c r="M133" i="1" s="1"/>
  <c r="X133" i="1"/>
  <c r="W133" i="1" s="1"/>
  <c r="AG133" i="1"/>
  <c r="AH133" i="1"/>
  <c r="AT133" i="1"/>
  <c r="AY133" i="1" s="1"/>
  <c r="AU133" i="1"/>
  <c r="AX133" i="1" s="1"/>
  <c r="AZ133" i="1" s="1"/>
  <c r="AV133" i="1"/>
  <c r="AW133" i="1"/>
  <c r="BO133" i="1"/>
  <c r="BQ133" i="1" s="1"/>
  <c r="BP133" i="1"/>
  <c r="BT133" i="1"/>
  <c r="BU133" i="1"/>
  <c r="BV133" i="1"/>
  <c r="BY133" i="1"/>
  <c r="CB133" i="1"/>
  <c r="CG133" i="1"/>
  <c r="CJ133" i="1"/>
  <c r="CK133" i="1"/>
  <c r="CN133" i="1"/>
  <c r="CO133" i="1"/>
  <c r="CQ133" i="1"/>
  <c r="CS133" i="1"/>
  <c r="CZ133" i="1" s="1"/>
  <c r="CV133" i="1"/>
  <c r="CX133" i="1"/>
  <c r="IJ133" i="1"/>
  <c r="N134" i="1"/>
  <c r="M134" i="1" s="1"/>
  <c r="X134" i="1"/>
  <c r="W134" i="1" s="1"/>
  <c r="AG134" i="1"/>
  <c r="AH134" i="1"/>
  <c r="AT134" i="1"/>
  <c r="AU134" i="1"/>
  <c r="AV134" i="1"/>
  <c r="AW134" i="1"/>
  <c r="AX134" i="1"/>
  <c r="BO134" i="1"/>
  <c r="BQ134" i="1" s="1"/>
  <c r="BP134" i="1"/>
  <c r="BT134" i="1"/>
  <c r="BU134" i="1"/>
  <c r="BV134" i="1"/>
  <c r="BY134" i="1"/>
  <c r="CB134" i="1"/>
  <c r="CG134" i="1"/>
  <c r="CJ134" i="1"/>
  <c r="CK134" i="1"/>
  <c r="CN134" i="1"/>
  <c r="CO134" i="1"/>
  <c r="CQ134" i="1"/>
  <c r="CS134" i="1"/>
  <c r="CZ134" i="1" s="1"/>
  <c r="CV134" i="1"/>
  <c r="CX134" i="1"/>
  <c r="IJ134" i="1"/>
  <c r="N135" i="1"/>
  <c r="M135" i="1" s="1"/>
  <c r="X135" i="1"/>
  <c r="W135" i="1" s="1"/>
  <c r="AG135" i="1"/>
  <c r="AH135" i="1"/>
  <c r="AT135" i="1"/>
  <c r="AU135" i="1"/>
  <c r="AV135" i="1"/>
  <c r="AW135" i="1"/>
  <c r="AX135" i="1"/>
  <c r="AY135" i="1"/>
  <c r="BO135" i="1"/>
  <c r="BQ135" i="1" s="1"/>
  <c r="BP135" i="1"/>
  <c r="BT135" i="1"/>
  <c r="BU135" i="1"/>
  <c r="BV135" i="1"/>
  <c r="BY135" i="1"/>
  <c r="CB135" i="1"/>
  <c r="CG135" i="1"/>
  <c r="CJ135" i="1"/>
  <c r="CK135" i="1"/>
  <c r="CN135" i="1"/>
  <c r="CO135" i="1"/>
  <c r="CQ135" i="1"/>
  <c r="CS135" i="1"/>
  <c r="CV135" i="1"/>
  <c r="CX135" i="1"/>
  <c r="CZ135" i="1"/>
  <c r="IJ135" i="1"/>
  <c r="N136" i="1"/>
  <c r="M136" i="1" s="1"/>
  <c r="X136" i="1"/>
  <c r="W136" i="1" s="1"/>
  <c r="AG136" i="1"/>
  <c r="AH136" i="1"/>
  <c r="AT136" i="1"/>
  <c r="AU136" i="1"/>
  <c r="AV136" i="1"/>
  <c r="AW136" i="1"/>
  <c r="AX136" i="1"/>
  <c r="AY136" i="1"/>
  <c r="BO136" i="1"/>
  <c r="BQ136" i="1" s="1"/>
  <c r="BP136" i="1"/>
  <c r="BT136" i="1"/>
  <c r="BU136" i="1"/>
  <c r="BV136" i="1"/>
  <c r="BY136" i="1"/>
  <c r="CB136" i="1"/>
  <c r="CG136" i="1"/>
  <c r="CJ136" i="1"/>
  <c r="CK136" i="1"/>
  <c r="CN136" i="1"/>
  <c r="CO136" i="1"/>
  <c r="CQ136" i="1"/>
  <c r="CS136" i="1"/>
  <c r="CV136" i="1"/>
  <c r="CX136" i="1"/>
  <c r="CZ136" i="1" s="1"/>
  <c r="IJ136" i="1"/>
  <c r="N137" i="1"/>
  <c r="M137" i="1" s="1"/>
  <c r="X137" i="1"/>
  <c r="W137" i="1" s="1"/>
  <c r="AG137" i="1"/>
  <c r="AH137" i="1"/>
  <c r="AT137" i="1"/>
  <c r="AY137" i="1" s="1"/>
  <c r="AU137" i="1"/>
  <c r="AX137" i="1" s="1"/>
  <c r="AZ137" i="1" s="1"/>
  <c r="AV137" i="1"/>
  <c r="AW137" i="1"/>
  <c r="BO137" i="1"/>
  <c r="BQ137" i="1" s="1"/>
  <c r="BP137" i="1"/>
  <c r="BT137" i="1"/>
  <c r="BU137" i="1"/>
  <c r="BV137" i="1"/>
  <c r="BY137" i="1"/>
  <c r="CB137" i="1"/>
  <c r="CG137" i="1"/>
  <c r="CJ137" i="1"/>
  <c r="CK137" i="1"/>
  <c r="CN137" i="1"/>
  <c r="CO137" i="1"/>
  <c r="CQ137" i="1"/>
  <c r="CS137" i="1"/>
  <c r="CV137" i="1"/>
  <c r="CX137" i="1"/>
  <c r="CZ137" i="1" s="1"/>
  <c r="IJ137" i="1"/>
  <c r="N138" i="1"/>
  <c r="M138" i="1" s="1"/>
  <c r="X138" i="1"/>
  <c r="W138" i="1" s="1"/>
  <c r="AG138" i="1"/>
  <c r="AH138" i="1"/>
  <c r="AT138" i="1"/>
  <c r="AY138" i="1" s="1"/>
  <c r="AU138" i="1"/>
  <c r="AV138" i="1"/>
  <c r="AW138" i="1"/>
  <c r="AX138" i="1"/>
  <c r="BO138" i="1"/>
  <c r="BQ138" i="1" s="1"/>
  <c r="BP138" i="1"/>
  <c r="BT138" i="1"/>
  <c r="BU138" i="1"/>
  <c r="BV138" i="1"/>
  <c r="BY138" i="1"/>
  <c r="CB138" i="1"/>
  <c r="CG138" i="1"/>
  <c r="CJ138" i="1"/>
  <c r="CK138" i="1"/>
  <c r="CN138" i="1"/>
  <c r="CO138" i="1"/>
  <c r="CQ138" i="1"/>
  <c r="CS138" i="1"/>
  <c r="CZ138" i="1" s="1"/>
  <c r="CV138" i="1"/>
  <c r="CX138" i="1"/>
  <c r="IJ138" i="1"/>
  <c r="N139" i="1"/>
  <c r="M139" i="1" s="1"/>
  <c r="X139" i="1"/>
  <c r="W139" i="1" s="1"/>
  <c r="AG139" i="1"/>
  <c r="AH139" i="1"/>
  <c r="AT139" i="1"/>
  <c r="AU139" i="1"/>
  <c r="AV139" i="1"/>
  <c r="AW139" i="1"/>
  <c r="AX139" i="1"/>
  <c r="AY139" i="1"/>
  <c r="BO139" i="1"/>
  <c r="BQ139" i="1" s="1"/>
  <c r="BP139" i="1"/>
  <c r="BT139" i="1"/>
  <c r="BU139" i="1"/>
  <c r="BV139" i="1"/>
  <c r="BY139" i="1"/>
  <c r="CB139" i="1"/>
  <c r="CG139" i="1"/>
  <c r="CJ139" i="1"/>
  <c r="CK139" i="1"/>
  <c r="CN139" i="1"/>
  <c r="CO139" i="1"/>
  <c r="CQ139" i="1"/>
  <c r="CS139" i="1"/>
  <c r="CV139" i="1"/>
  <c r="CX139" i="1"/>
  <c r="CZ139" i="1"/>
  <c r="IJ139" i="1"/>
  <c r="N140" i="1"/>
  <c r="M140" i="1" s="1"/>
  <c r="X140" i="1"/>
  <c r="W140" i="1" s="1"/>
  <c r="AG140" i="1"/>
  <c r="AH140" i="1"/>
  <c r="AT140" i="1"/>
  <c r="AU140" i="1"/>
  <c r="AV140" i="1"/>
  <c r="AW140" i="1"/>
  <c r="AX140" i="1"/>
  <c r="AY140" i="1"/>
  <c r="BO140" i="1"/>
  <c r="BQ140" i="1" s="1"/>
  <c r="BP140" i="1"/>
  <c r="BT140" i="1"/>
  <c r="BU140" i="1"/>
  <c r="BV140" i="1"/>
  <c r="BY140" i="1"/>
  <c r="CB140" i="1"/>
  <c r="CG140" i="1"/>
  <c r="CJ140" i="1"/>
  <c r="CK140" i="1"/>
  <c r="CN140" i="1"/>
  <c r="CO140" i="1"/>
  <c r="CQ140" i="1"/>
  <c r="CS140" i="1"/>
  <c r="CV140" i="1"/>
  <c r="CX140" i="1"/>
  <c r="CZ140" i="1" s="1"/>
  <c r="IJ140" i="1"/>
  <c r="N141" i="1"/>
  <c r="M141" i="1" s="1"/>
  <c r="X141" i="1"/>
  <c r="W141" i="1" s="1"/>
  <c r="AG141" i="1"/>
  <c r="AH141" i="1"/>
  <c r="AT141" i="1"/>
  <c r="AY141" i="1" s="1"/>
  <c r="AU141" i="1"/>
  <c r="AX141" i="1" s="1"/>
  <c r="AV141" i="1"/>
  <c r="AW141" i="1"/>
  <c r="BO141" i="1"/>
  <c r="BQ141" i="1" s="1"/>
  <c r="BP141" i="1"/>
  <c r="BT141" i="1"/>
  <c r="BU141" i="1"/>
  <c r="BV141" i="1"/>
  <c r="BY141" i="1"/>
  <c r="CB141" i="1"/>
  <c r="CG141" i="1"/>
  <c r="CJ141" i="1"/>
  <c r="CK141" i="1"/>
  <c r="CN141" i="1"/>
  <c r="CO141" i="1"/>
  <c r="CQ141" i="1"/>
  <c r="CS141" i="1"/>
  <c r="CV141" i="1"/>
  <c r="CX141" i="1"/>
  <c r="CZ141" i="1" s="1"/>
  <c r="IJ141" i="1"/>
  <c r="N142" i="1"/>
  <c r="M142" i="1" s="1"/>
  <c r="X142" i="1"/>
  <c r="W142" i="1" s="1"/>
  <c r="AG142" i="1"/>
  <c r="AH142" i="1"/>
  <c r="AT142" i="1"/>
  <c r="AU142" i="1"/>
  <c r="AV142" i="1"/>
  <c r="AW142" i="1"/>
  <c r="AX142" i="1"/>
  <c r="BO142" i="1"/>
  <c r="BQ142" i="1" s="1"/>
  <c r="BP142" i="1"/>
  <c r="BT142" i="1"/>
  <c r="BU142" i="1"/>
  <c r="BV142" i="1"/>
  <c r="BY142" i="1"/>
  <c r="CB142" i="1"/>
  <c r="CG142" i="1"/>
  <c r="CJ142" i="1"/>
  <c r="CK142" i="1"/>
  <c r="CN142" i="1"/>
  <c r="CO142" i="1"/>
  <c r="CQ142" i="1"/>
  <c r="CS142" i="1"/>
  <c r="CZ142" i="1" s="1"/>
  <c r="CV142" i="1"/>
  <c r="CX142" i="1"/>
  <c r="IJ142" i="1"/>
  <c r="N143" i="1"/>
  <c r="M143" i="1" s="1"/>
  <c r="X143" i="1"/>
  <c r="W143" i="1" s="1"/>
  <c r="AG143" i="1"/>
  <c r="AH143" i="1"/>
  <c r="AT143" i="1"/>
  <c r="AU143" i="1"/>
  <c r="AV143" i="1"/>
  <c r="AW143" i="1"/>
  <c r="AX143" i="1"/>
  <c r="AY143" i="1"/>
  <c r="BO143" i="1"/>
  <c r="BQ143" i="1" s="1"/>
  <c r="BP143" i="1"/>
  <c r="BT143" i="1"/>
  <c r="BU143" i="1"/>
  <c r="BV143" i="1"/>
  <c r="BY143" i="1"/>
  <c r="CB143" i="1"/>
  <c r="CG143" i="1"/>
  <c r="CJ143" i="1"/>
  <c r="CK143" i="1"/>
  <c r="CN143" i="1"/>
  <c r="CO143" i="1"/>
  <c r="CQ143" i="1"/>
  <c r="CS143" i="1"/>
  <c r="CV143" i="1"/>
  <c r="CX143" i="1"/>
  <c r="CZ143" i="1"/>
  <c r="IJ143" i="1"/>
  <c r="N144" i="1"/>
  <c r="M144" i="1" s="1"/>
  <c r="X144" i="1"/>
  <c r="W144" i="1" s="1"/>
  <c r="AG144" i="1"/>
  <c r="AH144" i="1"/>
  <c r="AT144" i="1"/>
  <c r="AU144" i="1"/>
  <c r="AV144" i="1"/>
  <c r="AW144" i="1"/>
  <c r="AX144" i="1"/>
  <c r="AY144" i="1"/>
  <c r="BO144" i="1"/>
  <c r="BQ144" i="1" s="1"/>
  <c r="BP144" i="1"/>
  <c r="BT144" i="1"/>
  <c r="BU144" i="1"/>
  <c r="BV144" i="1"/>
  <c r="BY144" i="1"/>
  <c r="CB144" i="1"/>
  <c r="CG144" i="1"/>
  <c r="CJ144" i="1"/>
  <c r="CK144" i="1"/>
  <c r="CN144" i="1"/>
  <c r="CO144" i="1"/>
  <c r="CQ144" i="1"/>
  <c r="CS144" i="1"/>
  <c r="CV144" i="1"/>
  <c r="CX144" i="1"/>
  <c r="CZ144" i="1" s="1"/>
  <c r="IJ144" i="1"/>
  <c r="N145" i="1"/>
  <c r="M145" i="1" s="1"/>
  <c r="X145" i="1"/>
  <c r="W145" i="1" s="1"/>
  <c r="AG145" i="1"/>
  <c r="AH145" i="1"/>
  <c r="AT145" i="1"/>
  <c r="AY145" i="1" s="1"/>
  <c r="AU145" i="1"/>
  <c r="AX145" i="1" s="1"/>
  <c r="AZ145" i="1" s="1"/>
  <c r="AV145" i="1"/>
  <c r="AW145" i="1"/>
  <c r="BO145" i="1"/>
  <c r="BQ145" i="1" s="1"/>
  <c r="BP145" i="1"/>
  <c r="BT145" i="1"/>
  <c r="BU145" i="1"/>
  <c r="BV145" i="1"/>
  <c r="BY145" i="1"/>
  <c r="CB145" i="1"/>
  <c r="CG145" i="1"/>
  <c r="CJ145" i="1"/>
  <c r="CK145" i="1"/>
  <c r="CN145" i="1"/>
  <c r="CO145" i="1"/>
  <c r="CQ145" i="1"/>
  <c r="CS145" i="1"/>
  <c r="CV145" i="1"/>
  <c r="CX145" i="1"/>
  <c r="CZ145" i="1" s="1"/>
  <c r="IJ145" i="1"/>
  <c r="N146" i="1"/>
  <c r="M146" i="1" s="1"/>
  <c r="X146" i="1"/>
  <c r="W146" i="1" s="1"/>
  <c r="AG146" i="1"/>
  <c r="AH146" i="1"/>
  <c r="AT146" i="1"/>
  <c r="AU146" i="1"/>
  <c r="AV146" i="1"/>
  <c r="AW146" i="1"/>
  <c r="AX146" i="1"/>
  <c r="BO146" i="1"/>
  <c r="BQ146" i="1" s="1"/>
  <c r="BP146" i="1"/>
  <c r="BT146" i="1"/>
  <c r="BU146" i="1"/>
  <c r="BV146" i="1"/>
  <c r="BY146" i="1"/>
  <c r="CB146" i="1"/>
  <c r="CG146" i="1"/>
  <c r="CJ146" i="1"/>
  <c r="CK146" i="1"/>
  <c r="CN146" i="1"/>
  <c r="CO146" i="1"/>
  <c r="CQ146" i="1"/>
  <c r="CS146" i="1"/>
  <c r="CV146" i="1"/>
  <c r="CX146" i="1"/>
  <c r="CZ146" i="1" s="1"/>
  <c r="IJ146" i="1"/>
  <c r="N147" i="1"/>
  <c r="M147" i="1" s="1"/>
  <c r="X147" i="1"/>
  <c r="W147" i="1" s="1"/>
  <c r="AG147" i="1"/>
  <c r="AH147" i="1"/>
  <c r="AT147" i="1"/>
  <c r="AU147" i="1"/>
  <c r="AV147" i="1"/>
  <c r="AW147" i="1"/>
  <c r="AX147" i="1"/>
  <c r="AY147" i="1"/>
  <c r="BO147" i="1"/>
  <c r="BQ147" i="1" s="1"/>
  <c r="BP147" i="1"/>
  <c r="BT147" i="1"/>
  <c r="BU147" i="1"/>
  <c r="BV147" i="1"/>
  <c r="BY147" i="1"/>
  <c r="CB147" i="1"/>
  <c r="CG147" i="1"/>
  <c r="CJ147" i="1"/>
  <c r="CK147" i="1"/>
  <c r="CN147" i="1"/>
  <c r="CO147" i="1"/>
  <c r="CQ147" i="1"/>
  <c r="CS147" i="1"/>
  <c r="CV147" i="1"/>
  <c r="CX147" i="1"/>
  <c r="CZ147" i="1"/>
  <c r="IJ147" i="1"/>
  <c r="N148" i="1"/>
  <c r="M148" i="1" s="1"/>
  <c r="X148" i="1"/>
  <c r="W148" i="1" s="1"/>
  <c r="AG148" i="1"/>
  <c r="AH148" i="1"/>
  <c r="AT148" i="1"/>
  <c r="AU148" i="1"/>
  <c r="AV148" i="1"/>
  <c r="AW148" i="1"/>
  <c r="AX148" i="1"/>
  <c r="AY148" i="1"/>
  <c r="BO148" i="1"/>
  <c r="BQ148" i="1" s="1"/>
  <c r="BP148" i="1"/>
  <c r="BT148" i="1"/>
  <c r="BU148" i="1"/>
  <c r="BV148" i="1"/>
  <c r="BY148" i="1"/>
  <c r="CB148" i="1"/>
  <c r="CG148" i="1"/>
  <c r="CJ148" i="1"/>
  <c r="CK148" i="1"/>
  <c r="CN148" i="1"/>
  <c r="CO148" i="1"/>
  <c r="CQ148" i="1"/>
  <c r="CS148" i="1"/>
  <c r="CV148" i="1"/>
  <c r="CX148" i="1"/>
  <c r="CZ148" i="1" s="1"/>
  <c r="IJ148" i="1"/>
  <c r="N149" i="1"/>
  <c r="M149" i="1" s="1"/>
  <c r="X149" i="1"/>
  <c r="W149" i="1" s="1"/>
  <c r="AG149" i="1"/>
  <c r="AH149" i="1"/>
  <c r="AT149" i="1"/>
  <c r="AY149" i="1" s="1"/>
  <c r="AU149" i="1"/>
  <c r="AX149" i="1" s="1"/>
  <c r="AV149" i="1"/>
  <c r="AW149" i="1"/>
  <c r="BO149" i="1"/>
  <c r="BQ149" i="1" s="1"/>
  <c r="BP149" i="1"/>
  <c r="BT149" i="1"/>
  <c r="BU149" i="1"/>
  <c r="BV149" i="1"/>
  <c r="BY149" i="1"/>
  <c r="CB149" i="1"/>
  <c r="CG149" i="1"/>
  <c r="CJ149" i="1"/>
  <c r="CK149" i="1"/>
  <c r="CN149" i="1"/>
  <c r="CO149" i="1"/>
  <c r="CQ149" i="1"/>
  <c r="CS149" i="1"/>
  <c r="CV149" i="1"/>
  <c r="CX149" i="1"/>
  <c r="CZ149" i="1" s="1"/>
  <c r="IJ149" i="1"/>
  <c r="N150" i="1"/>
  <c r="M150" i="1" s="1"/>
  <c r="X150" i="1"/>
  <c r="W150" i="1" s="1"/>
  <c r="AG150" i="1"/>
  <c r="AH150" i="1"/>
  <c r="AT150" i="1"/>
  <c r="AU150" i="1"/>
  <c r="AV150" i="1"/>
  <c r="AW150" i="1"/>
  <c r="AX150" i="1"/>
  <c r="BO150" i="1"/>
  <c r="BQ150" i="1" s="1"/>
  <c r="BP150" i="1"/>
  <c r="BT150" i="1"/>
  <c r="BU150" i="1"/>
  <c r="BV150" i="1"/>
  <c r="BY150" i="1"/>
  <c r="CB150" i="1"/>
  <c r="CG150" i="1"/>
  <c r="CJ150" i="1"/>
  <c r="CK150" i="1"/>
  <c r="CN150" i="1"/>
  <c r="CO150" i="1"/>
  <c r="CQ150" i="1"/>
  <c r="CS150" i="1"/>
  <c r="CV150" i="1"/>
  <c r="CX150" i="1"/>
  <c r="IJ150" i="1"/>
  <c r="N151" i="1"/>
  <c r="M151" i="1" s="1"/>
  <c r="X151" i="1"/>
  <c r="W151" i="1" s="1"/>
  <c r="AG151" i="1"/>
  <c r="AH151" i="1"/>
  <c r="AT151" i="1"/>
  <c r="AU151" i="1"/>
  <c r="AV151" i="1"/>
  <c r="AW151" i="1"/>
  <c r="AX151" i="1"/>
  <c r="AY151" i="1"/>
  <c r="BO151" i="1"/>
  <c r="BQ151" i="1" s="1"/>
  <c r="BP151" i="1"/>
  <c r="BT151" i="1"/>
  <c r="BU151" i="1"/>
  <c r="BV151" i="1"/>
  <c r="BY151" i="1"/>
  <c r="CB151" i="1"/>
  <c r="CG151" i="1"/>
  <c r="CJ151" i="1"/>
  <c r="CK151" i="1"/>
  <c r="CN151" i="1"/>
  <c r="CO151" i="1"/>
  <c r="CQ151" i="1"/>
  <c r="CS151" i="1"/>
  <c r="CV151" i="1"/>
  <c r="CX151" i="1"/>
  <c r="CZ151" i="1"/>
  <c r="IJ151" i="1"/>
  <c r="N152" i="1"/>
  <c r="M152" i="1" s="1"/>
  <c r="X152" i="1"/>
  <c r="W152" i="1" s="1"/>
  <c r="AG152" i="1"/>
  <c r="AH152" i="1"/>
  <c r="AT152" i="1"/>
  <c r="AU152" i="1"/>
  <c r="AV152" i="1"/>
  <c r="AW152" i="1"/>
  <c r="AX152" i="1"/>
  <c r="AY152" i="1"/>
  <c r="BO152" i="1"/>
  <c r="BQ152" i="1" s="1"/>
  <c r="BP152" i="1"/>
  <c r="BT152" i="1"/>
  <c r="BU152" i="1"/>
  <c r="BV152" i="1"/>
  <c r="BY152" i="1"/>
  <c r="CB152" i="1"/>
  <c r="CG152" i="1"/>
  <c r="CJ152" i="1"/>
  <c r="CK152" i="1"/>
  <c r="CN152" i="1"/>
  <c r="CO152" i="1"/>
  <c r="CQ152" i="1"/>
  <c r="CS152" i="1"/>
  <c r="CV152" i="1"/>
  <c r="CX152" i="1"/>
  <c r="CZ152" i="1" s="1"/>
  <c r="IJ152" i="1"/>
  <c r="N153" i="1"/>
  <c r="M153" i="1" s="1"/>
  <c r="X153" i="1"/>
  <c r="W153" i="1" s="1"/>
  <c r="AG153" i="1"/>
  <c r="AH153" i="1"/>
  <c r="AT153" i="1"/>
  <c r="AY153" i="1" s="1"/>
  <c r="AU153" i="1"/>
  <c r="AX153" i="1" s="1"/>
  <c r="AZ153" i="1" s="1"/>
  <c r="AV153" i="1"/>
  <c r="AW153" i="1"/>
  <c r="BO153" i="1"/>
  <c r="BQ153" i="1" s="1"/>
  <c r="BP153" i="1"/>
  <c r="BT153" i="1"/>
  <c r="BU153" i="1"/>
  <c r="BV153" i="1"/>
  <c r="BY153" i="1"/>
  <c r="CB153" i="1"/>
  <c r="CG153" i="1"/>
  <c r="CJ153" i="1"/>
  <c r="CK153" i="1"/>
  <c r="CN153" i="1"/>
  <c r="CO153" i="1"/>
  <c r="CQ153" i="1"/>
  <c r="CS153" i="1"/>
  <c r="CV153" i="1"/>
  <c r="CX153" i="1"/>
  <c r="CZ153" i="1" s="1"/>
  <c r="IJ153" i="1"/>
  <c r="N154" i="1"/>
  <c r="M154" i="1" s="1"/>
  <c r="X154" i="1"/>
  <c r="W154" i="1" s="1"/>
  <c r="AG154" i="1"/>
  <c r="AH154" i="1"/>
  <c r="AT154" i="1"/>
  <c r="AY154" i="1" s="1"/>
  <c r="AU154" i="1"/>
  <c r="AV154" i="1"/>
  <c r="AW154" i="1"/>
  <c r="AX154" i="1"/>
  <c r="AZ154" i="1" s="1"/>
  <c r="BO154" i="1"/>
  <c r="BQ154" i="1" s="1"/>
  <c r="BP154" i="1"/>
  <c r="BT154" i="1"/>
  <c r="BU154" i="1"/>
  <c r="BV154" i="1"/>
  <c r="BY154" i="1"/>
  <c r="CB154" i="1"/>
  <c r="CG154" i="1"/>
  <c r="CJ154" i="1"/>
  <c r="CK154" i="1"/>
  <c r="CN154" i="1"/>
  <c r="CO154" i="1"/>
  <c r="CQ154" i="1"/>
  <c r="CS154" i="1"/>
  <c r="CV154" i="1"/>
  <c r="CX154" i="1"/>
  <c r="IJ154" i="1"/>
  <c r="N155" i="1"/>
  <c r="M155" i="1" s="1"/>
  <c r="X155" i="1"/>
  <c r="W155" i="1" s="1"/>
  <c r="AG155" i="1"/>
  <c r="AH155" i="1"/>
  <c r="AT155" i="1"/>
  <c r="AU155" i="1"/>
  <c r="AV155" i="1"/>
  <c r="AW155" i="1"/>
  <c r="AX155" i="1"/>
  <c r="AY155" i="1"/>
  <c r="BO155" i="1"/>
  <c r="BQ155" i="1" s="1"/>
  <c r="BP155" i="1"/>
  <c r="BT155" i="1"/>
  <c r="BU155" i="1"/>
  <c r="BV155" i="1"/>
  <c r="BY155" i="1"/>
  <c r="CB155" i="1"/>
  <c r="CG155" i="1"/>
  <c r="CJ155" i="1"/>
  <c r="CK155" i="1"/>
  <c r="CN155" i="1"/>
  <c r="CO155" i="1"/>
  <c r="CQ155" i="1"/>
  <c r="CS155" i="1"/>
  <c r="CV155" i="1"/>
  <c r="CX155" i="1"/>
  <c r="CZ155" i="1"/>
  <c r="IJ155" i="1"/>
  <c r="N156" i="1"/>
  <c r="M156" i="1" s="1"/>
  <c r="X156" i="1"/>
  <c r="W156" i="1" s="1"/>
  <c r="AG156" i="1"/>
  <c r="AH156" i="1"/>
  <c r="AT156" i="1"/>
  <c r="AU156" i="1"/>
  <c r="AV156" i="1"/>
  <c r="AW156" i="1"/>
  <c r="AX156" i="1"/>
  <c r="AY156" i="1"/>
  <c r="BO156" i="1"/>
  <c r="BQ156" i="1" s="1"/>
  <c r="BP156" i="1"/>
  <c r="BT156" i="1"/>
  <c r="BU156" i="1"/>
  <c r="BV156" i="1"/>
  <c r="BY156" i="1"/>
  <c r="CB156" i="1"/>
  <c r="CG156" i="1"/>
  <c r="CJ156" i="1"/>
  <c r="CK156" i="1"/>
  <c r="CN156" i="1"/>
  <c r="CO156" i="1"/>
  <c r="CQ156" i="1"/>
  <c r="CS156" i="1"/>
  <c r="CV156" i="1"/>
  <c r="CX156" i="1"/>
  <c r="CZ156" i="1" s="1"/>
  <c r="IJ156" i="1"/>
  <c r="N157" i="1"/>
  <c r="M157" i="1" s="1"/>
  <c r="X157" i="1"/>
  <c r="W157" i="1" s="1"/>
  <c r="AG157" i="1"/>
  <c r="AH157" i="1"/>
  <c r="AT157" i="1"/>
  <c r="AY157" i="1" s="1"/>
  <c r="AU157" i="1"/>
  <c r="AX157" i="1" s="1"/>
  <c r="AZ157" i="1" s="1"/>
  <c r="AV157" i="1"/>
  <c r="AW157" i="1"/>
  <c r="BO157" i="1"/>
  <c r="BQ157" i="1" s="1"/>
  <c r="BP157" i="1"/>
  <c r="BT157" i="1"/>
  <c r="BU157" i="1"/>
  <c r="BV157" i="1"/>
  <c r="BY157" i="1"/>
  <c r="CB157" i="1"/>
  <c r="CG157" i="1"/>
  <c r="CJ157" i="1"/>
  <c r="CK157" i="1"/>
  <c r="CN157" i="1"/>
  <c r="CO157" i="1"/>
  <c r="CQ157" i="1"/>
  <c r="CS157" i="1"/>
  <c r="CV157" i="1"/>
  <c r="CX157" i="1"/>
  <c r="CZ157" i="1" s="1"/>
  <c r="IJ157" i="1"/>
  <c r="N158" i="1"/>
  <c r="M158" i="1" s="1"/>
  <c r="X158" i="1"/>
  <c r="W158" i="1" s="1"/>
  <c r="AG158" i="1"/>
  <c r="AH158" i="1"/>
  <c r="AT158" i="1"/>
  <c r="AY158" i="1" s="1"/>
  <c r="AU158" i="1"/>
  <c r="AV158" i="1"/>
  <c r="AW158" i="1"/>
  <c r="AX158" i="1"/>
  <c r="BO158" i="1"/>
  <c r="BQ158" i="1" s="1"/>
  <c r="BP158" i="1"/>
  <c r="BT158" i="1"/>
  <c r="BU158" i="1"/>
  <c r="BV158" i="1"/>
  <c r="BY158" i="1"/>
  <c r="CB158" i="1"/>
  <c r="CG158" i="1"/>
  <c r="CJ158" i="1"/>
  <c r="CK158" i="1"/>
  <c r="CN158" i="1"/>
  <c r="CO158" i="1"/>
  <c r="CQ158" i="1"/>
  <c r="CS158" i="1"/>
  <c r="CV158" i="1"/>
  <c r="CX158" i="1"/>
  <c r="IJ158" i="1"/>
  <c r="N159" i="1"/>
  <c r="M159" i="1" s="1"/>
  <c r="X159" i="1"/>
  <c r="W159" i="1" s="1"/>
  <c r="AG159" i="1"/>
  <c r="AH159" i="1"/>
  <c r="AT159" i="1"/>
  <c r="AU159" i="1"/>
  <c r="AV159" i="1"/>
  <c r="AW159" i="1"/>
  <c r="AX159" i="1"/>
  <c r="AY159" i="1"/>
  <c r="BO159" i="1"/>
  <c r="BQ159" i="1" s="1"/>
  <c r="BP159" i="1"/>
  <c r="BT159" i="1"/>
  <c r="BU159" i="1"/>
  <c r="BV159" i="1"/>
  <c r="BY159" i="1"/>
  <c r="CB159" i="1"/>
  <c r="CG159" i="1"/>
  <c r="CJ159" i="1"/>
  <c r="CK159" i="1"/>
  <c r="CN159" i="1"/>
  <c r="CO159" i="1"/>
  <c r="CQ159" i="1"/>
  <c r="CS159" i="1"/>
  <c r="CV159" i="1"/>
  <c r="CX159" i="1"/>
  <c r="CZ159" i="1"/>
  <c r="IJ159" i="1"/>
  <c r="N160" i="1"/>
  <c r="M160" i="1" s="1"/>
  <c r="X160" i="1"/>
  <c r="W160" i="1" s="1"/>
  <c r="AG160" i="1"/>
  <c r="AH160" i="1"/>
  <c r="AT160" i="1"/>
  <c r="AU160" i="1"/>
  <c r="AV160" i="1"/>
  <c r="AW160" i="1"/>
  <c r="AX160" i="1"/>
  <c r="AY160" i="1"/>
  <c r="BO160" i="1"/>
  <c r="BQ160" i="1" s="1"/>
  <c r="BP160" i="1"/>
  <c r="BT160" i="1"/>
  <c r="BU160" i="1"/>
  <c r="BV160" i="1"/>
  <c r="BY160" i="1"/>
  <c r="CB160" i="1"/>
  <c r="CG160" i="1"/>
  <c r="CJ160" i="1"/>
  <c r="CK160" i="1"/>
  <c r="CN160" i="1"/>
  <c r="CO160" i="1"/>
  <c r="CQ160" i="1"/>
  <c r="CS160" i="1"/>
  <c r="CV160" i="1"/>
  <c r="CX160" i="1"/>
  <c r="CZ160" i="1" s="1"/>
  <c r="IJ160" i="1"/>
  <c r="N161" i="1"/>
  <c r="M161" i="1" s="1"/>
  <c r="X161" i="1"/>
  <c r="W161" i="1" s="1"/>
  <c r="AG161" i="1"/>
  <c r="AH161" i="1"/>
  <c r="AT161" i="1"/>
  <c r="AY161" i="1" s="1"/>
  <c r="AU161" i="1"/>
  <c r="AX161" i="1" s="1"/>
  <c r="AZ161" i="1" s="1"/>
  <c r="AV161" i="1"/>
  <c r="AW161" i="1"/>
  <c r="BO161" i="1"/>
  <c r="BQ161" i="1" s="1"/>
  <c r="BP161" i="1"/>
  <c r="BT161" i="1"/>
  <c r="BU161" i="1"/>
  <c r="BV161" i="1"/>
  <c r="BY161" i="1"/>
  <c r="CB161" i="1"/>
  <c r="CG161" i="1"/>
  <c r="CJ161" i="1"/>
  <c r="CK161" i="1"/>
  <c r="CN161" i="1"/>
  <c r="CO161" i="1"/>
  <c r="CQ161" i="1"/>
  <c r="CS161" i="1"/>
  <c r="CV161" i="1"/>
  <c r="CX161" i="1"/>
  <c r="CZ161" i="1" s="1"/>
  <c r="IJ161" i="1"/>
  <c r="N162" i="1"/>
  <c r="M162" i="1" s="1"/>
  <c r="X162" i="1"/>
  <c r="W162" i="1" s="1"/>
  <c r="AG162" i="1"/>
  <c r="AH162" i="1"/>
  <c r="AT162" i="1"/>
  <c r="AU162" i="1"/>
  <c r="AV162" i="1"/>
  <c r="AW162" i="1"/>
  <c r="AX162" i="1"/>
  <c r="BO162" i="1"/>
  <c r="BQ162" i="1" s="1"/>
  <c r="BP162" i="1"/>
  <c r="BT162" i="1"/>
  <c r="BU162" i="1"/>
  <c r="BV162" i="1"/>
  <c r="BY162" i="1"/>
  <c r="CB162" i="1"/>
  <c r="CG162" i="1"/>
  <c r="CJ162" i="1"/>
  <c r="CK162" i="1"/>
  <c r="CN162" i="1"/>
  <c r="CO162" i="1"/>
  <c r="CQ162" i="1"/>
  <c r="CS162" i="1"/>
  <c r="CV162" i="1"/>
  <c r="CX162" i="1"/>
  <c r="CZ162" i="1" s="1"/>
  <c r="IJ162" i="1"/>
  <c r="M163" i="1"/>
  <c r="W163" i="1"/>
  <c r="AG163" i="1"/>
  <c r="CK163" i="1"/>
  <c r="CO163" i="1"/>
  <c r="IJ163" i="1"/>
  <c r="N164" i="1"/>
  <c r="M164" i="1" s="1"/>
  <c r="X164" i="1"/>
  <c r="W164" i="1" s="1"/>
  <c r="AH164" i="1"/>
  <c r="AG164" i="1" s="1"/>
  <c r="AT164" i="1"/>
  <c r="AU164" i="1"/>
  <c r="AX164" i="1" s="1"/>
  <c r="AZ164" i="1" s="1"/>
  <c r="AV164" i="1"/>
  <c r="AW164" i="1"/>
  <c r="AY164" i="1"/>
  <c r="BO164" i="1"/>
  <c r="BQ164" i="1" s="1"/>
  <c r="BT164" i="1"/>
  <c r="BU164" i="1"/>
  <c r="BV164" i="1"/>
  <c r="BY164" i="1"/>
  <c r="CB164" i="1"/>
  <c r="CG164" i="1"/>
  <c r="CJ164" i="1"/>
  <c r="CK164" i="1"/>
  <c r="CN164" i="1"/>
  <c r="CO164" i="1"/>
  <c r="CQ164" i="1"/>
  <c r="CS164" i="1"/>
  <c r="CV164" i="1"/>
  <c r="CX164" i="1"/>
  <c r="CZ164" i="1"/>
  <c r="IJ164" i="1"/>
  <c r="N165" i="1"/>
  <c r="M165" i="1" s="1"/>
  <c r="W165" i="1"/>
  <c r="X165" i="1"/>
  <c r="AH165" i="1"/>
  <c r="AG165" i="1" s="1"/>
  <c r="AT165" i="1"/>
  <c r="AU165" i="1"/>
  <c r="AV165" i="1"/>
  <c r="AW165" i="1"/>
  <c r="AY165" i="1"/>
  <c r="BO165" i="1"/>
  <c r="BQ165" i="1" s="1"/>
  <c r="BP165" i="1"/>
  <c r="BT165" i="1"/>
  <c r="BU165" i="1"/>
  <c r="BV165" i="1"/>
  <c r="BY165" i="1"/>
  <c r="CB165" i="1"/>
  <c r="CG165" i="1"/>
  <c r="CJ165" i="1"/>
  <c r="CK165" i="1"/>
  <c r="CN165" i="1"/>
  <c r="CO165" i="1"/>
  <c r="CQ165" i="1"/>
  <c r="CS165" i="1"/>
  <c r="CV165" i="1"/>
  <c r="CX165" i="1"/>
  <c r="CZ165" i="1" s="1"/>
  <c r="IJ165" i="1"/>
  <c r="N166" i="1"/>
  <c r="M166" i="1" s="1"/>
  <c r="X166" i="1"/>
  <c r="W166" i="1" s="1"/>
  <c r="AH166" i="1"/>
  <c r="AG166" i="1" s="1"/>
  <c r="AT166" i="1"/>
  <c r="AU166" i="1"/>
  <c r="AV166" i="1"/>
  <c r="AW166" i="1"/>
  <c r="AY166" i="1"/>
  <c r="BO166" i="1"/>
  <c r="BQ166" i="1" s="1"/>
  <c r="BP166" i="1"/>
  <c r="BT166" i="1"/>
  <c r="BU166" i="1" s="1"/>
  <c r="BY166" i="1"/>
  <c r="CB166" i="1"/>
  <c r="CG166" i="1"/>
  <c r="CJ166" i="1"/>
  <c r="CK166" i="1"/>
  <c r="CN166" i="1"/>
  <c r="CO166" i="1"/>
  <c r="CQ166" i="1"/>
  <c r="CS166" i="1"/>
  <c r="CV166" i="1"/>
  <c r="CX166" i="1"/>
  <c r="CZ166" i="1"/>
  <c r="IJ166" i="1"/>
  <c r="M167" i="1"/>
  <c r="N167" i="1"/>
  <c r="W167" i="1"/>
  <c r="X167" i="1"/>
  <c r="AG167" i="1"/>
  <c r="AH167" i="1"/>
  <c r="AT167" i="1"/>
  <c r="AU167" i="1"/>
  <c r="AV167" i="1"/>
  <c r="AW167" i="1"/>
  <c r="AY167" i="1"/>
  <c r="BO167" i="1"/>
  <c r="BQ167" i="1" s="1"/>
  <c r="BP167" i="1"/>
  <c r="BT167" i="1"/>
  <c r="BU167" i="1"/>
  <c r="BV167" i="1"/>
  <c r="BY167" i="1"/>
  <c r="CB167" i="1"/>
  <c r="CG167" i="1"/>
  <c r="CJ167" i="1"/>
  <c r="CK167" i="1"/>
  <c r="CN167" i="1"/>
  <c r="CO167" i="1"/>
  <c r="CQ167" i="1"/>
  <c r="CS167" i="1"/>
  <c r="CV167" i="1"/>
  <c r="CX167" i="1"/>
  <c r="CZ167" i="1"/>
  <c r="IJ167" i="1"/>
  <c r="N168" i="1"/>
  <c r="M168" i="1" s="1"/>
  <c r="W168" i="1"/>
  <c r="X168" i="1"/>
  <c r="AH168" i="1"/>
  <c r="AG168" i="1" s="1"/>
  <c r="AT168" i="1"/>
  <c r="AU168" i="1"/>
  <c r="AX168" i="1" s="1"/>
  <c r="AV168" i="1"/>
  <c r="AW168" i="1"/>
  <c r="AY168" i="1"/>
  <c r="BO168" i="1"/>
  <c r="BQ168" i="1" s="1"/>
  <c r="BT168" i="1"/>
  <c r="BU168" i="1"/>
  <c r="BV168" i="1"/>
  <c r="BY168" i="1"/>
  <c r="CB168" i="1"/>
  <c r="CG168" i="1"/>
  <c r="CJ168" i="1"/>
  <c r="CK168" i="1"/>
  <c r="CN168" i="1"/>
  <c r="CO168" i="1"/>
  <c r="CQ168" i="1"/>
  <c r="CS168" i="1"/>
  <c r="CV168" i="1"/>
  <c r="CX168" i="1"/>
  <c r="CZ168" i="1"/>
  <c r="IJ168" i="1"/>
  <c r="N169" i="1"/>
  <c r="M169" i="1" s="1"/>
  <c r="X169" i="1"/>
  <c r="W169" i="1" s="1"/>
  <c r="AH169" i="1"/>
  <c r="AG169" i="1" s="1"/>
  <c r="AT169" i="1"/>
  <c r="AU169" i="1"/>
  <c r="AV169" i="1"/>
  <c r="AW169" i="1"/>
  <c r="AY169" i="1"/>
  <c r="BO169" i="1"/>
  <c r="BQ169" i="1" s="1"/>
  <c r="BP169" i="1"/>
  <c r="BT169" i="1"/>
  <c r="BV169" i="1" s="1"/>
  <c r="BU169" i="1"/>
  <c r="BY169" i="1"/>
  <c r="CB169" i="1"/>
  <c r="CG169" i="1"/>
  <c r="CJ169" i="1"/>
  <c r="CK169" i="1"/>
  <c r="CN169" i="1"/>
  <c r="CO169" i="1"/>
  <c r="CQ169" i="1"/>
  <c r="CS169" i="1"/>
  <c r="CV169" i="1"/>
  <c r="CX169" i="1"/>
  <c r="CZ169" i="1" s="1"/>
  <c r="IJ169" i="1"/>
  <c r="N170" i="1"/>
  <c r="M170" i="1" s="1"/>
  <c r="X170" i="1"/>
  <c r="W170" i="1" s="1"/>
  <c r="AH170" i="1"/>
  <c r="AG170" i="1" s="1"/>
  <c r="AT170" i="1"/>
  <c r="AU170" i="1"/>
  <c r="AV170" i="1"/>
  <c r="AW170" i="1"/>
  <c r="AY170" i="1"/>
  <c r="BO170" i="1"/>
  <c r="BQ170" i="1" s="1"/>
  <c r="BT170" i="1"/>
  <c r="BU170" i="1" s="1"/>
  <c r="BY170" i="1"/>
  <c r="CB170" i="1"/>
  <c r="CG170" i="1"/>
  <c r="CJ170" i="1"/>
  <c r="CK170" i="1"/>
  <c r="CN170" i="1"/>
  <c r="CO170" i="1"/>
  <c r="CQ170" i="1"/>
  <c r="CS170" i="1"/>
  <c r="CZ170" i="1" s="1"/>
  <c r="CV170" i="1"/>
  <c r="CX170" i="1"/>
  <c r="IJ170" i="1"/>
  <c r="M171" i="1"/>
  <c r="N171" i="1"/>
  <c r="X171" i="1"/>
  <c r="W171" i="1" s="1"/>
  <c r="AG171" i="1"/>
  <c r="AH171" i="1"/>
  <c r="AT171" i="1"/>
  <c r="AU171" i="1"/>
  <c r="AV171" i="1"/>
  <c r="AW171" i="1"/>
  <c r="AY171" i="1"/>
  <c r="BO171" i="1"/>
  <c r="BT171" i="1"/>
  <c r="BV171" i="1" s="1"/>
  <c r="BU171" i="1"/>
  <c r="BY171" i="1"/>
  <c r="CB171" i="1"/>
  <c r="CG171" i="1"/>
  <c r="CJ171" i="1"/>
  <c r="CK171" i="1"/>
  <c r="CN171" i="1"/>
  <c r="CO171" i="1"/>
  <c r="CQ171" i="1"/>
  <c r="CS171" i="1"/>
  <c r="CV171" i="1"/>
  <c r="CX171" i="1"/>
  <c r="CZ171" i="1"/>
  <c r="IJ171" i="1"/>
  <c r="N172" i="1"/>
  <c r="M172" i="1" s="1"/>
  <c r="X172" i="1"/>
  <c r="W172" i="1" s="1"/>
  <c r="AH172" i="1"/>
  <c r="AG172" i="1" s="1"/>
  <c r="AT172" i="1"/>
  <c r="AU172" i="1"/>
  <c r="AX172" i="1" s="1"/>
  <c r="AV172" i="1"/>
  <c r="AW172" i="1"/>
  <c r="AY172" i="1"/>
  <c r="BO172" i="1"/>
  <c r="BQ172" i="1" s="1"/>
  <c r="BP172" i="1"/>
  <c r="BT172" i="1"/>
  <c r="BV172" i="1" s="1"/>
  <c r="BU172" i="1"/>
  <c r="BY172" i="1"/>
  <c r="CB172" i="1"/>
  <c r="CG172" i="1"/>
  <c r="CJ172" i="1"/>
  <c r="CK172" i="1"/>
  <c r="CN172" i="1"/>
  <c r="CO172" i="1"/>
  <c r="CQ172" i="1"/>
  <c r="CS172" i="1"/>
  <c r="CV172" i="1"/>
  <c r="CX172" i="1"/>
  <c r="CZ172" i="1"/>
  <c r="IJ172" i="1"/>
  <c r="N173" i="1"/>
  <c r="M173" i="1" s="1"/>
  <c r="W173" i="1"/>
  <c r="X173" i="1"/>
  <c r="AG173" i="1"/>
  <c r="AH173" i="1"/>
  <c r="AT173" i="1"/>
  <c r="AU173" i="1"/>
  <c r="AV173" i="1"/>
  <c r="AW173" i="1"/>
  <c r="AY173" i="1"/>
  <c r="BO173" i="1"/>
  <c r="BQ173" i="1" s="1"/>
  <c r="BP173" i="1"/>
  <c r="BT173" i="1"/>
  <c r="BU173" i="1"/>
  <c r="BV173" i="1"/>
  <c r="BY173" i="1"/>
  <c r="CB173" i="1"/>
  <c r="CG173" i="1"/>
  <c r="CJ173" i="1"/>
  <c r="CK173" i="1"/>
  <c r="CN173" i="1"/>
  <c r="CO173" i="1"/>
  <c r="CQ173" i="1"/>
  <c r="CS173" i="1"/>
  <c r="CV173" i="1"/>
  <c r="CX173" i="1"/>
  <c r="CZ173" i="1" s="1"/>
  <c r="IJ173" i="1"/>
  <c r="N174" i="1"/>
  <c r="M174" i="1" s="1"/>
  <c r="X174" i="1"/>
  <c r="W174" i="1" s="1"/>
  <c r="AG174" i="1"/>
  <c r="AH174" i="1"/>
  <c r="AT174" i="1"/>
  <c r="AY174" i="1" s="1"/>
  <c r="AU174" i="1"/>
  <c r="AX174" i="1" s="1"/>
  <c r="AV174" i="1"/>
  <c r="AW174" i="1"/>
  <c r="BO174" i="1"/>
  <c r="BP174" i="1"/>
  <c r="BQ174" i="1"/>
  <c r="BT174" i="1"/>
  <c r="BU174" i="1"/>
  <c r="BV174" i="1"/>
  <c r="BY174" i="1"/>
  <c r="CB174" i="1"/>
  <c r="CG174" i="1"/>
  <c r="CJ174" i="1"/>
  <c r="CK174" i="1"/>
  <c r="CN174" i="1"/>
  <c r="CO174" i="1"/>
  <c r="CQ174" i="1"/>
  <c r="CS174" i="1"/>
  <c r="CV174" i="1"/>
  <c r="CX174" i="1"/>
  <c r="CZ174" i="1"/>
  <c r="IJ174" i="1"/>
  <c r="N175" i="1"/>
  <c r="M175" i="1" s="1"/>
  <c r="X175" i="1"/>
  <c r="W175" i="1" s="1"/>
  <c r="AH175" i="1"/>
  <c r="AG175" i="1" s="1"/>
  <c r="AT175" i="1"/>
  <c r="AY175" i="1" s="1"/>
  <c r="AU175" i="1"/>
  <c r="AX175" i="1" s="1"/>
  <c r="AV175" i="1"/>
  <c r="AW175" i="1"/>
  <c r="BO175" i="1"/>
  <c r="BP175" i="1" s="1"/>
  <c r="BT175" i="1"/>
  <c r="BV175" i="1" s="1"/>
  <c r="BU175" i="1"/>
  <c r="BY175" i="1"/>
  <c r="CB175" i="1"/>
  <c r="CG175" i="1"/>
  <c r="CJ175" i="1"/>
  <c r="CK175" i="1"/>
  <c r="CN175" i="1"/>
  <c r="CO175" i="1"/>
  <c r="CQ175" i="1"/>
  <c r="CS175" i="1"/>
  <c r="CV175" i="1"/>
  <c r="CX175" i="1"/>
  <c r="CZ175" i="1" s="1"/>
  <c r="IJ175" i="1"/>
  <c r="N176" i="1"/>
  <c r="M176" i="1" s="1"/>
  <c r="X176" i="1"/>
  <c r="W176" i="1" s="1"/>
  <c r="AH176" i="1"/>
  <c r="AG176" i="1" s="1"/>
  <c r="AT176" i="1"/>
  <c r="AY176" i="1" s="1"/>
  <c r="AU176" i="1"/>
  <c r="AV176" i="1"/>
  <c r="AW176" i="1"/>
  <c r="BO176" i="1"/>
  <c r="BP176" i="1"/>
  <c r="BQ176" i="1"/>
  <c r="BT176" i="1"/>
  <c r="BU176" i="1"/>
  <c r="BV176" i="1"/>
  <c r="BY176" i="1"/>
  <c r="CB176" i="1"/>
  <c r="CG176" i="1"/>
  <c r="CJ176" i="1"/>
  <c r="CK176" i="1"/>
  <c r="CN176" i="1"/>
  <c r="CO176" i="1"/>
  <c r="CQ176" i="1"/>
  <c r="CS176" i="1"/>
  <c r="CV176" i="1"/>
  <c r="CX176" i="1"/>
  <c r="CZ176" i="1"/>
  <c r="IJ176" i="1"/>
  <c r="N177" i="1"/>
  <c r="M177" i="1" s="1"/>
  <c r="W177" i="1"/>
  <c r="X177" i="1"/>
  <c r="AH177" i="1"/>
  <c r="AG177" i="1" s="1"/>
  <c r="AT177" i="1"/>
  <c r="AU177" i="1"/>
  <c r="AV177" i="1"/>
  <c r="AW177" i="1"/>
  <c r="BO177" i="1"/>
  <c r="BP177" i="1"/>
  <c r="BQ177" i="1"/>
  <c r="BT177" i="1"/>
  <c r="BU177" i="1"/>
  <c r="BV177" i="1"/>
  <c r="CG177" i="1"/>
  <c r="CJ177" i="1"/>
  <c r="CK177" i="1"/>
  <c r="CN177" i="1"/>
  <c r="CO177" i="1"/>
  <c r="CQ177" i="1"/>
  <c r="CS177" i="1"/>
  <c r="CZ177" i="1" s="1"/>
  <c r="CV177" i="1"/>
  <c r="CX177" i="1"/>
  <c r="IJ177" i="1"/>
  <c r="M178" i="1"/>
  <c r="N178" i="1"/>
  <c r="X178" i="1"/>
  <c r="W178" i="1" s="1"/>
  <c r="AG178" i="1"/>
  <c r="AH178" i="1"/>
  <c r="AT178" i="1"/>
  <c r="AU178" i="1"/>
  <c r="AV178" i="1"/>
  <c r="AW178" i="1"/>
  <c r="AX178" i="1"/>
  <c r="AZ178" i="1" s="1"/>
  <c r="AY178" i="1"/>
  <c r="BO178" i="1"/>
  <c r="BQ178" i="1" s="1"/>
  <c r="BP178" i="1"/>
  <c r="BT178" i="1"/>
  <c r="BU178" i="1" s="1"/>
  <c r="BY178" i="1"/>
  <c r="CB178" i="1"/>
  <c r="CG178" i="1"/>
  <c r="CJ178" i="1"/>
  <c r="CK178" i="1"/>
  <c r="CN178" i="1"/>
  <c r="CO178" i="1"/>
  <c r="CQ178" i="1"/>
  <c r="CS178" i="1"/>
  <c r="CZ178" i="1" s="1"/>
  <c r="CV178" i="1"/>
  <c r="CX178" i="1"/>
  <c r="IJ178" i="1"/>
  <c r="M179" i="1"/>
  <c r="N179" i="1"/>
  <c r="X179" i="1"/>
  <c r="W179" i="1" s="1"/>
  <c r="AG179" i="1"/>
  <c r="AH179" i="1"/>
  <c r="AT179" i="1"/>
  <c r="AU179" i="1"/>
  <c r="AV179" i="1"/>
  <c r="AW179" i="1"/>
  <c r="AX179" i="1"/>
  <c r="AY179" i="1"/>
  <c r="BO179" i="1"/>
  <c r="BQ179" i="1" s="1"/>
  <c r="BP179" i="1"/>
  <c r="BT179" i="1"/>
  <c r="BU179" i="1" s="1"/>
  <c r="BY179" i="1"/>
  <c r="CB179" i="1"/>
  <c r="CG179" i="1"/>
  <c r="CJ179" i="1"/>
  <c r="CK179" i="1"/>
  <c r="CN179" i="1"/>
  <c r="CO179" i="1"/>
  <c r="CQ179" i="1"/>
  <c r="CS179" i="1"/>
  <c r="CZ179" i="1" s="1"/>
  <c r="CV179" i="1"/>
  <c r="CX179" i="1"/>
  <c r="IJ179" i="1"/>
  <c r="M180" i="1"/>
  <c r="N180" i="1"/>
  <c r="X180" i="1"/>
  <c r="W180" i="1" s="1"/>
  <c r="AG180" i="1"/>
  <c r="AH180" i="1"/>
  <c r="AT180" i="1"/>
  <c r="AU180" i="1"/>
  <c r="AV180" i="1"/>
  <c r="AW180" i="1"/>
  <c r="AX180" i="1"/>
  <c r="AY180" i="1"/>
  <c r="BO180" i="1"/>
  <c r="BQ180" i="1" s="1"/>
  <c r="BP180" i="1"/>
  <c r="BT180" i="1"/>
  <c r="BU180" i="1" s="1"/>
  <c r="BY180" i="1"/>
  <c r="CB180" i="1"/>
  <c r="CG180" i="1"/>
  <c r="CJ180" i="1"/>
  <c r="CK180" i="1"/>
  <c r="CN180" i="1"/>
  <c r="CO180" i="1"/>
  <c r="CQ180" i="1"/>
  <c r="CS180" i="1"/>
  <c r="CZ180" i="1" s="1"/>
  <c r="CV180" i="1"/>
  <c r="CX180" i="1"/>
  <c r="IJ180" i="1"/>
  <c r="M181" i="1"/>
  <c r="N181" i="1"/>
  <c r="X181" i="1"/>
  <c r="W181" i="1" s="1"/>
  <c r="AG181" i="1"/>
  <c r="AH181" i="1"/>
  <c r="AT181" i="1"/>
  <c r="AU181" i="1"/>
  <c r="AV181" i="1"/>
  <c r="AW181" i="1"/>
  <c r="AX181" i="1"/>
  <c r="AY181" i="1"/>
  <c r="BO181" i="1"/>
  <c r="BQ181" i="1" s="1"/>
  <c r="BP181" i="1"/>
  <c r="BT181" i="1"/>
  <c r="BU181" i="1" s="1"/>
  <c r="BY181" i="1"/>
  <c r="CB181" i="1"/>
  <c r="CG181" i="1"/>
  <c r="CJ181" i="1"/>
  <c r="CK181" i="1"/>
  <c r="CN181" i="1"/>
  <c r="CO181" i="1"/>
  <c r="CQ181" i="1"/>
  <c r="CS181" i="1"/>
  <c r="CX181" i="1"/>
  <c r="CZ181" i="1" s="1"/>
  <c r="IJ181" i="1"/>
  <c r="N182" i="1"/>
  <c r="M182" i="1" s="1"/>
  <c r="X182" i="1"/>
  <c r="W182" i="1" s="1"/>
  <c r="AH182" i="1"/>
  <c r="AG182" i="1" s="1"/>
  <c r="AT182" i="1"/>
  <c r="AU182" i="1"/>
  <c r="AV182" i="1"/>
  <c r="AW182" i="1"/>
  <c r="AX182" i="1"/>
  <c r="AY182" i="1"/>
  <c r="AZ182" i="1" s="1"/>
  <c r="BY182" i="1"/>
  <c r="CB182" i="1"/>
  <c r="CG182" i="1"/>
  <c r="CJ182" i="1"/>
  <c r="CK182" i="1"/>
  <c r="CN182" i="1"/>
  <c r="CO182" i="1"/>
  <c r="CQ182" i="1"/>
  <c r="CS182" i="1"/>
  <c r="CV182" i="1"/>
  <c r="CX182" i="1"/>
  <c r="CZ182" i="1"/>
  <c r="IJ182" i="1"/>
  <c r="N183" i="1"/>
  <c r="M183" i="1" s="1"/>
  <c r="W183" i="1"/>
  <c r="X183" i="1"/>
  <c r="AH183" i="1"/>
  <c r="AG183" i="1" s="1"/>
  <c r="AT183" i="1"/>
  <c r="AU183" i="1"/>
  <c r="AV183" i="1"/>
  <c r="AW183" i="1"/>
  <c r="AX183" i="1"/>
  <c r="AZ183" i="1" s="1"/>
  <c r="AY183" i="1"/>
  <c r="BO183" i="1"/>
  <c r="BP183" i="1"/>
  <c r="BQ183" i="1"/>
  <c r="BT183" i="1"/>
  <c r="BU183" i="1"/>
  <c r="BV183" i="1"/>
  <c r="BY183" i="1"/>
  <c r="CB183" i="1"/>
  <c r="CG183" i="1"/>
  <c r="CJ183" i="1"/>
  <c r="CK183" i="1"/>
  <c r="CN183" i="1"/>
  <c r="CO183" i="1"/>
  <c r="CQ183" i="1"/>
  <c r="CS183" i="1"/>
  <c r="CV183" i="1"/>
  <c r="CX183" i="1"/>
  <c r="CZ183" i="1"/>
  <c r="IJ183" i="1"/>
  <c r="N184" i="1"/>
  <c r="M184" i="1" s="1"/>
  <c r="W184" i="1"/>
  <c r="X184" i="1"/>
  <c r="AH184" i="1"/>
  <c r="AG184" i="1" s="1"/>
  <c r="AT184" i="1"/>
  <c r="AU184" i="1"/>
  <c r="AV184" i="1"/>
  <c r="AW184" i="1"/>
  <c r="AX184" i="1"/>
  <c r="AZ184" i="1" s="1"/>
  <c r="AY184" i="1"/>
  <c r="BO184" i="1"/>
  <c r="BP184" i="1"/>
  <c r="BQ184" i="1"/>
  <c r="BT184" i="1"/>
  <c r="BU184" i="1"/>
  <c r="BV184" i="1"/>
  <c r="BY184" i="1"/>
  <c r="CB184" i="1"/>
  <c r="CG184" i="1"/>
  <c r="CJ184" i="1"/>
  <c r="CK184" i="1"/>
  <c r="CN184" i="1"/>
  <c r="CO184" i="1"/>
  <c r="CQ184" i="1"/>
  <c r="CS184" i="1"/>
  <c r="CV184" i="1"/>
  <c r="CX184" i="1"/>
  <c r="CZ184" i="1"/>
  <c r="IJ184" i="1"/>
  <c r="N185" i="1"/>
  <c r="M185" i="1" s="1"/>
  <c r="W185" i="1"/>
  <c r="X185" i="1"/>
  <c r="AH185" i="1"/>
  <c r="AG185" i="1" s="1"/>
  <c r="AT185" i="1"/>
  <c r="AU185" i="1"/>
  <c r="AV185" i="1"/>
  <c r="AW185" i="1"/>
  <c r="AX185" i="1"/>
  <c r="AZ185" i="1" s="1"/>
  <c r="AY185" i="1"/>
  <c r="BO185" i="1"/>
  <c r="BP185" i="1"/>
  <c r="BQ185" i="1"/>
  <c r="BT185" i="1"/>
  <c r="BU185" i="1"/>
  <c r="BV185" i="1"/>
  <c r="BY185" i="1"/>
  <c r="CB185" i="1"/>
  <c r="CG185" i="1"/>
  <c r="CJ185" i="1"/>
  <c r="CK185" i="1"/>
  <c r="CN185" i="1"/>
  <c r="CO185" i="1"/>
  <c r="CQ185" i="1"/>
  <c r="CS185" i="1"/>
  <c r="CV185" i="1"/>
  <c r="CX185" i="1"/>
  <c r="CZ185" i="1"/>
  <c r="IJ185" i="1"/>
  <c r="N186" i="1"/>
  <c r="M186" i="1" s="1"/>
  <c r="W186" i="1"/>
  <c r="X186" i="1"/>
  <c r="AH186" i="1"/>
  <c r="AG186" i="1" s="1"/>
  <c r="AT186" i="1"/>
  <c r="AU186" i="1"/>
  <c r="AV186" i="1"/>
  <c r="AW186" i="1"/>
  <c r="AX186" i="1"/>
  <c r="AZ186" i="1" s="1"/>
  <c r="AY186" i="1"/>
  <c r="BO186" i="1"/>
  <c r="BP186" i="1"/>
  <c r="BQ186" i="1"/>
  <c r="BT186" i="1"/>
  <c r="BU186" i="1"/>
  <c r="BV186" i="1"/>
  <c r="BY186" i="1"/>
  <c r="CB186" i="1"/>
  <c r="CG186" i="1"/>
  <c r="CJ186" i="1"/>
  <c r="CK186" i="1"/>
  <c r="CN186" i="1"/>
  <c r="CO186" i="1"/>
  <c r="CQ186" i="1"/>
  <c r="CS186" i="1"/>
  <c r="CV186" i="1"/>
  <c r="CX186" i="1"/>
  <c r="CZ186" i="1"/>
  <c r="IJ186" i="1"/>
  <c r="N187" i="1"/>
  <c r="M187" i="1" s="1"/>
  <c r="W187" i="1"/>
  <c r="X187" i="1"/>
  <c r="AH187" i="1"/>
  <c r="AG187" i="1" s="1"/>
  <c r="AT187" i="1"/>
  <c r="AU187" i="1"/>
  <c r="AV187" i="1"/>
  <c r="AW187" i="1"/>
  <c r="AX187" i="1"/>
  <c r="AZ187" i="1" s="1"/>
  <c r="AY187" i="1"/>
  <c r="BO187" i="1"/>
  <c r="BP187" i="1"/>
  <c r="BQ187" i="1"/>
  <c r="BT187" i="1"/>
  <c r="BU187" i="1"/>
  <c r="BV187" i="1"/>
  <c r="BY187" i="1"/>
  <c r="CB187" i="1"/>
  <c r="CG187" i="1"/>
  <c r="CJ187" i="1"/>
  <c r="CK187" i="1"/>
  <c r="CN187" i="1"/>
  <c r="CO187" i="1"/>
  <c r="CQ187" i="1"/>
  <c r="CS187" i="1"/>
  <c r="CV187" i="1"/>
  <c r="CX187" i="1"/>
  <c r="CZ187" i="1"/>
  <c r="IJ187" i="1"/>
  <c r="N188" i="1"/>
  <c r="M188" i="1" s="1"/>
  <c r="W188" i="1"/>
  <c r="X188" i="1"/>
  <c r="AH188" i="1"/>
  <c r="AG188" i="1" s="1"/>
  <c r="AT188" i="1"/>
  <c r="AU188" i="1"/>
  <c r="AV188" i="1"/>
  <c r="AW188" i="1"/>
  <c r="AX188" i="1"/>
  <c r="AZ188" i="1" s="1"/>
  <c r="AY188" i="1"/>
  <c r="BO188" i="1"/>
  <c r="BP188" i="1"/>
  <c r="BQ188" i="1"/>
  <c r="BT188" i="1"/>
  <c r="BU188" i="1"/>
  <c r="BV188" i="1"/>
  <c r="BY188" i="1"/>
  <c r="CB188" i="1"/>
  <c r="CG188" i="1"/>
  <c r="CJ188" i="1"/>
  <c r="CK188" i="1"/>
  <c r="CN188" i="1"/>
  <c r="CO188" i="1"/>
  <c r="CQ188" i="1"/>
  <c r="CS188" i="1"/>
  <c r="CV188" i="1"/>
  <c r="CX188" i="1"/>
  <c r="CZ188" i="1"/>
  <c r="IJ188" i="1"/>
  <c r="N189" i="1"/>
  <c r="M189" i="1" s="1"/>
  <c r="W189" i="1"/>
  <c r="X189" i="1"/>
  <c r="AH189" i="1"/>
  <c r="AG189" i="1" s="1"/>
  <c r="AT189" i="1"/>
  <c r="AU189" i="1"/>
  <c r="AV189" i="1"/>
  <c r="AW189" i="1"/>
  <c r="AX189" i="1"/>
  <c r="AZ189" i="1" s="1"/>
  <c r="AY189" i="1"/>
  <c r="BO189" i="1"/>
  <c r="BP189" i="1"/>
  <c r="BQ189" i="1"/>
  <c r="BT189" i="1"/>
  <c r="BU189" i="1"/>
  <c r="BV189" i="1"/>
  <c r="BY189" i="1"/>
  <c r="CB189" i="1"/>
  <c r="CG189" i="1"/>
  <c r="CJ189" i="1"/>
  <c r="CK189" i="1"/>
  <c r="CN189" i="1"/>
  <c r="CO189" i="1"/>
  <c r="CQ189" i="1"/>
  <c r="CS189" i="1"/>
  <c r="CV189" i="1"/>
  <c r="CX189" i="1"/>
  <c r="CZ189" i="1"/>
  <c r="IJ189" i="1"/>
  <c r="N190" i="1"/>
  <c r="M190" i="1" s="1"/>
  <c r="W190" i="1"/>
  <c r="X190" i="1"/>
  <c r="AH190" i="1"/>
  <c r="AG190" i="1" s="1"/>
  <c r="AT190" i="1"/>
  <c r="AU190" i="1"/>
  <c r="AV190" i="1"/>
  <c r="AW190" i="1"/>
  <c r="AX190" i="1"/>
  <c r="AZ190" i="1" s="1"/>
  <c r="AY190" i="1"/>
  <c r="BO190" i="1"/>
  <c r="BP190" i="1"/>
  <c r="BQ190" i="1"/>
  <c r="BT190" i="1"/>
  <c r="BU190" i="1"/>
  <c r="BV190" i="1"/>
  <c r="BY190" i="1"/>
  <c r="CB190" i="1"/>
  <c r="CG190" i="1"/>
  <c r="CJ190" i="1"/>
  <c r="CK190" i="1"/>
  <c r="CN190" i="1"/>
  <c r="CO190" i="1"/>
  <c r="CQ190" i="1"/>
  <c r="CS190" i="1"/>
  <c r="CV190" i="1"/>
  <c r="CX190" i="1"/>
  <c r="CZ190" i="1"/>
  <c r="IJ190" i="1"/>
  <c r="N191" i="1"/>
  <c r="M191" i="1" s="1"/>
  <c r="W191" i="1"/>
  <c r="X191" i="1"/>
  <c r="AH191" i="1"/>
  <c r="AG191" i="1" s="1"/>
  <c r="AT191" i="1"/>
  <c r="AU191" i="1"/>
  <c r="AV191" i="1"/>
  <c r="AW191" i="1"/>
  <c r="AX191" i="1"/>
  <c r="AZ191" i="1" s="1"/>
  <c r="AY191" i="1"/>
  <c r="BO191" i="1"/>
  <c r="BP191" i="1"/>
  <c r="BQ191" i="1"/>
  <c r="BT191" i="1"/>
  <c r="BU191" i="1"/>
  <c r="BV191" i="1"/>
  <c r="BY191" i="1"/>
  <c r="CB191" i="1"/>
  <c r="CG191" i="1"/>
  <c r="CJ191" i="1"/>
  <c r="CK191" i="1"/>
  <c r="CN191" i="1"/>
  <c r="CO191" i="1"/>
  <c r="CQ191" i="1"/>
  <c r="CS191" i="1"/>
  <c r="CV191" i="1"/>
  <c r="CX191" i="1"/>
  <c r="CZ191" i="1"/>
  <c r="IJ191" i="1"/>
  <c r="N192" i="1"/>
  <c r="M192" i="1" s="1"/>
  <c r="W192" i="1"/>
  <c r="X192" i="1"/>
  <c r="AH192" i="1"/>
  <c r="AG192" i="1" s="1"/>
  <c r="AT192" i="1"/>
  <c r="AU192" i="1"/>
  <c r="AV192" i="1"/>
  <c r="AW192" i="1"/>
  <c r="AX192" i="1"/>
  <c r="AZ192" i="1" s="1"/>
  <c r="AY192" i="1"/>
  <c r="BO192" i="1"/>
  <c r="BP192" i="1"/>
  <c r="BQ192" i="1"/>
  <c r="BT192" i="1"/>
  <c r="BU192" i="1"/>
  <c r="BV192" i="1"/>
  <c r="BY192" i="1"/>
  <c r="CB192" i="1"/>
  <c r="CG192" i="1"/>
  <c r="CJ192" i="1"/>
  <c r="CK192" i="1"/>
  <c r="CN192" i="1"/>
  <c r="CO192" i="1"/>
  <c r="CQ192" i="1"/>
  <c r="CS192" i="1"/>
  <c r="CV192" i="1"/>
  <c r="CX192" i="1"/>
  <c r="CZ192" i="1"/>
  <c r="IJ192" i="1"/>
  <c r="N193" i="1"/>
  <c r="M193" i="1" s="1"/>
  <c r="W193" i="1"/>
  <c r="X193" i="1"/>
  <c r="AH193" i="1"/>
  <c r="AG193" i="1" s="1"/>
  <c r="AT193" i="1"/>
  <c r="AU193" i="1"/>
  <c r="AV193" i="1"/>
  <c r="AW193" i="1"/>
  <c r="AX193" i="1"/>
  <c r="AZ193" i="1" s="1"/>
  <c r="AY193" i="1"/>
  <c r="BO193" i="1"/>
  <c r="BP193" i="1"/>
  <c r="BQ193" i="1"/>
  <c r="BT193" i="1"/>
  <c r="BU193" i="1"/>
  <c r="BV193" i="1"/>
  <c r="BY193" i="1"/>
  <c r="CB193" i="1"/>
  <c r="CG193" i="1"/>
  <c r="CJ193" i="1"/>
  <c r="CK193" i="1"/>
  <c r="CN193" i="1"/>
  <c r="CO193" i="1"/>
  <c r="CQ193" i="1"/>
  <c r="CS193" i="1"/>
  <c r="CV193" i="1"/>
  <c r="CX193" i="1"/>
  <c r="CZ193" i="1"/>
  <c r="IJ193" i="1"/>
  <c r="N194" i="1"/>
  <c r="M194" i="1" s="1"/>
  <c r="W194" i="1"/>
  <c r="X194" i="1"/>
  <c r="AH194" i="1"/>
  <c r="AG194" i="1" s="1"/>
  <c r="AT194" i="1"/>
  <c r="AU194" i="1"/>
  <c r="AV194" i="1"/>
  <c r="AW194" i="1"/>
  <c r="AX194" i="1"/>
  <c r="AZ194" i="1" s="1"/>
  <c r="AY194" i="1"/>
  <c r="BO194" i="1"/>
  <c r="BP194" i="1"/>
  <c r="BQ194" i="1"/>
  <c r="BT194" i="1"/>
  <c r="BU194" i="1"/>
  <c r="BV194" i="1"/>
  <c r="BY194" i="1"/>
  <c r="CB194" i="1"/>
  <c r="CG194" i="1"/>
  <c r="CJ194" i="1"/>
  <c r="CK194" i="1"/>
  <c r="CN194" i="1"/>
  <c r="CO194" i="1"/>
  <c r="CQ194" i="1"/>
  <c r="CS194" i="1"/>
  <c r="CV194" i="1"/>
  <c r="CX194" i="1"/>
  <c r="CZ194" i="1"/>
  <c r="IJ194" i="1"/>
  <c r="N195" i="1"/>
  <c r="M195" i="1" s="1"/>
  <c r="W195" i="1"/>
  <c r="X195" i="1"/>
  <c r="AH195" i="1"/>
  <c r="AG195" i="1" s="1"/>
  <c r="AT195" i="1"/>
  <c r="AU195" i="1"/>
  <c r="AV195" i="1"/>
  <c r="AW195" i="1"/>
  <c r="AX195" i="1"/>
  <c r="AZ195" i="1" s="1"/>
  <c r="AY195" i="1"/>
  <c r="BO195" i="1"/>
  <c r="BP195" i="1"/>
  <c r="BQ195" i="1"/>
  <c r="BT195" i="1"/>
  <c r="BU195" i="1"/>
  <c r="BV195" i="1"/>
  <c r="BY195" i="1"/>
  <c r="CB195" i="1"/>
  <c r="CG195" i="1"/>
  <c r="CJ195" i="1"/>
  <c r="CK195" i="1"/>
  <c r="CN195" i="1"/>
  <c r="CO195" i="1"/>
  <c r="CQ195" i="1"/>
  <c r="CS195" i="1"/>
  <c r="CV195" i="1"/>
  <c r="CX195" i="1"/>
  <c r="CZ195" i="1"/>
  <c r="IJ195" i="1"/>
  <c r="N196" i="1"/>
  <c r="M196" i="1" s="1"/>
  <c r="W196" i="1"/>
  <c r="X196" i="1"/>
  <c r="AH196" i="1"/>
  <c r="AG196" i="1" s="1"/>
  <c r="AT196" i="1"/>
  <c r="AU196" i="1"/>
  <c r="AV196" i="1"/>
  <c r="AW196" i="1"/>
  <c r="AX196" i="1"/>
  <c r="AZ196" i="1" s="1"/>
  <c r="AY196" i="1"/>
  <c r="BO196" i="1"/>
  <c r="BP196" i="1"/>
  <c r="BQ196" i="1"/>
  <c r="BT196" i="1"/>
  <c r="BU196" i="1"/>
  <c r="BV196" i="1"/>
  <c r="BY196" i="1"/>
  <c r="CB196" i="1"/>
  <c r="CG196" i="1"/>
  <c r="CJ196" i="1"/>
  <c r="CK196" i="1"/>
  <c r="CN196" i="1"/>
  <c r="CO196" i="1"/>
  <c r="CQ196" i="1"/>
  <c r="CS196" i="1"/>
  <c r="CV196" i="1"/>
  <c r="CX196" i="1"/>
  <c r="CZ196" i="1"/>
  <c r="IJ196" i="1"/>
  <c r="N197" i="1"/>
  <c r="M197" i="1" s="1"/>
  <c r="W197" i="1"/>
  <c r="X197" i="1"/>
  <c r="AH197" i="1"/>
  <c r="AG197" i="1" s="1"/>
  <c r="AT197" i="1"/>
  <c r="AU197" i="1"/>
  <c r="AV197" i="1"/>
  <c r="AW197" i="1"/>
  <c r="AX197" i="1"/>
  <c r="AZ197" i="1" s="1"/>
  <c r="AY197" i="1"/>
  <c r="BO197" i="1"/>
  <c r="BP197" i="1"/>
  <c r="BQ197" i="1"/>
  <c r="BT197" i="1"/>
  <c r="BU197" i="1"/>
  <c r="BV197" i="1"/>
  <c r="BY197" i="1"/>
  <c r="CB197" i="1"/>
  <c r="CG197" i="1"/>
  <c r="CJ197" i="1"/>
  <c r="CK197" i="1"/>
  <c r="CN197" i="1"/>
  <c r="CO197" i="1"/>
  <c r="CQ197" i="1"/>
  <c r="CS197" i="1"/>
  <c r="CV197" i="1"/>
  <c r="CX197" i="1"/>
  <c r="CZ197" i="1"/>
  <c r="IJ197" i="1"/>
  <c r="N198" i="1"/>
  <c r="M198" i="1" s="1"/>
  <c r="W198" i="1"/>
  <c r="X198" i="1"/>
  <c r="AH198" i="1"/>
  <c r="AG198" i="1" s="1"/>
  <c r="AT198" i="1"/>
  <c r="AU198" i="1"/>
  <c r="AV198" i="1"/>
  <c r="AW198" i="1"/>
  <c r="AX198" i="1"/>
  <c r="AZ198" i="1" s="1"/>
  <c r="AY198" i="1"/>
  <c r="BO198" i="1"/>
  <c r="BP198" i="1"/>
  <c r="BQ198" i="1"/>
  <c r="BT198" i="1"/>
  <c r="BU198" i="1"/>
  <c r="BV198" i="1"/>
  <c r="BY198" i="1"/>
  <c r="CB198" i="1"/>
  <c r="CG198" i="1"/>
  <c r="CJ198" i="1"/>
  <c r="CK198" i="1"/>
  <c r="CN198" i="1"/>
  <c r="CO198" i="1"/>
  <c r="CQ198" i="1"/>
  <c r="CS198" i="1"/>
  <c r="CV198" i="1"/>
  <c r="CX198" i="1"/>
  <c r="CZ198" i="1"/>
  <c r="IJ198" i="1"/>
  <c r="N199" i="1"/>
  <c r="M199" i="1" s="1"/>
  <c r="W199" i="1"/>
  <c r="X199" i="1"/>
  <c r="AH199" i="1"/>
  <c r="AG199" i="1" s="1"/>
  <c r="AT199" i="1"/>
  <c r="AU199" i="1"/>
  <c r="AV199" i="1"/>
  <c r="AW199" i="1"/>
  <c r="AX199" i="1"/>
  <c r="AZ199" i="1" s="1"/>
  <c r="AY199" i="1"/>
  <c r="BO199" i="1"/>
  <c r="BP199" i="1"/>
  <c r="BQ199" i="1"/>
  <c r="BT199" i="1"/>
  <c r="BV199" i="1" s="1"/>
  <c r="BU199" i="1"/>
  <c r="BY199" i="1"/>
  <c r="CB199" i="1"/>
  <c r="CG199" i="1"/>
  <c r="CJ199" i="1"/>
  <c r="CK199" i="1"/>
  <c r="CN199" i="1"/>
  <c r="CO199" i="1"/>
  <c r="CQ199" i="1"/>
  <c r="CS199" i="1"/>
  <c r="CV199" i="1"/>
  <c r="CX199" i="1"/>
  <c r="CZ199" i="1"/>
  <c r="IJ199" i="1"/>
  <c r="N200" i="1"/>
  <c r="M200" i="1" s="1"/>
  <c r="W200" i="1"/>
  <c r="X200" i="1"/>
  <c r="AH200" i="1"/>
  <c r="AG200" i="1" s="1"/>
  <c r="AT200" i="1"/>
  <c r="AU200" i="1"/>
  <c r="AV200" i="1"/>
  <c r="AW200" i="1"/>
  <c r="AX200" i="1"/>
  <c r="AZ200" i="1" s="1"/>
  <c r="AY200" i="1"/>
  <c r="BO200" i="1"/>
  <c r="BP200" i="1"/>
  <c r="BQ200" i="1"/>
  <c r="BT200" i="1"/>
  <c r="BU200" i="1"/>
  <c r="BV200" i="1"/>
  <c r="BY200" i="1"/>
  <c r="CB200" i="1"/>
  <c r="CG200" i="1"/>
  <c r="CJ200" i="1"/>
  <c r="CK200" i="1"/>
  <c r="CN200" i="1"/>
  <c r="CO200" i="1"/>
  <c r="CQ200" i="1"/>
  <c r="CS200" i="1"/>
  <c r="CV200" i="1"/>
  <c r="CX200" i="1"/>
  <c r="CZ200" i="1"/>
  <c r="IJ200" i="1"/>
  <c r="N201" i="1"/>
  <c r="M201" i="1" s="1"/>
  <c r="W201" i="1"/>
  <c r="X201" i="1"/>
  <c r="AH201" i="1"/>
  <c r="AG201" i="1" s="1"/>
  <c r="AT201" i="1"/>
  <c r="AU201" i="1"/>
  <c r="AV201" i="1"/>
  <c r="AW201" i="1"/>
  <c r="AX201" i="1"/>
  <c r="AZ201" i="1" s="1"/>
  <c r="AY201" i="1"/>
  <c r="BO201" i="1"/>
  <c r="BP201" i="1"/>
  <c r="BQ201" i="1"/>
  <c r="BT201" i="1"/>
  <c r="BU201" i="1" s="1"/>
  <c r="BV201" i="1"/>
  <c r="BY201" i="1"/>
  <c r="CB201" i="1"/>
  <c r="CG201" i="1"/>
  <c r="CJ201" i="1"/>
  <c r="CK201" i="1"/>
  <c r="CN201" i="1"/>
  <c r="CO201" i="1"/>
  <c r="CQ201" i="1"/>
  <c r="CS201" i="1"/>
  <c r="CV201" i="1"/>
  <c r="CX201" i="1"/>
  <c r="CZ201" i="1"/>
  <c r="IJ201" i="1"/>
  <c r="M202" i="1"/>
  <c r="N202" i="1"/>
  <c r="W202" i="1"/>
  <c r="X202" i="1"/>
  <c r="AH202" i="1"/>
  <c r="AG202" i="1" s="1"/>
  <c r="AT202" i="1"/>
  <c r="AU202" i="1"/>
  <c r="AV202" i="1"/>
  <c r="AW202" i="1"/>
  <c r="AX202" i="1"/>
  <c r="AZ202" i="1" s="1"/>
  <c r="AY202" i="1"/>
  <c r="CK202" i="1"/>
  <c r="CO202" i="1"/>
  <c r="IJ202" i="1"/>
  <c r="N203" i="1"/>
  <c r="M203" i="1" s="1"/>
  <c r="W203" i="1"/>
  <c r="X203" i="1"/>
  <c r="AH203" i="1"/>
  <c r="AG203" i="1" s="1"/>
  <c r="CK203" i="1"/>
  <c r="CO203" i="1"/>
  <c r="IJ203" i="1"/>
  <c r="N204" i="1"/>
  <c r="M204" i="1" s="1"/>
  <c r="W204" i="1"/>
  <c r="X204" i="1"/>
  <c r="AH204" i="1"/>
  <c r="AG204" i="1" s="1"/>
  <c r="AT204" i="1"/>
  <c r="AY204" i="1" s="1"/>
  <c r="AU204" i="1"/>
  <c r="AV204" i="1"/>
  <c r="AW204" i="1"/>
  <c r="BO204" i="1"/>
  <c r="BP204" i="1"/>
  <c r="BQ204" i="1"/>
  <c r="BT204" i="1"/>
  <c r="BU204" i="1"/>
  <c r="BV204" i="1"/>
  <c r="BY204" i="1"/>
  <c r="CB204" i="1"/>
  <c r="CG204" i="1"/>
  <c r="CJ204" i="1"/>
  <c r="CK204" i="1"/>
  <c r="CN204" i="1"/>
  <c r="CO204" i="1"/>
  <c r="CQ204" i="1"/>
  <c r="CS204" i="1"/>
  <c r="CV204" i="1"/>
  <c r="CX204" i="1"/>
  <c r="CZ204" i="1"/>
  <c r="IJ204" i="1"/>
  <c r="N205" i="1"/>
  <c r="M205" i="1" s="1"/>
  <c r="W205" i="1"/>
  <c r="X205" i="1"/>
  <c r="AH205" i="1"/>
  <c r="AG205" i="1" s="1"/>
  <c r="AT205" i="1"/>
  <c r="AU205" i="1"/>
  <c r="AV205" i="1"/>
  <c r="AW205" i="1"/>
  <c r="BO205" i="1"/>
  <c r="BP205" i="1"/>
  <c r="BQ205" i="1"/>
  <c r="BT205" i="1"/>
  <c r="BU205" i="1"/>
  <c r="BV205" i="1"/>
  <c r="BY205" i="1"/>
  <c r="CB205" i="1"/>
  <c r="CG205" i="1"/>
  <c r="CJ205" i="1"/>
  <c r="CK205" i="1"/>
  <c r="CN205" i="1"/>
  <c r="CO205" i="1"/>
  <c r="CQ205" i="1"/>
  <c r="CS205" i="1"/>
  <c r="CV205" i="1"/>
  <c r="CX205" i="1"/>
  <c r="CZ205" i="1"/>
  <c r="IJ205" i="1"/>
  <c r="N206" i="1"/>
  <c r="M206" i="1" s="1"/>
  <c r="W206" i="1"/>
  <c r="X206" i="1"/>
  <c r="AH206" i="1"/>
  <c r="AG206" i="1" s="1"/>
  <c r="AT206" i="1"/>
  <c r="AU206" i="1"/>
  <c r="AV206" i="1"/>
  <c r="AW206" i="1"/>
  <c r="BO206" i="1"/>
  <c r="BQ206" i="1" s="1"/>
  <c r="BP206" i="1"/>
  <c r="BT206" i="1"/>
  <c r="BU206" i="1"/>
  <c r="BV206" i="1"/>
  <c r="BY206" i="1"/>
  <c r="CB206" i="1"/>
  <c r="CG206" i="1"/>
  <c r="CJ206" i="1"/>
  <c r="CK206" i="1"/>
  <c r="CN206" i="1"/>
  <c r="CO206" i="1"/>
  <c r="CQ206" i="1"/>
  <c r="CS206" i="1"/>
  <c r="CV206" i="1"/>
  <c r="CX206" i="1"/>
  <c r="CZ206" i="1"/>
  <c r="IJ206" i="1"/>
  <c r="N207" i="1"/>
  <c r="M207" i="1" s="1"/>
  <c r="W207" i="1"/>
  <c r="X207" i="1"/>
  <c r="AH207" i="1"/>
  <c r="AG207" i="1" s="1"/>
  <c r="AT207" i="1"/>
  <c r="AY207" i="1" s="1"/>
  <c r="AU207" i="1"/>
  <c r="AV207" i="1"/>
  <c r="AW207" i="1"/>
  <c r="BO207" i="1"/>
  <c r="BQ207" i="1" s="1"/>
  <c r="BP207" i="1"/>
  <c r="BT207" i="1"/>
  <c r="BU207" i="1"/>
  <c r="BV207" i="1"/>
  <c r="BY207" i="1"/>
  <c r="CB207" i="1"/>
  <c r="CG207" i="1"/>
  <c r="CJ207" i="1"/>
  <c r="CK207" i="1"/>
  <c r="CN207" i="1"/>
  <c r="CO207" i="1"/>
  <c r="CQ207" i="1"/>
  <c r="CS207" i="1"/>
  <c r="CV207" i="1"/>
  <c r="CX207" i="1"/>
  <c r="CZ207" i="1"/>
  <c r="IJ207" i="1"/>
  <c r="N208" i="1"/>
  <c r="M208" i="1" s="1"/>
  <c r="W208" i="1"/>
  <c r="X208" i="1"/>
  <c r="AH208" i="1"/>
  <c r="AG208" i="1" s="1"/>
  <c r="AT208" i="1"/>
  <c r="AY208" i="1" s="1"/>
  <c r="AU208" i="1"/>
  <c r="AX208" i="1" s="1"/>
  <c r="AZ208" i="1" s="1"/>
  <c r="AV208" i="1"/>
  <c r="AW208" i="1"/>
  <c r="BO208" i="1"/>
  <c r="BQ208" i="1" s="1"/>
  <c r="BP208" i="1"/>
  <c r="BT208" i="1"/>
  <c r="BU208" i="1"/>
  <c r="BV208" i="1"/>
  <c r="BY208" i="1"/>
  <c r="CB208" i="1"/>
  <c r="CG208" i="1"/>
  <c r="CJ208" i="1"/>
  <c r="CK208" i="1"/>
  <c r="CN208" i="1"/>
  <c r="CO208" i="1"/>
  <c r="CQ208" i="1"/>
  <c r="CS208" i="1"/>
  <c r="CV208" i="1"/>
  <c r="CX208" i="1"/>
  <c r="CZ208" i="1"/>
  <c r="N209" i="1"/>
  <c r="M209" i="1" s="1"/>
  <c r="X209" i="1"/>
  <c r="W209" i="1" s="1"/>
  <c r="AH209" i="1"/>
  <c r="AG209" i="1" s="1"/>
  <c r="AT209" i="1"/>
  <c r="AY209" i="1" s="1"/>
  <c r="AU209" i="1"/>
  <c r="AV209" i="1"/>
  <c r="AX209" i="1" s="1"/>
  <c r="AZ209" i="1" s="1"/>
  <c r="AW209" i="1"/>
  <c r="BO209" i="1"/>
  <c r="BP209" i="1"/>
  <c r="BQ209" i="1"/>
  <c r="BT209" i="1"/>
  <c r="BU209" i="1"/>
  <c r="BV209" i="1"/>
  <c r="BY209" i="1"/>
  <c r="CB209" i="1"/>
  <c r="CG209" i="1"/>
  <c r="CJ209" i="1"/>
  <c r="CK209" i="1"/>
  <c r="CN209" i="1"/>
  <c r="CO209" i="1"/>
  <c r="CQ209" i="1"/>
  <c r="CS209" i="1"/>
  <c r="CZ209" i="1" s="1"/>
  <c r="CV209" i="1"/>
  <c r="CX209" i="1"/>
  <c r="M210" i="1"/>
  <c r="N210" i="1"/>
  <c r="X210" i="1"/>
  <c r="W210" i="1" s="1"/>
  <c r="AG210" i="1"/>
  <c r="AH210" i="1"/>
  <c r="AT210" i="1"/>
  <c r="AU210" i="1"/>
  <c r="AV210" i="1"/>
  <c r="AW210" i="1"/>
  <c r="AX210" i="1"/>
  <c r="AY210" i="1"/>
  <c r="BO210" i="1"/>
  <c r="BP210" i="1" s="1"/>
  <c r="BQ210" i="1"/>
  <c r="BT210" i="1"/>
  <c r="BU210" i="1" s="1"/>
  <c r="BY210" i="1"/>
  <c r="CB210" i="1"/>
  <c r="CG210" i="1"/>
  <c r="CJ210" i="1"/>
  <c r="CK210" i="1"/>
  <c r="CN210" i="1"/>
  <c r="CO210" i="1"/>
  <c r="CQ210" i="1"/>
  <c r="CS210" i="1"/>
  <c r="CV210" i="1"/>
  <c r="CX210" i="1"/>
  <c r="CZ210" i="1" s="1"/>
  <c r="IJ210" i="1"/>
  <c r="M211" i="1"/>
  <c r="N211" i="1"/>
  <c r="X211" i="1"/>
  <c r="W211" i="1" s="1"/>
  <c r="AG211" i="1"/>
  <c r="AH211" i="1"/>
  <c r="AT211" i="1"/>
  <c r="AU211" i="1"/>
  <c r="AV211" i="1"/>
  <c r="AW211" i="1"/>
  <c r="AY211" i="1" s="1"/>
  <c r="AX211" i="1"/>
  <c r="BO211" i="1"/>
  <c r="BP211" i="1" s="1"/>
  <c r="BQ211" i="1"/>
  <c r="BT211" i="1"/>
  <c r="BU211" i="1" s="1"/>
  <c r="BY211" i="1"/>
  <c r="CB211" i="1"/>
  <c r="CG211" i="1"/>
  <c r="CJ211" i="1"/>
  <c r="CK211" i="1"/>
  <c r="CN211" i="1"/>
  <c r="CO211" i="1"/>
  <c r="CQ211" i="1"/>
  <c r="CS211" i="1"/>
  <c r="CV211" i="1"/>
  <c r="CX211" i="1"/>
  <c r="CZ211" i="1" s="1"/>
  <c r="N212" i="1"/>
  <c r="M212" i="1" s="1"/>
  <c r="X212" i="1"/>
  <c r="W212" i="1" s="1"/>
  <c r="AH212" i="1"/>
  <c r="AG212" i="1" s="1"/>
  <c r="AT212" i="1"/>
  <c r="AU212" i="1"/>
  <c r="AV212" i="1"/>
  <c r="AW212" i="1"/>
  <c r="AX212" i="1"/>
  <c r="AZ212" i="1" s="1"/>
  <c r="AY212" i="1"/>
  <c r="BO212" i="1"/>
  <c r="BP212" i="1" s="1"/>
  <c r="BT212" i="1"/>
  <c r="BV212" i="1" s="1"/>
  <c r="BU212" i="1"/>
  <c r="BY212" i="1"/>
  <c r="CB212" i="1"/>
  <c r="CG212" i="1"/>
  <c r="CJ212" i="1"/>
  <c r="CK212" i="1"/>
  <c r="CN212" i="1"/>
  <c r="CO212" i="1"/>
  <c r="CQ212" i="1"/>
  <c r="CS212" i="1"/>
  <c r="CV212" i="1"/>
  <c r="CX212" i="1"/>
  <c r="CZ212" i="1" s="1"/>
  <c r="IJ212" i="1"/>
  <c r="N213" i="1"/>
  <c r="M213" i="1" s="1"/>
  <c r="X213" i="1"/>
  <c r="W213" i="1" s="1"/>
  <c r="AH213" i="1"/>
  <c r="AG213" i="1" s="1"/>
  <c r="AT213" i="1"/>
  <c r="AU213" i="1"/>
  <c r="AV213" i="1"/>
  <c r="AW213" i="1"/>
  <c r="AX213" i="1"/>
  <c r="AZ213" i="1" s="1"/>
  <c r="AY213" i="1"/>
  <c r="BO213" i="1"/>
  <c r="BP213" i="1" s="1"/>
  <c r="BT213" i="1"/>
  <c r="BV213" i="1" s="1"/>
  <c r="BU213" i="1"/>
  <c r="BY213" i="1"/>
  <c r="CB213" i="1"/>
  <c r="CG213" i="1"/>
  <c r="CJ213" i="1"/>
  <c r="CK213" i="1"/>
  <c r="CN213" i="1"/>
  <c r="CO213" i="1"/>
  <c r="CQ213" i="1"/>
  <c r="CS213" i="1"/>
  <c r="CV213" i="1"/>
  <c r="CX213" i="1"/>
  <c r="CZ213" i="1" s="1"/>
  <c r="IJ213" i="1"/>
  <c r="N214" i="1"/>
  <c r="M214" i="1" s="1"/>
  <c r="X214" i="1"/>
  <c r="W214" i="1" s="1"/>
  <c r="AH214" i="1"/>
  <c r="AG214" i="1" s="1"/>
  <c r="AT214" i="1"/>
  <c r="AU214" i="1"/>
  <c r="AV214" i="1"/>
  <c r="AW214" i="1"/>
  <c r="AX214" i="1"/>
  <c r="AZ214" i="1" s="1"/>
  <c r="AY214" i="1"/>
  <c r="BO214" i="1"/>
  <c r="BP214" i="1" s="1"/>
  <c r="BT214" i="1"/>
  <c r="BV214" i="1" s="1"/>
  <c r="BU214" i="1"/>
  <c r="BY214" i="1"/>
  <c r="CB214" i="1"/>
  <c r="CG214" i="1"/>
  <c r="CJ214" i="1"/>
  <c r="CK214" i="1"/>
  <c r="CN214" i="1"/>
  <c r="CO214" i="1"/>
  <c r="CQ214" i="1"/>
  <c r="CS214" i="1"/>
  <c r="CV214" i="1"/>
  <c r="CX214" i="1"/>
  <c r="IJ214" i="1"/>
  <c r="N215" i="1"/>
  <c r="M215" i="1" s="1"/>
  <c r="X215" i="1"/>
  <c r="W215" i="1" s="1"/>
  <c r="AH215" i="1"/>
  <c r="AG215" i="1" s="1"/>
  <c r="AT215" i="1"/>
  <c r="AU215" i="1"/>
  <c r="AV215" i="1"/>
  <c r="AW215" i="1"/>
  <c r="AX215" i="1"/>
  <c r="AY215" i="1"/>
  <c r="AZ215" i="1"/>
  <c r="BO215" i="1"/>
  <c r="BP215" i="1" s="1"/>
  <c r="BT215" i="1"/>
  <c r="BV215" i="1" s="1"/>
  <c r="BU215" i="1"/>
  <c r="BY215" i="1"/>
  <c r="CB215" i="1"/>
  <c r="CG215" i="1"/>
  <c r="CJ215" i="1"/>
  <c r="CK215" i="1"/>
  <c r="CN215" i="1"/>
  <c r="CO215" i="1"/>
  <c r="CQ215" i="1"/>
  <c r="CS215" i="1"/>
  <c r="CV215" i="1"/>
  <c r="CX215" i="1"/>
  <c r="IJ215" i="1"/>
  <c r="N216" i="1"/>
  <c r="M216" i="1" s="1"/>
  <c r="X216" i="1"/>
  <c r="W216" i="1" s="1"/>
  <c r="AH216" i="1"/>
  <c r="AG216" i="1" s="1"/>
  <c r="AT216" i="1"/>
  <c r="AU216" i="1"/>
  <c r="AV216" i="1"/>
  <c r="AW216" i="1"/>
  <c r="AX216" i="1"/>
  <c r="AY216" i="1"/>
  <c r="AZ216" i="1"/>
  <c r="BO216" i="1"/>
  <c r="BP216" i="1" s="1"/>
  <c r="BT216" i="1"/>
  <c r="BV216" i="1" s="1"/>
  <c r="BU216" i="1"/>
  <c r="BY216" i="1"/>
  <c r="CB216" i="1"/>
  <c r="CG216" i="1"/>
  <c r="CJ216" i="1"/>
  <c r="CK216" i="1"/>
  <c r="CN216" i="1"/>
  <c r="CO216" i="1"/>
  <c r="CQ216" i="1"/>
  <c r="CS216" i="1"/>
  <c r="CV216" i="1"/>
  <c r="CX216" i="1"/>
  <c r="IJ216" i="1"/>
  <c r="N217" i="1"/>
  <c r="M217" i="1" s="1"/>
  <c r="X217" i="1"/>
  <c r="W217" i="1" s="1"/>
  <c r="AH217" i="1"/>
  <c r="AG217" i="1" s="1"/>
  <c r="AT217" i="1"/>
  <c r="AU217" i="1"/>
  <c r="AV217" i="1"/>
  <c r="AW217" i="1"/>
  <c r="AX217" i="1"/>
  <c r="AY217" i="1"/>
  <c r="AZ217" i="1"/>
  <c r="BO217" i="1"/>
  <c r="BP217" i="1" s="1"/>
  <c r="BT217" i="1"/>
  <c r="BV217" i="1" s="1"/>
  <c r="BU217" i="1"/>
  <c r="BY217" i="1"/>
  <c r="CB217" i="1"/>
  <c r="CG217" i="1"/>
  <c r="CJ217" i="1"/>
  <c r="CK217" i="1"/>
  <c r="CN217" i="1"/>
  <c r="CO217" i="1"/>
  <c r="CQ217" i="1"/>
  <c r="CS217" i="1"/>
  <c r="CV217" i="1"/>
  <c r="CX217" i="1"/>
  <c r="CZ217" i="1" s="1"/>
  <c r="IJ217" i="1"/>
  <c r="N218" i="1"/>
  <c r="M218" i="1" s="1"/>
  <c r="X218" i="1"/>
  <c r="W218" i="1" s="1"/>
  <c r="AH218" i="1"/>
  <c r="AG218" i="1" s="1"/>
  <c r="AT218" i="1"/>
  <c r="AU218" i="1"/>
  <c r="AV218" i="1"/>
  <c r="AW218" i="1"/>
  <c r="AX218" i="1"/>
  <c r="AY218" i="1"/>
  <c r="AZ218" i="1"/>
  <c r="BP218" i="1"/>
  <c r="BQ218" i="1"/>
  <c r="BT218" i="1"/>
  <c r="BU218" i="1"/>
  <c r="BV218" i="1"/>
  <c r="BY218" i="1"/>
  <c r="CB218" i="1"/>
  <c r="CG218" i="1"/>
  <c r="CJ218" i="1"/>
  <c r="CK218" i="1"/>
  <c r="CN218" i="1"/>
  <c r="CO218" i="1"/>
  <c r="CQ218" i="1"/>
  <c r="CS218" i="1"/>
  <c r="CV218" i="1"/>
  <c r="CX218" i="1"/>
  <c r="CZ218" i="1" s="1"/>
  <c r="IJ218" i="1"/>
  <c r="N219" i="1"/>
  <c r="M219" i="1" s="1"/>
  <c r="W219" i="1"/>
  <c r="X219" i="1"/>
  <c r="AH219" i="1"/>
  <c r="AG219" i="1" s="1"/>
  <c r="AT219" i="1"/>
  <c r="AU219" i="1"/>
  <c r="AV219" i="1"/>
  <c r="AW219" i="1"/>
  <c r="AX219" i="1"/>
  <c r="AY219" i="1"/>
  <c r="AZ219" i="1" s="1"/>
  <c r="BO219" i="1"/>
  <c r="BT219" i="1"/>
  <c r="BU219" i="1"/>
  <c r="BV219" i="1"/>
  <c r="BY219" i="1"/>
  <c r="CB219" i="1"/>
  <c r="CG219" i="1"/>
  <c r="CJ219" i="1"/>
  <c r="CK219" i="1"/>
  <c r="CN219" i="1"/>
  <c r="CO219" i="1"/>
  <c r="CQ219" i="1"/>
  <c r="CS219" i="1"/>
  <c r="CV219" i="1"/>
  <c r="CX219" i="1"/>
  <c r="CZ219" i="1" s="1"/>
  <c r="IJ219" i="1"/>
  <c r="N220" i="1"/>
  <c r="M220" i="1" s="1"/>
  <c r="W220" i="1"/>
  <c r="X220" i="1"/>
  <c r="AH220" i="1"/>
  <c r="AG220" i="1" s="1"/>
  <c r="AT220" i="1"/>
  <c r="AU220" i="1"/>
  <c r="AV220" i="1"/>
  <c r="AW220" i="1"/>
  <c r="AX220" i="1"/>
  <c r="AY220" i="1"/>
  <c r="AZ220" i="1"/>
  <c r="BO220" i="1"/>
  <c r="BT220" i="1"/>
  <c r="BU220" i="1"/>
  <c r="BV220" i="1"/>
  <c r="BY220" i="1"/>
  <c r="CB220" i="1"/>
  <c r="CG220" i="1"/>
  <c r="CJ220" i="1"/>
  <c r="CK220" i="1"/>
  <c r="CN220" i="1"/>
  <c r="CO220" i="1"/>
  <c r="CQ220" i="1"/>
  <c r="CS220" i="1"/>
  <c r="CV220" i="1"/>
  <c r="CX220" i="1"/>
  <c r="CZ220" i="1" s="1"/>
  <c r="IJ220" i="1"/>
  <c r="N221" i="1"/>
  <c r="M221" i="1" s="1"/>
  <c r="W221" i="1"/>
  <c r="X221" i="1"/>
  <c r="AH221" i="1"/>
  <c r="AG221" i="1" s="1"/>
  <c r="AT221" i="1"/>
  <c r="AU221" i="1"/>
  <c r="AV221" i="1"/>
  <c r="AW221" i="1"/>
  <c r="AX221" i="1"/>
  <c r="AY221" i="1"/>
  <c r="AZ221" i="1" s="1"/>
  <c r="BO221" i="1"/>
  <c r="BT221" i="1"/>
  <c r="BU221" i="1"/>
  <c r="BV221" i="1"/>
  <c r="BY221" i="1"/>
  <c r="CB221" i="1"/>
  <c r="CG221" i="1"/>
  <c r="CJ221" i="1"/>
  <c r="CK221" i="1"/>
  <c r="CN221" i="1"/>
  <c r="CO221" i="1"/>
  <c r="CQ221" i="1"/>
  <c r="CS221" i="1"/>
  <c r="CV221" i="1"/>
  <c r="CX221" i="1"/>
  <c r="CZ221" i="1" s="1"/>
  <c r="IJ221" i="1"/>
  <c r="N222" i="1"/>
  <c r="M222" i="1" s="1"/>
  <c r="W222" i="1"/>
  <c r="X222" i="1"/>
  <c r="AH222" i="1"/>
  <c r="AG222" i="1" s="1"/>
  <c r="AT222" i="1"/>
  <c r="AU222" i="1"/>
  <c r="AV222" i="1"/>
  <c r="AW222" i="1"/>
  <c r="AX222" i="1"/>
  <c r="AY222" i="1"/>
  <c r="AZ222" i="1" s="1"/>
  <c r="BO222" i="1"/>
  <c r="BT222" i="1"/>
  <c r="BU222" i="1"/>
  <c r="BV222" i="1"/>
  <c r="BY222" i="1"/>
  <c r="CB222" i="1"/>
  <c r="CG222" i="1"/>
  <c r="CJ222" i="1"/>
  <c r="CK222" i="1"/>
  <c r="CN222" i="1"/>
  <c r="CO222" i="1"/>
  <c r="CQ222" i="1"/>
  <c r="CS222" i="1"/>
  <c r="CV222" i="1"/>
  <c r="CX222" i="1"/>
  <c r="IJ222" i="1"/>
  <c r="N223" i="1"/>
  <c r="M223" i="1" s="1"/>
  <c r="W223" i="1"/>
  <c r="X223" i="1"/>
  <c r="AH223" i="1"/>
  <c r="AG223" i="1" s="1"/>
  <c r="AT223" i="1"/>
  <c r="AU223" i="1"/>
  <c r="AV223" i="1"/>
  <c r="AW223" i="1"/>
  <c r="AX223" i="1"/>
  <c r="AY223" i="1"/>
  <c r="AZ223" i="1"/>
  <c r="BO223" i="1"/>
  <c r="BT223" i="1"/>
  <c r="BU223" i="1"/>
  <c r="BV223" i="1"/>
  <c r="BY223" i="1"/>
  <c r="CB223" i="1"/>
  <c r="CG223" i="1"/>
  <c r="CJ223" i="1"/>
  <c r="CK223" i="1"/>
  <c r="CN223" i="1"/>
  <c r="CO223" i="1"/>
  <c r="CQ223" i="1"/>
  <c r="CS223" i="1"/>
  <c r="CV223" i="1"/>
  <c r="CX223" i="1"/>
  <c r="CZ223" i="1" s="1"/>
  <c r="IJ223" i="1"/>
  <c r="N224" i="1"/>
  <c r="M224" i="1" s="1"/>
  <c r="W224" i="1"/>
  <c r="X224" i="1"/>
  <c r="AH224" i="1"/>
  <c r="AG224" i="1" s="1"/>
  <c r="AT224" i="1"/>
  <c r="AU224" i="1"/>
  <c r="AV224" i="1"/>
  <c r="AW224" i="1"/>
  <c r="AX224" i="1"/>
  <c r="AY224" i="1"/>
  <c r="AZ224" i="1"/>
  <c r="BO224" i="1"/>
  <c r="BT224" i="1"/>
  <c r="BU224" i="1"/>
  <c r="BV224" i="1"/>
  <c r="BY224" i="1"/>
  <c r="CB224" i="1"/>
  <c r="CG224" i="1"/>
  <c r="CJ224" i="1"/>
  <c r="CK224" i="1"/>
  <c r="CN224" i="1"/>
  <c r="CO224" i="1"/>
  <c r="CQ224" i="1"/>
  <c r="CS224" i="1"/>
  <c r="CV224" i="1"/>
  <c r="CX224" i="1"/>
  <c r="IJ224" i="1"/>
  <c r="N225" i="1"/>
  <c r="M225" i="1" s="1"/>
  <c r="W225" i="1"/>
  <c r="X225" i="1"/>
  <c r="AH225" i="1"/>
  <c r="AG225" i="1" s="1"/>
  <c r="AT225" i="1"/>
  <c r="AU225" i="1"/>
  <c r="AV225" i="1"/>
  <c r="AW225" i="1"/>
  <c r="AX225" i="1"/>
  <c r="AY225" i="1"/>
  <c r="AZ225" i="1"/>
  <c r="BO225" i="1"/>
  <c r="BT225" i="1"/>
  <c r="BU225" i="1"/>
  <c r="BV225" i="1"/>
  <c r="BY225" i="1"/>
  <c r="CB225" i="1"/>
  <c r="CG225" i="1"/>
  <c r="CJ225" i="1"/>
  <c r="CK225" i="1"/>
  <c r="CN225" i="1"/>
  <c r="CO225" i="1"/>
  <c r="CQ225" i="1"/>
  <c r="CS225" i="1"/>
  <c r="CV225" i="1"/>
  <c r="CX225" i="1"/>
  <c r="IJ225" i="1"/>
  <c r="N226" i="1"/>
  <c r="M226" i="1" s="1"/>
  <c r="W226" i="1"/>
  <c r="X226" i="1"/>
  <c r="AH226" i="1"/>
  <c r="AG226" i="1" s="1"/>
  <c r="AT226" i="1"/>
  <c r="AU226" i="1"/>
  <c r="AV226" i="1"/>
  <c r="AW226" i="1"/>
  <c r="AX226" i="1"/>
  <c r="AY226" i="1"/>
  <c r="AZ226" i="1" s="1"/>
  <c r="BO226" i="1"/>
  <c r="BT226" i="1"/>
  <c r="BU226" i="1"/>
  <c r="BV226" i="1"/>
  <c r="BY226" i="1"/>
  <c r="CB226" i="1"/>
  <c r="CG226" i="1"/>
  <c r="CJ226" i="1"/>
  <c r="CK226" i="1"/>
  <c r="CN226" i="1"/>
  <c r="CO226" i="1"/>
  <c r="CQ226" i="1"/>
  <c r="CS226" i="1"/>
  <c r="CV226" i="1"/>
  <c r="CX226" i="1"/>
  <c r="CZ226" i="1" s="1"/>
  <c r="IJ226" i="1"/>
  <c r="N227" i="1"/>
  <c r="M227" i="1" s="1"/>
  <c r="W227" i="1"/>
  <c r="X227" i="1"/>
  <c r="AH227" i="1"/>
  <c r="AG227" i="1" s="1"/>
  <c r="AT227" i="1"/>
  <c r="AU227" i="1"/>
  <c r="AV227" i="1"/>
  <c r="AW227" i="1"/>
  <c r="AX227" i="1"/>
  <c r="AY227" i="1"/>
  <c r="AZ227" i="1"/>
  <c r="BO227" i="1"/>
  <c r="BT227" i="1"/>
  <c r="BU227" i="1"/>
  <c r="BV227" i="1"/>
  <c r="BY227" i="1"/>
  <c r="CB227" i="1"/>
  <c r="CG227" i="1"/>
  <c r="CJ227" i="1"/>
  <c r="CK227" i="1"/>
  <c r="CN227" i="1"/>
  <c r="CO227" i="1"/>
  <c r="CQ227" i="1"/>
  <c r="CS227" i="1"/>
  <c r="CV227" i="1"/>
  <c r="CX227" i="1"/>
  <c r="IJ227" i="1"/>
  <c r="N228" i="1"/>
  <c r="M228" i="1" s="1"/>
  <c r="W228" i="1"/>
  <c r="X228" i="1"/>
  <c r="AH228" i="1"/>
  <c r="AG228" i="1" s="1"/>
  <c r="AT228" i="1"/>
  <c r="AU228" i="1"/>
  <c r="AV228" i="1"/>
  <c r="AW228" i="1"/>
  <c r="AX228" i="1"/>
  <c r="AY228" i="1"/>
  <c r="AZ228" i="1" s="1"/>
  <c r="BO228" i="1"/>
  <c r="BT228" i="1"/>
  <c r="BU228" i="1"/>
  <c r="BV228" i="1"/>
  <c r="BY228" i="1"/>
  <c r="CB228" i="1"/>
  <c r="CG228" i="1"/>
  <c r="CJ228" i="1"/>
  <c r="CK228" i="1"/>
  <c r="CN228" i="1"/>
  <c r="CO228" i="1"/>
  <c r="CQ228" i="1"/>
  <c r="CS228" i="1"/>
  <c r="CV228" i="1"/>
  <c r="CX228" i="1"/>
  <c r="CZ228" i="1" s="1"/>
  <c r="IJ228" i="1"/>
  <c r="N229" i="1"/>
  <c r="M229" i="1" s="1"/>
  <c r="W229" i="1"/>
  <c r="X229" i="1"/>
  <c r="AH229" i="1"/>
  <c r="AG229" i="1" s="1"/>
  <c r="AT229" i="1"/>
  <c r="AU229" i="1"/>
  <c r="AV229" i="1"/>
  <c r="AW229" i="1"/>
  <c r="AX229" i="1"/>
  <c r="AY229" i="1"/>
  <c r="AZ229" i="1"/>
  <c r="BO229" i="1"/>
  <c r="BT229" i="1"/>
  <c r="BU229" i="1"/>
  <c r="BV229" i="1"/>
  <c r="BY229" i="1"/>
  <c r="CB229" i="1"/>
  <c r="CG229" i="1"/>
  <c r="CJ229" i="1"/>
  <c r="CK229" i="1"/>
  <c r="CN229" i="1"/>
  <c r="CO229" i="1"/>
  <c r="CQ229" i="1"/>
  <c r="CS229" i="1"/>
  <c r="CV229" i="1"/>
  <c r="CX229" i="1"/>
  <c r="IJ229" i="1"/>
  <c r="N230" i="1"/>
  <c r="M230" i="1" s="1"/>
  <c r="W230" i="1"/>
  <c r="X230" i="1"/>
  <c r="AH230" i="1"/>
  <c r="AG230" i="1" s="1"/>
  <c r="AT230" i="1"/>
  <c r="AU230" i="1"/>
  <c r="AV230" i="1"/>
  <c r="AW230" i="1"/>
  <c r="AX230" i="1"/>
  <c r="AY230" i="1"/>
  <c r="AZ230" i="1"/>
  <c r="BO230" i="1"/>
  <c r="BT230" i="1"/>
  <c r="BU230" i="1"/>
  <c r="BV230" i="1"/>
  <c r="CB230" i="1"/>
  <c r="CG230" i="1"/>
  <c r="CJ230" i="1"/>
  <c r="CK230" i="1"/>
  <c r="CN230" i="1"/>
  <c r="CO230" i="1"/>
  <c r="CQ230" i="1"/>
  <c r="CS230" i="1"/>
  <c r="CV230" i="1"/>
  <c r="CX230" i="1"/>
  <c r="CZ230" i="1"/>
  <c r="IJ230" i="1"/>
  <c r="M231" i="1"/>
  <c r="N231" i="1"/>
  <c r="X231" i="1"/>
  <c r="W231" i="1" s="1"/>
  <c r="AH231" i="1"/>
  <c r="AG231" i="1" s="1"/>
  <c r="AT231" i="1"/>
  <c r="AU231" i="1"/>
  <c r="AV231" i="1"/>
  <c r="AW231" i="1"/>
  <c r="AX231" i="1"/>
  <c r="AY231" i="1"/>
  <c r="AZ231" i="1"/>
  <c r="BO231" i="1"/>
  <c r="BQ231" i="1" s="1"/>
  <c r="BT231" i="1"/>
  <c r="BU231" i="1" s="1"/>
  <c r="BV231" i="1"/>
  <c r="BY231" i="1"/>
  <c r="CB231" i="1"/>
  <c r="CG231" i="1"/>
  <c r="CJ231" i="1"/>
  <c r="CK231" i="1"/>
  <c r="CN231" i="1"/>
  <c r="CO231" i="1"/>
  <c r="CQ231" i="1"/>
  <c r="CS231" i="1"/>
  <c r="CV231" i="1"/>
  <c r="CX231" i="1"/>
  <c r="CZ231" i="1"/>
  <c r="IJ231" i="1"/>
  <c r="M232" i="1"/>
  <c r="N232" i="1"/>
  <c r="X232" i="1"/>
  <c r="W232" i="1" s="1"/>
  <c r="AH232" i="1"/>
  <c r="AG232" i="1" s="1"/>
  <c r="AT232" i="1"/>
  <c r="AU232" i="1"/>
  <c r="AV232" i="1"/>
  <c r="AW232" i="1"/>
  <c r="AX232" i="1"/>
  <c r="AY232" i="1"/>
  <c r="AZ232" i="1"/>
  <c r="BO232" i="1"/>
  <c r="BQ232" i="1" s="1"/>
  <c r="BP232" i="1"/>
  <c r="BT232" i="1"/>
  <c r="BU232" i="1" s="1"/>
  <c r="BV232" i="1"/>
  <c r="BY232" i="1"/>
  <c r="CB232" i="1"/>
  <c r="CG232" i="1"/>
  <c r="CJ232" i="1"/>
  <c r="CK232" i="1"/>
  <c r="CN232" i="1"/>
  <c r="CO232" i="1"/>
  <c r="CQ232" i="1"/>
  <c r="CS232" i="1"/>
  <c r="CV232" i="1"/>
  <c r="CX232" i="1"/>
  <c r="CZ232" i="1" s="1"/>
  <c r="IJ232" i="1"/>
  <c r="M233" i="1"/>
  <c r="N233" i="1"/>
  <c r="X233" i="1"/>
  <c r="W233" i="1" s="1"/>
  <c r="AH233" i="1"/>
  <c r="AG233" i="1" s="1"/>
  <c r="AT233" i="1"/>
  <c r="AU233" i="1"/>
  <c r="AV233" i="1"/>
  <c r="AW233" i="1"/>
  <c r="AX233" i="1"/>
  <c r="AY233" i="1"/>
  <c r="AZ233" i="1"/>
  <c r="BO233" i="1"/>
  <c r="BQ233" i="1" s="1"/>
  <c r="BP233" i="1"/>
  <c r="BT233" i="1"/>
  <c r="BU233" i="1" s="1"/>
  <c r="BV233" i="1"/>
  <c r="BY233" i="1"/>
  <c r="CB233" i="1"/>
  <c r="CG233" i="1"/>
  <c r="CJ233" i="1"/>
  <c r="CK233" i="1"/>
  <c r="CN233" i="1"/>
  <c r="CO233" i="1"/>
  <c r="CQ233" i="1"/>
  <c r="CS233" i="1"/>
  <c r="CV233" i="1"/>
  <c r="CX233" i="1"/>
  <c r="CZ233" i="1"/>
  <c r="IJ233" i="1"/>
  <c r="M234" i="1"/>
  <c r="N234" i="1"/>
  <c r="X234" i="1"/>
  <c r="W234" i="1" s="1"/>
  <c r="AH234" i="1"/>
  <c r="AG234" i="1" s="1"/>
  <c r="AT234" i="1"/>
  <c r="AU234" i="1"/>
  <c r="AV234" i="1"/>
  <c r="AW234" i="1"/>
  <c r="AX234" i="1"/>
  <c r="AY234" i="1"/>
  <c r="AZ234" i="1"/>
  <c r="BO234" i="1"/>
  <c r="BQ234" i="1" s="1"/>
  <c r="BP234" i="1"/>
  <c r="BT234" i="1"/>
  <c r="BU234" i="1" s="1"/>
  <c r="BV234" i="1"/>
  <c r="BY234" i="1"/>
  <c r="CB234" i="1"/>
  <c r="CG234" i="1"/>
  <c r="CJ234" i="1"/>
  <c r="CK234" i="1"/>
  <c r="CN234" i="1"/>
  <c r="CO234" i="1"/>
  <c r="CQ234" i="1"/>
  <c r="CS234" i="1"/>
  <c r="CV234" i="1"/>
  <c r="CX234" i="1"/>
  <c r="CZ234" i="1"/>
  <c r="IJ234" i="1"/>
  <c r="M235" i="1"/>
  <c r="N235" i="1"/>
  <c r="X235" i="1"/>
  <c r="W235" i="1" s="1"/>
  <c r="AH235" i="1"/>
  <c r="AG235" i="1" s="1"/>
  <c r="AT235" i="1"/>
  <c r="AU235" i="1"/>
  <c r="AV235" i="1"/>
  <c r="AW235" i="1"/>
  <c r="AX235" i="1"/>
  <c r="AY235" i="1"/>
  <c r="AZ235" i="1"/>
  <c r="BO235" i="1"/>
  <c r="BQ235" i="1" s="1"/>
  <c r="BT235" i="1"/>
  <c r="BU235" i="1" s="1"/>
  <c r="BY235" i="1"/>
  <c r="CB235" i="1"/>
  <c r="CG235" i="1"/>
  <c r="CJ235" i="1"/>
  <c r="CK235" i="1"/>
  <c r="CN235" i="1"/>
  <c r="CO235" i="1"/>
  <c r="CQ235" i="1"/>
  <c r="CS235" i="1"/>
  <c r="CV235" i="1"/>
  <c r="CX235" i="1"/>
  <c r="CZ235" i="1" s="1"/>
  <c r="IJ235" i="1"/>
  <c r="DW236" i="1"/>
  <c r="EF238" i="1"/>
  <c r="FT240" i="1"/>
  <c r="FX240" i="1"/>
  <c r="FY240" i="1"/>
  <c r="FZ240" i="1"/>
  <c r="J14" i="8"/>
  <c r="J60" i="8"/>
  <c r="J104" i="8"/>
  <c r="K2" i="9"/>
  <c r="J14" i="9"/>
  <c r="J30" i="9"/>
  <c r="J60" i="9"/>
  <c r="J104" i="9"/>
  <c r="F3" i="10"/>
  <c r="F34" i="10"/>
  <c r="C58" i="10"/>
  <c r="F69" i="10"/>
  <c r="U73" i="11"/>
  <c r="DB240" i="11"/>
  <c r="DC240" i="11"/>
  <c r="DD240" i="11"/>
  <c r="L2" i="14"/>
  <c r="N2" i="14"/>
  <c r="P2" i="14"/>
  <c r="L3" i="14"/>
  <c r="N3" i="14"/>
  <c r="P3" i="14"/>
  <c r="L4" i="14"/>
  <c r="N4" i="14"/>
  <c r="P4" i="14"/>
  <c r="L5" i="14"/>
  <c r="N5" i="14"/>
  <c r="P5" i="14"/>
  <c r="L6" i="14"/>
  <c r="N6" i="14"/>
  <c r="P6" i="14"/>
  <c r="L7" i="14"/>
  <c r="N7" i="14"/>
  <c r="P7" i="14"/>
  <c r="L8" i="14"/>
  <c r="N8" i="14"/>
  <c r="P8" i="14"/>
  <c r="L9" i="14"/>
  <c r="N9" i="14"/>
  <c r="P9" i="14"/>
  <c r="L10" i="14"/>
  <c r="N10" i="14"/>
  <c r="P10" i="14"/>
  <c r="L11" i="14"/>
  <c r="N11" i="14"/>
  <c r="P11" i="14"/>
  <c r="L12" i="14"/>
  <c r="N12" i="14"/>
  <c r="P12" i="14"/>
  <c r="L13" i="14"/>
  <c r="N13" i="14"/>
  <c r="P13" i="14"/>
  <c r="L14" i="14"/>
  <c r="N14" i="14"/>
  <c r="P14" i="14"/>
  <c r="L15" i="14"/>
  <c r="N15" i="14"/>
  <c r="P15" i="14"/>
  <c r="L16" i="14"/>
  <c r="N16" i="14"/>
  <c r="P16" i="14"/>
  <c r="L17" i="14"/>
  <c r="N17" i="14"/>
  <c r="P17" i="14"/>
  <c r="L18" i="14"/>
  <c r="N18" i="14"/>
  <c r="P18" i="14"/>
  <c r="L19" i="14"/>
  <c r="N19" i="14"/>
  <c r="P19" i="14"/>
  <c r="L20" i="14"/>
  <c r="N20" i="14"/>
  <c r="P20" i="14"/>
  <c r="L21" i="14"/>
  <c r="N21" i="14"/>
  <c r="P21" i="14"/>
  <c r="L22" i="14"/>
  <c r="N22" i="14"/>
  <c r="P22" i="14"/>
  <c r="L23" i="14"/>
  <c r="N23" i="14"/>
  <c r="P23" i="14"/>
  <c r="L24" i="14"/>
  <c r="N24" i="14"/>
  <c r="P24" i="14"/>
  <c r="L25" i="14"/>
  <c r="N25" i="14"/>
  <c r="P25" i="14"/>
  <c r="L26" i="14"/>
  <c r="N26" i="14"/>
  <c r="P26" i="14"/>
  <c r="L27" i="14"/>
  <c r="N27" i="14"/>
  <c r="P27" i="14"/>
  <c r="L28" i="14"/>
  <c r="N28" i="14"/>
  <c r="P28" i="14"/>
  <c r="L29" i="14"/>
  <c r="N29" i="14"/>
  <c r="P29" i="14"/>
  <c r="L30" i="14"/>
  <c r="N30" i="14"/>
  <c r="P30" i="14"/>
  <c r="L31" i="14"/>
  <c r="N31" i="14"/>
  <c r="P31" i="14"/>
  <c r="L32" i="14"/>
  <c r="N32" i="14"/>
  <c r="P32" i="14"/>
  <c r="L33" i="14"/>
  <c r="N33" i="14"/>
  <c r="P33" i="14"/>
  <c r="L34" i="14"/>
  <c r="N34" i="14"/>
  <c r="P34" i="14"/>
  <c r="L35" i="14"/>
  <c r="N35" i="14"/>
  <c r="P35" i="14"/>
  <c r="L36" i="14"/>
  <c r="N36" i="14"/>
  <c r="P36" i="14"/>
  <c r="L37" i="14"/>
  <c r="N37" i="14"/>
  <c r="P37" i="14"/>
  <c r="L38" i="14"/>
  <c r="N38" i="14"/>
  <c r="P38" i="14"/>
  <c r="L39" i="14"/>
  <c r="N39" i="14"/>
  <c r="P39" i="14"/>
  <c r="L40" i="14"/>
  <c r="N40" i="14"/>
  <c r="P40" i="14"/>
  <c r="L41" i="14"/>
  <c r="N41" i="14"/>
  <c r="P41" i="14"/>
  <c r="L42" i="14"/>
  <c r="N42" i="14"/>
  <c r="P42" i="14"/>
  <c r="L43" i="14"/>
  <c r="N43" i="14"/>
  <c r="P43" i="14"/>
  <c r="L44" i="14"/>
  <c r="N44" i="14"/>
  <c r="P44" i="14"/>
  <c r="L45" i="14"/>
  <c r="N45" i="14"/>
  <c r="P45" i="14"/>
  <c r="L46" i="14"/>
  <c r="N46" i="14"/>
  <c r="P46" i="14"/>
  <c r="L47" i="14"/>
  <c r="N47" i="14"/>
  <c r="P47" i="14"/>
  <c r="L48" i="14"/>
  <c r="N48" i="14"/>
  <c r="P48" i="14"/>
  <c r="L49" i="14"/>
  <c r="N49" i="14"/>
  <c r="P49" i="14"/>
  <c r="L50" i="14"/>
  <c r="N50" i="14"/>
  <c r="P50" i="14"/>
  <c r="L51" i="14"/>
  <c r="N51" i="14"/>
  <c r="P51" i="14"/>
  <c r="L52" i="14"/>
  <c r="N52" i="14"/>
  <c r="P52" i="14"/>
  <c r="L53" i="14"/>
  <c r="N53" i="14"/>
  <c r="P53" i="14"/>
  <c r="L54" i="14"/>
  <c r="N54" i="14"/>
  <c r="P54" i="14"/>
  <c r="L55" i="14"/>
  <c r="N55" i="14"/>
  <c r="P55" i="14"/>
  <c r="L56" i="14"/>
  <c r="N56" i="14"/>
  <c r="P56" i="14"/>
  <c r="L57" i="14"/>
  <c r="N57" i="14"/>
  <c r="P57" i="14"/>
  <c r="L58" i="14"/>
  <c r="N58" i="14"/>
  <c r="P58" i="14"/>
  <c r="L59" i="14"/>
  <c r="N59" i="14"/>
  <c r="P59" i="14"/>
  <c r="L60" i="14"/>
  <c r="N60" i="14"/>
  <c r="P60" i="14"/>
  <c r="L61" i="14"/>
  <c r="N61" i="14"/>
  <c r="P61" i="14"/>
  <c r="L62" i="14"/>
  <c r="N62" i="14"/>
  <c r="P62" i="14"/>
  <c r="L63" i="14"/>
  <c r="N63" i="14"/>
  <c r="P63" i="14"/>
  <c r="L64" i="14"/>
  <c r="N64" i="14"/>
  <c r="P64" i="14"/>
  <c r="L65" i="14"/>
  <c r="N65" i="14"/>
  <c r="P65" i="14"/>
  <c r="L66" i="14"/>
  <c r="N66" i="14"/>
  <c r="P66" i="14"/>
  <c r="L67" i="14"/>
  <c r="N67" i="14"/>
  <c r="P67" i="14"/>
  <c r="L68" i="14"/>
  <c r="N68" i="14"/>
  <c r="P68" i="14"/>
  <c r="L69" i="14"/>
  <c r="N69" i="14"/>
  <c r="P69" i="14"/>
  <c r="L70" i="14"/>
  <c r="N70" i="14"/>
  <c r="P70" i="14"/>
  <c r="L71" i="14"/>
  <c r="N71" i="14"/>
  <c r="P71" i="14"/>
  <c r="L72" i="14"/>
  <c r="N72" i="14"/>
  <c r="P72" i="14"/>
  <c r="L73" i="14"/>
  <c r="N73" i="14"/>
  <c r="P73" i="14"/>
  <c r="L74" i="14"/>
  <c r="N74" i="14"/>
  <c r="P74" i="14"/>
  <c r="L75" i="14"/>
  <c r="N75" i="14"/>
  <c r="P75" i="14"/>
  <c r="L76" i="14"/>
  <c r="N76" i="14"/>
  <c r="P76" i="14"/>
  <c r="L77" i="14"/>
  <c r="N77" i="14"/>
  <c r="P77" i="14"/>
  <c r="L78" i="14"/>
  <c r="N78" i="14"/>
  <c r="P78" i="14"/>
  <c r="L79" i="14"/>
  <c r="N79" i="14"/>
  <c r="P79" i="14"/>
  <c r="L80" i="14"/>
  <c r="N80" i="14"/>
  <c r="P80" i="14"/>
  <c r="L81" i="14"/>
  <c r="N81" i="14"/>
  <c r="P81" i="14"/>
  <c r="L82" i="14"/>
  <c r="N82" i="14"/>
  <c r="P82" i="14"/>
  <c r="L83" i="14"/>
  <c r="N83" i="14"/>
  <c r="P83" i="14"/>
  <c r="L84" i="14"/>
  <c r="N84" i="14"/>
  <c r="P84" i="14"/>
  <c r="L85" i="14"/>
  <c r="N85" i="14"/>
  <c r="P85" i="14"/>
  <c r="L86" i="14"/>
  <c r="N86" i="14"/>
  <c r="P86" i="14"/>
  <c r="L87" i="14"/>
  <c r="N87" i="14"/>
  <c r="P87" i="14"/>
  <c r="L88" i="14"/>
  <c r="N88" i="14"/>
  <c r="P88" i="14"/>
  <c r="L89" i="14"/>
  <c r="N89" i="14"/>
  <c r="P89" i="14"/>
  <c r="L90" i="14"/>
  <c r="N90" i="14"/>
  <c r="P90" i="14"/>
  <c r="L91" i="14"/>
  <c r="N91" i="14"/>
  <c r="P91" i="14"/>
  <c r="L92" i="14"/>
  <c r="N92" i="14"/>
  <c r="P92" i="14"/>
  <c r="L93" i="14"/>
  <c r="N93" i="14"/>
  <c r="P93" i="14"/>
  <c r="L94" i="14"/>
  <c r="N94" i="14"/>
  <c r="P94" i="14"/>
  <c r="L95" i="14"/>
  <c r="N95" i="14"/>
  <c r="P95" i="14"/>
  <c r="L96" i="14"/>
  <c r="N96" i="14"/>
  <c r="P96" i="14"/>
  <c r="L97" i="14"/>
  <c r="N97" i="14"/>
  <c r="P97" i="14"/>
  <c r="L98" i="14"/>
  <c r="N98" i="14"/>
  <c r="P98" i="14"/>
  <c r="L99" i="14"/>
  <c r="N99" i="14"/>
  <c r="P99" i="14"/>
  <c r="L100" i="14"/>
  <c r="N100" i="14"/>
  <c r="P100" i="14"/>
  <c r="L101" i="14"/>
  <c r="N101" i="14"/>
  <c r="P101" i="14"/>
  <c r="L102" i="14"/>
  <c r="N102" i="14"/>
  <c r="P102" i="14"/>
  <c r="L103" i="14"/>
  <c r="N103" i="14"/>
  <c r="P103" i="14"/>
  <c r="L104" i="14"/>
  <c r="N104" i="14"/>
  <c r="P104" i="14"/>
  <c r="L105" i="14"/>
  <c r="N105" i="14"/>
  <c r="P105" i="14"/>
  <c r="L106" i="14"/>
  <c r="N106" i="14"/>
  <c r="P106" i="14"/>
  <c r="L107" i="14"/>
  <c r="N107" i="14"/>
  <c r="P107" i="14"/>
  <c r="L108" i="14"/>
  <c r="N108" i="14"/>
  <c r="P108" i="14"/>
  <c r="L109" i="14"/>
  <c r="N109" i="14"/>
  <c r="P109" i="14"/>
  <c r="L110" i="14"/>
  <c r="N110" i="14"/>
  <c r="P110" i="14"/>
  <c r="L111" i="14"/>
  <c r="N111" i="14"/>
  <c r="P111" i="14"/>
  <c r="L112" i="14"/>
  <c r="N112" i="14"/>
  <c r="P112" i="14"/>
  <c r="L113" i="14"/>
  <c r="N113" i="14"/>
  <c r="P113" i="14"/>
  <c r="L114" i="14"/>
  <c r="N114" i="14"/>
  <c r="P114" i="14"/>
  <c r="L115" i="14"/>
  <c r="N115" i="14"/>
  <c r="P115" i="14"/>
  <c r="L116" i="14"/>
  <c r="N116" i="14"/>
  <c r="P116" i="14"/>
  <c r="L117" i="14"/>
  <c r="N117" i="14"/>
  <c r="P117" i="14"/>
  <c r="L118" i="14"/>
  <c r="N118" i="14"/>
  <c r="P118" i="14"/>
  <c r="L119" i="14"/>
  <c r="N119" i="14"/>
  <c r="P119" i="14"/>
  <c r="L120" i="14"/>
  <c r="N120" i="14"/>
  <c r="P120" i="14"/>
  <c r="L121" i="14"/>
  <c r="N121" i="14"/>
  <c r="P121" i="14"/>
  <c r="L122" i="14"/>
  <c r="N122" i="14"/>
  <c r="P122" i="14"/>
  <c r="L123" i="14"/>
  <c r="N123" i="14"/>
  <c r="P123" i="14"/>
  <c r="L124" i="14"/>
  <c r="N124" i="14"/>
  <c r="P124" i="14"/>
  <c r="L125" i="14"/>
  <c r="N125" i="14"/>
  <c r="P125" i="14"/>
  <c r="L126" i="14"/>
  <c r="N126" i="14"/>
  <c r="P126" i="14"/>
  <c r="L127" i="14"/>
  <c r="N127" i="14"/>
  <c r="P127" i="14"/>
  <c r="L128" i="14"/>
  <c r="N128" i="14"/>
  <c r="P128" i="14"/>
  <c r="L129" i="14"/>
  <c r="N129" i="14"/>
  <c r="P129" i="14"/>
  <c r="L130" i="14"/>
  <c r="N130" i="14"/>
  <c r="P130" i="14"/>
  <c r="L131" i="14"/>
  <c r="N131" i="14"/>
  <c r="P131" i="14"/>
  <c r="L132" i="14"/>
  <c r="N132" i="14"/>
  <c r="P132" i="14"/>
  <c r="L133" i="14"/>
  <c r="N133" i="14"/>
  <c r="P133" i="14"/>
  <c r="L134" i="14"/>
  <c r="N134" i="14"/>
  <c r="P134" i="14"/>
  <c r="L135" i="14"/>
  <c r="N135" i="14"/>
  <c r="P135" i="14"/>
  <c r="L136" i="14"/>
  <c r="N136" i="14"/>
  <c r="P136" i="14"/>
  <c r="L137" i="14"/>
  <c r="N137" i="14"/>
  <c r="P137" i="14"/>
  <c r="L138" i="14"/>
  <c r="N138" i="14"/>
  <c r="P138" i="14"/>
  <c r="L139" i="14"/>
  <c r="N139" i="14"/>
  <c r="P139" i="14"/>
  <c r="L140" i="14"/>
  <c r="N140" i="14"/>
  <c r="P140" i="14"/>
  <c r="L141" i="14"/>
  <c r="N141" i="14"/>
  <c r="P141" i="14"/>
  <c r="L142" i="14"/>
  <c r="N142" i="14"/>
  <c r="P142" i="14"/>
  <c r="L143" i="14"/>
  <c r="N143" i="14"/>
  <c r="P143" i="14"/>
  <c r="L144" i="14"/>
  <c r="N144" i="14"/>
  <c r="P144" i="14"/>
  <c r="L145" i="14"/>
  <c r="N145" i="14"/>
  <c r="P145" i="14"/>
  <c r="L146" i="14"/>
  <c r="N146" i="14"/>
  <c r="P146" i="14"/>
  <c r="L147" i="14"/>
  <c r="N147" i="14"/>
  <c r="P147" i="14"/>
  <c r="L148" i="14"/>
  <c r="N148" i="14"/>
  <c r="P148" i="14"/>
  <c r="L149" i="14"/>
  <c r="N149" i="14"/>
  <c r="P149" i="14"/>
  <c r="L150" i="14"/>
  <c r="N150" i="14"/>
  <c r="P150" i="14"/>
  <c r="L151" i="14"/>
  <c r="N151" i="14"/>
  <c r="P151" i="14"/>
  <c r="L152" i="14"/>
  <c r="N152" i="14"/>
  <c r="P152" i="14"/>
  <c r="L153" i="14"/>
  <c r="N153" i="14"/>
  <c r="P153" i="14"/>
  <c r="L154" i="14"/>
  <c r="N154" i="14"/>
  <c r="P154" i="14"/>
  <c r="L155" i="14"/>
  <c r="N155" i="14"/>
  <c r="P155" i="14"/>
  <c r="L156" i="14"/>
  <c r="N156" i="14"/>
  <c r="P156" i="14"/>
  <c r="L157" i="14"/>
  <c r="N157" i="14"/>
  <c r="P157" i="14"/>
  <c r="L158" i="14"/>
  <c r="N158" i="14"/>
  <c r="P158" i="14"/>
  <c r="L159" i="14"/>
  <c r="N159" i="14"/>
  <c r="P159" i="14"/>
  <c r="L160" i="14"/>
  <c r="N160" i="14"/>
  <c r="P160" i="14"/>
  <c r="L161" i="14"/>
  <c r="N161" i="14"/>
  <c r="P161" i="14"/>
  <c r="L162" i="14"/>
  <c r="N162" i="14"/>
  <c r="P162" i="14"/>
  <c r="L163" i="14"/>
  <c r="N163" i="14"/>
  <c r="P163" i="14"/>
  <c r="L164" i="14"/>
  <c r="N164" i="14"/>
  <c r="P164" i="14"/>
  <c r="L165" i="14"/>
  <c r="N165" i="14"/>
  <c r="P165" i="14"/>
  <c r="L166" i="14"/>
  <c r="N166" i="14"/>
  <c r="P166" i="14"/>
  <c r="L167" i="14"/>
  <c r="N167" i="14"/>
  <c r="P167" i="14"/>
  <c r="L168" i="14"/>
  <c r="N168" i="14"/>
  <c r="P168" i="14"/>
  <c r="L169" i="14"/>
  <c r="N169" i="14"/>
  <c r="P169" i="14"/>
  <c r="L170" i="14"/>
  <c r="N170" i="14"/>
  <c r="P170" i="14"/>
  <c r="L171" i="14"/>
  <c r="N171" i="14"/>
  <c r="P171" i="14"/>
  <c r="L172" i="14"/>
  <c r="N172" i="14"/>
  <c r="P172" i="14"/>
  <c r="L173" i="14"/>
  <c r="N173" i="14"/>
  <c r="P173" i="14"/>
  <c r="L174" i="14"/>
  <c r="N174" i="14"/>
  <c r="P174" i="14"/>
  <c r="L175" i="14"/>
  <c r="N175" i="14"/>
  <c r="P175" i="14"/>
  <c r="L176" i="14"/>
  <c r="N176" i="14"/>
  <c r="P176" i="14"/>
  <c r="L177" i="14"/>
  <c r="N177" i="14"/>
  <c r="P177" i="14"/>
  <c r="L178" i="14"/>
  <c r="N178" i="14"/>
  <c r="P178" i="14"/>
  <c r="L179" i="14"/>
  <c r="N179" i="14"/>
  <c r="P179" i="14"/>
  <c r="L180" i="14"/>
  <c r="N180" i="14"/>
  <c r="P180" i="14"/>
  <c r="L181" i="14"/>
  <c r="N181" i="14"/>
  <c r="P181" i="14"/>
  <c r="L182" i="14"/>
  <c r="N182" i="14"/>
  <c r="P182" i="14"/>
  <c r="L183" i="14"/>
  <c r="N183" i="14"/>
  <c r="P183" i="14"/>
  <c r="L184" i="14"/>
  <c r="N184" i="14"/>
  <c r="P184" i="14"/>
  <c r="L185" i="14"/>
  <c r="N185" i="14"/>
  <c r="P185" i="14"/>
  <c r="L186" i="14"/>
  <c r="N186" i="14"/>
  <c r="P186" i="14"/>
  <c r="L187" i="14"/>
  <c r="N187" i="14"/>
  <c r="P187" i="14"/>
  <c r="L188" i="14"/>
  <c r="N188" i="14"/>
  <c r="P188" i="14"/>
  <c r="L189" i="14"/>
  <c r="N189" i="14"/>
  <c r="P189" i="14"/>
  <c r="L190" i="14"/>
  <c r="N190" i="14"/>
  <c r="P190" i="14"/>
  <c r="L191" i="14"/>
  <c r="N191" i="14"/>
  <c r="P191" i="14"/>
  <c r="L192" i="14"/>
  <c r="N192" i="14"/>
  <c r="P192" i="14"/>
  <c r="L193" i="14"/>
  <c r="N193" i="14"/>
  <c r="P193" i="14"/>
  <c r="L194" i="14"/>
  <c r="N194" i="14"/>
  <c r="P194" i="14"/>
  <c r="L195" i="14"/>
  <c r="N195" i="14"/>
  <c r="P195" i="14"/>
  <c r="L196" i="14"/>
  <c r="N196" i="14"/>
  <c r="P196" i="14"/>
  <c r="L197" i="14"/>
  <c r="N197" i="14"/>
  <c r="P197" i="14"/>
  <c r="L198" i="14"/>
  <c r="N198" i="14"/>
  <c r="P198" i="14"/>
  <c r="L199" i="14"/>
  <c r="N199" i="14"/>
  <c r="P199" i="14"/>
  <c r="L200" i="14"/>
  <c r="N200" i="14"/>
  <c r="P200" i="14"/>
  <c r="L201" i="14"/>
  <c r="N201" i="14"/>
  <c r="P201" i="14"/>
  <c r="L202" i="14"/>
  <c r="N202" i="14"/>
  <c r="P202" i="14"/>
  <c r="L203" i="14"/>
  <c r="N203" i="14"/>
  <c r="P203" i="14"/>
  <c r="L204" i="14"/>
  <c r="N204" i="14"/>
  <c r="P204" i="14"/>
  <c r="L205" i="14"/>
  <c r="N205" i="14"/>
  <c r="P205" i="14"/>
  <c r="L206" i="14"/>
  <c r="N206" i="14"/>
  <c r="P206" i="14"/>
  <c r="L207" i="14"/>
  <c r="N207" i="14"/>
  <c r="P207" i="14"/>
  <c r="L208" i="14"/>
  <c r="N208" i="14"/>
  <c r="P208" i="14"/>
  <c r="L209" i="14"/>
  <c r="N209" i="14"/>
  <c r="P209" i="14"/>
  <c r="L210" i="14"/>
  <c r="N210" i="14"/>
  <c r="P210" i="14"/>
  <c r="L211" i="14"/>
  <c r="N211" i="14"/>
  <c r="P211" i="14"/>
  <c r="L212" i="14"/>
  <c r="N212" i="14"/>
  <c r="P212" i="14"/>
  <c r="L213" i="14"/>
  <c r="N213" i="14"/>
  <c r="P213" i="14"/>
  <c r="L214" i="14"/>
  <c r="N214" i="14"/>
  <c r="P214" i="14"/>
  <c r="L215" i="14"/>
  <c r="N215" i="14"/>
  <c r="P215" i="14"/>
  <c r="L216" i="14"/>
  <c r="N216" i="14"/>
  <c r="P216" i="14"/>
  <c r="L217" i="14"/>
  <c r="N217" i="14"/>
  <c r="P217" i="14"/>
  <c r="L218" i="14"/>
  <c r="N218" i="14"/>
  <c r="P218" i="14"/>
  <c r="L219" i="14"/>
  <c r="N219" i="14"/>
  <c r="P219" i="14"/>
  <c r="L220" i="14"/>
  <c r="N220" i="14"/>
  <c r="P220" i="14"/>
  <c r="L221" i="14"/>
  <c r="N221" i="14"/>
  <c r="P221" i="14"/>
  <c r="L222" i="14"/>
  <c r="N222" i="14"/>
  <c r="P222" i="14"/>
  <c r="L223" i="14"/>
  <c r="N223" i="14"/>
  <c r="P223" i="14"/>
  <c r="L224" i="14"/>
  <c r="N224" i="14"/>
  <c r="P224" i="14"/>
  <c r="L225" i="14"/>
  <c r="N225" i="14"/>
  <c r="P225" i="14"/>
  <c r="L226" i="14"/>
  <c r="N226" i="14"/>
  <c r="P226" i="14"/>
  <c r="L227" i="14"/>
  <c r="N227" i="14"/>
  <c r="P227" i="14"/>
  <c r="L228" i="14"/>
  <c r="N228" i="14"/>
  <c r="P228" i="14"/>
  <c r="L229" i="14"/>
  <c r="N229" i="14"/>
  <c r="P229" i="14"/>
  <c r="L230" i="14"/>
  <c r="N230" i="14"/>
  <c r="P230" i="14"/>
  <c r="L231" i="14"/>
  <c r="N231" i="14"/>
  <c r="P231" i="14"/>
  <c r="L232" i="14"/>
  <c r="N232" i="14"/>
  <c r="P232" i="14"/>
  <c r="L233" i="14"/>
  <c r="N233" i="14"/>
  <c r="P233" i="14"/>
  <c r="L234" i="14"/>
  <c r="N234" i="14"/>
  <c r="P234" i="14"/>
  <c r="AX207" i="1" l="1"/>
  <c r="AZ207" i="1" s="1"/>
  <c r="BP230" i="1"/>
  <c r="BQ230" i="1"/>
  <c r="AY150" i="1"/>
  <c r="BU75" i="1"/>
  <c r="BV75" i="1"/>
  <c r="BP224" i="1"/>
  <c r="BQ224" i="1"/>
  <c r="AX176" i="1"/>
  <c r="AZ176" i="1" s="1"/>
  <c r="CZ227" i="1"/>
  <c r="BP221" i="1"/>
  <c r="BQ221" i="1"/>
  <c r="CZ215" i="1"/>
  <c r="AY162" i="1"/>
  <c r="AZ162" i="1" s="1"/>
  <c r="CZ154" i="1"/>
  <c r="AY130" i="1"/>
  <c r="AZ130" i="1" s="1"/>
  <c r="AX121" i="1"/>
  <c r="AZ121" i="1" s="1"/>
  <c r="AZ55" i="1"/>
  <c r="BP235" i="1"/>
  <c r="BP231" i="1"/>
  <c r="CZ224" i="1"/>
  <c r="AX205" i="1"/>
  <c r="BV78" i="1"/>
  <c r="BU78" i="1"/>
  <c r="BP227" i="1"/>
  <c r="BQ227" i="1"/>
  <c r="BP228" i="1"/>
  <c r="BQ228" i="1"/>
  <c r="BP225" i="1"/>
  <c r="BQ225" i="1"/>
  <c r="AZ180" i="1"/>
  <c r="AX177" i="1"/>
  <c r="AZ177" i="1" s="1"/>
  <c r="AZ80" i="1"/>
  <c r="BP222" i="1"/>
  <c r="BQ222" i="1"/>
  <c r="AY177" i="1"/>
  <c r="AX170" i="1"/>
  <c r="AZ170" i="1" s="1"/>
  <c r="CZ225" i="1"/>
  <c r="BP219" i="1"/>
  <c r="BQ219" i="1"/>
  <c r="AX206" i="1"/>
  <c r="AZ206" i="1" s="1"/>
  <c r="CZ158" i="1"/>
  <c r="AZ158" i="1"/>
  <c r="AZ149" i="1"/>
  <c r="AY134" i="1"/>
  <c r="AZ134" i="1" s="1"/>
  <c r="AY142" i="1"/>
  <c r="CZ222" i="1"/>
  <c r="CZ216" i="1"/>
  <c r="AY206" i="1"/>
  <c r="BU125" i="1"/>
  <c r="BV125" i="1"/>
  <c r="BU110" i="1"/>
  <c r="BV110" i="1"/>
  <c r="AY109" i="1"/>
  <c r="AZ109" i="1" s="1"/>
  <c r="AX204" i="1"/>
  <c r="AZ204" i="1" s="1"/>
  <c r="AZ179" i="1"/>
  <c r="AY205" i="1"/>
  <c r="BP229" i="1"/>
  <c r="BQ229" i="1"/>
  <c r="AY146" i="1"/>
  <c r="AZ146" i="1" s="1"/>
  <c r="AZ138" i="1"/>
  <c r="AZ210" i="1"/>
  <c r="AZ211" i="1"/>
  <c r="BP226" i="1"/>
  <c r="BQ226" i="1"/>
  <c r="CZ214" i="1"/>
  <c r="BQ171" i="1"/>
  <c r="BP171" i="1"/>
  <c r="BP220" i="1"/>
  <c r="BQ220" i="1"/>
  <c r="AZ142" i="1"/>
  <c r="BP104" i="1"/>
  <c r="BQ104" i="1"/>
  <c r="CZ229" i="1"/>
  <c r="BP223" i="1"/>
  <c r="BQ223" i="1"/>
  <c r="AZ181" i="1"/>
  <c r="CZ150" i="1"/>
  <c r="AZ150" i="1"/>
  <c r="AZ141" i="1"/>
  <c r="BV63" i="1"/>
  <c r="BU63" i="1"/>
  <c r="AX171" i="1"/>
  <c r="AZ171" i="1" s="1"/>
  <c r="AZ155" i="1"/>
  <c r="BU11" i="1"/>
  <c r="BV11" i="1"/>
  <c r="AX166" i="1"/>
  <c r="AZ166" i="1" s="1"/>
  <c r="BQ11" i="1"/>
  <c r="BP168" i="1"/>
  <c r="BQ105" i="1"/>
  <c r="AZ102" i="1"/>
  <c r="AZ99" i="1"/>
  <c r="BV97" i="1"/>
  <c r="AZ49" i="1"/>
  <c r="BU34" i="1"/>
  <c r="BV30" i="1"/>
  <c r="BU90" i="1"/>
  <c r="BV90" i="1"/>
  <c r="AZ172" i="1"/>
  <c r="BV211" i="1"/>
  <c r="BV210" i="1"/>
  <c r="BV181" i="1"/>
  <c r="BV180" i="1"/>
  <c r="BV179" i="1"/>
  <c r="BV178" i="1"/>
  <c r="BQ175" i="1"/>
  <c r="BV170" i="1"/>
  <c r="AX127" i="1"/>
  <c r="AZ127" i="1" s="1"/>
  <c r="BU57" i="1"/>
  <c r="BV57" i="1"/>
  <c r="AZ151" i="1"/>
  <c r="AZ147" i="1"/>
  <c r="AZ139" i="1"/>
  <c r="AZ135" i="1"/>
  <c r="AX167" i="1"/>
  <c r="AZ167" i="1" s="1"/>
  <c r="AZ132" i="1"/>
  <c r="AX173" i="1"/>
  <c r="AZ173" i="1" s="1"/>
  <c r="BP164" i="1"/>
  <c r="BU114" i="1"/>
  <c r="BQ100" i="1"/>
  <c r="BP82" i="1"/>
  <c r="BQ82" i="1"/>
  <c r="BQ55" i="1"/>
  <c r="BP55" i="1"/>
  <c r="AZ159" i="1"/>
  <c r="AY68" i="1"/>
  <c r="AY128" i="1"/>
  <c r="AZ128" i="1" s="1"/>
  <c r="AZ60" i="1"/>
  <c r="AZ4" i="1"/>
  <c r="AZ168" i="1"/>
  <c r="AZ129" i="1"/>
  <c r="AY108" i="1"/>
  <c r="AZ108" i="1" s="1"/>
  <c r="AZ83" i="1"/>
  <c r="BV235" i="1"/>
  <c r="BP170" i="1"/>
  <c r="BQ114" i="1"/>
  <c r="BP114" i="1"/>
  <c r="BP109" i="1"/>
  <c r="BV86" i="1"/>
  <c r="BQ14" i="1"/>
  <c r="AX5" i="1"/>
  <c r="AZ5" i="1" s="1"/>
  <c r="AZ152" i="1"/>
  <c r="AZ144" i="1"/>
  <c r="AZ140" i="1"/>
  <c r="BQ217" i="1"/>
  <c r="BQ216" i="1"/>
  <c r="BQ215" i="1"/>
  <c r="BQ214" i="1"/>
  <c r="BQ213" i="1"/>
  <c r="BQ212" i="1"/>
  <c r="AZ174" i="1"/>
  <c r="BV166" i="1"/>
  <c r="AZ103" i="1"/>
  <c r="AZ97" i="1"/>
  <c r="AX165" i="1"/>
  <c r="AZ165" i="1" s="1"/>
  <c r="AY5" i="1"/>
  <c r="AZ143" i="1"/>
  <c r="AZ131" i="1"/>
  <c r="AZ59" i="1"/>
  <c r="AZ136" i="1"/>
  <c r="AX169" i="1"/>
  <c r="AZ169" i="1" s="1"/>
  <c r="AX40" i="1"/>
  <c r="AZ40" i="1" s="1"/>
  <c r="AZ19" i="1"/>
  <c r="BU15" i="1"/>
  <c r="BV15" i="1"/>
  <c r="AX119" i="1"/>
  <c r="AZ119" i="1" s="1"/>
  <c r="AX68" i="1"/>
  <c r="AZ68" i="1" s="1"/>
  <c r="AZ56" i="1"/>
  <c r="BQ118" i="1"/>
  <c r="BP118" i="1"/>
  <c r="BU85" i="1"/>
  <c r="BV85" i="1"/>
  <c r="AZ160" i="1"/>
  <c r="AZ156" i="1"/>
  <c r="AZ148" i="1"/>
  <c r="AZ175" i="1"/>
  <c r="AZ124" i="1"/>
  <c r="BP101" i="1"/>
  <c r="BQ101" i="1"/>
  <c r="AX58" i="1"/>
  <c r="AZ58" i="1" s="1"/>
  <c r="CZ100" i="1"/>
  <c r="AZ78" i="1"/>
  <c r="BQ75" i="1"/>
  <c r="BP75" i="1"/>
  <c r="AY59" i="1"/>
  <c r="AY52" i="1"/>
  <c r="AZ52" i="1" s="1"/>
  <c r="BP32" i="1"/>
  <c r="BQ32" i="1"/>
  <c r="AZ29" i="1"/>
  <c r="BP27" i="1"/>
  <c r="BQ27" i="1"/>
  <c r="BQ102" i="1"/>
  <c r="AY97" i="1"/>
  <c r="BV95" i="1"/>
  <c r="AX85" i="1"/>
  <c r="AZ85" i="1" s="1"/>
  <c r="AZ66" i="1"/>
  <c r="BP63" i="1"/>
  <c r="BU58" i="1"/>
  <c r="AZ53" i="1"/>
  <c r="AX50" i="1"/>
  <c r="AZ50" i="1" s="1"/>
  <c r="AZ32" i="1"/>
  <c r="AZ17" i="1"/>
  <c r="BP54" i="1"/>
  <c r="BQ54" i="1"/>
  <c r="CZ107" i="1"/>
  <c r="BQ58" i="1"/>
  <c r="BV44" i="1"/>
  <c r="BU120" i="1"/>
  <c r="BU116" i="1"/>
  <c r="BU112" i="1"/>
  <c r="BQ103" i="1"/>
  <c r="CZ102" i="1"/>
  <c r="AZ98" i="1"/>
  <c r="AZ94" i="1"/>
  <c r="BV72" i="1"/>
  <c r="BU49" i="1"/>
  <c r="BU26" i="1"/>
  <c r="BV26" i="1"/>
  <c r="BP18" i="1"/>
  <c r="BQ18" i="1"/>
  <c r="BV16" i="1"/>
  <c r="BU16" i="1"/>
  <c r="AZ15" i="1"/>
  <c r="BP10" i="1"/>
  <c r="BQ10" i="1"/>
  <c r="BU8" i="1"/>
  <c r="BV8" i="1"/>
  <c r="BP8" i="1"/>
  <c r="AX69" i="1"/>
  <c r="AZ69" i="1" s="1"/>
  <c r="AX51" i="1"/>
  <c r="AZ51" i="1" s="1"/>
  <c r="BU36" i="1"/>
  <c r="BV36" i="1"/>
  <c r="BU109" i="1"/>
  <c r="BV109" i="1"/>
  <c r="CZ103" i="1"/>
  <c r="AY36" i="1"/>
  <c r="AZ36" i="1" s="1"/>
  <c r="BV80" i="1"/>
  <c r="BP79" i="1"/>
  <c r="AY37" i="1"/>
  <c r="AZ37" i="1" s="1"/>
  <c r="BQ31" i="1"/>
  <c r="AY60" i="1"/>
  <c r="BV82" i="1"/>
  <c r="BQ80" i="1"/>
  <c r="AY61" i="1"/>
  <c r="AZ61" i="1" s="1"/>
  <c r="BV55" i="1"/>
  <c r="BQ52" i="1"/>
  <c r="BV32" i="1"/>
  <c r="BQ25" i="1"/>
  <c r="BV83" i="1"/>
  <c r="AZ38" i="1"/>
  <c r="AZ34" i="1"/>
  <c r="BQ22" i="1"/>
  <c r="AZ28" i="1"/>
  <c r="AZ25" i="1"/>
  <c r="CZ5" i="1"/>
  <c r="BQ4" i="1"/>
  <c r="AZ205" i="1" l="1"/>
</calcChain>
</file>

<file path=xl/sharedStrings.xml><?xml version="1.0" encoding="utf-8"?>
<sst xmlns="http://schemas.openxmlformats.org/spreadsheetml/2006/main" count="3167" uniqueCount="721">
  <si>
    <t>AgrCrse1</t>
    <phoneticPr fontId="3" type="noConversion"/>
  </si>
  <si>
    <t>MnLDAcc</t>
    <phoneticPr fontId="3" type="noConversion"/>
  </si>
  <si>
    <t>RecAcc1</t>
    <phoneticPr fontId="3" type="noConversion"/>
  </si>
  <si>
    <t>RecAcc2</t>
    <phoneticPr fontId="3" type="noConversion"/>
  </si>
  <si>
    <t>RuffPers</t>
  </si>
  <si>
    <t>e80183</t>
  </si>
  <si>
    <t>e80184</t>
  </si>
  <si>
    <t>e80185</t>
  </si>
  <si>
    <t>e80237</t>
  </si>
  <si>
    <t>e80238</t>
  </si>
  <si>
    <t>e80011</t>
  </si>
  <si>
    <t>e80115</t>
  </si>
  <si>
    <t>e80139</t>
  </si>
  <si>
    <t>e80140</t>
  </si>
  <si>
    <t>e80141</t>
  </si>
  <si>
    <t>e80156</t>
  </si>
  <si>
    <t>e80157</t>
  </si>
  <si>
    <t>e80135</t>
  </si>
  <si>
    <t>e80102</t>
  </si>
  <si>
    <t>e80103</t>
  </si>
  <si>
    <t>e80026</t>
  </si>
  <si>
    <t>e80001</t>
  </si>
  <si>
    <t>TIR</t>
  </si>
  <si>
    <t>SynPropCorr</t>
    <phoneticPr fontId="3" type="noConversion"/>
  </si>
  <si>
    <t>BTimeSec</t>
  </si>
  <si>
    <t>ZachTotS</t>
    <phoneticPr fontId="3" type="noConversion"/>
  </si>
  <si>
    <t>LettCompMn</t>
    <phoneticPr fontId="3" type="noConversion"/>
  </si>
  <si>
    <t>PattCompMn</t>
    <phoneticPr fontId="3" type="noConversion"/>
  </si>
  <si>
    <t>e80025</t>
  </si>
  <si>
    <t>ZachAbsS</t>
    <phoneticPr fontId="3" type="noConversion"/>
  </si>
  <si>
    <t>FbyTIR</t>
  </si>
  <si>
    <t>e80144</t>
  </si>
  <si>
    <t>e80109</t>
  </si>
  <si>
    <t>RTotNoError</t>
    <phoneticPr fontId="3" type="noConversion"/>
  </si>
  <si>
    <t>e80210</t>
  </si>
  <si>
    <t>e80211</t>
  </si>
  <si>
    <t>ATimeSec</t>
  </si>
  <si>
    <t>e80150</t>
  </si>
  <si>
    <t>ScrptCnt2</t>
    <phoneticPr fontId="3" type="noConversion"/>
  </si>
  <si>
    <t>ScrptOrd2</t>
    <phoneticPr fontId="3" type="noConversion"/>
  </si>
  <si>
    <t>ScrptCntLib2</t>
    <phoneticPr fontId="3" type="noConversion"/>
  </si>
  <si>
    <t>ScrptOrdLib2</t>
    <phoneticPr fontId="3" type="noConversion"/>
  </si>
  <si>
    <t>ScrptTot3</t>
    <phoneticPr fontId="3" type="noConversion"/>
  </si>
  <si>
    <t>e80057</t>
  </si>
  <si>
    <t>e80058</t>
  </si>
  <si>
    <t>e80059</t>
  </si>
  <si>
    <t>ExpIni</t>
    <phoneticPr fontId="3" type="noConversion"/>
  </si>
  <si>
    <t>Operation Span</t>
  </si>
  <si>
    <t>e80104</t>
  </si>
  <si>
    <t>(1 = veridical)</t>
  </si>
  <si>
    <t>issues</t>
    <phoneticPr fontId="3" type="noConversion"/>
  </si>
  <si>
    <t>e80163</t>
  </si>
  <si>
    <t>Crux</t>
    <phoneticPr fontId="3" type="noConversion"/>
  </si>
  <si>
    <t>DistT1</t>
  </si>
  <si>
    <t>BDNF</t>
    <phoneticPr fontId="3" type="noConversion"/>
  </si>
  <si>
    <t>APOE</t>
    <phoneticPr fontId="3" type="noConversion"/>
  </si>
  <si>
    <t>KIBRA</t>
    <phoneticPr fontId="3" type="noConversion"/>
  </si>
  <si>
    <t>JS</t>
    <phoneticPr fontId="3" type="noConversion"/>
  </si>
  <si>
    <t>EK</t>
    <phoneticPr fontId="3" type="noConversion"/>
  </si>
  <si>
    <t>e80097</t>
  </si>
  <si>
    <t>ULngthFn3</t>
    <phoneticPr fontId="3" type="noConversion"/>
  </si>
  <si>
    <t>ULngthCrseMn</t>
    <phoneticPr fontId="3" type="noConversion"/>
  </si>
  <si>
    <t>e80119</t>
  </si>
  <si>
    <t>EK</t>
    <phoneticPr fontId="3" type="noConversion"/>
  </si>
  <si>
    <t>JS</t>
    <phoneticPr fontId="3" type="noConversion"/>
  </si>
  <si>
    <t>e80002</t>
  </si>
  <si>
    <t>e80003</t>
  </si>
  <si>
    <t>e80118</t>
  </si>
  <si>
    <t xml:space="preserve">AT   </t>
  </si>
  <si>
    <t>SpeedAcc</t>
    <phoneticPr fontId="3" type="noConversion"/>
  </si>
  <si>
    <t>e80024</t>
  </si>
  <si>
    <t>LDAcc-HDAcc/LDAcc</t>
    <phoneticPr fontId="3" type="noConversion"/>
  </si>
  <si>
    <t>SumUnitord1</t>
    <phoneticPr fontId="3" type="noConversion"/>
  </si>
  <si>
    <t>e80193</t>
  </si>
  <si>
    <t>STotNoError</t>
    <phoneticPr fontId="3" type="noConversion"/>
  </si>
  <si>
    <t>Symmetry Span</t>
  </si>
  <si>
    <t>e80089</t>
  </si>
  <si>
    <t>Recall Memory</t>
    <phoneticPr fontId="3" type="noConversion"/>
  </si>
  <si>
    <t>A1</t>
    <phoneticPr fontId="3" type="noConversion"/>
  </si>
  <si>
    <t>A2</t>
    <phoneticPr fontId="3" type="noConversion"/>
  </si>
  <si>
    <t>ms1</t>
    <phoneticPr fontId="3" type="noConversion"/>
  </si>
  <si>
    <t>e80213</t>
  </si>
  <si>
    <t>e80214</t>
  </si>
  <si>
    <t>e80246</t>
  </si>
  <si>
    <t>OrdAcc1</t>
    <phoneticPr fontId="3" type="noConversion"/>
  </si>
  <si>
    <t>OrdAcc2</t>
    <phoneticPr fontId="3" type="noConversion"/>
  </si>
  <si>
    <t>e80088</t>
  </si>
  <si>
    <t>r:</t>
    <phoneticPr fontId="3" type="noConversion"/>
  </si>
  <si>
    <t>e80034</t>
  </si>
  <si>
    <t>e80035</t>
  </si>
  <si>
    <t>e80202</t>
  </si>
  <si>
    <t>EK</t>
  </si>
  <si>
    <t>PattCompAcc-Trial 2</t>
  </si>
  <si>
    <t>e80154</t>
  </si>
  <si>
    <t>SSErr</t>
  </si>
  <si>
    <t>SAErr</t>
  </si>
  <si>
    <t>e80076</t>
  </si>
  <si>
    <t>Spanish, 12, weekly</t>
  </si>
  <si>
    <t>e80110</t>
  </si>
  <si>
    <t>IPIP</t>
  </si>
  <si>
    <t>e80101</t>
  </si>
  <si>
    <t>e80113</t>
  </si>
  <si>
    <t>e80114</t>
  </si>
  <si>
    <t>e80166</t>
  </si>
  <si>
    <t>e80192</t>
  </si>
  <si>
    <t>ScrptTot1</t>
    <phoneticPr fontId="3" type="noConversion"/>
  </si>
  <si>
    <t>ScrptCnt1</t>
    <phoneticPr fontId="3" type="noConversion"/>
  </si>
  <si>
    <t>ScrptOrd1</t>
    <phoneticPr fontId="3" type="noConversion"/>
  </si>
  <si>
    <t>ScrptCntLib1</t>
    <phoneticPr fontId="3" type="noConversion"/>
  </si>
  <si>
    <t>ScrptOrdLib1</t>
    <phoneticPr fontId="3" type="noConversion"/>
  </si>
  <si>
    <t>ScrptTot2</t>
    <phoneticPr fontId="3" type="noConversion"/>
  </si>
  <si>
    <t>CDR</t>
  </si>
  <si>
    <t>TDR</t>
  </si>
  <si>
    <t>e80201</t>
  </si>
  <si>
    <t>e80062</t>
  </si>
  <si>
    <t>e80231</t>
  </si>
  <si>
    <t>e80232</t>
  </si>
  <si>
    <t>VAss2H</t>
  </si>
  <si>
    <t>e80073</t>
  </si>
  <si>
    <t>genetics</t>
    <phoneticPr fontId="3" type="noConversion"/>
  </si>
  <si>
    <t>e80077</t>
  </si>
  <si>
    <t>e80078</t>
  </si>
  <si>
    <t>Selective Reminding II-DR</t>
  </si>
  <si>
    <t>e80155</t>
  </si>
  <si>
    <t>e80112</t>
  </si>
  <si>
    <t>TB</t>
    <phoneticPr fontId="3" type="noConversion"/>
  </si>
  <si>
    <t>EK</t>
    <phoneticPr fontId="3" type="noConversion"/>
  </si>
  <si>
    <t>Improv of Chnk mod(BiDimReg)2</t>
  </si>
  <si>
    <t>e80105</t>
  </si>
  <si>
    <t>e80247</t>
  </si>
  <si>
    <t>yrs</t>
    <phoneticPr fontId="3" type="noConversion"/>
  </si>
  <si>
    <t>Experimenter</t>
  </si>
  <si>
    <t>age</t>
  </si>
  <si>
    <t>RecAccMn</t>
    <phoneticPr fontId="3" type="noConversion"/>
  </si>
  <si>
    <t>BlessScore</t>
    <phoneticPr fontId="3" type="noConversion"/>
  </si>
  <si>
    <t>EK</t>
    <phoneticPr fontId="3" type="noConversion"/>
  </si>
  <si>
    <t>e80198</t>
  </si>
  <si>
    <t>DistT3</t>
  </si>
  <si>
    <t>e80200</t>
  </si>
  <si>
    <t>e80134</t>
  </si>
  <si>
    <t>VAss1Wt</t>
    <phoneticPr fontId="3" type="noConversion"/>
  </si>
  <si>
    <t>VAss2Wt</t>
    <phoneticPr fontId="3" type="noConversion"/>
  </si>
  <si>
    <t>Ruff Figural Fluency</t>
  </si>
  <si>
    <t>VAss1T</t>
  </si>
  <si>
    <t>VAss2E</t>
  </si>
  <si>
    <t xml:space="preserve">JS   </t>
  </si>
  <si>
    <t>NH/TB</t>
    <phoneticPr fontId="3" type="noConversion"/>
  </si>
  <si>
    <t>Vision</t>
    <phoneticPr fontId="3" type="noConversion"/>
  </si>
  <si>
    <t>e80191</t>
  </si>
  <si>
    <t/>
  </si>
  <si>
    <t>Cruxord1</t>
    <phoneticPr fontId="3" type="noConversion"/>
  </si>
  <si>
    <t>Enc1</t>
    <phoneticPr fontId="3" type="noConversion"/>
  </si>
  <si>
    <t>Enc2</t>
    <phoneticPr fontId="3" type="noConversion"/>
  </si>
  <si>
    <t>e80100</t>
  </si>
  <si>
    <t>e80004</t>
  </si>
  <si>
    <t>e80021</t>
  </si>
  <si>
    <t>e80022</t>
  </si>
  <si>
    <t>e80016</t>
  </si>
  <si>
    <t>e80017</t>
  </si>
  <si>
    <t>e80069</t>
  </si>
  <si>
    <t>e80071</t>
  </si>
  <si>
    <t>e80226</t>
  </si>
  <si>
    <t>compare.bins1000Mn</t>
    <phoneticPr fontId="3" type="noConversion"/>
  </si>
  <si>
    <t>Alignlog10Mn</t>
    <phoneticPr fontId="3" type="noConversion"/>
  </si>
  <si>
    <t>Aligncompare.bins1000Mn</t>
    <phoneticPr fontId="3" type="noConversion"/>
  </si>
  <si>
    <t>log10_1</t>
    <phoneticPr fontId="3" type="noConversion"/>
  </si>
  <si>
    <t>e80133</t>
  </si>
  <si>
    <t>e80005</t>
  </si>
  <si>
    <t>e80006</t>
  </si>
  <si>
    <t>-</t>
  </si>
  <si>
    <t>e80056</t>
  </si>
  <si>
    <t>SynCompleted</t>
    <phoneticPr fontId="3" type="noConversion"/>
  </si>
  <si>
    <t>AntPropCorr</t>
    <phoneticPr fontId="3" type="noConversion"/>
  </si>
  <si>
    <t>ageEucErr R</t>
    <phoneticPr fontId="3" type="noConversion"/>
  </si>
  <si>
    <t>ZachAbsO</t>
    <phoneticPr fontId="3" type="noConversion"/>
  </si>
  <si>
    <t>ZachTotO</t>
    <phoneticPr fontId="3" type="noConversion"/>
  </si>
  <si>
    <t>ScrptCntMn</t>
    <phoneticPr fontId="3" type="noConversion"/>
  </si>
  <si>
    <t>OrdAccMn</t>
    <phoneticPr fontId="3" type="noConversion"/>
  </si>
  <si>
    <t>OrdRTMn</t>
    <phoneticPr fontId="3" type="noConversion"/>
  </si>
  <si>
    <t>OrdRT1</t>
    <phoneticPr fontId="3" type="noConversion"/>
  </si>
  <si>
    <t>Trailmaking</t>
  </si>
  <si>
    <t>e80158</t>
  </si>
  <si>
    <t>e80010</t>
  </si>
  <si>
    <t>e80020</t>
  </si>
  <si>
    <t>e80236</t>
  </si>
  <si>
    <t>JS</t>
    <phoneticPr fontId="3" type="noConversion"/>
  </si>
  <si>
    <t>MnHDAcc</t>
    <phoneticPr fontId="3" type="noConversion"/>
  </si>
  <si>
    <t>Picture Arrangement</t>
  </si>
  <si>
    <t>ULngthFnMn</t>
    <phoneticPr fontId="3" type="noConversion"/>
  </si>
  <si>
    <t>msMn</t>
    <phoneticPr fontId="3" type="noConversion"/>
  </si>
  <si>
    <t xml:space="preserve">r: </t>
    <phoneticPr fontId="3" type="noConversion"/>
  </si>
  <si>
    <t>1 and 2</t>
    <phoneticPr fontId="3" type="noConversion"/>
  </si>
  <si>
    <t>1 and 3</t>
    <phoneticPr fontId="3" type="noConversion"/>
  </si>
  <si>
    <t>2 and 3</t>
    <phoneticPr fontId="3" type="noConversion"/>
  </si>
  <si>
    <t>movie - movie recog correl</t>
    <phoneticPr fontId="3" type="noConversion"/>
  </si>
  <si>
    <t xml:space="preserve"> </t>
    <phoneticPr fontId="3" type="noConversion"/>
  </si>
  <si>
    <t>AgrMn</t>
    <phoneticPr fontId="3" type="noConversion"/>
  </si>
  <si>
    <t>e80212</t>
  </si>
  <si>
    <t>SpeedMdRT</t>
  </si>
  <si>
    <t>e80172</t>
  </si>
  <si>
    <t>STot</t>
  </si>
  <si>
    <t>SErr</t>
  </si>
  <si>
    <t>e80239</t>
  </si>
  <si>
    <t>e80240</t>
  </si>
  <si>
    <t>e80241</t>
  </si>
  <si>
    <t>e80060</t>
  </si>
  <si>
    <t>e80061</t>
  </si>
  <si>
    <t>e80041</t>
  </si>
  <si>
    <t>e80162</t>
  </si>
  <si>
    <t>NH/AT</t>
    <phoneticPr fontId="3" type="noConversion"/>
  </si>
  <si>
    <t>IPIPExtr</t>
    <phoneticPr fontId="3" type="noConversion"/>
  </si>
  <si>
    <t>IPIPAgr</t>
    <phoneticPr fontId="3" type="noConversion"/>
  </si>
  <si>
    <t>IPIPCons</t>
    <phoneticPr fontId="3" type="noConversion"/>
  </si>
  <si>
    <t>DistT2</t>
  </si>
  <si>
    <t>e80216</t>
  </si>
  <si>
    <t>e80111</t>
  </si>
  <si>
    <t>e80136</t>
  </si>
  <si>
    <t>e80137</t>
  </si>
  <si>
    <t>e80138</t>
  </si>
  <si>
    <t>e80148</t>
  </si>
  <si>
    <t>Selective Reminding I-IR</t>
  </si>
  <si>
    <t>MnHD</t>
  </si>
  <si>
    <t>MnLD</t>
  </si>
  <si>
    <t>e80171</t>
  </si>
  <si>
    <t>Order memory</t>
    <phoneticPr fontId="3" type="noConversion"/>
  </si>
  <si>
    <t>e80181</t>
  </si>
  <si>
    <t>TrailBTime</t>
  </si>
  <si>
    <t>VLS2-ARC</t>
    <phoneticPr fontId="3" type="noConversion"/>
  </si>
  <si>
    <t>VLSMn-ARC</t>
    <phoneticPr fontId="3" type="noConversion"/>
  </si>
  <si>
    <t>e80085</t>
  </si>
  <si>
    <t>e80242</t>
  </si>
  <si>
    <t>Spatial Memory</t>
  </si>
  <si>
    <t>e80225</t>
  </si>
  <si>
    <t>LettCompAcc-Trial 1</t>
  </si>
  <si>
    <t>e80221</t>
  </si>
  <si>
    <t>e80222</t>
  </si>
  <si>
    <t>B-A/A</t>
  </si>
  <si>
    <t>e80122</t>
  </si>
  <si>
    <t>e80123</t>
  </si>
  <si>
    <t>e80219</t>
  </si>
  <si>
    <t>e80159</t>
  </si>
  <si>
    <t>Speed of Processing (Shape)</t>
  </si>
  <si>
    <t xml:space="preserve">French, 23.5, 10.25% </t>
  </si>
  <si>
    <t>e80121</t>
  </si>
  <si>
    <t>e80048</t>
  </si>
  <si>
    <t>LettCompAcc-Trial 2</t>
  </si>
  <si>
    <t>e80227</t>
  </si>
  <si>
    <t>e80187</t>
  </si>
  <si>
    <t>Reading Span</t>
  </si>
  <si>
    <t>e80175</t>
  </si>
  <si>
    <t>TbyMPDR</t>
  </si>
  <si>
    <t>JS</t>
    <phoneticPr fontId="3" type="noConversion"/>
  </si>
  <si>
    <t>TB</t>
    <phoneticPr fontId="3" type="noConversion"/>
  </si>
  <si>
    <t>OTotNoError</t>
    <phoneticPr fontId="3" type="noConversion"/>
  </si>
  <si>
    <t>e80233</t>
    <phoneticPr fontId="3" type="noConversion"/>
  </si>
  <si>
    <t>&gt;500ms</t>
    <phoneticPr fontId="3" type="noConversion"/>
  </si>
  <si>
    <t>AntCompleted</t>
    <phoneticPr fontId="3" type="noConversion"/>
  </si>
  <si>
    <t>SynAntPropCor</t>
    <phoneticPr fontId="3" type="noConversion"/>
  </si>
  <si>
    <t>e80142</t>
  </si>
  <si>
    <t>Deg of Chunking XY</t>
  </si>
  <si>
    <t>R/L</t>
    <phoneticPr fontId="3" type="noConversion"/>
  </si>
  <si>
    <t>Japanese, 22, 2%</t>
    <phoneticPr fontId="3" type="noConversion"/>
  </si>
  <si>
    <t>None</t>
    <phoneticPr fontId="3" type="noConversion"/>
  </si>
  <si>
    <t>m</t>
    <phoneticPr fontId="3" type="noConversion"/>
  </si>
  <si>
    <t>French, 2, daily</t>
  </si>
  <si>
    <t>English, Spanish, normal child age, 0%</t>
    <phoneticPr fontId="3" type="noConversion"/>
  </si>
  <si>
    <t>m</t>
    <phoneticPr fontId="3" type="noConversion"/>
  </si>
  <si>
    <t>R</t>
    <phoneticPr fontId="3" type="noConversion"/>
  </si>
  <si>
    <t>e80065</t>
  </si>
  <si>
    <t>e80066</t>
  </si>
  <si>
    <t>e80067</t>
  </si>
  <si>
    <t>DistAcc1</t>
  </si>
  <si>
    <t>JS</t>
    <phoneticPr fontId="3" type="noConversion"/>
  </si>
  <si>
    <t>EK</t>
    <phoneticPr fontId="3" type="noConversion"/>
  </si>
  <si>
    <t>EK</t>
    <phoneticPr fontId="3" type="noConversion"/>
  </si>
  <si>
    <t>VAss2T</t>
  </si>
  <si>
    <t>TrailACorr</t>
  </si>
  <si>
    <t>OErr</t>
  </si>
  <si>
    <t>e80032</t>
  </si>
  <si>
    <t>e80033</t>
  </si>
  <si>
    <t>e80208</t>
  </si>
  <si>
    <t>e80209</t>
  </si>
  <si>
    <t>ScrptOrd3</t>
    <phoneticPr fontId="3" type="noConversion"/>
  </si>
  <si>
    <t>TB/JS</t>
    <phoneticPr fontId="3" type="noConversion"/>
  </si>
  <si>
    <t>DistT4</t>
  </si>
  <si>
    <t>ScrptTotMn</t>
    <phoneticPr fontId="3" type="noConversion"/>
  </si>
  <si>
    <t>R</t>
    <phoneticPr fontId="3" type="noConversion"/>
  </si>
  <si>
    <t>Spanish, 16, 5%</t>
  </si>
  <si>
    <t>f</t>
    <phoneticPr fontId="3" type="noConversion"/>
  </si>
  <si>
    <t>TrailsBSec</t>
    <phoneticPr fontId="3" type="noConversion"/>
  </si>
  <si>
    <t>RecRT1</t>
    <phoneticPr fontId="3" type="noConversion"/>
  </si>
  <si>
    <t>RecRT2</t>
    <phoneticPr fontId="3" type="noConversion"/>
  </si>
  <si>
    <t>e80243</t>
  </si>
  <si>
    <t>e80244</t>
  </si>
  <si>
    <t>e80245</t>
  </si>
  <si>
    <t>DistAcc3</t>
  </si>
  <si>
    <t>DistAcc4</t>
  </si>
  <si>
    <t>Pattern Comparison</t>
  </si>
  <si>
    <t>e80093</t>
  </si>
  <si>
    <t>Synonym/Antonym</t>
  </si>
  <si>
    <t>e80165</t>
  </si>
  <si>
    <t>e80161</t>
  </si>
  <si>
    <t>e80160</t>
  </si>
  <si>
    <t>SubjectIssues</t>
    <phoneticPr fontId="3" type="noConversion"/>
  </si>
  <si>
    <t>yrs</t>
    <phoneticPr fontId="3" type="noConversion"/>
  </si>
  <si>
    <t>VLS</t>
    <phoneticPr fontId="3" type="noConversion"/>
  </si>
  <si>
    <t>e80194</t>
  </si>
  <si>
    <t>e80188</t>
  </si>
  <si>
    <t>e80189</t>
  </si>
  <si>
    <t>e80190</t>
  </si>
  <si>
    <t>e80195</t>
  </si>
  <si>
    <t>e80228</t>
  </si>
  <si>
    <t>XTmVLS1</t>
    <phoneticPr fontId="3" type="noConversion"/>
  </si>
  <si>
    <t>XTmVLS2</t>
    <phoneticPr fontId="3" type="noConversion"/>
  </si>
  <si>
    <t>Alignlog10_2</t>
    <phoneticPr fontId="3" type="noConversion"/>
  </si>
  <si>
    <t>Aligncompare.bins1000_2</t>
    <phoneticPr fontId="3" type="noConversion"/>
  </si>
  <si>
    <t>AlignEnc2</t>
    <phoneticPr fontId="3" type="noConversion"/>
  </si>
  <si>
    <t>Alignms3</t>
    <phoneticPr fontId="3" type="noConversion"/>
  </si>
  <si>
    <t>Alignlog10_3</t>
    <phoneticPr fontId="3" type="noConversion"/>
  </si>
  <si>
    <t>Aligncompare.bins1000_3</t>
    <phoneticPr fontId="3" type="noConversion"/>
  </si>
  <si>
    <t>AlignEnc3</t>
    <phoneticPr fontId="3" type="noConversion"/>
  </si>
  <si>
    <t>AlignmsMn</t>
    <phoneticPr fontId="3" type="noConversion"/>
  </si>
  <si>
    <t>A2ord3</t>
    <phoneticPr fontId="3" type="noConversion"/>
  </si>
  <si>
    <t>SumUnitord3</t>
  </si>
  <si>
    <t>e80045</t>
  </si>
  <si>
    <t>e80086</t>
  </si>
  <si>
    <t>RecAcc3</t>
    <phoneticPr fontId="3" type="noConversion"/>
  </si>
  <si>
    <t>e80229</t>
  </si>
  <si>
    <t>e80230</t>
  </si>
  <si>
    <t>e80007</t>
  </si>
  <si>
    <t>e80008</t>
  </si>
  <si>
    <t>EK</t>
    <phoneticPr fontId="3" type="noConversion"/>
  </si>
  <si>
    <t>e80012</t>
  </si>
  <si>
    <t>e80013</t>
  </si>
  <si>
    <t>e80053</t>
  </si>
  <si>
    <t>e80054</t>
  </si>
  <si>
    <t>e80055</t>
  </si>
  <si>
    <t>Agreement - scaled corr</t>
    <phoneticPr fontId="3" type="noConversion"/>
  </si>
  <si>
    <t>e80092</t>
  </si>
  <si>
    <t>BlessCount</t>
    <phoneticPr fontId="3" type="noConversion"/>
  </si>
  <si>
    <t>BDNFrisk</t>
    <phoneticPr fontId="3" type="noConversion"/>
  </si>
  <si>
    <t>APOErisk</t>
    <phoneticPr fontId="3" type="noConversion"/>
  </si>
  <si>
    <t>KIBRArisk</t>
    <phoneticPr fontId="3" type="noConversion"/>
  </si>
  <si>
    <t>WMS-Verbal II</t>
  </si>
  <si>
    <t>EuclidErr</t>
  </si>
  <si>
    <t>Degree of Chunking</t>
  </si>
  <si>
    <t>e80132</t>
  </si>
  <si>
    <t>RSErr</t>
  </si>
  <si>
    <t>RAErr</t>
  </si>
  <si>
    <t>OAbs</t>
  </si>
  <si>
    <t>OTot</t>
  </si>
  <si>
    <t>RuffTot</t>
  </si>
  <si>
    <t>NH</t>
    <phoneticPr fontId="3" type="noConversion"/>
  </si>
  <si>
    <t>TrailBAcc</t>
  </si>
  <si>
    <t>ScrptOrdMn</t>
    <phoneticPr fontId="3" type="noConversion"/>
  </si>
  <si>
    <t>Subject</t>
    <phoneticPr fontId="3" type="noConversion"/>
  </si>
  <si>
    <t>ZachAbsR</t>
    <phoneticPr fontId="3" type="noConversion"/>
  </si>
  <si>
    <t>ZachTotR</t>
    <phoneticPr fontId="3" type="noConversion"/>
  </si>
  <si>
    <t>AT/NH</t>
    <phoneticPr fontId="3" type="noConversion"/>
  </si>
  <si>
    <t>e80116</t>
  </si>
  <si>
    <t>e80217</t>
  </si>
  <si>
    <t>e80090</t>
  </si>
  <si>
    <t>e80068</t>
  </si>
  <si>
    <t>e80072</t>
  </si>
  <si>
    <t>OrdAcc3</t>
    <phoneticPr fontId="3" type="noConversion"/>
  </si>
  <si>
    <t>A1ord1</t>
    <phoneticPr fontId="3" type="noConversion"/>
  </si>
  <si>
    <t>A2ord1</t>
    <phoneticPr fontId="3" type="noConversion"/>
  </si>
  <si>
    <t>ScrptCntLibMn</t>
    <phoneticPr fontId="3" type="noConversion"/>
  </si>
  <si>
    <t>ScrptOrdLibMn</t>
    <phoneticPr fontId="3" type="noConversion"/>
  </si>
  <si>
    <t>e80170</t>
  </si>
  <si>
    <t>EK</t>
    <phoneticPr fontId="3" type="noConversion"/>
  </si>
  <si>
    <t>Improv of Chnk mod(BiDimReg)</t>
  </si>
  <si>
    <t>Reading with Distraction</t>
  </si>
  <si>
    <t>log10Mn</t>
    <phoneticPr fontId="3" type="noConversion"/>
  </si>
  <si>
    <t>A2cntMn</t>
    <phoneticPr fontId="3" type="noConversion"/>
  </si>
  <si>
    <t>CruxcntMn</t>
    <phoneticPr fontId="3" type="noConversion"/>
  </si>
  <si>
    <t>Movie1</t>
    <phoneticPr fontId="3" type="noConversion"/>
  </si>
  <si>
    <t>Movie2</t>
    <phoneticPr fontId="3" type="noConversion"/>
  </si>
  <si>
    <t>Free recall Counts</t>
    <phoneticPr fontId="3" type="noConversion"/>
  </si>
  <si>
    <t>ms3</t>
    <phoneticPr fontId="3" type="noConversion"/>
  </si>
  <si>
    <t>log10_3</t>
    <phoneticPr fontId="3" type="noConversion"/>
  </si>
  <si>
    <t>JS</t>
  </si>
  <si>
    <t>AT</t>
    <phoneticPr fontId="3" type="noConversion"/>
  </si>
  <si>
    <t>log10_2</t>
    <phoneticPr fontId="3" type="noConversion"/>
  </si>
  <si>
    <t>compare.bins1000_2</t>
    <phoneticPr fontId="3" type="noConversion"/>
  </si>
  <si>
    <t>e80027</t>
  </si>
  <si>
    <t>e80083</t>
  </si>
  <si>
    <t>e80084</t>
  </si>
  <si>
    <t>e80177</t>
  </si>
  <si>
    <t>e80178</t>
  </si>
  <si>
    <t>e80040</t>
  </si>
  <si>
    <t>e80023</t>
  </si>
  <si>
    <t>IPIPEmStab</t>
    <phoneticPr fontId="3" type="noConversion"/>
  </si>
  <si>
    <t>IPIPInt</t>
    <phoneticPr fontId="3" type="noConversion"/>
  </si>
  <si>
    <t>e80087</t>
  </si>
  <si>
    <t>Seg-Alignment</t>
    <phoneticPr fontId="3" type="noConversion"/>
  </si>
  <si>
    <t>R</t>
    <phoneticPr fontId="3" type="noConversion"/>
  </si>
  <si>
    <t>f</t>
    <phoneticPr fontId="3" type="noConversion"/>
  </si>
  <si>
    <t>R</t>
    <phoneticPr fontId="3" type="noConversion"/>
  </si>
  <si>
    <t>Seg-Unit length</t>
    <phoneticPr fontId="3" type="noConversion"/>
  </si>
  <si>
    <t>JS</t>
    <phoneticPr fontId="3" type="noConversion"/>
  </si>
  <si>
    <t>TB</t>
    <phoneticPr fontId="3" type="noConversion"/>
  </si>
  <si>
    <t>SumUnitcnt3</t>
    <phoneticPr fontId="3" type="noConversion"/>
  </si>
  <si>
    <t>Obs</t>
    <phoneticPr fontId="3" type="noConversion"/>
  </si>
  <si>
    <t xml:space="preserve">AT   </t>
    <phoneticPr fontId="3" type="noConversion"/>
  </si>
  <si>
    <t>e80106</t>
  </si>
  <si>
    <t>Blessed</t>
  </si>
  <si>
    <t>AD8</t>
  </si>
  <si>
    <t>VLSTot-1</t>
    <phoneticPr fontId="3" type="noConversion"/>
  </si>
  <si>
    <t>VLSTot-2</t>
    <phoneticPr fontId="3" type="noConversion"/>
  </si>
  <si>
    <t>VLSTot-Mn</t>
    <phoneticPr fontId="3" type="noConversion"/>
  </si>
  <si>
    <t>VLS1-ARC</t>
    <phoneticPr fontId="3" type="noConversion"/>
  </si>
  <si>
    <t>A2cnt3</t>
    <phoneticPr fontId="3" type="noConversion"/>
  </si>
  <si>
    <t>Cruxcnt3</t>
    <phoneticPr fontId="3" type="noConversion"/>
  </si>
  <si>
    <t>Hisp</t>
  </si>
  <si>
    <t>Empl</t>
  </si>
  <si>
    <t>m</t>
  </si>
  <si>
    <t>L</t>
  </si>
  <si>
    <t>German, 16, 0%</t>
  </si>
  <si>
    <t>f</t>
  </si>
  <si>
    <t>f</t>
    <phoneticPr fontId="3" type="noConversion"/>
  </si>
  <si>
    <t>R</t>
  </si>
  <si>
    <t>wordcntMn</t>
    <phoneticPr fontId="3" type="noConversion"/>
  </si>
  <si>
    <t>A1cntMn</t>
    <phoneticPr fontId="3" type="noConversion"/>
  </si>
  <si>
    <t>TB</t>
    <phoneticPr fontId="3" type="noConversion"/>
  </si>
  <si>
    <t>VAss1H</t>
  </si>
  <si>
    <t>e80197</t>
  </si>
  <si>
    <t>TrailBCorr</t>
  </si>
  <si>
    <t>InfoTot</t>
  </si>
  <si>
    <t>PicArrTot</t>
  </si>
  <si>
    <t>e80176</t>
  </si>
  <si>
    <t>e80046</t>
  </si>
  <si>
    <t>e80151</t>
  </si>
  <si>
    <t>TbyMPIR</t>
  </si>
  <si>
    <t>EK</t>
    <phoneticPr fontId="3" type="noConversion"/>
  </si>
  <si>
    <t>Morningness/Eveningness</t>
  </si>
  <si>
    <t>TB</t>
    <phoneticPr fontId="3" type="noConversion"/>
  </si>
  <si>
    <t>EK</t>
    <phoneticPr fontId="3" type="noConversion"/>
  </si>
  <si>
    <t>SpeedMnRT</t>
  </si>
  <si>
    <t>e80098</t>
  </si>
  <si>
    <t>e80099</t>
  </si>
  <si>
    <t>e80207</t>
  </si>
  <si>
    <t>e80091</t>
  </si>
  <si>
    <t>e80095</t>
  </si>
  <si>
    <t>e80096</t>
  </si>
  <si>
    <t>e80063</t>
  </si>
  <si>
    <t>e80047</t>
  </si>
  <si>
    <t>e80064</t>
  </si>
  <si>
    <t>TB</t>
    <phoneticPr fontId="3" type="noConversion"/>
  </si>
  <si>
    <t>compare.bins1000_1</t>
    <phoneticPr fontId="3" type="noConversion"/>
  </si>
  <si>
    <t>ms2</t>
    <phoneticPr fontId="3" type="noConversion"/>
  </si>
  <si>
    <t>e80143</t>
  </si>
  <si>
    <t>DistT2Sec</t>
  </si>
  <si>
    <t>HD-LD/LD</t>
  </si>
  <si>
    <t>e80173</t>
  </si>
  <si>
    <t>e80174</t>
  </si>
  <si>
    <t>e80126</t>
  </si>
  <si>
    <t>issues2</t>
  </si>
  <si>
    <t>&gt;500ms2</t>
  </si>
  <si>
    <t>issues3</t>
  </si>
  <si>
    <t>Agreement - scaled corr</t>
  </si>
  <si>
    <t>DistT4Sec</t>
  </si>
  <si>
    <t>JS</t>
    <phoneticPr fontId="3" type="noConversion"/>
  </si>
  <si>
    <t>ScrptCnt3</t>
    <phoneticPr fontId="3" type="noConversion"/>
  </si>
  <si>
    <t>JS</t>
    <phoneticPr fontId="3" type="noConversion"/>
  </si>
  <si>
    <t>RTot</t>
  </si>
  <si>
    <t>RErr</t>
  </si>
  <si>
    <t>FIR</t>
  </si>
  <si>
    <t>CIR</t>
  </si>
  <si>
    <t>A1ord2</t>
    <phoneticPr fontId="3" type="noConversion"/>
  </si>
  <si>
    <t>ed.</t>
    <phoneticPr fontId="3" type="noConversion"/>
  </si>
  <si>
    <t>e80199</t>
  </si>
  <si>
    <t>EthAsian</t>
  </si>
  <si>
    <t>EthNH/PI</t>
  </si>
  <si>
    <t>EthB/AA</t>
  </si>
  <si>
    <t>EthW</t>
  </si>
  <si>
    <t>Unk/r</t>
  </si>
  <si>
    <t>f</t>
    <phoneticPr fontId="3" type="noConversion"/>
  </si>
  <si>
    <t>English</t>
    <phoneticPr fontId="3" type="noConversion"/>
  </si>
  <si>
    <t>f</t>
    <phoneticPr fontId="3" type="noConversion"/>
  </si>
  <si>
    <t>Spanish</t>
    <phoneticPr fontId="3" type="noConversion"/>
  </si>
  <si>
    <t>Spanish, 20, 20%</t>
    <phoneticPr fontId="3" type="noConversion"/>
  </si>
  <si>
    <t>L</t>
    <phoneticPr fontId="3" type="noConversion"/>
  </si>
  <si>
    <t>m</t>
    <phoneticPr fontId="3" type="noConversion"/>
  </si>
  <si>
    <t>L</t>
    <phoneticPr fontId="3" type="noConversion"/>
  </si>
  <si>
    <t>Spanish, highschool, novice</t>
    <phoneticPr fontId="3" type="noConversion"/>
  </si>
  <si>
    <t>German, 22, novice</t>
    <phoneticPr fontId="3" type="noConversion"/>
  </si>
  <si>
    <t>m</t>
    <phoneticPr fontId="3" type="noConversion"/>
  </si>
  <si>
    <t>French, 2 yrs, 50-70%</t>
    <phoneticPr fontId="3" type="noConversion"/>
  </si>
  <si>
    <t>French, age 11, occasionally use</t>
    <phoneticPr fontId="3" type="noConversion"/>
  </si>
  <si>
    <t>Spanish, age 14, occasionally use</t>
    <phoneticPr fontId="3" type="noConversion"/>
  </si>
  <si>
    <t>R/L</t>
    <phoneticPr fontId="3" type="noConversion"/>
  </si>
  <si>
    <t>Bambara, 4, 10%</t>
  </si>
  <si>
    <t>Spanish, 16 ,0%</t>
  </si>
  <si>
    <t>f</t>
    <phoneticPr fontId="3" type="noConversion"/>
  </si>
  <si>
    <t>ScrptCntLib3</t>
    <phoneticPr fontId="3" type="noConversion"/>
  </si>
  <si>
    <t>ScrptOrdLib3</t>
    <phoneticPr fontId="3" type="noConversion"/>
  </si>
  <si>
    <t>From Demographics</t>
    <phoneticPr fontId="3" type="noConversion"/>
  </si>
  <si>
    <t>From Demographics</t>
    <phoneticPr fontId="3" type="noConversion"/>
  </si>
  <si>
    <t>Spanish 5%</t>
    <phoneticPr fontId="3" type="noConversion"/>
  </si>
  <si>
    <t>Spanish, 15, 15%</t>
    <phoneticPr fontId="3" type="noConversion"/>
  </si>
  <si>
    <t>e80094</t>
  </si>
  <si>
    <t>e80042</t>
  </si>
  <si>
    <t>e80043</t>
  </si>
  <si>
    <t>TB/JS</t>
  </si>
  <si>
    <t>e80107</t>
  </si>
  <si>
    <t>Letter Comparison</t>
  </si>
  <si>
    <t>e80124</t>
  </si>
  <si>
    <t>JS</t>
    <phoneticPr fontId="3" type="noConversion"/>
  </si>
  <si>
    <t>ExpSess1</t>
    <phoneticPr fontId="3" type="noConversion"/>
  </si>
  <si>
    <t>Script Ellicitation</t>
  </si>
  <si>
    <t>prop corr</t>
  </si>
  <si>
    <t>Subject</t>
    <phoneticPr fontId="3" type="noConversion"/>
  </si>
  <si>
    <t>MEQ</t>
    <phoneticPr fontId="3" type="noConversion"/>
  </si>
  <si>
    <t>AlignEnc1</t>
    <phoneticPr fontId="3" type="noConversion"/>
  </si>
  <si>
    <t>Alignms2</t>
    <phoneticPr fontId="3" type="noConversion"/>
  </si>
  <si>
    <t>Free recall Order AbsDev</t>
    <phoneticPr fontId="3" type="noConversion"/>
  </si>
  <si>
    <t>e80152</t>
  </si>
  <si>
    <t>EK</t>
    <phoneticPr fontId="3" type="noConversion"/>
  </si>
  <si>
    <t>Subjects#</t>
  </si>
  <si>
    <t>RAbs</t>
  </si>
  <si>
    <t>Spatial Memory</t>
    <phoneticPr fontId="3" type="noConversion"/>
  </si>
  <si>
    <t>DistIndex(DI)</t>
    <phoneticPr fontId="3" type="noConversion"/>
  </si>
  <si>
    <t>e80179</t>
  </si>
  <si>
    <t>e80180</t>
  </si>
  <si>
    <t>e80167</t>
  </si>
  <si>
    <t>e80168</t>
  </si>
  <si>
    <t>A1ord3</t>
    <phoneticPr fontId="3" type="noConversion"/>
  </si>
  <si>
    <t>Enc3</t>
    <phoneticPr fontId="3" type="noConversion"/>
  </si>
  <si>
    <t>EncMn</t>
    <phoneticPr fontId="3" type="noConversion"/>
  </si>
  <si>
    <t>AgrFn</t>
    <phoneticPr fontId="3" type="noConversion"/>
  </si>
  <si>
    <t>e80120</t>
  </si>
  <si>
    <t>both</t>
  </si>
  <si>
    <t>EK</t>
    <phoneticPr fontId="3" type="noConversion"/>
  </si>
  <si>
    <t>RT</t>
  </si>
  <si>
    <t>e80019</t>
  </si>
  <si>
    <t>wordcnt1</t>
    <phoneticPr fontId="3" type="noConversion"/>
  </si>
  <si>
    <t>A1cnt1</t>
    <phoneticPr fontId="3" type="noConversion"/>
  </si>
  <si>
    <t>f</t>
    <phoneticPr fontId="3" type="noConversion"/>
  </si>
  <si>
    <t>R</t>
    <phoneticPr fontId="3" type="noConversion"/>
  </si>
  <si>
    <t>R</t>
    <phoneticPr fontId="3" type="noConversion"/>
  </si>
  <si>
    <t>Spanish, 12, 5%</t>
  </si>
  <si>
    <t>m</t>
    <phoneticPr fontId="3" type="noConversion"/>
  </si>
  <si>
    <t>L</t>
    <phoneticPr fontId="3" type="noConversion"/>
  </si>
  <si>
    <t>AlignEncMn</t>
    <phoneticPr fontId="3" type="noConversion"/>
  </si>
  <si>
    <t>DistAcc2</t>
  </si>
  <si>
    <t>Information</t>
  </si>
  <si>
    <t>e80074</t>
  </si>
  <si>
    <t>e80075</t>
  </si>
  <si>
    <t>WMS-Verbal I</t>
  </si>
  <si>
    <t>OSErr</t>
  </si>
  <si>
    <t>DistT3sec</t>
  </si>
  <si>
    <t>Spanish, 17, 10%</t>
    <phoneticPr fontId="3" type="noConversion"/>
  </si>
  <si>
    <t>Spanish, high school, 5%</t>
    <phoneticPr fontId="3" type="noConversion"/>
  </si>
  <si>
    <t>e80108</t>
  </si>
  <si>
    <t>e80220</t>
  </si>
  <si>
    <t>e80203</t>
  </si>
  <si>
    <t>e80204</t>
  </si>
  <si>
    <t>e80218</t>
  </si>
  <si>
    <t>TrailBComiss</t>
  </si>
  <si>
    <t>AT/NH</t>
    <phoneticPr fontId="3" type="noConversion"/>
  </si>
  <si>
    <t>NH/AT</t>
    <phoneticPr fontId="3" type="noConversion"/>
  </si>
  <si>
    <t>compare.bins1000_3</t>
    <phoneticPr fontId="3" type="noConversion"/>
  </si>
  <si>
    <t>AgrCrse1</t>
    <phoneticPr fontId="3" type="noConversion"/>
  </si>
  <si>
    <t>e80186</t>
  </si>
  <si>
    <t>e80079</t>
  </si>
  <si>
    <t>e80080</t>
  </si>
  <si>
    <t>e80081</t>
  </si>
  <si>
    <t>e80082</t>
  </si>
  <si>
    <t>e80196</t>
  </si>
  <si>
    <t>AgrCrse2</t>
    <phoneticPr fontId="3" type="noConversion"/>
  </si>
  <si>
    <t>AgrCrse3</t>
    <phoneticPr fontId="3" type="noConversion"/>
  </si>
  <si>
    <t>AgrCrse</t>
    <phoneticPr fontId="3" type="noConversion"/>
  </si>
  <si>
    <t>TB/JS</t>
    <phoneticPr fontId="3" type="noConversion"/>
  </si>
  <si>
    <t>e80117</t>
  </si>
  <si>
    <t>Spanish, occasional</t>
    <phoneticPr fontId="3" type="noConversion"/>
  </si>
  <si>
    <t>Portuguese, 26, 1%</t>
    <phoneticPr fontId="3" type="noConversion"/>
  </si>
  <si>
    <t>R</t>
    <phoneticPr fontId="3" type="noConversion"/>
  </si>
  <si>
    <t>m</t>
    <phoneticPr fontId="3" type="noConversion"/>
  </si>
  <si>
    <t>L</t>
    <phoneticPr fontId="3" type="noConversion"/>
  </si>
  <si>
    <t>EK</t>
    <phoneticPr fontId="3" type="noConversion"/>
  </si>
  <si>
    <t>EK</t>
    <phoneticPr fontId="3" type="noConversion"/>
  </si>
  <si>
    <t>OrdRT2</t>
    <phoneticPr fontId="3" type="noConversion"/>
  </si>
  <si>
    <t>OrdRT3</t>
    <phoneticPr fontId="3" type="noConversion"/>
  </si>
  <si>
    <t>Hearing</t>
    <phoneticPr fontId="3" type="noConversion"/>
  </si>
  <si>
    <t>PrcRecallAfterMov1</t>
    <phoneticPr fontId="3" type="noConversion"/>
  </si>
  <si>
    <t>wordcnt3</t>
    <phoneticPr fontId="3" type="noConversion"/>
  </si>
  <si>
    <t>A1cnt3</t>
    <phoneticPr fontId="3" type="noConversion"/>
  </si>
  <si>
    <t>Seg-Agreement - scaled corr</t>
    <phoneticPr fontId="3" type="noConversion"/>
  </si>
  <si>
    <t>Recognition memory</t>
    <phoneticPr fontId="3" type="noConversion"/>
  </si>
  <si>
    <t>NH/TB</t>
    <phoneticPr fontId="3" type="noConversion"/>
  </si>
  <si>
    <t>e80215</t>
  </si>
  <si>
    <t>ExpSess2</t>
    <phoneticPr fontId="3" type="noConversion"/>
  </si>
  <si>
    <t>TB</t>
    <phoneticPr fontId="3" type="noConversion"/>
  </si>
  <si>
    <t>SpeedSDRT</t>
  </si>
  <si>
    <t xml:space="preserve">TB   </t>
    <phoneticPr fontId="3" type="noConversion"/>
  </si>
  <si>
    <t>EK</t>
    <phoneticPr fontId="3" type="noConversion"/>
  </si>
  <si>
    <t>TrailsASec</t>
    <phoneticPr fontId="3" type="noConversion"/>
  </si>
  <si>
    <t>Alignms1</t>
    <phoneticPr fontId="3" type="noConversion"/>
  </si>
  <si>
    <t>TrailATime</t>
  </si>
  <si>
    <t>FDR</t>
  </si>
  <si>
    <t>e80248</t>
  </si>
  <si>
    <t>JS</t>
    <phoneticPr fontId="3" type="noConversion"/>
  </si>
  <si>
    <t>Spanish, age 2-3, 10-20%</t>
    <phoneticPr fontId="3" type="noConversion"/>
  </si>
  <si>
    <t>Arabic, birth, 20%</t>
    <phoneticPr fontId="3" type="noConversion"/>
  </si>
  <si>
    <t>Excluded</t>
    <phoneticPr fontId="3" type="noConversion"/>
  </si>
  <si>
    <t>f</t>
    <phoneticPr fontId="3" type="noConversion"/>
  </si>
  <si>
    <t>R/L</t>
    <phoneticPr fontId="3" type="noConversion"/>
  </si>
  <si>
    <t>e80052</t>
  </si>
  <si>
    <t>e80044</t>
  </si>
  <si>
    <t>JS/AT</t>
    <phoneticPr fontId="3" type="noConversion"/>
  </si>
  <si>
    <t>e80224</t>
  </si>
  <si>
    <t>e80205</t>
  </si>
  <si>
    <t>e80206</t>
  </si>
  <si>
    <t>RuffErrRat</t>
  </si>
  <si>
    <t>VAss1E</t>
  </si>
  <si>
    <t>TB</t>
  </si>
  <si>
    <t>e80030</t>
  </si>
  <si>
    <t>Deg of Chunking AB</t>
  </si>
  <si>
    <t>e80125</t>
  </si>
  <si>
    <t>Spanish, 20, almost never now (seldom)</t>
    <phoneticPr fontId="3" type="noConversion"/>
  </si>
  <si>
    <t>Alignlog10_1</t>
    <phoneticPr fontId="3" type="noConversion"/>
  </si>
  <si>
    <t>Aligncompare.bins1000_1</t>
    <phoneticPr fontId="3" type="noConversion"/>
  </si>
  <si>
    <t>TrailAAcc</t>
  </si>
  <si>
    <t>e80169</t>
  </si>
  <si>
    <t>DistT1Sec</t>
  </si>
  <si>
    <t>e80164</t>
  </si>
  <si>
    <t>e80014</t>
  </si>
  <si>
    <t>e80015</t>
  </si>
  <si>
    <t>TB</t>
    <phoneticPr fontId="3" type="noConversion"/>
  </si>
  <si>
    <t>AgrMov2</t>
  </si>
  <si>
    <t>RecRTMn</t>
    <phoneticPr fontId="3" type="noConversion"/>
  </si>
  <si>
    <t>e80234</t>
  </si>
  <si>
    <t>e80235</t>
  </si>
  <si>
    <t>e80249</t>
  </si>
  <si>
    <t>Latin American, 8, 50%, as in English terms and Ebonics 75%</t>
    <phoneticPr fontId="3" type="noConversion"/>
  </si>
  <si>
    <t>Malayalam, birth, 25%</t>
    <phoneticPr fontId="3" type="noConversion"/>
  </si>
  <si>
    <t>AgrMov1</t>
    <phoneticPr fontId="3" type="noConversion"/>
  </si>
  <si>
    <t>e80050</t>
  </si>
  <si>
    <t>e80051</t>
  </si>
  <si>
    <t>e80127</t>
  </si>
  <si>
    <t>e80128</t>
  </si>
  <si>
    <t>e80147</t>
  </si>
  <si>
    <t>Movie3</t>
    <phoneticPr fontId="3" type="noConversion"/>
  </si>
  <si>
    <t>TrailsB-A/A</t>
    <phoneticPr fontId="3" type="noConversion"/>
  </si>
  <si>
    <t>Hebrew, 4, 100%, as in Aarabic, as in biblical terms</t>
    <phoneticPr fontId="3" type="noConversion"/>
  </si>
  <si>
    <t>Cruxord2</t>
    <phoneticPr fontId="3" type="noConversion"/>
  </si>
  <si>
    <t>SumUnitord2</t>
    <phoneticPr fontId="3" type="noConversion"/>
  </si>
  <si>
    <t>A1ordMn</t>
    <phoneticPr fontId="3" type="noConversion"/>
  </si>
  <si>
    <t>e80031</t>
  </si>
  <si>
    <t>ß</t>
  </si>
  <si>
    <t>ULngthCrse2</t>
    <phoneticPr fontId="3" type="noConversion"/>
  </si>
  <si>
    <t>ULngthFn2</t>
    <phoneticPr fontId="3" type="noConversion"/>
  </si>
  <si>
    <t>ULngthCrse3</t>
    <phoneticPr fontId="3" type="noConversion"/>
  </si>
  <si>
    <t>PattCompAcc-Trial 1</t>
  </si>
  <si>
    <t>e80233</t>
  </si>
  <si>
    <t>e80149</t>
  </si>
  <si>
    <t>RecRT3</t>
    <phoneticPr fontId="3" type="noConversion"/>
  </si>
  <si>
    <t>Cruxord3</t>
    <phoneticPr fontId="3" type="noConversion"/>
  </si>
  <si>
    <t>Latin, High School and College, use very little</t>
    <phoneticPr fontId="3" type="noConversion"/>
  </si>
  <si>
    <t>AgrMov1</t>
  </si>
  <si>
    <t>AgrFn3</t>
    <phoneticPr fontId="3" type="noConversion"/>
  </si>
  <si>
    <t>AgrFn2</t>
    <phoneticPr fontId="3" type="noConversion"/>
  </si>
  <si>
    <t>SumUnitcnt2</t>
    <phoneticPr fontId="3" type="noConversion"/>
  </si>
  <si>
    <t>AgrFn1</t>
    <phoneticPr fontId="3" type="noConversion"/>
  </si>
  <si>
    <t>Cruxcnt2</t>
    <phoneticPr fontId="3" type="noConversion"/>
  </si>
  <si>
    <t>TB</t>
    <phoneticPr fontId="3" type="noConversion"/>
  </si>
  <si>
    <t>e80070</t>
    <phoneticPr fontId="3" type="noConversion"/>
  </si>
  <si>
    <t>e80223</t>
  </si>
  <si>
    <t>e80038</t>
  </si>
  <si>
    <t>A2cnt1</t>
    <phoneticPr fontId="3" type="noConversion"/>
  </si>
  <si>
    <t>Cruxcnt1</t>
    <phoneticPr fontId="3" type="noConversion"/>
  </si>
  <si>
    <t>SumUnitcnt1</t>
    <phoneticPr fontId="3" type="noConversion"/>
  </si>
  <si>
    <t>A1cnt2</t>
    <phoneticPr fontId="3" type="noConversion"/>
  </si>
  <si>
    <t>Gender</t>
  </si>
  <si>
    <t>Gender (1/0)</t>
  </si>
  <si>
    <t>Handed</t>
  </si>
  <si>
    <t>Lang1</t>
  </si>
  <si>
    <t>Lang2</t>
  </si>
  <si>
    <t>Lang3</t>
  </si>
  <si>
    <t>EthAI/AN</t>
  </si>
  <si>
    <t>L</t>
    <phoneticPr fontId="3" type="noConversion"/>
  </si>
  <si>
    <t>corr w/age:</t>
    <phoneticPr fontId="3" type="noConversion"/>
  </si>
  <si>
    <t>corr w/recall(crse/fn):</t>
    <phoneticPr fontId="3" type="noConversion"/>
  </si>
  <si>
    <t>corr w/agr:</t>
    <phoneticPr fontId="3" type="noConversion"/>
  </si>
  <si>
    <t>Spanish, 12, 2%</t>
  </si>
  <si>
    <t>wordcnt2</t>
    <phoneticPr fontId="3" type="noConversion"/>
  </si>
  <si>
    <t>A2cnt2</t>
    <phoneticPr fontId="3" type="noConversion"/>
  </si>
  <si>
    <t>&gt;500ms3</t>
  </si>
  <si>
    <t>e80146</t>
  </si>
  <si>
    <t>coarse</t>
  </si>
  <si>
    <t>fine</t>
  </si>
  <si>
    <t>e80036</t>
  </si>
  <si>
    <t>e80037</t>
  </si>
  <si>
    <t>OAErr</t>
  </si>
  <si>
    <t>SAbs</t>
  </si>
  <si>
    <t>FbyTDR</t>
  </si>
  <si>
    <t>e80182</t>
  </si>
  <si>
    <t>e80153</t>
  </si>
  <si>
    <t>AgrMov2</t>
    <phoneticPr fontId="3" type="noConversion"/>
  </si>
  <si>
    <t>AgrMov3</t>
  </si>
  <si>
    <t>Spanish, 20, 0%</t>
    <phoneticPr fontId="3" type="noConversion"/>
  </si>
  <si>
    <t>e80028</t>
  </si>
  <si>
    <t>e80029</t>
  </si>
  <si>
    <t>e80129</t>
  </si>
  <si>
    <t>e80130</t>
  </si>
  <si>
    <t>e80131</t>
  </si>
  <si>
    <t xml:space="preserve">TB   </t>
  </si>
  <si>
    <t>SumUnitcntMn</t>
    <phoneticPr fontId="3" type="noConversion"/>
  </si>
  <si>
    <t>e80145</t>
  </si>
  <si>
    <t>e80009</t>
  </si>
  <si>
    <t xml:space="preserve">NH   </t>
  </si>
  <si>
    <t>Recognition Memory</t>
  </si>
  <si>
    <t>A2ord2</t>
    <phoneticPr fontId="3" type="noConversion"/>
  </si>
  <si>
    <t>TrailAComiss</t>
  </si>
  <si>
    <t>e80039</t>
  </si>
  <si>
    <t>ULngthCrse1</t>
    <phoneticPr fontId="3" type="noConversion"/>
  </si>
  <si>
    <t>ULngthFn1</t>
    <phoneticPr fontId="3" type="noConversion"/>
  </si>
  <si>
    <t>e80018</t>
  </si>
  <si>
    <t>e80049</t>
  </si>
  <si>
    <t>participant_id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</si>
</sst>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>
    <font>
      <sz val="10"/>
      <name val="Verdana"/>
    </font>
    <font>
      <sz val="9"/>
      <name val="Geneva"/>
      <family val="2"/>
    </font>
    <font>
      <sz val="10"/>
      <name val="Geneva"/>
      <family val="2"/>
    </font>
    <font>
      <sz val="8"/>
      <name val="Verdana"/>
    </font>
    <font>
      <sz val="10"/>
      <color indexed="8"/>
      <name val="Verdana"/>
    </font>
    <font>
      <sz val="11"/>
      <name val="Arial"/>
      <family val="2"/>
    </font>
    <font>
      <sz val="10"/>
      <name val="Verdana"/>
    </font>
    <font>
      <b/>
      <sz val="10"/>
      <name val="Verdana"/>
    </font>
    <font>
      <b/>
      <vertAlign val="subscript"/>
      <sz val="12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3" xfId="0" applyBorder="1" applyAlignment="1">
      <alignment horizontal="center" vertical="center"/>
    </xf>
    <xf numFmtId="13" fontId="0" fillId="0" borderId="1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165" fontId="0" fillId="0" borderId="1" xfId="0" applyNumberFormat="1" applyBorder="1"/>
    <xf numFmtId="0" fontId="5" fillId="0" borderId="1" xfId="0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left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4" xfId="0" applyFont="1" applyBorder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8" xfId="0" applyBorder="1"/>
    <xf numFmtId="0" fontId="2" fillId="0" borderId="8" xfId="0" applyFont="1" applyBorder="1" applyAlignment="1">
      <alignment horizontal="right"/>
    </xf>
    <xf numFmtId="0" fontId="0" fillId="0" borderId="7" xfId="0" applyBorder="1"/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5" fillId="0" borderId="8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1" fontId="0" fillId="0" borderId="0" xfId="0" applyNumberFormat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3" xfId="0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left"/>
    </xf>
    <xf numFmtId="1" fontId="0" fillId="0" borderId="3" xfId="0" applyNumberFormat="1" applyBorder="1"/>
    <xf numFmtId="13" fontId="0" fillId="0" borderId="3" xfId="0" applyNumberFormat="1" applyBorder="1" applyAlignment="1">
      <alignment horizontal="left"/>
    </xf>
    <xf numFmtId="13" fontId="0" fillId="0" borderId="0" xfId="0" applyNumberFormat="1" applyAlignment="1">
      <alignment horizontal="left"/>
    </xf>
    <xf numFmtId="13" fontId="0" fillId="0" borderId="1" xfId="0" applyNumberFormat="1" applyBorder="1" applyAlignment="1">
      <alignment horizontal="left"/>
    </xf>
    <xf numFmtId="0" fontId="0" fillId="0" borderId="13" xfId="0" applyBorder="1"/>
    <xf numFmtId="0" fontId="0" fillId="0" borderId="12" xfId="0" applyBorder="1"/>
    <xf numFmtId="0" fontId="7" fillId="0" borderId="0" xfId="0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6" xfId="0" applyBorder="1" applyAlignment="1">
      <alignment horizontal="left"/>
    </xf>
    <xf numFmtId="2" fontId="0" fillId="0" borderId="4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20" fontId="0" fillId="0" borderId="20" xfId="0" applyNumberFormat="1" applyBorder="1" applyAlignment="1">
      <alignment horizontal="left"/>
    </xf>
    <xf numFmtId="20" fontId="0" fillId="0" borderId="13" xfId="0" applyNumberFormat="1" applyBorder="1" applyAlignment="1">
      <alignment horizontal="left"/>
    </xf>
    <xf numFmtId="1" fontId="0" fillId="0" borderId="19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left" vertical="center"/>
    </xf>
    <xf numFmtId="165" fontId="0" fillId="0" borderId="18" xfId="0" applyNumberFormat="1" applyBorder="1" applyAlignment="1">
      <alignment horizontal="left" vertical="center"/>
    </xf>
    <xf numFmtId="1" fontId="0" fillId="0" borderId="19" xfId="0" applyNumberFormat="1" applyBorder="1" applyAlignment="1">
      <alignment horizontal="left"/>
    </xf>
    <xf numFmtId="1" fontId="0" fillId="0" borderId="13" xfId="0" applyNumberFormat="1" applyBorder="1" applyAlignment="1">
      <alignment horizontal="left"/>
    </xf>
    <xf numFmtId="0" fontId="0" fillId="0" borderId="22" xfId="0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6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0" fontId="0" fillId="0" borderId="11" xfId="0" applyNumberFormat="1" applyBorder="1" applyAlignment="1">
      <alignment horizontal="left"/>
    </xf>
    <xf numFmtId="1" fontId="0" fillId="0" borderId="3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/>
    </xf>
    <xf numFmtId="0" fontId="2" fillId="0" borderId="0" xfId="0" applyFont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3" xfId="0" quotePrefix="1" applyBorder="1" applyAlignment="1">
      <alignment horizontal="left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12" xfId="0" quotePrefix="1" applyBorder="1" applyAlignment="1">
      <alignment horizontal="left"/>
    </xf>
    <xf numFmtId="0" fontId="0" fillId="0" borderId="5" xfId="0" quotePrefix="1" applyBorder="1" applyAlignment="1">
      <alignment horizontal="left"/>
    </xf>
    <xf numFmtId="0" fontId="6" fillId="0" borderId="3" xfId="0" applyFont="1" applyBorder="1" applyAlignment="1">
      <alignment horizontal="left"/>
    </xf>
    <xf numFmtId="2" fontId="6" fillId="0" borderId="1" xfId="0" applyNumberFormat="1" applyFont="1" applyBorder="1" applyAlignment="1">
      <alignment horizontal="left"/>
    </xf>
    <xf numFmtId="0" fontId="0" fillId="0" borderId="5" xfId="0" applyBorder="1" applyAlignment="1">
      <alignment horizontal="left"/>
    </xf>
    <xf numFmtId="0" fontId="6" fillId="0" borderId="11" xfId="0" applyFont="1" applyBorder="1" applyAlignment="1">
      <alignment horizontal="left"/>
    </xf>
    <xf numFmtId="13" fontId="0" fillId="0" borderId="5" xfId="0" applyNumberFormat="1" applyBorder="1" applyAlignment="1">
      <alignment horizontal="left"/>
    </xf>
    <xf numFmtId="0" fontId="8" fillId="0" borderId="0" xfId="0" applyFont="1" applyAlignment="1">
      <alignment horizontal="left"/>
    </xf>
    <xf numFmtId="0" fontId="0" fillId="0" borderId="23" xfId="0" applyBorder="1" applyAlignment="1">
      <alignment horizontal="left"/>
    </xf>
    <xf numFmtId="0" fontId="7" fillId="0" borderId="23" xfId="0" applyFont="1" applyBorder="1" applyAlignment="1">
      <alignment horizontal="left"/>
    </xf>
    <xf numFmtId="0" fontId="0" fillId="0" borderId="23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5" xfId="0" applyFont="1" applyBorder="1"/>
    <xf numFmtId="0" fontId="6" fillId="0" borderId="6" xfId="0" applyFont="1" applyBorder="1"/>
    <xf numFmtId="0" fontId="6" fillId="0" borderId="4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5" xfId="0" applyBorder="1"/>
    <xf numFmtId="0" fontId="7" fillId="0" borderId="11" xfId="0" applyFont="1" applyBorder="1" applyAlignment="1">
      <alignment horizontal="left"/>
    </xf>
    <xf numFmtId="0" fontId="0" fillId="0" borderId="24" xfId="0" applyBorder="1"/>
    <xf numFmtId="0" fontId="0" fillId="0" borderId="21" xfId="0" applyBorder="1"/>
    <xf numFmtId="0" fontId="6" fillId="0" borderId="0" xfId="0" applyFont="1"/>
    <xf numFmtId="0" fontId="4" fillId="0" borderId="0" xfId="0" applyFont="1" applyAlignment="1">
      <alignment horizontal="left"/>
    </xf>
    <xf numFmtId="2" fontId="6" fillId="0" borderId="12" xfId="0" applyNumberFormat="1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6" fontId="0" fillId="0" borderId="0" xfId="0" applyNumberFormat="1" applyAlignment="1">
      <alignment horizontal="left"/>
    </xf>
    <xf numFmtId="0" fontId="6" fillId="0" borderId="29" xfId="0" applyFont="1" applyBorder="1" applyAlignment="1">
      <alignment horizontal="center" wrapText="1"/>
    </xf>
    <xf numFmtId="0" fontId="6" fillId="0" borderId="30" xfId="0" applyFont="1" applyBorder="1" applyAlignment="1">
      <alignment horizontal="center" wrapText="1"/>
    </xf>
    <xf numFmtId="0" fontId="6" fillId="0" borderId="31" xfId="0" applyFont="1" applyBorder="1" applyAlignment="1">
      <alignment horizontal="center" wrapText="1"/>
    </xf>
    <xf numFmtId="0" fontId="6" fillId="0" borderId="32" xfId="0" applyFont="1" applyBorder="1" applyAlignment="1">
      <alignment horizontal="center" wrapText="1"/>
    </xf>
    <xf numFmtId="0" fontId="6" fillId="0" borderId="33" xfId="0" applyFont="1" applyBorder="1"/>
    <xf numFmtId="0" fontId="6" fillId="0" borderId="12" xfId="0" applyFont="1" applyBorder="1"/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11" xfId="0" applyFont="1" applyBorder="1"/>
  </cellXfs>
  <cellStyles count="2">
    <cellStyle name="Normal" xfId="0" builtinId="0"/>
    <cellStyle name="Normal 2" xfId="1" xr:uid="{D73C9353-CB13-43BD-8777-A013CE5BF09E}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01248056857683"/>
          <c:y val="2.7863777089783281E-2"/>
          <c:w val="0.76543267553460437"/>
          <c:h val="0.8390092879256966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data!$CI$3</c:f>
              <c:strCache>
                <c:ptCount val="1"/>
                <c:pt idx="0">
                  <c:v>10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data!$A$3:$A$235</c:f>
              <c:numCache>
                <c:formatCode>General</c:formatCode>
                <c:ptCount val="233"/>
                <c:pt idx="0">
                  <c:v>24</c:v>
                </c:pt>
                <c:pt idx="1">
                  <c:v>26</c:v>
                </c:pt>
                <c:pt idx="2">
                  <c:v>52</c:v>
                </c:pt>
                <c:pt idx="3">
                  <c:v>50</c:v>
                </c:pt>
                <c:pt idx="4">
                  <c:v>21</c:v>
                </c:pt>
                <c:pt idx="5">
                  <c:v>32</c:v>
                </c:pt>
                <c:pt idx="6">
                  <c:v>30</c:v>
                </c:pt>
                <c:pt idx="7">
                  <c:v>70</c:v>
                </c:pt>
                <c:pt idx="8">
                  <c:v>21</c:v>
                </c:pt>
                <c:pt idx="9">
                  <c:v>28</c:v>
                </c:pt>
                <c:pt idx="10">
                  <c:v>63</c:v>
                </c:pt>
                <c:pt idx="11">
                  <c:v>52</c:v>
                </c:pt>
                <c:pt idx="12">
                  <c:v>67</c:v>
                </c:pt>
                <c:pt idx="13">
                  <c:v>50</c:v>
                </c:pt>
                <c:pt idx="14">
                  <c:v>60</c:v>
                </c:pt>
                <c:pt idx="15">
                  <c:v>28</c:v>
                </c:pt>
                <c:pt idx="16">
                  <c:v>67</c:v>
                </c:pt>
                <c:pt idx="17">
                  <c:v>60</c:v>
                </c:pt>
                <c:pt idx="18">
                  <c:v>77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45</c:v>
                </c:pt>
                <c:pt idx="23">
                  <c:v>66</c:v>
                </c:pt>
                <c:pt idx="24">
                  <c:v>61</c:v>
                </c:pt>
                <c:pt idx="25">
                  <c:v>36</c:v>
                </c:pt>
                <c:pt idx="26">
                  <c:v>24</c:v>
                </c:pt>
                <c:pt idx="27">
                  <c:v>40</c:v>
                </c:pt>
                <c:pt idx="28">
                  <c:v>47</c:v>
                </c:pt>
                <c:pt idx="29">
                  <c:v>46</c:v>
                </c:pt>
                <c:pt idx="30">
                  <c:v>44</c:v>
                </c:pt>
                <c:pt idx="31">
                  <c:v>49</c:v>
                </c:pt>
                <c:pt idx="32">
                  <c:v>48</c:v>
                </c:pt>
                <c:pt idx="33">
                  <c:v>56</c:v>
                </c:pt>
                <c:pt idx="34">
                  <c:v>29</c:v>
                </c:pt>
                <c:pt idx="35">
                  <c:v>63</c:v>
                </c:pt>
                <c:pt idx="36">
                  <c:v>65</c:v>
                </c:pt>
                <c:pt idx="37">
                  <c:v>30</c:v>
                </c:pt>
                <c:pt idx="38">
                  <c:v>39</c:v>
                </c:pt>
                <c:pt idx="39">
                  <c:v>47</c:v>
                </c:pt>
                <c:pt idx="40">
                  <c:v>42</c:v>
                </c:pt>
                <c:pt idx="41">
                  <c:v>61</c:v>
                </c:pt>
                <c:pt idx="42">
                  <c:v>25</c:v>
                </c:pt>
                <c:pt idx="43">
                  <c:v>70</c:v>
                </c:pt>
                <c:pt idx="44">
                  <c:v>37</c:v>
                </c:pt>
                <c:pt idx="45">
                  <c:v>59</c:v>
                </c:pt>
                <c:pt idx="46">
                  <c:v>66</c:v>
                </c:pt>
                <c:pt idx="47">
                  <c:v>26</c:v>
                </c:pt>
                <c:pt idx="48">
                  <c:v>34</c:v>
                </c:pt>
                <c:pt idx="49">
                  <c:v>38</c:v>
                </c:pt>
                <c:pt idx="50">
                  <c:v>52</c:v>
                </c:pt>
                <c:pt idx="51">
                  <c:v>51</c:v>
                </c:pt>
                <c:pt idx="52">
                  <c:v>73</c:v>
                </c:pt>
                <c:pt idx="53">
                  <c:v>22</c:v>
                </c:pt>
                <c:pt idx="54">
                  <c:v>41</c:v>
                </c:pt>
                <c:pt idx="55">
                  <c:v>35</c:v>
                </c:pt>
                <c:pt idx="56">
                  <c:v>77</c:v>
                </c:pt>
                <c:pt idx="57">
                  <c:v>37</c:v>
                </c:pt>
                <c:pt idx="58">
                  <c:v>35</c:v>
                </c:pt>
                <c:pt idx="59">
                  <c:v>45</c:v>
                </c:pt>
                <c:pt idx="60">
                  <c:v>60</c:v>
                </c:pt>
                <c:pt idx="61">
                  <c:v>64</c:v>
                </c:pt>
                <c:pt idx="62">
                  <c:v>74</c:v>
                </c:pt>
                <c:pt idx="63">
                  <c:v>55</c:v>
                </c:pt>
                <c:pt idx="64">
                  <c:v>74</c:v>
                </c:pt>
                <c:pt idx="65">
                  <c:v>77</c:v>
                </c:pt>
                <c:pt idx="66">
                  <c:v>67</c:v>
                </c:pt>
                <c:pt idx="67">
                  <c:v>39</c:v>
                </c:pt>
                <c:pt idx="68">
                  <c:v>57</c:v>
                </c:pt>
                <c:pt idx="69">
                  <c:v>67</c:v>
                </c:pt>
                <c:pt idx="70">
                  <c:v>75</c:v>
                </c:pt>
                <c:pt idx="71">
                  <c:v>51</c:v>
                </c:pt>
                <c:pt idx="72">
                  <c:v>36</c:v>
                </c:pt>
                <c:pt idx="73">
                  <c:v>38</c:v>
                </c:pt>
                <c:pt idx="74">
                  <c:v>70</c:v>
                </c:pt>
                <c:pt idx="75">
                  <c:v>76</c:v>
                </c:pt>
                <c:pt idx="76">
                  <c:v>50</c:v>
                </c:pt>
                <c:pt idx="77">
                  <c:v>55</c:v>
                </c:pt>
                <c:pt idx="78">
                  <c:v>46</c:v>
                </c:pt>
                <c:pt idx="79">
                  <c:v>22</c:v>
                </c:pt>
                <c:pt idx="80">
                  <c:v>53</c:v>
                </c:pt>
                <c:pt idx="81">
                  <c:v>21</c:v>
                </c:pt>
                <c:pt idx="82">
                  <c:v>57</c:v>
                </c:pt>
                <c:pt idx="83">
                  <c:v>52</c:v>
                </c:pt>
                <c:pt idx="84">
                  <c:v>51</c:v>
                </c:pt>
                <c:pt idx="85">
                  <c:v>68</c:v>
                </c:pt>
                <c:pt idx="86">
                  <c:v>75</c:v>
                </c:pt>
                <c:pt idx="87">
                  <c:v>69</c:v>
                </c:pt>
                <c:pt idx="88">
                  <c:v>44</c:v>
                </c:pt>
                <c:pt idx="89">
                  <c:v>65</c:v>
                </c:pt>
                <c:pt idx="90">
                  <c:v>75</c:v>
                </c:pt>
                <c:pt idx="91">
                  <c:v>61</c:v>
                </c:pt>
                <c:pt idx="92">
                  <c:v>50</c:v>
                </c:pt>
                <c:pt idx="93">
                  <c:v>33</c:v>
                </c:pt>
                <c:pt idx="94">
                  <c:v>71</c:v>
                </c:pt>
                <c:pt idx="95">
                  <c:v>44</c:v>
                </c:pt>
                <c:pt idx="96">
                  <c:v>66</c:v>
                </c:pt>
                <c:pt idx="97">
                  <c:v>31</c:v>
                </c:pt>
                <c:pt idx="98">
                  <c:v>37</c:v>
                </c:pt>
                <c:pt idx="99">
                  <c:v>54</c:v>
                </c:pt>
                <c:pt idx="100">
                  <c:v>30</c:v>
                </c:pt>
                <c:pt idx="101">
                  <c:v>52</c:v>
                </c:pt>
                <c:pt idx="102">
                  <c:v>37</c:v>
                </c:pt>
                <c:pt idx="103">
                  <c:v>58</c:v>
                </c:pt>
                <c:pt idx="104">
                  <c:v>42</c:v>
                </c:pt>
                <c:pt idx="105">
                  <c:v>59</c:v>
                </c:pt>
                <c:pt idx="106">
                  <c:v>65</c:v>
                </c:pt>
                <c:pt idx="107">
                  <c:v>77</c:v>
                </c:pt>
                <c:pt idx="108">
                  <c:v>45</c:v>
                </c:pt>
                <c:pt idx="109">
                  <c:v>46</c:v>
                </c:pt>
                <c:pt idx="110">
                  <c:v>33</c:v>
                </c:pt>
                <c:pt idx="111">
                  <c:v>55</c:v>
                </c:pt>
                <c:pt idx="112">
                  <c:v>35</c:v>
                </c:pt>
                <c:pt idx="113">
                  <c:v>34</c:v>
                </c:pt>
                <c:pt idx="114">
                  <c:v>55</c:v>
                </c:pt>
                <c:pt idx="115">
                  <c:v>47</c:v>
                </c:pt>
                <c:pt idx="116">
                  <c:v>27</c:v>
                </c:pt>
                <c:pt idx="117">
                  <c:v>52</c:v>
                </c:pt>
                <c:pt idx="118">
                  <c:v>71</c:v>
                </c:pt>
                <c:pt idx="119">
                  <c:v>29</c:v>
                </c:pt>
                <c:pt idx="120">
                  <c:v>72</c:v>
                </c:pt>
                <c:pt idx="121">
                  <c:v>71</c:v>
                </c:pt>
                <c:pt idx="122">
                  <c:v>30</c:v>
                </c:pt>
                <c:pt idx="123">
                  <c:v>35</c:v>
                </c:pt>
                <c:pt idx="124">
                  <c:v>31</c:v>
                </c:pt>
                <c:pt idx="125">
                  <c:v>20</c:v>
                </c:pt>
                <c:pt idx="126">
                  <c:v>23</c:v>
                </c:pt>
                <c:pt idx="127">
                  <c:v>26</c:v>
                </c:pt>
                <c:pt idx="128">
                  <c:v>55</c:v>
                </c:pt>
                <c:pt idx="129">
                  <c:v>27</c:v>
                </c:pt>
                <c:pt idx="130">
                  <c:v>56</c:v>
                </c:pt>
                <c:pt idx="131">
                  <c:v>45</c:v>
                </c:pt>
                <c:pt idx="132">
                  <c:v>31</c:v>
                </c:pt>
                <c:pt idx="133">
                  <c:v>34</c:v>
                </c:pt>
                <c:pt idx="134">
                  <c:v>52</c:v>
                </c:pt>
                <c:pt idx="135">
                  <c:v>42</c:v>
                </c:pt>
                <c:pt idx="136">
                  <c:v>24</c:v>
                </c:pt>
                <c:pt idx="137">
                  <c:v>40</c:v>
                </c:pt>
                <c:pt idx="138">
                  <c:v>44</c:v>
                </c:pt>
                <c:pt idx="139">
                  <c:v>22</c:v>
                </c:pt>
                <c:pt idx="140">
                  <c:v>51</c:v>
                </c:pt>
                <c:pt idx="141">
                  <c:v>59</c:v>
                </c:pt>
                <c:pt idx="142">
                  <c:v>26</c:v>
                </c:pt>
                <c:pt idx="143">
                  <c:v>39</c:v>
                </c:pt>
                <c:pt idx="144">
                  <c:v>36</c:v>
                </c:pt>
                <c:pt idx="145">
                  <c:v>20</c:v>
                </c:pt>
                <c:pt idx="146">
                  <c:v>29</c:v>
                </c:pt>
                <c:pt idx="147">
                  <c:v>21</c:v>
                </c:pt>
                <c:pt idx="148">
                  <c:v>68</c:v>
                </c:pt>
                <c:pt idx="149">
                  <c:v>23</c:v>
                </c:pt>
                <c:pt idx="150">
                  <c:v>70</c:v>
                </c:pt>
                <c:pt idx="151">
                  <c:v>33</c:v>
                </c:pt>
                <c:pt idx="152">
                  <c:v>68</c:v>
                </c:pt>
                <c:pt idx="153">
                  <c:v>73</c:v>
                </c:pt>
                <c:pt idx="154">
                  <c:v>68</c:v>
                </c:pt>
                <c:pt idx="155">
                  <c:v>30</c:v>
                </c:pt>
                <c:pt idx="156">
                  <c:v>35</c:v>
                </c:pt>
                <c:pt idx="157">
                  <c:v>35</c:v>
                </c:pt>
                <c:pt idx="158">
                  <c:v>62</c:v>
                </c:pt>
                <c:pt idx="159">
                  <c:v>62</c:v>
                </c:pt>
                <c:pt idx="160">
                  <c:v>52</c:v>
                </c:pt>
                <c:pt idx="161">
                  <c:v>52</c:v>
                </c:pt>
                <c:pt idx="162">
                  <c:v>48</c:v>
                </c:pt>
                <c:pt idx="163">
                  <c:v>21</c:v>
                </c:pt>
                <c:pt idx="164">
                  <c:v>37</c:v>
                </c:pt>
                <c:pt idx="165">
                  <c:v>57</c:v>
                </c:pt>
                <c:pt idx="166">
                  <c:v>25</c:v>
                </c:pt>
                <c:pt idx="167">
                  <c:v>57</c:v>
                </c:pt>
                <c:pt idx="168">
                  <c:v>23</c:v>
                </c:pt>
                <c:pt idx="169">
                  <c:v>57</c:v>
                </c:pt>
                <c:pt idx="170">
                  <c:v>60</c:v>
                </c:pt>
                <c:pt idx="171">
                  <c:v>27</c:v>
                </c:pt>
                <c:pt idx="172">
                  <c:v>27</c:v>
                </c:pt>
                <c:pt idx="173">
                  <c:v>25</c:v>
                </c:pt>
                <c:pt idx="174">
                  <c:v>77</c:v>
                </c:pt>
                <c:pt idx="175">
                  <c:v>63</c:v>
                </c:pt>
                <c:pt idx="176">
                  <c:v>49</c:v>
                </c:pt>
                <c:pt idx="177">
                  <c:v>72</c:v>
                </c:pt>
                <c:pt idx="178">
                  <c:v>66</c:v>
                </c:pt>
                <c:pt idx="179">
                  <c:v>70</c:v>
                </c:pt>
                <c:pt idx="180">
                  <c:v>42</c:v>
                </c:pt>
                <c:pt idx="181">
                  <c:v>29</c:v>
                </c:pt>
                <c:pt idx="182">
                  <c:v>63</c:v>
                </c:pt>
                <c:pt idx="183">
                  <c:v>70</c:v>
                </c:pt>
                <c:pt idx="184">
                  <c:v>70</c:v>
                </c:pt>
                <c:pt idx="185">
                  <c:v>72</c:v>
                </c:pt>
                <c:pt idx="186">
                  <c:v>25</c:v>
                </c:pt>
                <c:pt idx="187">
                  <c:v>69</c:v>
                </c:pt>
                <c:pt idx="188">
                  <c:v>79</c:v>
                </c:pt>
                <c:pt idx="189">
                  <c:v>65</c:v>
                </c:pt>
                <c:pt idx="190">
                  <c:v>32</c:v>
                </c:pt>
                <c:pt idx="191">
                  <c:v>76</c:v>
                </c:pt>
                <c:pt idx="192">
                  <c:v>72</c:v>
                </c:pt>
                <c:pt idx="193">
                  <c:v>35</c:v>
                </c:pt>
                <c:pt idx="194">
                  <c:v>62</c:v>
                </c:pt>
                <c:pt idx="195">
                  <c:v>69</c:v>
                </c:pt>
                <c:pt idx="196">
                  <c:v>25</c:v>
                </c:pt>
                <c:pt idx="197">
                  <c:v>64</c:v>
                </c:pt>
                <c:pt idx="198">
                  <c:v>79</c:v>
                </c:pt>
                <c:pt idx="199">
                  <c:v>46</c:v>
                </c:pt>
                <c:pt idx="200">
                  <c:v>46</c:v>
                </c:pt>
                <c:pt idx="201">
                  <c:v>70</c:v>
                </c:pt>
                <c:pt idx="202">
                  <c:v>49</c:v>
                </c:pt>
                <c:pt idx="203">
                  <c:v>45</c:v>
                </c:pt>
                <c:pt idx="204">
                  <c:v>57</c:v>
                </c:pt>
                <c:pt idx="205">
                  <c:v>47</c:v>
                </c:pt>
                <c:pt idx="206">
                  <c:v>58</c:v>
                </c:pt>
                <c:pt idx="207">
                  <c:v>29</c:v>
                </c:pt>
                <c:pt idx="208">
                  <c:v>42</c:v>
                </c:pt>
                <c:pt idx="209">
                  <c:v>52</c:v>
                </c:pt>
                <c:pt idx="210">
                  <c:v>39</c:v>
                </c:pt>
                <c:pt idx="211">
                  <c:v>46</c:v>
                </c:pt>
                <c:pt idx="212">
                  <c:v>45</c:v>
                </c:pt>
                <c:pt idx="213">
                  <c:v>42</c:v>
                </c:pt>
                <c:pt idx="214">
                  <c:v>48</c:v>
                </c:pt>
                <c:pt idx="215">
                  <c:v>48</c:v>
                </c:pt>
                <c:pt idx="216">
                  <c:v>45</c:v>
                </c:pt>
                <c:pt idx="217">
                  <c:v>58</c:v>
                </c:pt>
                <c:pt idx="218">
                  <c:v>21</c:v>
                </c:pt>
                <c:pt idx="219">
                  <c:v>64</c:v>
                </c:pt>
                <c:pt idx="220">
                  <c:v>70</c:v>
                </c:pt>
                <c:pt idx="221">
                  <c:v>48</c:v>
                </c:pt>
                <c:pt idx="222">
                  <c:v>32</c:v>
                </c:pt>
                <c:pt idx="223">
                  <c:v>65</c:v>
                </c:pt>
                <c:pt idx="224">
                  <c:v>75</c:v>
                </c:pt>
                <c:pt idx="225">
                  <c:v>53</c:v>
                </c:pt>
                <c:pt idx="226">
                  <c:v>41</c:v>
                </c:pt>
                <c:pt idx="227">
                  <c:v>49</c:v>
                </c:pt>
                <c:pt idx="228">
                  <c:v>70</c:v>
                </c:pt>
                <c:pt idx="229">
                  <c:v>50</c:v>
                </c:pt>
                <c:pt idx="230">
                  <c:v>47</c:v>
                </c:pt>
                <c:pt idx="231">
                  <c:v>39</c:v>
                </c:pt>
                <c:pt idx="232">
                  <c:v>54</c:v>
                </c:pt>
              </c:numCache>
            </c:numRef>
          </c:xVal>
          <c:yVal>
            <c:numRef>
              <c:f>data!$DV$3:$DV$235</c:f>
              <c:numCache>
                <c:formatCode>0.000</c:formatCode>
                <c:ptCount val="233"/>
                <c:pt idx="0">
                  <c:v>11.3450429771959</c:v>
                </c:pt>
                <c:pt idx="1">
                  <c:v>24.596445465944299</c:v>
                </c:pt>
                <c:pt idx="2">
                  <c:v>110.54796347631363</c:v>
                </c:pt>
                <c:pt idx="3">
                  <c:v>0</c:v>
                </c:pt>
                <c:pt idx="4">
                  <c:v>51.656896431537632</c:v>
                </c:pt>
                <c:pt idx="5">
                  <c:v>29.460102148450478</c:v>
                </c:pt>
                <c:pt idx="6">
                  <c:v>28.786734831927966</c:v>
                </c:pt>
                <c:pt idx="7">
                  <c:v>37.765670445255878</c:v>
                </c:pt>
                <c:pt idx="8">
                  <c:v>48.934203621596879</c:v>
                </c:pt>
                <c:pt idx="9">
                  <c:v>29.352291349829063</c:v>
                </c:pt>
                <c:pt idx="10">
                  <c:v>0</c:v>
                </c:pt>
                <c:pt idx="11">
                  <c:v>58.440481937230714</c:v>
                </c:pt>
                <c:pt idx="12">
                  <c:v>82.579911181614264</c:v>
                </c:pt>
                <c:pt idx="13">
                  <c:v>66.362452834790773</c:v>
                </c:pt>
                <c:pt idx="14">
                  <c:v>27.248279942767784</c:v>
                </c:pt>
                <c:pt idx="15">
                  <c:v>23.854316148631924</c:v>
                </c:pt>
                <c:pt idx="16">
                  <c:v>55.475849662325025</c:v>
                </c:pt>
                <c:pt idx="17">
                  <c:v>100.10386217852606</c:v>
                </c:pt>
                <c:pt idx="18">
                  <c:v>127.05502266057988</c:v>
                </c:pt>
                <c:pt idx="19">
                  <c:v>95.183218529699602</c:v>
                </c:pt>
                <c:pt idx="20">
                  <c:v>43.305213348771808</c:v>
                </c:pt>
                <c:pt idx="21">
                  <c:v>71.734625731205028</c:v>
                </c:pt>
                <c:pt idx="22">
                  <c:v>71.178158919246215</c:v>
                </c:pt>
                <c:pt idx="23">
                  <c:v>77.510297490190581</c:v>
                </c:pt>
                <c:pt idx="24">
                  <c:v>42.529112020565947</c:v>
                </c:pt>
                <c:pt idx="25">
                  <c:v>117.71061368326049</c:v>
                </c:pt>
                <c:pt idx="26">
                  <c:v>40.09142753854627</c:v>
                </c:pt>
                <c:pt idx="27">
                  <c:v>68.238314231263629</c:v>
                </c:pt>
                <c:pt idx="28">
                  <c:v>82.180771677878496</c:v>
                </c:pt>
                <c:pt idx="29">
                  <c:v>62.769622888371131</c:v>
                </c:pt>
                <c:pt idx="30">
                  <c:v>43.818898959036162</c:v>
                </c:pt>
                <c:pt idx="31">
                  <c:v>46.926391643846429</c:v>
                </c:pt>
                <c:pt idx="32">
                  <c:v>65.172105180078461</c:v>
                </c:pt>
                <c:pt idx="33">
                  <c:v>69.004484753254729</c:v>
                </c:pt>
                <c:pt idx="34">
                  <c:v>39.559613578422386</c:v>
                </c:pt>
                <c:pt idx="35">
                  <c:v>54.919429919740047</c:v>
                </c:pt>
                <c:pt idx="36">
                  <c:v>51.619154437835306</c:v>
                </c:pt>
                <c:pt idx="37">
                  <c:v>54.258406097853147</c:v>
                </c:pt>
                <c:pt idx="38">
                  <c:v>111.13791508949379</c:v>
                </c:pt>
                <c:pt idx="39">
                  <c:v>77.544919495737417</c:v>
                </c:pt>
                <c:pt idx="40">
                  <c:v>39.916418638595502</c:v>
                </c:pt>
                <c:pt idx="41">
                  <c:v>67.389146571667297</c:v>
                </c:pt>
                <c:pt idx="42">
                  <c:v>31.479366393013112</c:v>
                </c:pt>
                <c:pt idx="43">
                  <c:v>58.615835797064761</c:v>
                </c:pt>
                <c:pt idx="44">
                  <c:v>71.197436076951305</c:v>
                </c:pt>
                <c:pt idx="45">
                  <c:v>38.505771732061973</c:v>
                </c:pt>
                <c:pt idx="46">
                  <c:v>41.738799467857788</c:v>
                </c:pt>
                <c:pt idx="47">
                  <c:v>44.485478508072894</c:v>
                </c:pt>
                <c:pt idx="48">
                  <c:v>43.407613399292003</c:v>
                </c:pt>
                <c:pt idx="49">
                  <c:v>42.003457474246005</c:v>
                </c:pt>
                <c:pt idx="50">
                  <c:v>0</c:v>
                </c:pt>
                <c:pt idx="51">
                  <c:v>79.181451106942859</c:v>
                </c:pt>
                <c:pt idx="52">
                  <c:v>51.430375387686809</c:v>
                </c:pt>
                <c:pt idx="53">
                  <c:v>30.296053040850811</c:v>
                </c:pt>
                <c:pt idx="54">
                  <c:v>72.693394684912448</c:v>
                </c:pt>
                <c:pt idx="55">
                  <c:v>23.986505271213236</c:v>
                </c:pt>
                <c:pt idx="56">
                  <c:v>99.426543229754046</c:v>
                </c:pt>
                <c:pt idx="57">
                  <c:v>0</c:v>
                </c:pt>
                <c:pt idx="58">
                  <c:v>65.734825293098481</c:v>
                </c:pt>
                <c:pt idx="59">
                  <c:v>72.493150187826302</c:v>
                </c:pt>
                <c:pt idx="60">
                  <c:v>59.836474207040993</c:v>
                </c:pt>
                <c:pt idx="61">
                  <c:v>49.372284981792355</c:v>
                </c:pt>
                <c:pt idx="62">
                  <c:v>40.242478954799822</c:v>
                </c:pt>
                <c:pt idx="63">
                  <c:v>71.989646718310411</c:v>
                </c:pt>
                <c:pt idx="64">
                  <c:v>37.407977848535751</c:v>
                </c:pt>
                <c:pt idx="65">
                  <c:v>36.005526768358202</c:v>
                </c:pt>
                <c:pt idx="66">
                  <c:v>62.755424453127262</c:v>
                </c:pt>
                <c:pt idx="67">
                  <c:v>65.876547358398696</c:v>
                </c:pt>
                <c:pt idx="68">
                  <c:v>54.518915095407948</c:v>
                </c:pt>
                <c:pt idx="69">
                  <c:v>65.055112932266312</c:v>
                </c:pt>
                <c:pt idx="70">
                  <c:v>39.644240387181036</c:v>
                </c:pt>
                <c:pt idx="71">
                  <c:v>38.975907999323653</c:v>
                </c:pt>
                <c:pt idx="72">
                  <c:v>53.599696953568838</c:v>
                </c:pt>
                <c:pt idx="73">
                  <c:v>60.363268675464091</c:v>
                </c:pt>
                <c:pt idx="74">
                  <c:v>63.695414348039172</c:v>
                </c:pt>
                <c:pt idx="75">
                  <c:v>97.659796340093351</c:v>
                </c:pt>
                <c:pt idx="76">
                  <c:v>53.996561722185533</c:v>
                </c:pt>
                <c:pt idx="77">
                  <c:v>49.737085088639716</c:v>
                </c:pt>
                <c:pt idx="78">
                  <c:v>65.634003590818196</c:v>
                </c:pt>
                <c:pt idx="79">
                  <c:v>45.589973873750104</c:v>
                </c:pt>
                <c:pt idx="80">
                  <c:v>88.98859040308048</c:v>
                </c:pt>
                <c:pt idx="81">
                  <c:v>79.636170445583829</c:v>
                </c:pt>
                <c:pt idx="82">
                  <c:v>41.506642851048809</c:v>
                </c:pt>
                <c:pt idx="83">
                  <c:v>66.499452193529805</c:v>
                </c:pt>
                <c:pt idx="84">
                  <c:v>60.186494995944742</c:v>
                </c:pt>
                <c:pt idx="85">
                  <c:v>63.443475987771002</c:v>
                </c:pt>
                <c:pt idx="86">
                  <c:v>61.52586339268953</c:v>
                </c:pt>
                <c:pt idx="87">
                  <c:v>29.561633912256902</c:v>
                </c:pt>
                <c:pt idx="89">
                  <c:v>45.501380580703653</c:v>
                </c:pt>
                <c:pt idx="90">
                  <c:v>42.102365337235398</c:v>
                </c:pt>
                <c:pt idx="91">
                  <c:v>66.520569029925156</c:v>
                </c:pt>
                <c:pt idx="92">
                  <c:v>57.935702485106702</c:v>
                </c:pt>
                <c:pt idx="93">
                  <c:v>44.896376332993476</c:v>
                </c:pt>
                <c:pt idx="94">
                  <c:v>123.43110016992919</c:v>
                </c:pt>
                <c:pt idx="95">
                  <c:v>34.510644874418219</c:v>
                </c:pt>
                <c:pt idx="96">
                  <c:v>60.811267399957259</c:v>
                </c:pt>
                <c:pt idx="97">
                  <c:v>30.042377064993786</c:v>
                </c:pt>
                <c:pt idx="98">
                  <c:v>29.301345909513632</c:v>
                </c:pt>
                <c:pt idx="99">
                  <c:v>26.053882302755344</c:v>
                </c:pt>
                <c:pt idx="100">
                  <c:v>49.24671059211714</c:v>
                </c:pt>
                <c:pt idx="101">
                  <c:v>62.300056159983569</c:v>
                </c:pt>
                <c:pt idx="102">
                  <c:v>47.887059142275149</c:v>
                </c:pt>
                <c:pt idx="103">
                  <c:v>39.632087493088839</c:v>
                </c:pt>
                <c:pt idx="104">
                  <c:v>24.88727126916212</c:v>
                </c:pt>
                <c:pt idx="105">
                  <c:v>43.809637811496629</c:v>
                </c:pt>
                <c:pt idx="106">
                  <c:v>29.60650915392873</c:v>
                </c:pt>
                <c:pt idx="107">
                  <c:v>118.30897043946824</c:v>
                </c:pt>
                <c:pt idx="108">
                  <c:v>36.934237785823115</c:v>
                </c:pt>
                <c:pt idx="109">
                  <c:v>34.172689608636233</c:v>
                </c:pt>
                <c:pt idx="110">
                  <c:v>24.46515010803374</c:v>
                </c:pt>
                <c:pt idx="111">
                  <c:v>41.454602223103365</c:v>
                </c:pt>
                <c:pt idx="112">
                  <c:v>94.846200751079337</c:v>
                </c:pt>
                <c:pt idx="113">
                  <c:v>49.428765936200357</c:v>
                </c:pt>
                <c:pt idx="114">
                  <c:v>71.197920589057119</c:v>
                </c:pt>
                <c:pt idx="115">
                  <c:v>22.001910511415758</c:v>
                </c:pt>
                <c:pt idx="116">
                  <c:v>24.746225056354394</c:v>
                </c:pt>
                <c:pt idx="117">
                  <c:v>19.11045150525624</c:v>
                </c:pt>
                <c:pt idx="118">
                  <c:v>22.784710539085367</c:v>
                </c:pt>
                <c:pt idx="119">
                  <c:v>40.314223164046979</c:v>
                </c:pt>
                <c:pt idx="120">
                  <c:v>35.672593796814589</c:v>
                </c:pt>
                <c:pt idx="121">
                  <c:v>34.299574301314053</c:v>
                </c:pt>
                <c:pt idx="122">
                  <c:v>19.537692876396608</c:v>
                </c:pt>
                <c:pt idx="123">
                  <c:v>33.741703479947461</c:v>
                </c:pt>
                <c:pt idx="124">
                  <c:v>44.875507670410315</c:v>
                </c:pt>
                <c:pt idx="125">
                  <c:v>49.670954188132399</c:v>
                </c:pt>
                <c:pt idx="126">
                  <c:v>51.544445911928584</c:v>
                </c:pt>
                <c:pt idx="127">
                  <c:v>59.460211204642533</c:v>
                </c:pt>
                <c:pt idx="128">
                  <c:v>101.87388240447385</c:v>
                </c:pt>
                <c:pt idx="129">
                  <c:v>32.270686629569809</c:v>
                </c:pt>
                <c:pt idx="130">
                  <c:v>53.021599709243027</c:v>
                </c:pt>
                <c:pt idx="131">
                  <c:v>34.109251529086777</c:v>
                </c:pt>
                <c:pt idx="132">
                  <c:v>28.586553700898904</c:v>
                </c:pt>
                <c:pt idx="133">
                  <c:v>21.127339055484988</c:v>
                </c:pt>
                <c:pt idx="134">
                  <c:v>52.360384664693839</c:v>
                </c:pt>
                <c:pt idx="135">
                  <c:v>22.508129748657744</c:v>
                </c:pt>
                <c:pt idx="136">
                  <c:v>26.132500199302051</c:v>
                </c:pt>
                <c:pt idx="137">
                  <c:v>75.924326146507923</c:v>
                </c:pt>
                <c:pt idx="138">
                  <c:v>34.099776714005685</c:v>
                </c:pt>
                <c:pt idx="139">
                  <c:v>52.47752013056563</c:v>
                </c:pt>
                <c:pt idx="140">
                  <c:v>86.415196404485528</c:v>
                </c:pt>
                <c:pt idx="141">
                  <c:v>50.122740893576506</c:v>
                </c:pt>
                <c:pt idx="142">
                  <c:v>75.229526218095458</c:v>
                </c:pt>
                <c:pt idx="143">
                  <c:v>33.142961356839045</c:v>
                </c:pt>
                <c:pt idx="144">
                  <c:v>36.688702148244687</c:v>
                </c:pt>
                <c:pt idx="145">
                  <c:v>27.744632731100761</c:v>
                </c:pt>
                <c:pt idx="146">
                  <c:v>46.64433697710566</c:v>
                </c:pt>
                <c:pt idx="147">
                  <c:v>91.003859997446042</c:v>
                </c:pt>
                <c:pt idx="148">
                  <c:v>52.709379891372855</c:v>
                </c:pt>
                <c:pt idx="149">
                  <c:v>52.887827492007268</c:v>
                </c:pt>
                <c:pt idx="150">
                  <c:v>58.753908117994875</c:v>
                </c:pt>
                <c:pt idx="151">
                  <c:v>36.430210247092461</c:v>
                </c:pt>
                <c:pt idx="152">
                  <c:v>30.638178803072613</c:v>
                </c:pt>
                <c:pt idx="153">
                  <c:v>44.650879902333074</c:v>
                </c:pt>
                <c:pt idx="154">
                  <c:v>70.531150358200136</c:v>
                </c:pt>
                <c:pt idx="155">
                  <c:v>62.989355324769477</c:v>
                </c:pt>
                <c:pt idx="156">
                  <c:v>71.614336408254104</c:v>
                </c:pt>
                <c:pt idx="157">
                  <c:v>42.132018160742547</c:v>
                </c:pt>
                <c:pt idx="158">
                  <c:v>37.719117654770166</c:v>
                </c:pt>
                <c:pt idx="159">
                  <c:v>59.923167396088601</c:v>
                </c:pt>
                <c:pt idx="161">
                  <c:v>30.65961079577211</c:v>
                </c:pt>
                <c:pt idx="162">
                  <c:v>50.728517329733045</c:v>
                </c:pt>
                <c:pt idx="163">
                  <c:v>14.162731355476378</c:v>
                </c:pt>
                <c:pt idx="164">
                  <c:v>56.918697014825675</c:v>
                </c:pt>
                <c:pt idx="165">
                  <c:v>180.29399715707873</c:v>
                </c:pt>
                <c:pt idx="166">
                  <c:v>24.96527917338857</c:v>
                </c:pt>
                <c:pt idx="167">
                  <c:v>48.094840264075351</c:v>
                </c:pt>
                <c:pt idx="168">
                  <c:v>50.104978304125389</c:v>
                </c:pt>
                <c:pt idx="169">
                  <c:v>49.824661662958704</c:v>
                </c:pt>
                <c:pt idx="170">
                  <c:v>31.578629168627646</c:v>
                </c:pt>
                <c:pt idx="171">
                  <c:v>128.25440476069693</c:v>
                </c:pt>
                <c:pt idx="172">
                  <c:v>37.541113518754997</c:v>
                </c:pt>
                <c:pt idx="173">
                  <c:v>15.970105530538241</c:v>
                </c:pt>
                <c:pt idx="174">
                  <c:v>60.563714291217757</c:v>
                </c:pt>
                <c:pt idx="175">
                  <c:v>36.265791010629975</c:v>
                </c:pt>
                <c:pt idx="176">
                  <c:v>60.484499221026425</c:v>
                </c:pt>
                <c:pt idx="177">
                  <c:v>64.217653461927796</c:v>
                </c:pt>
                <c:pt idx="178">
                  <c:v>49.183837099831806</c:v>
                </c:pt>
                <c:pt idx="179">
                  <c:v>24.443298281673965</c:v>
                </c:pt>
                <c:pt idx="180">
                  <c:v>43.701882673272834</c:v>
                </c:pt>
                <c:pt idx="181">
                  <c:v>26.094330596713675</c:v>
                </c:pt>
                <c:pt idx="182">
                  <c:v>37.746956629984233</c:v>
                </c:pt>
                <c:pt idx="183">
                  <c:v>32.295858873884249</c:v>
                </c:pt>
                <c:pt idx="184">
                  <c:v>68.589255623697625</c:v>
                </c:pt>
                <c:pt idx="185">
                  <c:v>35.028524859005444</c:v>
                </c:pt>
                <c:pt idx="186">
                  <c:v>60.707737225032425</c:v>
                </c:pt>
                <c:pt idx="187">
                  <c:v>34.343479873153846</c:v>
                </c:pt>
                <c:pt idx="188">
                  <c:v>77.620474273716553</c:v>
                </c:pt>
                <c:pt idx="189">
                  <c:v>46.605196923199074</c:v>
                </c:pt>
                <c:pt idx="190">
                  <c:v>44.541355914913147</c:v>
                </c:pt>
                <c:pt idx="191">
                  <c:v>20.79319498814753</c:v>
                </c:pt>
                <c:pt idx="192">
                  <c:v>48.334096816623131</c:v>
                </c:pt>
                <c:pt idx="193">
                  <c:v>37.588278230475943</c:v>
                </c:pt>
                <c:pt idx="194">
                  <c:v>35.595129139336315</c:v>
                </c:pt>
                <c:pt idx="195">
                  <c:v>42.480728368927899</c:v>
                </c:pt>
                <c:pt idx="196">
                  <c:v>25.093363773918327</c:v>
                </c:pt>
                <c:pt idx="197">
                  <c:v>49.712154632381925</c:v>
                </c:pt>
                <c:pt idx="198">
                  <c:v>58.47561425586197</c:v>
                </c:pt>
                <c:pt idx="201">
                  <c:v>107.10897291321</c:v>
                </c:pt>
                <c:pt idx="202">
                  <c:v>40.361144597948233</c:v>
                </c:pt>
                <c:pt idx="203">
                  <c:v>73.294895546510801</c:v>
                </c:pt>
                <c:pt idx="204">
                  <c:v>54.644949436041585</c:v>
                </c:pt>
                <c:pt idx="205">
                  <c:v>51.252918744387529</c:v>
                </c:pt>
                <c:pt idx="206">
                  <c:v>65.315422101181696</c:v>
                </c:pt>
                <c:pt idx="207">
                  <c:v>44.469149077397333</c:v>
                </c:pt>
                <c:pt idx="208">
                  <c:v>47.082984846746271</c:v>
                </c:pt>
                <c:pt idx="209">
                  <c:v>18.351070765695784</c:v>
                </c:pt>
                <c:pt idx="210">
                  <c:v>20.810630051435542</c:v>
                </c:pt>
                <c:pt idx="211">
                  <c:v>37.942850767019237</c:v>
                </c:pt>
                <c:pt idx="212">
                  <c:v>27.484324194898701</c:v>
                </c:pt>
                <c:pt idx="213">
                  <c:v>28.810079329023885</c:v>
                </c:pt>
                <c:pt idx="214">
                  <c:v>94.475512471754087</c:v>
                </c:pt>
                <c:pt idx="215">
                  <c:v>84.683065493071012</c:v>
                </c:pt>
                <c:pt idx="216">
                  <c:v>83.418148984002443</c:v>
                </c:pt>
                <c:pt idx="217">
                  <c:v>86.834931333094161</c:v>
                </c:pt>
                <c:pt idx="218">
                  <c:v>19.251599721103954</c:v>
                </c:pt>
                <c:pt idx="219">
                  <c:v>57.486994588589241</c:v>
                </c:pt>
                <c:pt idx="220">
                  <c:v>45.028623150366322</c:v>
                </c:pt>
                <c:pt idx="221">
                  <c:v>154.14204748780486</c:v>
                </c:pt>
                <c:pt idx="222">
                  <c:v>39.10921015584583</c:v>
                </c:pt>
                <c:pt idx="223">
                  <c:v>46.186061675819943</c:v>
                </c:pt>
                <c:pt idx="224">
                  <c:v>71.444881899972188</c:v>
                </c:pt>
                <c:pt idx="225">
                  <c:v>87.350389103104135</c:v>
                </c:pt>
                <c:pt idx="226">
                  <c:v>37.50345678502508</c:v>
                </c:pt>
                <c:pt idx="227">
                  <c:v>83.211414297338735</c:v>
                </c:pt>
                <c:pt idx="228">
                  <c:v>39.932760690120496</c:v>
                </c:pt>
                <c:pt idx="229">
                  <c:v>47.474927629412626</c:v>
                </c:pt>
                <c:pt idx="230">
                  <c:v>39.272245770017953</c:v>
                </c:pt>
                <c:pt idx="231">
                  <c:v>24.096164631199557</c:v>
                </c:pt>
                <c:pt idx="232">
                  <c:v>74.975955656670649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6-450A-AA6B-C49E6FE83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081072"/>
        <c:axId val="1"/>
      </c:scatterChart>
      <c:valAx>
        <c:axId val="1240081072"/>
        <c:scaling>
          <c:orientation val="minMax"/>
          <c:max val="80"/>
          <c:min val="20"/>
        </c:scaling>
        <c:delete val="0"/>
        <c:axPos val="b"/>
        <c:numFmt formatCode="0" sourceLinked="0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  <c:max val="140"/>
          <c:min val="0"/>
        </c:scaling>
        <c:delete val="0"/>
        <c:axPos val="l"/>
        <c:numFmt formatCode="0.0" sourceLinked="0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chemeClr val="tx1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00810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74280694816148"/>
          <c:y val="3.9088010051929668E-2"/>
          <c:w val="0.77193037561276123"/>
          <c:h val="0.7719881985256109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recallBySegByAge!$F$29:$F$54</c:f>
              <c:numCache>
                <c:formatCode>General</c:formatCode>
                <c:ptCount val="26"/>
                <c:pt idx="0">
                  <c:v>0.701369937498176</c:v>
                </c:pt>
                <c:pt idx="1">
                  <c:v>0.34400880171152498</c:v>
                </c:pt>
                <c:pt idx="2">
                  <c:v>0.63714201116275504</c:v>
                </c:pt>
                <c:pt idx="3">
                  <c:v>0.60062580551938305</c:v>
                </c:pt>
                <c:pt idx="4">
                  <c:v>0.68069691912819297</c:v>
                </c:pt>
                <c:pt idx="5">
                  <c:v>0.56823674093756305</c:v>
                </c:pt>
                <c:pt idx="6">
                  <c:v>0.52571909070120504</c:v>
                </c:pt>
                <c:pt idx="7">
                  <c:v>0.61038040594912102</c:v>
                </c:pt>
                <c:pt idx="8">
                  <c:v>0.69661593658787402</c:v>
                </c:pt>
                <c:pt idx="9">
                  <c:v>0.461576095062601</c:v>
                </c:pt>
                <c:pt idx="10">
                  <c:v>0.59773498872013198</c:v>
                </c:pt>
                <c:pt idx="11">
                  <c:v>0.69352617829262597</c:v>
                </c:pt>
                <c:pt idx="13">
                  <c:v>0.40699261522950703</c:v>
                </c:pt>
                <c:pt idx="14">
                  <c:v>0.64772578251953605</c:v>
                </c:pt>
                <c:pt idx="15">
                  <c:v>0.57626770876968803</c:v>
                </c:pt>
                <c:pt idx="16">
                  <c:v>0.58565013652867104</c:v>
                </c:pt>
                <c:pt idx="17">
                  <c:v>0.52974829192515605</c:v>
                </c:pt>
                <c:pt idx="18">
                  <c:v>0.52687856221930096</c:v>
                </c:pt>
                <c:pt idx="20">
                  <c:v>0.39891765974639398</c:v>
                </c:pt>
                <c:pt idx="21">
                  <c:v>0.46029503247984499</c:v>
                </c:pt>
                <c:pt idx="22">
                  <c:v>0.52622025239008796</c:v>
                </c:pt>
                <c:pt idx="23">
                  <c:v>0.70755020625880005</c:v>
                </c:pt>
                <c:pt idx="24">
                  <c:v>0.649406628250222</c:v>
                </c:pt>
                <c:pt idx="25">
                  <c:v>0.56523553319229702</c:v>
                </c:pt>
              </c:numCache>
            </c:numRef>
          </c:xVal>
          <c:yVal>
            <c:numRef>
              <c:f>recallBySegByAge!$G$29:$G$54</c:f>
              <c:numCache>
                <c:formatCode>General</c:formatCode>
                <c:ptCount val="26"/>
                <c:pt idx="1">
                  <c:v>20.666666666666668</c:v>
                </c:pt>
                <c:pt idx="2">
                  <c:v>27.333333333333332</c:v>
                </c:pt>
                <c:pt idx="3">
                  <c:v>21</c:v>
                </c:pt>
                <c:pt idx="4">
                  <c:v>29.333333333333332</c:v>
                </c:pt>
                <c:pt idx="5">
                  <c:v>32.333333333333336</c:v>
                </c:pt>
                <c:pt idx="6">
                  <c:v>6</c:v>
                </c:pt>
                <c:pt idx="7">
                  <c:v>25</c:v>
                </c:pt>
                <c:pt idx="8">
                  <c:v>20.333333333333332</c:v>
                </c:pt>
                <c:pt idx="9">
                  <c:v>20.666666666666668</c:v>
                </c:pt>
                <c:pt idx="10">
                  <c:v>34.333333333333336</c:v>
                </c:pt>
                <c:pt idx="11">
                  <c:v>38</c:v>
                </c:pt>
                <c:pt idx="12">
                  <c:v>14.666666666666666</c:v>
                </c:pt>
                <c:pt idx="13">
                  <c:v>10.666666666666666</c:v>
                </c:pt>
                <c:pt idx="14">
                  <c:v>34</c:v>
                </c:pt>
                <c:pt idx="15">
                  <c:v>17.666666666666668</c:v>
                </c:pt>
                <c:pt idx="16">
                  <c:v>21</c:v>
                </c:pt>
                <c:pt idx="17">
                  <c:v>12.666666666666666</c:v>
                </c:pt>
                <c:pt idx="18">
                  <c:v>20.333333333333332</c:v>
                </c:pt>
                <c:pt idx="19">
                  <c:v>26.333333333333332</c:v>
                </c:pt>
                <c:pt idx="20">
                  <c:v>8.6666666666666661</c:v>
                </c:pt>
                <c:pt idx="21">
                  <c:v>20.666666666666668</c:v>
                </c:pt>
                <c:pt idx="22">
                  <c:v>31</c:v>
                </c:pt>
                <c:pt idx="23">
                  <c:v>28.666666666666668</c:v>
                </c:pt>
                <c:pt idx="24">
                  <c:v>32.333333333333336</c:v>
                </c:pt>
                <c:pt idx="2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1-4D2D-B833-8FCE37DD7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714240"/>
        <c:axId val="1"/>
      </c:scatterChart>
      <c:valAx>
        <c:axId val="1233714240"/>
        <c:scaling>
          <c:orientation val="minMax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Age 40 - 60            Seg. Agree (both)       r = .61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A1 Recall Memory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37142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68065288185568"/>
          <c:y val="3.9344262295081971E-2"/>
          <c:w val="0.76923160266575852"/>
          <c:h val="0.7245901639344262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recallBySegByAge!$F$54:$F$82</c:f>
              <c:numCache>
                <c:formatCode>General</c:formatCode>
                <c:ptCount val="29"/>
                <c:pt idx="0">
                  <c:v>0.56523553319229702</c:v>
                </c:pt>
                <c:pt idx="1">
                  <c:v>0.66787863362184996</c:v>
                </c:pt>
                <c:pt idx="2">
                  <c:v>0.56721857354281002</c:v>
                </c:pt>
                <c:pt idx="3">
                  <c:v>0.58004292002538005</c:v>
                </c:pt>
                <c:pt idx="4">
                  <c:v>0.62041079167496604</c:v>
                </c:pt>
                <c:pt idx="6">
                  <c:v>0.68555378726527105</c:v>
                </c:pt>
                <c:pt idx="7">
                  <c:v>0.635477625995989</c:v>
                </c:pt>
                <c:pt idx="8">
                  <c:v>0.60590005334560404</c:v>
                </c:pt>
                <c:pt idx="9">
                  <c:v>0.58230399855548798</c:v>
                </c:pt>
                <c:pt idx="10">
                  <c:v>0.54388101280666401</c:v>
                </c:pt>
                <c:pt idx="11">
                  <c:v>0.73752072339253105</c:v>
                </c:pt>
                <c:pt idx="12">
                  <c:v>0.44661074347720098</c:v>
                </c:pt>
                <c:pt idx="13">
                  <c:v>0.69056861363027799</c:v>
                </c:pt>
                <c:pt idx="14">
                  <c:v>0.75485667639785003</c:v>
                </c:pt>
                <c:pt idx="15">
                  <c:v>0.58312232777819495</c:v>
                </c:pt>
                <c:pt idx="16">
                  <c:v>0.53727140784808902</c:v>
                </c:pt>
                <c:pt idx="17">
                  <c:v>0.38674864921237101</c:v>
                </c:pt>
                <c:pt idx="18">
                  <c:v>0.53566365986314002</c:v>
                </c:pt>
                <c:pt idx="19">
                  <c:v>0.57452349424297799</c:v>
                </c:pt>
                <c:pt idx="20">
                  <c:v>0.662901204138444</c:v>
                </c:pt>
                <c:pt idx="21">
                  <c:v>0.64212050671535303</c:v>
                </c:pt>
                <c:pt idx="22">
                  <c:v>0.63078956551860899</c:v>
                </c:pt>
                <c:pt idx="23">
                  <c:v>0.61598000405105502</c:v>
                </c:pt>
                <c:pt idx="24">
                  <c:v>0.66793365377768599</c:v>
                </c:pt>
                <c:pt idx="25">
                  <c:v>0.42077302324529298</c:v>
                </c:pt>
                <c:pt idx="26">
                  <c:v>0.32189388602104602</c:v>
                </c:pt>
                <c:pt idx="27">
                  <c:v>0.45495794769193199</c:v>
                </c:pt>
                <c:pt idx="28">
                  <c:v>0.59569092683908997</c:v>
                </c:pt>
              </c:numCache>
            </c:numRef>
          </c:xVal>
          <c:yVal>
            <c:numRef>
              <c:f>recallBySegByAge!$G$54:$G$82</c:f>
              <c:numCache>
                <c:formatCode>General</c:formatCode>
                <c:ptCount val="29"/>
                <c:pt idx="0">
                  <c:v>32</c:v>
                </c:pt>
                <c:pt idx="1">
                  <c:v>47</c:v>
                </c:pt>
                <c:pt idx="2">
                  <c:v>11.666666666666666</c:v>
                </c:pt>
                <c:pt idx="3">
                  <c:v>34.333333333333336</c:v>
                </c:pt>
                <c:pt idx="4">
                  <c:v>7.666666666666667</c:v>
                </c:pt>
                <c:pt idx="5">
                  <c:v>25</c:v>
                </c:pt>
                <c:pt idx="6">
                  <c:v>28</c:v>
                </c:pt>
                <c:pt idx="7">
                  <c:v>35.666666666666664</c:v>
                </c:pt>
                <c:pt idx="8">
                  <c:v>38.666666666666664</c:v>
                </c:pt>
                <c:pt idx="9">
                  <c:v>28.666666666666668</c:v>
                </c:pt>
                <c:pt idx="10">
                  <c:v>15</c:v>
                </c:pt>
                <c:pt idx="11">
                  <c:v>23</c:v>
                </c:pt>
                <c:pt idx="12">
                  <c:v>8.3333333333333339</c:v>
                </c:pt>
                <c:pt idx="13">
                  <c:v>32.666666666666664</c:v>
                </c:pt>
                <c:pt idx="14">
                  <c:v>33</c:v>
                </c:pt>
                <c:pt idx="15">
                  <c:v>39.333333333333336</c:v>
                </c:pt>
                <c:pt idx="16">
                  <c:v>13.666666666666666</c:v>
                </c:pt>
                <c:pt idx="17">
                  <c:v>18.333333333333332</c:v>
                </c:pt>
                <c:pt idx="18">
                  <c:v>20.666666666666668</c:v>
                </c:pt>
                <c:pt idx="19">
                  <c:v>33.333333333333336</c:v>
                </c:pt>
                <c:pt idx="20">
                  <c:v>26</c:v>
                </c:pt>
                <c:pt idx="21">
                  <c:v>30.333333333333332</c:v>
                </c:pt>
                <c:pt idx="22">
                  <c:v>37</c:v>
                </c:pt>
                <c:pt idx="23">
                  <c:v>26.333333333333332</c:v>
                </c:pt>
                <c:pt idx="24">
                  <c:v>24.333333333333332</c:v>
                </c:pt>
                <c:pt idx="25">
                  <c:v>20.666666666666668</c:v>
                </c:pt>
                <c:pt idx="27">
                  <c:v>12</c:v>
                </c:pt>
                <c:pt idx="28">
                  <c:v>25.333333333333332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7-4864-AACF-C8EBFD621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716160"/>
        <c:axId val="1"/>
      </c:scatterChart>
      <c:valAx>
        <c:axId val="1233716160"/>
        <c:scaling>
          <c:orientation val="minMax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Age 60 - 80             Seg. Agree (both)       r = .50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A1 Recall Memory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37161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66660611593842"/>
          <c:y val="3.9603896574785066E-2"/>
          <c:w val="0.76785686389128771"/>
          <c:h val="0.7227711124898275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recallBySegByAge!$F$3:$F$28</c:f>
              <c:numCache>
                <c:formatCode>General</c:formatCode>
                <c:ptCount val="26"/>
                <c:pt idx="0">
                  <c:v>0.53931284275231195</c:v>
                </c:pt>
                <c:pt idx="1">
                  <c:v>0.41982150885217501</c:v>
                </c:pt>
                <c:pt idx="2">
                  <c:v>0.621727964090246</c:v>
                </c:pt>
                <c:pt idx="3">
                  <c:v>0.60716617344429902</c:v>
                </c:pt>
                <c:pt idx="4">
                  <c:v>0.56212363744428995</c:v>
                </c:pt>
                <c:pt idx="5">
                  <c:v>0.61380926271013203</c:v>
                </c:pt>
                <c:pt idx="6">
                  <c:v>0.46986340639438001</c:v>
                </c:pt>
                <c:pt idx="7">
                  <c:v>0.53711740129672503</c:v>
                </c:pt>
                <c:pt idx="8">
                  <c:v>0.68748031487132799</c:v>
                </c:pt>
                <c:pt idx="9">
                  <c:v>0.72088983951652796</c:v>
                </c:pt>
                <c:pt idx="10">
                  <c:v>0.68338100383154499</c:v>
                </c:pt>
                <c:pt idx="11">
                  <c:v>0.40689628088268698</c:v>
                </c:pt>
                <c:pt idx="12">
                  <c:v>0.68343720408137199</c:v>
                </c:pt>
                <c:pt idx="13">
                  <c:v>0.52197128529449699</c:v>
                </c:pt>
                <c:pt idx="14">
                  <c:v>0.587286719378596</c:v>
                </c:pt>
                <c:pt idx="15">
                  <c:v>0.51181502553552605</c:v>
                </c:pt>
                <c:pt idx="16">
                  <c:v>0.64256469547472705</c:v>
                </c:pt>
                <c:pt idx="17">
                  <c:v>0.67156692907350501</c:v>
                </c:pt>
                <c:pt idx="18">
                  <c:v>0.63633814595219795</c:v>
                </c:pt>
                <c:pt idx="19">
                  <c:v>0.56449936269848</c:v>
                </c:pt>
                <c:pt idx="21">
                  <c:v>0.52442874212371304</c:v>
                </c:pt>
                <c:pt idx="22">
                  <c:v>0.63647787857198201</c:v>
                </c:pt>
                <c:pt idx="23">
                  <c:v>0.61360837050211603</c:v>
                </c:pt>
                <c:pt idx="24">
                  <c:v>0.43314475436782301</c:v>
                </c:pt>
                <c:pt idx="25">
                  <c:v>0.69629681773238095</c:v>
                </c:pt>
              </c:numCache>
            </c:numRef>
          </c:xVal>
          <c:yVal>
            <c:numRef>
              <c:f>recallBySegByAge!$H$3:$H$28</c:f>
              <c:numCache>
                <c:formatCode>General</c:formatCode>
                <c:ptCount val="26"/>
                <c:pt idx="0">
                  <c:v>10.666666666666666</c:v>
                </c:pt>
                <c:pt idx="1">
                  <c:v>9</c:v>
                </c:pt>
                <c:pt idx="2">
                  <c:v>12</c:v>
                </c:pt>
                <c:pt idx="3">
                  <c:v>15.333333333333334</c:v>
                </c:pt>
                <c:pt idx="4">
                  <c:v>18.333333333333332</c:v>
                </c:pt>
                <c:pt idx="6">
                  <c:v>14</c:v>
                </c:pt>
                <c:pt idx="7">
                  <c:v>12</c:v>
                </c:pt>
                <c:pt idx="8">
                  <c:v>12.666666666666666</c:v>
                </c:pt>
                <c:pt idx="9">
                  <c:v>12</c:v>
                </c:pt>
                <c:pt idx="10">
                  <c:v>15.666666666666666</c:v>
                </c:pt>
                <c:pt idx="11">
                  <c:v>11</c:v>
                </c:pt>
                <c:pt idx="12">
                  <c:v>16</c:v>
                </c:pt>
                <c:pt idx="13">
                  <c:v>20</c:v>
                </c:pt>
                <c:pt idx="14">
                  <c:v>6</c:v>
                </c:pt>
                <c:pt idx="15">
                  <c:v>6</c:v>
                </c:pt>
                <c:pt idx="16">
                  <c:v>17.333333333333332</c:v>
                </c:pt>
                <c:pt idx="17">
                  <c:v>6.666666666666667</c:v>
                </c:pt>
                <c:pt idx="18">
                  <c:v>7</c:v>
                </c:pt>
                <c:pt idx="19">
                  <c:v>12</c:v>
                </c:pt>
                <c:pt idx="20">
                  <c:v>16</c:v>
                </c:pt>
                <c:pt idx="21">
                  <c:v>7</c:v>
                </c:pt>
                <c:pt idx="22">
                  <c:v>16</c:v>
                </c:pt>
                <c:pt idx="23">
                  <c:v>12.666666666666666</c:v>
                </c:pt>
                <c:pt idx="24">
                  <c:v>11</c:v>
                </c:pt>
                <c:pt idx="25">
                  <c:v>12.333333333333334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727-9CFE-410747E89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719040"/>
        <c:axId val="1"/>
      </c:scatterChart>
      <c:valAx>
        <c:axId val="1233719040"/>
        <c:scaling>
          <c:orientation val="minMax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Age 20 - 40            Seg. Agree (both)       r = .18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A2 Recall Memory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3719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74280694816148"/>
          <c:y val="3.9088010051929668E-2"/>
          <c:w val="0.77193037561276123"/>
          <c:h val="0.7719881985256109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recallBySegByAge!$F$29:$F$54</c:f>
              <c:numCache>
                <c:formatCode>General</c:formatCode>
                <c:ptCount val="26"/>
                <c:pt idx="0">
                  <c:v>0.701369937498176</c:v>
                </c:pt>
                <c:pt idx="1">
                  <c:v>0.34400880171152498</c:v>
                </c:pt>
                <c:pt idx="2">
                  <c:v>0.63714201116275504</c:v>
                </c:pt>
                <c:pt idx="3">
                  <c:v>0.60062580551938305</c:v>
                </c:pt>
                <c:pt idx="4">
                  <c:v>0.68069691912819297</c:v>
                </c:pt>
                <c:pt idx="5">
                  <c:v>0.56823674093756305</c:v>
                </c:pt>
                <c:pt idx="6">
                  <c:v>0.52571909070120504</c:v>
                </c:pt>
                <c:pt idx="7">
                  <c:v>0.61038040594912102</c:v>
                </c:pt>
                <c:pt idx="8">
                  <c:v>0.69661593658787402</c:v>
                </c:pt>
                <c:pt idx="9">
                  <c:v>0.461576095062601</c:v>
                </c:pt>
                <c:pt idx="10">
                  <c:v>0.59773498872013198</c:v>
                </c:pt>
                <c:pt idx="11">
                  <c:v>0.69352617829262597</c:v>
                </c:pt>
                <c:pt idx="13">
                  <c:v>0.40699261522950703</c:v>
                </c:pt>
                <c:pt idx="14">
                  <c:v>0.64772578251953605</c:v>
                </c:pt>
                <c:pt idx="15">
                  <c:v>0.57626770876968803</c:v>
                </c:pt>
                <c:pt idx="16">
                  <c:v>0.58565013652867104</c:v>
                </c:pt>
                <c:pt idx="17">
                  <c:v>0.52974829192515605</c:v>
                </c:pt>
                <c:pt idx="18">
                  <c:v>0.52687856221930096</c:v>
                </c:pt>
                <c:pt idx="20">
                  <c:v>0.39891765974639398</c:v>
                </c:pt>
                <c:pt idx="21">
                  <c:v>0.46029503247984499</c:v>
                </c:pt>
                <c:pt idx="22">
                  <c:v>0.52622025239008796</c:v>
                </c:pt>
                <c:pt idx="23">
                  <c:v>0.70755020625880005</c:v>
                </c:pt>
                <c:pt idx="24">
                  <c:v>0.649406628250222</c:v>
                </c:pt>
                <c:pt idx="25">
                  <c:v>0.56523553319229702</c:v>
                </c:pt>
              </c:numCache>
            </c:numRef>
          </c:xVal>
          <c:yVal>
            <c:numRef>
              <c:f>recallBySegByAge!$H$29:$H$54</c:f>
              <c:numCache>
                <c:formatCode>General</c:formatCode>
                <c:ptCount val="26"/>
                <c:pt idx="1">
                  <c:v>12.333333333333334</c:v>
                </c:pt>
                <c:pt idx="2">
                  <c:v>15.666666666666666</c:v>
                </c:pt>
                <c:pt idx="3">
                  <c:v>14.666666666666666</c:v>
                </c:pt>
                <c:pt idx="4">
                  <c:v>12.333333333333334</c:v>
                </c:pt>
                <c:pt idx="5">
                  <c:v>16.666666666666668</c:v>
                </c:pt>
                <c:pt idx="6">
                  <c:v>5.666666666666667</c:v>
                </c:pt>
                <c:pt idx="7">
                  <c:v>14</c:v>
                </c:pt>
                <c:pt idx="8">
                  <c:v>8.3333333333333339</c:v>
                </c:pt>
                <c:pt idx="9">
                  <c:v>9.3333333333333339</c:v>
                </c:pt>
                <c:pt idx="10">
                  <c:v>11</c:v>
                </c:pt>
                <c:pt idx="11">
                  <c:v>18.333333333333332</c:v>
                </c:pt>
                <c:pt idx="12">
                  <c:v>11</c:v>
                </c:pt>
                <c:pt idx="13">
                  <c:v>10.333333333333334</c:v>
                </c:pt>
                <c:pt idx="14">
                  <c:v>14.666666666666666</c:v>
                </c:pt>
                <c:pt idx="15">
                  <c:v>7.333333333333333</c:v>
                </c:pt>
                <c:pt idx="16">
                  <c:v>11.666666666666666</c:v>
                </c:pt>
                <c:pt idx="17">
                  <c:v>7.333333333333333</c:v>
                </c:pt>
                <c:pt idx="18">
                  <c:v>12.333333333333334</c:v>
                </c:pt>
                <c:pt idx="19">
                  <c:v>12.333333333333334</c:v>
                </c:pt>
                <c:pt idx="20">
                  <c:v>7.666666666666667</c:v>
                </c:pt>
                <c:pt idx="21">
                  <c:v>13.666666666666666</c:v>
                </c:pt>
                <c:pt idx="22">
                  <c:v>10.666666666666666</c:v>
                </c:pt>
                <c:pt idx="23">
                  <c:v>12.333333333333334</c:v>
                </c:pt>
                <c:pt idx="24">
                  <c:v>14.666666666666666</c:v>
                </c:pt>
                <c:pt idx="25">
                  <c:v>16.666666666666668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B-4D38-9EC5-F74E3C613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716640"/>
        <c:axId val="1"/>
      </c:scatterChart>
      <c:valAx>
        <c:axId val="1233716640"/>
        <c:scaling>
          <c:orientation val="minMax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Age 40 - 60            Seg. Agree (both)       r = .37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A2  Recall Memory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3716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000000000000011" r="0.75000000000000011" t="1" header="0.5" footer="0.5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68065288185568"/>
          <c:y val="3.9344262295081971E-2"/>
          <c:w val="0.76923160266575852"/>
          <c:h val="0.7245901639344262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recallBySegByAge!$F$54:$F$82</c:f>
              <c:numCache>
                <c:formatCode>General</c:formatCode>
                <c:ptCount val="29"/>
                <c:pt idx="0">
                  <c:v>0.56523553319229702</c:v>
                </c:pt>
                <c:pt idx="1">
                  <c:v>0.66787863362184996</c:v>
                </c:pt>
                <c:pt idx="2">
                  <c:v>0.56721857354281002</c:v>
                </c:pt>
                <c:pt idx="3">
                  <c:v>0.58004292002538005</c:v>
                </c:pt>
                <c:pt idx="4">
                  <c:v>0.62041079167496604</c:v>
                </c:pt>
                <c:pt idx="6">
                  <c:v>0.68555378726527105</c:v>
                </c:pt>
                <c:pt idx="7">
                  <c:v>0.635477625995989</c:v>
                </c:pt>
                <c:pt idx="8">
                  <c:v>0.60590005334560404</c:v>
                </c:pt>
                <c:pt idx="9">
                  <c:v>0.58230399855548798</c:v>
                </c:pt>
                <c:pt idx="10">
                  <c:v>0.54388101280666401</c:v>
                </c:pt>
                <c:pt idx="11">
                  <c:v>0.73752072339253105</c:v>
                </c:pt>
                <c:pt idx="12">
                  <c:v>0.44661074347720098</c:v>
                </c:pt>
                <c:pt idx="13">
                  <c:v>0.69056861363027799</c:v>
                </c:pt>
                <c:pt idx="14">
                  <c:v>0.75485667639785003</c:v>
                </c:pt>
                <c:pt idx="15">
                  <c:v>0.58312232777819495</c:v>
                </c:pt>
                <c:pt idx="16">
                  <c:v>0.53727140784808902</c:v>
                </c:pt>
                <c:pt idx="17">
                  <c:v>0.38674864921237101</c:v>
                </c:pt>
                <c:pt idx="18">
                  <c:v>0.53566365986314002</c:v>
                </c:pt>
                <c:pt idx="19">
                  <c:v>0.57452349424297799</c:v>
                </c:pt>
                <c:pt idx="20">
                  <c:v>0.662901204138444</c:v>
                </c:pt>
                <c:pt idx="21">
                  <c:v>0.64212050671535303</c:v>
                </c:pt>
                <c:pt idx="22">
                  <c:v>0.63078956551860899</c:v>
                </c:pt>
                <c:pt idx="23">
                  <c:v>0.61598000405105502</c:v>
                </c:pt>
                <c:pt idx="24">
                  <c:v>0.66793365377768599</c:v>
                </c:pt>
                <c:pt idx="25">
                  <c:v>0.42077302324529298</c:v>
                </c:pt>
                <c:pt idx="26">
                  <c:v>0.32189388602104602</c:v>
                </c:pt>
                <c:pt idx="27">
                  <c:v>0.45495794769193199</c:v>
                </c:pt>
                <c:pt idx="28">
                  <c:v>0.59569092683908997</c:v>
                </c:pt>
              </c:numCache>
            </c:numRef>
          </c:xVal>
          <c:yVal>
            <c:numRef>
              <c:f>recallBySegByAge!$H$54:$H$82</c:f>
              <c:numCache>
                <c:formatCode>General</c:formatCode>
                <c:ptCount val="29"/>
                <c:pt idx="0">
                  <c:v>16.666666666666668</c:v>
                </c:pt>
                <c:pt idx="1">
                  <c:v>21.666666666666668</c:v>
                </c:pt>
                <c:pt idx="2">
                  <c:v>9.6666666666666661</c:v>
                </c:pt>
                <c:pt idx="3">
                  <c:v>16.666666666666668</c:v>
                </c:pt>
                <c:pt idx="4">
                  <c:v>6.666666666666667</c:v>
                </c:pt>
                <c:pt idx="5">
                  <c:v>11.666666666666666</c:v>
                </c:pt>
                <c:pt idx="6">
                  <c:v>15.666666666666666</c:v>
                </c:pt>
                <c:pt idx="7">
                  <c:v>17.333333333333332</c:v>
                </c:pt>
                <c:pt idx="8">
                  <c:v>16.333333333333332</c:v>
                </c:pt>
                <c:pt idx="9">
                  <c:v>16.333333333333332</c:v>
                </c:pt>
                <c:pt idx="10">
                  <c:v>6.666666666666667</c:v>
                </c:pt>
                <c:pt idx="11">
                  <c:v>12.333333333333334</c:v>
                </c:pt>
                <c:pt idx="12">
                  <c:v>6</c:v>
                </c:pt>
                <c:pt idx="13">
                  <c:v>16</c:v>
                </c:pt>
                <c:pt idx="14">
                  <c:v>16</c:v>
                </c:pt>
                <c:pt idx="15">
                  <c:v>13.333333333333334</c:v>
                </c:pt>
                <c:pt idx="16">
                  <c:v>11</c:v>
                </c:pt>
                <c:pt idx="17">
                  <c:v>9.6666666666666661</c:v>
                </c:pt>
                <c:pt idx="18">
                  <c:v>9.6666666666666661</c:v>
                </c:pt>
                <c:pt idx="19">
                  <c:v>16.333333333333332</c:v>
                </c:pt>
                <c:pt idx="20">
                  <c:v>15.666666666666666</c:v>
                </c:pt>
                <c:pt idx="21">
                  <c:v>10</c:v>
                </c:pt>
                <c:pt idx="22">
                  <c:v>13.333333333333334</c:v>
                </c:pt>
                <c:pt idx="23">
                  <c:v>13</c:v>
                </c:pt>
                <c:pt idx="24">
                  <c:v>9</c:v>
                </c:pt>
                <c:pt idx="25">
                  <c:v>11.666666666666666</c:v>
                </c:pt>
                <c:pt idx="27">
                  <c:v>9</c:v>
                </c:pt>
                <c:pt idx="28">
                  <c:v>12.333333333333334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C2-477A-B37E-DDE796544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706560"/>
        <c:axId val="1"/>
      </c:scatterChart>
      <c:valAx>
        <c:axId val="1233706560"/>
        <c:scaling>
          <c:orientation val="minMax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Age 60 - 80             Seg. Agree (both)       r = .47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A2 Recall Memory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37065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60173359807281"/>
          <c:y val="3.5928196236720264E-2"/>
          <c:w val="0.78319835016405071"/>
          <c:h val="0.7994023662670258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segXeucerrXage!$B$3:$B$45</c:f>
              <c:numCache>
                <c:formatCode>General</c:formatCode>
                <c:ptCount val="43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28</c:v>
                </c:pt>
                <c:pt idx="16">
                  <c:v>29</c:v>
                </c:pt>
                <c:pt idx="17">
                  <c:v>29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31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33</c:v>
                </c:pt>
                <c:pt idx="27">
                  <c:v>34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36</c:v>
                </c:pt>
                <c:pt idx="34">
                  <c:v>36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39</c:v>
                </c:pt>
                <c:pt idx="42">
                  <c:v>39</c:v>
                </c:pt>
              </c:numCache>
            </c:numRef>
          </c:xVal>
          <c:yVal>
            <c:numRef>
              <c:f>segXeucerrXage!$D$3:$D$45</c:f>
              <c:numCache>
                <c:formatCode>General</c:formatCode>
                <c:ptCount val="43"/>
                <c:pt idx="0">
                  <c:v>0.44194550460327597</c:v>
                </c:pt>
                <c:pt idx="1">
                  <c:v>0.53931284275231195</c:v>
                </c:pt>
                <c:pt idx="2">
                  <c:v>0.41982150885217501</c:v>
                </c:pt>
                <c:pt idx="3">
                  <c:v>0.48132330357882902</c:v>
                </c:pt>
                <c:pt idx="4">
                  <c:v>0.621727964090246</c:v>
                </c:pt>
                <c:pt idx="5">
                  <c:v>0.60716617344429902</c:v>
                </c:pt>
                <c:pt idx="6">
                  <c:v>0.60840557538670703</c:v>
                </c:pt>
                <c:pt idx="7">
                  <c:v>0.56212363744428995</c:v>
                </c:pt>
                <c:pt idx="8">
                  <c:v>0.61380926271013203</c:v>
                </c:pt>
                <c:pt idx="9">
                  <c:v>0.46986340639438001</c:v>
                </c:pt>
                <c:pt idx="10">
                  <c:v>0.53711740129672503</c:v>
                </c:pt>
                <c:pt idx="11">
                  <c:v>0.68748031487132799</c:v>
                </c:pt>
                <c:pt idx="12">
                  <c:v>0.59537182300326996</c:v>
                </c:pt>
                <c:pt idx="13">
                  <c:v>0.66870480727885795</c:v>
                </c:pt>
                <c:pt idx="14">
                  <c:v>0.72088983951652796</c:v>
                </c:pt>
                <c:pt idx="15">
                  <c:v>0.68338100383154499</c:v>
                </c:pt>
                <c:pt idx="16">
                  <c:v>0.40689628088268698</c:v>
                </c:pt>
                <c:pt idx="17">
                  <c:v>0.62308518136833901</c:v>
                </c:pt>
                <c:pt idx="18">
                  <c:v>0.68343720408137199</c:v>
                </c:pt>
                <c:pt idx="19">
                  <c:v>0.52197128529449699</c:v>
                </c:pt>
                <c:pt idx="20">
                  <c:v>0.67289628022084103</c:v>
                </c:pt>
                <c:pt idx="21">
                  <c:v>0.65041856686076305</c:v>
                </c:pt>
                <c:pt idx="22">
                  <c:v>0.56709908424862598</c:v>
                </c:pt>
                <c:pt idx="23">
                  <c:v>0.64297861270352197</c:v>
                </c:pt>
                <c:pt idx="24">
                  <c:v>0.587286719378596</c:v>
                </c:pt>
                <c:pt idx="25">
                  <c:v>0.53548916189460105</c:v>
                </c:pt>
                <c:pt idx="26">
                  <c:v>0.60170921287864698</c:v>
                </c:pt>
                <c:pt idx="27">
                  <c:v>0.51181502553552605</c:v>
                </c:pt>
                <c:pt idx="28">
                  <c:v>0.68862966677220205</c:v>
                </c:pt>
                <c:pt idx="29">
                  <c:v>0.64256469547472705</c:v>
                </c:pt>
                <c:pt idx="30">
                  <c:v>0.67156692907350501</c:v>
                </c:pt>
                <c:pt idx="31">
                  <c:v>0.60536261954868498</c:v>
                </c:pt>
                <c:pt idx="32">
                  <c:v>0.529252351585905</c:v>
                </c:pt>
                <c:pt idx="33">
                  <c:v>0.63633814595219795</c:v>
                </c:pt>
                <c:pt idx="34">
                  <c:v>0.56449936269848</c:v>
                </c:pt>
                <c:pt idx="36">
                  <c:v>0.50465792558690103</c:v>
                </c:pt>
                <c:pt idx="37">
                  <c:v>0.62120507312675899</c:v>
                </c:pt>
                <c:pt idx="38">
                  <c:v>0.52442874212371304</c:v>
                </c:pt>
                <c:pt idx="39">
                  <c:v>0.63647787857198201</c:v>
                </c:pt>
                <c:pt idx="40">
                  <c:v>0.61360837050211603</c:v>
                </c:pt>
                <c:pt idx="41">
                  <c:v>0.43314475436782301</c:v>
                </c:pt>
                <c:pt idx="42">
                  <c:v>0.69629681773238095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4A-45E6-AD41-D29B1DDA6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90400"/>
        <c:axId val="1"/>
      </c:scatterChart>
      <c:valAx>
        <c:axId val="1242090400"/>
        <c:scaling>
          <c:orientation val="minMax"/>
          <c:max val="4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Age               r = .19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8"/>
          <c:min val="0.2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Seg Agree - Scaled Corr. Mean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2090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58695652173914"/>
          <c:y val="2.4096385542168676E-2"/>
          <c:w val="0.8125"/>
          <c:h val="0.783132530120481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segXeucerrXage!$B$46:$B$89</c:f>
              <c:numCache>
                <c:formatCode>General</c:formatCode>
                <c:ptCount val="44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42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59</c:v>
                </c:pt>
              </c:numCache>
            </c:numRef>
          </c:xVal>
          <c:yVal>
            <c:numRef>
              <c:f>segXeucerrXage!$D$46:$D$89</c:f>
              <c:numCache>
                <c:formatCode>General</c:formatCode>
                <c:ptCount val="44"/>
                <c:pt idx="0">
                  <c:v>0.701369937498176</c:v>
                </c:pt>
                <c:pt idx="1">
                  <c:v>0.34400880171152498</c:v>
                </c:pt>
                <c:pt idx="2">
                  <c:v>0.63714201116275504</c:v>
                </c:pt>
                <c:pt idx="3">
                  <c:v>0.71476904908968797</c:v>
                </c:pt>
                <c:pt idx="4">
                  <c:v>0.60062580551938305</c:v>
                </c:pt>
                <c:pt idx="5">
                  <c:v>0.65523608825363699</c:v>
                </c:pt>
                <c:pt idx="6">
                  <c:v>0.68295499534334603</c:v>
                </c:pt>
                <c:pt idx="7">
                  <c:v>0.68069691912819297</c:v>
                </c:pt>
                <c:pt idx="8">
                  <c:v>0.56823674093756305</c:v>
                </c:pt>
                <c:pt idx="9">
                  <c:v>0.70766383640988095</c:v>
                </c:pt>
                <c:pt idx="10">
                  <c:v>0.52571909070120504</c:v>
                </c:pt>
                <c:pt idx="11">
                  <c:v>0.61038040594912102</c:v>
                </c:pt>
                <c:pt idx="12">
                  <c:v>0.55147420331945096</c:v>
                </c:pt>
                <c:pt idx="13">
                  <c:v>0.69661593658787402</c:v>
                </c:pt>
                <c:pt idx="14">
                  <c:v>0.461576095062601</c:v>
                </c:pt>
                <c:pt idx="15">
                  <c:v>0.61376253562444005</c:v>
                </c:pt>
                <c:pt idx="16">
                  <c:v>0.59773498872013198</c:v>
                </c:pt>
                <c:pt idx="17">
                  <c:v>0.69352617829262597</c:v>
                </c:pt>
                <c:pt idx="19">
                  <c:v>0.40699261522950703</c:v>
                </c:pt>
                <c:pt idx="20">
                  <c:v>0.64772578251953605</c:v>
                </c:pt>
                <c:pt idx="21">
                  <c:v>0.56247309828652403</c:v>
                </c:pt>
                <c:pt idx="22">
                  <c:v>0.57626770876968803</c:v>
                </c:pt>
                <c:pt idx="23">
                  <c:v>0.58565013652867104</c:v>
                </c:pt>
                <c:pt idx="24">
                  <c:v>0.56547920651930805</c:v>
                </c:pt>
                <c:pt idx="25">
                  <c:v>0.52974829192515605</c:v>
                </c:pt>
                <c:pt idx="26">
                  <c:v>0.52687856221930096</c:v>
                </c:pt>
                <c:pt idx="28">
                  <c:v>0.48689946623240699</c:v>
                </c:pt>
                <c:pt idx="29">
                  <c:v>0.48493208831979101</c:v>
                </c:pt>
                <c:pt idx="30">
                  <c:v>0.57281422681357097</c:v>
                </c:pt>
                <c:pt idx="31">
                  <c:v>0.235992987641511</c:v>
                </c:pt>
                <c:pt idx="32">
                  <c:v>0.54223007241346799</c:v>
                </c:pt>
                <c:pt idx="33">
                  <c:v>0.39891765974639398</c:v>
                </c:pt>
                <c:pt idx="34">
                  <c:v>0.46029503247984499</c:v>
                </c:pt>
                <c:pt idx="35">
                  <c:v>0.50960215768854999</c:v>
                </c:pt>
                <c:pt idx="36">
                  <c:v>0.62348013492272303</c:v>
                </c:pt>
                <c:pt idx="37">
                  <c:v>0.48857285084421997</c:v>
                </c:pt>
                <c:pt idx="38">
                  <c:v>0.52622025239008796</c:v>
                </c:pt>
                <c:pt idx="39">
                  <c:v>0.70755020625880005</c:v>
                </c:pt>
                <c:pt idx="40">
                  <c:v>0.59795136178122599</c:v>
                </c:pt>
                <c:pt idx="41">
                  <c:v>0.57494883050058798</c:v>
                </c:pt>
                <c:pt idx="42">
                  <c:v>0.649406628250222</c:v>
                </c:pt>
                <c:pt idx="43">
                  <c:v>0.70137704913523802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4-4C19-AD06-D1C4F5303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81280"/>
        <c:axId val="1"/>
      </c:scatterChart>
      <c:valAx>
        <c:axId val="1242081280"/>
        <c:scaling>
          <c:orientation val="minMax"/>
          <c:max val="6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Age               r = -.19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8"/>
          <c:min val="0.2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Seg Agree - Scaled Corr. Mean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20812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93420752459079"/>
          <c:y val="3.6363582558619559E-2"/>
          <c:w val="0.78141972253388281"/>
          <c:h val="0.7969685177430786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segXeucerrXage!$B$90:$B$131</c:f>
              <c:numCache>
                <c:formatCode>General</c:formatCode>
                <c:ptCount val="4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63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73</c:v>
                </c:pt>
                <c:pt idx="32">
                  <c:v>74</c:v>
                </c:pt>
                <c:pt idx="33">
                  <c:v>74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</c:numCache>
            </c:numRef>
          </c:xVal>
          <c:yVal>
            <c:numRef>
              <c:f>segXeucerrXage!$D$90:$D$131</c:f>
              <c:numCache>
                <c:formatCode>General</c:formatCode>
                <c:ptCount val="42"/>
                <c:pt idx="0">
                  <c:v>0.56523553319229702</c:v>
                </c:pt>
                <c:pt idx="1">
                  <c:v>0.66787863362184996</c:v>
                </c:pt>
                <c:pt idx="2">
                  <c:v>0.56721857354281002</c:v>
                </c:pt>
                <c:pt idx="3">
                  <c:v>0.58004292002538005</c:v>
                </c:pt>
                <c:pt idx="4">
                  <c:v>0.62041079167496604</c:v>
                </c:pt>
                <c:pt idx="5">
                  <c:v>0.608133451824174</c:v>
                </c:pt>
                <c:pt idx="7">
                  <c:v>0.68555378726527105</c:v>
                </c:pt>
                <c:pt idx="8">
                  <c:v>0.635477625995989</c:v>
                </c:pt>
                <c:pt idx="9">
                  <c:v>0.60590005334560404</c:v>
                </c:pt>
                <c:pt idx="10">
                  <c:v>0.59102240471312295</c:v>
                </c:pt>
                <c:pt idx="11">
                  <c:v>0.68744839695099003</c:v>
                </c:pt>
                <c:pt idx="12">
                  <c:v>0.58230399855548798</c:v>
                </c:pt>
                <c:pt idx="13">
                  <c:v>0.54388101280666401</c:v>
                </c:pt>
                <c:pt idx="14">
                  <c:v>0.60505283312110003</c:v>
                </c:pt>
                <c:pt idx="15">
                  <c:v>0.73752072339253105</c:v>
                </c:pt>
                <c:pt idx="16">
                  <c:v>0.44661074347720098</c:v>
                </c:pt>
                <c:pt idx="17">
                  <c:v>0.69056861363027799</c:v>
                </c:pt>
                <c:pt idx="18">
                  <c:v>0.75485667639785003</c:v>
                </c:pt>
                <c:pt idx="19">
                  <c:v>0.56757562392481598</c:v>
                </c:pt>
                <c:pt idx="20">
                  <c:v>0.62723283709273203</c:v>
                </c:pt>
                <c:pt idx="21">
                  <c:v>0.58312232777819495</c:v>
                </c:pt>
                <c:pt idx="22">
                  <c:v>0.53727140784808902</c:v>
                </c:pt>
                <c:pt idx="23">
                  <c:v>0.38674864921237101</c:v>
                </c:pt>
                <c:pt idx="24">
                  <c:v>0.48024165739406299</c:v>
                </c:pt>
                <c:pt idx="25">
                  <c:v>0.63603307699684997</c:v>
                </c:pt>
                <c:pt idx="26">
                  <c:v>0.66151819598773598</c:v>
                </c:pt>
                <c:pt idx="27">
                  <c:v>0.53566365986314002</c:v>
                </c:pt>
                <c:pt idx="28">
                  <c:v>0.57452349424297799</c:v>
                </c:pt>
                <c:pt idx="29">
                  <c:v>0.662901204138444</c:v>
                </c:pt>
                <c:pt idx="30">
                  <c:v>0.59467660812537504</c:v>
                </c:pt>
                <c:pt idx="31">
                  <c:v>0.64212050671535303</c:v>
                </c:pt>
                <c:pt idx="32">
                  <c:v>0.63078956551860899</c:v>
                </c:pt>
                <c:pt idx="33">
                  <c:v>0.61598000405105502</c:v>
                </c:pt>
                <c:pt idx="34">
                  <c:v>0.66793365377768599</c:v>
                </c:pt>
                <c:pt idx="35">
                  <c:v>0.52448002541430605</c:v>
                </c:pt>
                <c:pt idx="36">
                  <c:v>0.575327362271978</c:v>
                </c:pt>
                <c:pt idx="37">
                  <c:v>0.42077302324529298</c:v>
                </c:pt>
                <c:pt idx="38">
                  <c:v>0.32189388602104602</c:v>
                </c:pt>
                <c:pt idx="39">
                  <c:v>0.45495794769193199</c:v>
                </c:pt>
                <c:pt idx="40">
                  <c:v>0.59569092683908997</c:v>
                </c:pt>
                <c:pt idx="41">
                  <c:v>0.47131325561695298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3-4E97-82A1-4A1D3CB7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82240"/>
        <c:axId val="1"/>
      </c:scatterChart>
      <c:valAx>
        <c:axId val="1242082240"/>
        <c:scaling>
          <c:orientation val="minMax"/>
          <c:max val="8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Age               r = -.38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8"/>
          <c:min val="0.2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Seg Agree - Scaled Corr. Mean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20822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r=-.38</a:t>
            </a:r>
          </a:p>
        </c:rich>
      </c:tx>
      <c:layout>
        <c:manualLayout>
          <c:xMode val="edge"/>
          <c:yMode val="edge"/>
          <c:x val="0.28241084543331163"/>
          <c:y val="8.17610492186928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52292550540637"/>
          <c:y val="2.7863777089783281E-2"/>
          <c:w val="0.61162056678680821"/>
          <c:h val="0.7956656346749225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data!$CI$3</c:f>
              <c:strCache>
                <c:ptCount val="1"/>
                <c:pt idx="0">
                  <c:v>10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data!$FU$3:$FU$204</c:f>
              <c:numCache>
                <c:formatCode>General</c:formatCode>
                <c:ptCount val="202"/>
                <c:pt idx="0">
                  <c:v>0.56647382315519379</c:v>
                </c:pt>
                <c:pt idx="1">
                  <c:v>0.53903273447125077</c:v>
                </c:pt>
                <c:pt idx="2">
                  <c:v>0.53892453692865139</c:v>
                </c:pt>
                <c:pt idx="4">
                  <c:v>0.53726629440668516</c:v>
                </c:pt>
                <c:pt idx="5">
                  <c:v>0.57521642680525409</c:v>
                </c:pt>
                <c:pt idx="6">
                  <c:v>0.68769268021447194</c:v>
                </c:pt>
                <c:pt idx="7">
                  <c:v>0.57918318322812368</c:v>
                </c:pt>
                <c:pt idx="8">
                  <c:v>0.41352734811904401</c:v>
                </c:pt>
                <c:pt idx="9">
                  <c:v>0.71902651784389393</c:v>
                </c:pt>
                <c:pt idx="11">
                  <c:v>0.51670466581666763</c:v>
                </c:pt>
                <c:pt idx="12">
                  <c:v>0.7300499948249225</c:v>
                </c:pt>
                <c:pt idx="13">
                  <c:v>0.39945641724769199</c:v>
                </c:pt>
                <c:pt idx="14">
                  <c:v>0.57613523393876753</c:v>
                </c:pt>
                <c:pt idx="15">
                  <c:v>0.67879410613288016</c:v>
                </c:pt>
                <c:pt idx="16">
                  <c:v>0.46218047924814337</c:v>
                </c:pt>
                <c:pt idx="17">
                  <c:v>0.67808177642675194</c:v>
                </c:pt>
                <c:pt idx="18">
                  <c:v>0.32555808296172278</c:v>
                </c:pt>
                <c:pt idx="19">
                  <c:v>0.53681466397890309</c:v>
                </c:pt>
                <c:pt idx="20">
                  <c:v>0.57215142738337676</c:v>
                </c:pt>
                <c:pt idx="21">
                  <c:v>0.67135232572613335</c:v>
                </c:pt>
                <c:pt idx="22">
                  <c:v>0.68824414310770399</c:v>
                </c:pt>
                <c:pt idx="23">
                  <c:v>0.57768720768743353</c:v>
                </c:pt>
                <c:pt idx="24">
                  <c:v>0.57682759753542401</c:v>
                </c:pt>
                <c:pt idx="25">
                  <c:v>0.61741748007189634</c:v>
                </c:pt>
                <c:pt idx="26">
                  <c:v>0.61650701385345641</c:v>
                </c:pt>
                <c:pt idx="27">
                  <c:v>0.69337434488283645</c:v>
                </c:pt>
                <c:pt idx="28">
                  <c:v>0.69998504530534689</c:v>
                </c:pt>
                <c:pt idx="30">
                  <c:v>0.61083415762941351</c:v>
                </c:pt>
                <c:pt idx="31">
                  <c:v>0.68943596300537235</c:v>
                </c:pt>
                <c:pt idx="32">
                  <c:v>0.59829859964776599</c:v>
                </c:pt>
                <c:pt idx="33">
                  <c:v>0.513847820212741</c:v>
                </c:pt>
                <c:pt idx="34">
                  <c:v>0.4128431601577362</c:v>
                </c:pt>
                <c:pt idx="35">
                  <c:v>0.696429920863884</c:v>
                </c:pt>
                <c:pt idx="36">
                  <c:v>0.6033610884060352</c:v>
                </c:pt>
                <c:pt idx="37">
                  <c:v>0.53267655026277094</c:v>
                </c:pt>
                <c:pt idx="38">
                  <c:v>0.42648327668723152</c:v>
                </c:pt>
                <c:pt idx="39">
                  <c:v>0.46135782759851202</c:v>
                </c:pt>
                <c:pt idx="40">
                  <c:v>0.64258636359936461</c:v>
                </c:pt>
                <c:pt idx="41">
                  <c:v>0.59462146488420042</c:v>
                </c:pt>
                <c:pt idx="42">
                  <c:v>0.47338594137728146</c:v>
                </c:pt>
                <c:pt idx="43">
                  <c:v>0.51850498981053039</c:v>
                </c:pt>
                <c:pt idx="44">
                  <c:v>0.49335637500704121</c:v>
                </c:pt>
                <c:pt idx="45">
                  <c:v>0.63973838140079398</c:v>
                </c:pt>
                <c:pt idx="46">
                  <c:v>0.53911783284220693</c:v>
                </c:pt>
                <c:pt idx="47">
                  <c:v>0.68315319361135485</c:v>
                </c:pt>
                <c:pt idx="48">
                  <c:v>0.50994001672784894</c:v>
                </c:pt>
                <c:pt idx="49">
                  <c:v>0.63995936006859833</c:v>
                </c:pt>
                <c:pt idx="51">
                  <c:v>0.56304478102989119</c:v>
                </c:pt>
                <c:pt idx="52">
                  <c:v>0.64652866913030549</c:v>
                </c:pt>
                <c:pt idx="53">
                  <c:v>0.61243810360004347</c:v>
                </c:pt>
                <c:pt idx="55">
                  <c:v>0.643265707101629</c:v>
                </c:pt>
                <c:pt idx="56">
                  <c:v>0.46401982219797383</c:v>
                </c:pt>
                <c:pt idx="58">
                  <c:v>0.65939069119422034</c:v>
                </c:pt>
                <c:pt idx="60">
                  <c:v>0.56183753495150734</c:v>
                </c:pt>
                <c:pt idx="61">
                  <c:v>0.63226506216762524</c:v>
                </c:pt>
                <c:pt idx="62">
                  <c:v>0.61763591438387822</c:v>
                </c:pt>
                <c:pt idx="64">
                  <c:v>0.6068173148786401</c:v>
                </c:pt>
                <c:pt idx="65">
                  <c:v>0.592682699949174</c:v>
                </c:pt>
                <c:pt idx="66">
                  <c:v>0.68644026511003531</c:v>
                </c:pt>
                <c:pt idx="67">
                  <c:v>0.68296907801387141</c:v>
                </c:pt>
                <c:pt idx="68">
                  <c:v>0.70703363898282923</c:v>
                </c:pt>
                <c:pt idx="69">
                  <c:v>0.76481454596682319</c:v>
                </c:pt>
                <c:pt idx="70">
                  <c:v>0.67184447445952833</c:v>
                </c:pt>
                <c:pt idx="71">
                  <c:v>0.58131193887410237</c:v>
                </c:pt>
                <c:pt idx="72">
                  <c:v>0.57239465649229027</c:v>
                </c:pt>
                <c:pt idx="73">
                  <c:v>0.60463090110644602</c:v>
                </c:pt>
                <c:pt idx="74">
                  <c:v>0.39298266156865463</c:v>
                </c:pt>
                <c:pt idx="75">
                  <c:v>0.41484873995346988</c:v>
                </c:pt>
                <c:pt idx="76">
                  <c:v>0.66581343983317731</c:v>
                </c:pt>
                <c:pt idx="77">
                  <c:v>0.45581124886819574</c:v>
                </c:pt>
                <c:pt idx="78">
                  <c:v>0.60257958918824128</c:v>
                </c:pt>
                <c:pt idx="79">
                  <c:v>0.59570534891606497</c:v>
                </c:pt>
                <c:pt idx="80">
                  <c:v>0.22886827784736311</c:v>
                </c:pt>
                <c:pt idx="81">
                  <c:v>0.50845562058234095</c:v>
                </c:pt>
                <c:pt idx="82">
                  <c:v>0.57217111410505384</c:v>
                </c:pt>
                <c:pt idx="83">
                  <c:v>0.48368421181623616</c:v>
                </c:pt>
                <c:pt idx="84">
                  <c:v>0.56884123167594625</c:v>
                </c:pt>
                <c:pt idx="85">
                  <c:v>0.56802410946536452</c:v>
                </c:pt>
                <c:pt idx="86">
                  <c:v>0.50374097377370841</c:v>
                </c:pt>
                <c:pt idx="87">
                  <c:v>0.63179018805747711</c:v>
                </c:pt>
                <c:pt idx="89">
                  <c:v>0.60419288712254071</c:v>
                </c:pt>
                <c:pt idx="90">
                  <c:v>0.56924833422166365</c:v>
                </c:pt>
                <c:pt idx="92">
                  <c:v>0.56873511991093517</c:v>
                </c:pt>
                <c:pt idx="93">
                  <c:v>0.53360579209737669</c:v>
                </c:pt>
                <c:pt idx="94">
                  <c:v>0.48565290314781501</c:v>
                </c:pt>
                <c:pt idx="95">
                  <c:v>0.67459423930002371</c:v>
                </c:pt>
                <c:pt idx="96">
                  <c:v>0.61312898551695683</c:v>
                </c:pt>
                <c:pt idx="97">
                  <c:v>0.5775005265345925</c:v>
                </c:pt>
                <c:pt idx="98">
                  <c:v>0.49752148886506803</c:v>
                </c:pt>
                <c:pt idx="99">
                  <c:v>0.54844590650300384</c:v>
                </c:pt>
                <c:pt idx="101">
                  <c:v>0.48654488366737186</c:v>
                </c:pt>
                <c:pt idx="104">
                  <c:v>0.72061790834791617</c:v>
                </c:pt>
                <c:pt idx="105">
                  <c:v>0.68881809296562269</c:v>
                </c:pt>
                <c:pt idx="106">
                  <c:v>0.6828618191982877</c:v>
                </c:pt>
                <c:pt idx="108">
                  <c:v>0.7185377027803983</c:v>
                </c:pt>
                <c:pt idx="109">
                  <c:v>0.54939563512026612</c:v>
                </c:pt>
                <c:pt idx="110">
                  <c:v>0.6116808359134539</c:v>
                </c:pt>
                <c:pt idx="111">
                  <c:v>0.50083523722977186</c:v>
                </c:pt>
                <c:pt idx="112">
                  <c:v>0.61495047310347439</c:v>
                </c:pt>
                <c:pt idx="113">
                  <c:v>0.67977616136064356</c:v>
                </c:pt>
                <c:pt idx="114">
                  <c:v>0.60639087278343851</c:v>
                </c:pt>
                <c:pt idx="115">
                  <c:v>0.65674139906686801</c:v>
                </c:pt>
                <c:pt idx="116">
                  <c:v>0.68050689365272488</c:v>
                </c:pt>
                <c:pt idx="118">
                  <c:v>0.62758130389131839</c:v>
                </c:pt>
                <c:pt idx="119">
                  <c:v>0.61558814259271821</c:v>
                </c:pt>
                <c:pt idx="120">
                  <c:v>0.59886386704640693</c:v>
                </c:pt>
                <c:pt idx="121">
                  <c:v>0.66357612896351736</c:v>
                </c:pt>
                <c:pt idx="122">
                  <c:v>0.64735942986632888</c:v>
                </c:pt>
                <c:pt idx="123">
                  <c:v>0.52458367940583994</c:v>
                </c:pt>
                <c:pt idx="124">
                  <c:v>0.65009373750387145</c:v>
                </c:pt>
                <c:pt idx="125">
                  <c:v>0.43469631299493122</c:v>
                </c:pt>
                <c:pt idx="126">
                  <c:v>0.68816347974888037</c:v>
                </c:pt>
                <c:pt idx="127">
                  <c:v>0.63219036316118216</c:v>
                </c:pt>
                <c:pt idx="128">
                  <c:v>0.51134768161149202</c:v>
                </c:pt>
                <c:pt idx="130">
                  <c:v>0.66960859742272005</c:v>
                </c:pt>
                <c:pt idx="131">
                  <c:v>0.65188580034242161</c:v>
                </c:pt>
                <c:pt idx="132">
                  <c:v>0.60167867242337969</c:v>
                </c:pt>
                <c:pt idx="133">
                  <c:v>0.62302084749358644</c:v>
                </c:pt>
                <c:pt idx="134">
                  <c:v>0.60849671712585673</c:v>
                </c:pt>
                <c:pt idx="135">
                  <c:v>0.66552828942556752</c:v>
                </c:pt>
                <c:pt idx="136">
                  <c:v>0.65492457264440418</c:v>
                </c:pt>
                <c:pt idx="137">
                  <c:v>0.65584803133363057</c:v>
                </c:pt>
                <c:pt idx="138">
                  <c:v>0.60069327131224981</c:v>
                </c:pt>
                <c:pt idx="139">
                  <c:v>0.64008614894040117</c:v>
                </c:pt>
                <c:pt idx="140">
                  <c:v>0.58859267653053526</c:v>
                </c:pt>
                <c:pt idx="141">
                  <c:v>0.57528896069840874</c:v>
                </c:pt>
                <c:pt idx="142">
                  <c:v>0.50255413917174985</c:v>
                </c:pt>
                <c:pt idx="143">
                  <c:v>0.64792112039564531</c:v>
                </c:pt>
                <c:pt idx="145">
                  <c:v>0.49697925798777504</c:v>
                </c:pt>
                <c:pt idx="146">
                  <c:v>0.48335766391376228</c:v>
                </c:pt>
                <c:pt idx="147">
                  <c:v>0.54344406177773297</c:v>
                </c:pt>
                <c:pt idx="148">
                  <c:v>0.63064364168688225</c:v>
                </c:pt>
                <c:pt idx="149">
                  <c:v>0.71493961195228162</c:v>
                </c:pt>
                <c:pt idx="150">
                  <c:v>0.64937092046838496</c:v>
                </c:pt>
                <c:pt idx="151">
                  <c:v>0.51064916447767039</c:v>
                </c:pt>
                <c:pt idx="152">
                  <c:v>0.67860093715662595</c:v>
                </c:pt>
                <c:pt idx="153">
                  <c:v>0.68815259213394153</c:v>
                </c:pt>
                <c:pt idx="154">
                  <c:v>0.68784554666303366</c:v>
                </c:pt>
                <c:pt idx="155">
                  <c:v>0.50697132164899039</c:v>
                </c:pt>
                <c:pt idx="156">
                  <c:v>0.64248493744952595</c:v>
                </c:pt>
                <c:pt idx="157">
                  <c:v>0.65341008329744443</c:v>
                </c:pt>
                <c:pt idx="158">
                  <c:v>0.44597691408381168</c:v>
                </c:pt>
                <c:pt idx="159">
                  <c:v>0.39482495978079601</c:v>
                </c:pt>
                <c:pt idx="161">
                  <c:v>0.55662895898747422</c:v>
                </c:pt>
                <c:pt idx="162">
                  <c:v>0.74735232352312941</c:v>
                </c:pt>
                <c:pt idx="163">
                  <c:v>0.64100266395038918</c:v>
                </c:pt>
                <c:pt idx="164">
                  <c:v>0.40111826784521698</c:v>
                </c:pt>
                <c:pt idx="166">
                  <c:v>0.52661856124377693</c:v>
                </c:pt>
                <c:pt idx="168">
                  <c:v>0.70024968907233032</c:v>
                </c:pt>
                <c:pt idx="169">
                  <c:v>0.70431977298037562</c:v>
                </c:pt>
                <c:pt idx="170">
                  <c:v>0.66808307106734244</c:v>
                </c:pt>
                <c:pt idx="171">
                  <c:v>0.39636763203386316</c:v>
                </c:pt>
                <c:pt idx="172">
                  <c:v>0.65005990502056299</c:v>
                </c:pt>
                <c:pt idx="173">
                  <c:v>0.6893683198531636</c:v>
                </c:pt>
                <c:pt idx="175">
                  <c:v>0.62783572728607939</c:v>
                </c:pt>
                <c:pt idx="176">
                  <c:v>0.45792689592967034</c:v>
                </c:pt>
                <c:pt idx="177">
                  <c:v>0.44098619034035896</c:v>
                </c:pt>
                <c:pt idx="178">
                  <c:v>0.58597793740681947</c:v>
                </c:pt>
                <c:pt idx="179">
                  <c:v>0.51657462319670377</c:v>
                </c:pt>
                <c:pt idx="181">
                  <c:v>0.74184580435905545</c:v>
                </c:pt>
                <c:pt idx="182">
                  <c:v>0.47532821001572995</c:v>
                </c:pt>
                <c:pt idx="183">
                  <c:v>0.59594852544697374</c:v>
                </c:pt>
                <c:pt idx="184">
                  <c:v>0.61056027438720994</c:v>
                </c:pt>
                <c:pt idx="185">
                  <c:v>0.60323343872674862</c:v>
                </c:pt>
                <c:pt idx="186">
                  <c:v>0.57288866755038748</c:v>
                </c:pt>
                <c:pt idx="187">
                  <c:v>0.58149642758161535</c:v>
                </c:pt>
                <c:pt idx="188">
                  <c:v>0.69484839491452677</c:v>
                </c:pt>
                <c:pt idx="189">
                  <c:v>0.65156986832254271</c:v>
                </c:pt>
                <c:pt idx="190">
                  <c:v>0.72435864235852121</c:v>
                </c:pt>
                <c:pt idx="191">
                  <c:v>0.53932660348808736</c:v>
                </c:pt>
                <c:pt idx="192">
                  <c:v>0.55034451470437118</c:v>
                </c:pt>
                <c:pt idx="193">
                  <c:v>0.70373011644095662</c:v>
                </c:pt>
                <c:pt idx="194">
                  <c:v>0.55658169872241003</c:v>
                </c:pt>
                <c:pt idx="195">
                  <c:v>0.64044680781311325</c:v>
                </c:pt>
                <c:pt idx="196">
                  <c:v>0.68407397091084787</c:v>
                </c:pt>
                <c:pt idx="197">
                  <c:v>0.59557093179411502</c:v>
                </c:pt>
                <c:pt idx="198">
                  <c:v>0.6376003220460299</c:v>
                </c:pt>
              </c:numCache>
            </c:numRef>
          </c:xVal>
          <c:yVal>
            <c:numRef>
              <c:f>data!$GK$3:$GK$204</c:f>
              <c:numCache>
                <c:formatCode>General</c:formatCode>
                <c:ptCount val="202"/>
                <c:pt idx="0">
                  <c:v>104</c:v>
                </c:pt>
                <c:pt idx="1">
                  <c:v>138</c:v>
                </c:pt>
                <c:pt idx="2">
                  <c:v>216.66666666666666</c:v>
                </c:pt>
                <c:pt idx="3">
                  <c:v>177.33333333333334</c:v>
                </c:pt>
                <c:pt idx="4">
                  <c:v>102.66666666666667</c:v>
                </c:pt>
                <c:pt idx="5">
                  <c:v>155.66666666666666</c:v>
                </c:pt>
                <c:pt idx="6">
                  <c:v>157.33333333333334</c:v>
                </c:pt>
                <c:pt idx="7">
                  <c:v>244</c:v>
                </c:pt>
                <c:pt idx="8">
                  <c:v>152.66666666666666</c:v>
                </c:pt>
                <c:pt idx="9">
                  <c:v>131.66666666666666</c:v>
                </c:pt>
                <c:pt idx="10">
                  <c:v>151</c:v>
                </c:pt>
                <c:pt idx="11">
                  <c:v>136.33333333333334</c:v>
                </c:pt>
                <c:pt idx="12">
                  <c:v>209.66666666666666</c:v>
                </c:pt>
                <c:pt idx="13">
                  <c:v>146</c:v>
                </c:pt>
                <c:pt idx="14">
                  <c:v>95.333333333333329</c:v>
                </c:pt>
                <c:pt idx="15">
                  <c:v>139</c:v>
                </c:pt>
                <c:pt idx="16">
                  <c:v>385.33333333333331</c:v>
                </c:pt>
                <c:pt idx="17">
                  <c:v>112.33333333333333</c:v>
                </c:pt>
                <c:pt idx="18">
                  <c:v>248.33333333333334</c:v>
                </c:pt>
                <c:pt idx="19">
                  <c:v>287.66666666666669</c:v>
                </c:pt>
                <c:pt idx="20">
                  <c:v>259.33333333333331</c:v>
                </c:pt>
                <c:pt idx="21">
                  <c:v>197</c:v>
                </c:pt>
                <c:pt idx="22">
                  <c:v>131</c:v>
                </c:pt>
                <c:pt idx="23">
                  <c:v>165.33333333333334</c:v>
                </c:pt>
                <c:pt idx="24">
                  <c:v>163.66666666666666</c:v>
                </c:pt>
                <c:pt idx="25">
                  <c:v>161</c:v>
                </c:pt>
                <c:pt idx="26">
                  <c:v>178.33333333333334</c:v>
                </c:pt>
                <c:pt idx="27">
                  <c:v>170.33333333333334</c:v>
                </c:pt>
                <c:pt idx="28">
                  <c:v>332</c:v>
                </c:pt>
                <c:pt idx="29">
                  <c:v>149.33333333333334</c:v>
                </c:pt>
                <c:pt idx="30">
                  <c:v>159.33333333333334</c:v>
                </c:pt>
                <c:pt idx="31">
                  <c:v>176.66666666666666</c:v>
                </c:pt>
                <c:pt idx="32">
                  <c:v>143.66666666666666</c:v>
                </c:pt>
                <c:pt idx="33">
                  <c:v>75.666666666666671</c:v>
                </c:pt>
                <c:pt idx="34">
                  <c:v>122.66666666666667</c:v>
                </c:pt>
                <c:pt idx="35">
                  <c:v>156</c:v>
                </c:pt>
                <c:pt idx="36">
                  <c:v>233</c:v>
                </c:pt>
                <c:pt idx="37">
                  <c:v>252.66666666666666</c:v>
                </c:pt>
                <c:pt idx="38">
                  <c:v>97</c:v>
                </c:pt>
                <c:pt idx="39">
                  <c:v>145.33333333333334</c:v>
                </c:pt>
                <c:pt idx="40">
                  <c:v>83.333333333333329</c:v>
                </c:pt>
                <c:pt idx="41">
                  <c:v>254.33333333333334</c:v>
                </c:pt>
                <c:pt idx="42">
                  <c:v>138.66666666666666</c:v>
                </c:pt>
                <c:pt idx="43">
                  <c:v>214.66666666666666</c:v>
                </c:pt>
                <c:pt idx="44">
                  <c:v>121</c:v>
                </c:pt>
                <c:pt idx="45">
                  <c:v>273</c:v>
                </c:pt>
                <c:pt idx="46">
                  <c:v>186.66666666666666</c:v>
                </c:pt>
                <c:pt idx="47">
                  <c:v>157</c:v>
                </c:pt>
                <c:pt idx="48">
                  <c:v>111</c:v>
                </c:pt>
                <c:pt idx="49">
                  <c:v>96</c:v>
                </c:pt>
                <c:pt idx="50">
                  <c:v>232.66666666666666</c:v>
                </c:pt>
                <c:pt idx="51">
                  <c:v>318</c:v>
                </c:pt>
                <c:pt idx="52">
                  <c:v>233.66666666666666</c:v>
                </c:pt>
                <c:pt idx="53">
                  <c:v>121</c:v>
                </c:pt>
                <c:pt idx="54">
                  <c:v>106</c:v>
                </c:pt>
                <c:pt idx="55">
                  <c:v>111.33333333333333</c:v>
                </c:pt>
                <c:pt idx="56">
                  <c:v>263</c:v>
                </c:pt>
                <c:pt idx="57">
                  <c:v>77.666666666666671</c:v>
                </c:pt>
                <c:pt idx="58">
                  <c:v>120.66666666666667</c:v>
                </c:pt>
                <c:pt idx="59">
                  <c:v>126.66666666666667</c:v>
                </c:pt>
                <c:pt idx="60">
                  <c:v>286</c:v>
                </c:pt>
                <c:pt idx="61">
                  <c:v>101</c:v>
                </c:pt>
                <c:pt idx="62">
                  <c:v>140</c:v>
                </c:pt>
                <c:pt idx="63">
                  <c:v>185.66666666666666</c:v>
                </c:pt>
                <c:pt idx="64">
                  <c:v>207</c:v>
                </c:pt>
                <c:pt idx="65">
                  <c:v>323</c:v>
                </c:pt>
                <c:pt idx="66">
                  <c:v>140.66666666666666</c:v>
                </c:pt>
                <c:pt idx="67">
                  <c:v>141.66666666666666</c:v>
                </c:pt>
                <c:pt idx="68">
                  <c:v>109.66666666666667</c:v>
                </c:pt>
                <c:pt idx="69">
                  <c:v>205</c:v>
                </c:pt>
                <c:pt idx="70">
                  <c:v>110.33333333333333</c:v>
                </c:pt>
                <c:pt idx="71">
                  <c:v>185.33333333333334</c:v>
                </c:pt>
                <c:pt idx="72">
                  <c:v>112.33333333333333</c:v>
                </c:pt>
                <c:pt idx="73">
                  <c:v>211</c:v>
                </c:pt>
                <c:pt idx="74">
                  <c:v>218</c:v>
                </c:pt>
                <c:pt idx="75">
                  <c:v>337.33333333333331</c:v>
                </c:pt>
                <c:pt idx="76">
                  <c:v>172.33333333333334</c:v>
                </c:pt>
                <c:pt idx="77">
                  <c:v>182.33333333333334</c:v>
                </c:pt>
                <c:pt idx="78">
                  <c:v>176.33333333333334</c:v>
                </c:pt>
                <c:pt idx="79">
                  <c:v>228</c:v>
                </c:pt>
                <c:pt idx="80">
                  <c:v>209.33333333333334</c:v>
                </c:pt>
                <c:pt idx="81">
                  <c:v>112.33333333333333</c:v>
                </c:pt>
                <c:pt idx="82">
                  <c:v>161.33333333333334</c:v>
                </c:pt>
                <c:pt idx="83">
                  <c:v>99.333333333333329</c:v>
                </c:pt>
                <c:pt idx="84">
                  <c:v>159</c:v>
                </c:pt>
                <c:pt idx="85">
                  <c:v>146.66666666666666</c:v>
                </c:pt>
                <c:pt idx="86">
                  <c:v>169.66666666666666</c:v>
                </c:pt>
                <c:pt idx="87">
                  <c:v>189.66666666666666</c:v>
                </c:pt>
                <c:pt idx="88">
                  <c:v>161.66666666666666</c:v>
                </c:pt>
                <c:pt idx="89">
                  <c:v>167</c:v>
                </c:pt>
                <c:pt idx="90">
                  <c:v>111.66666666666667</c:v>
                </c:pt>
                <c:pt idx="91">
                  <c:v>371</c:v>
                </c:pt>
                <c:pt idx="92">
                  <c:v>152.66666666666666</c:v>
                </c:pt>
                <c:pt idx="93">
                  <c:v>168.66666666666666</c:v>
                </c:pt>
                <c:pt idx="94">
                  <c:v>135</c:v>
                </c:pt>
                <c:pt idx="95">
                  <c:v>98.666666666666671</c:v>
                </c:pt>
                <c:pt idx="96">
                  <c:v>128.33333333333334</c:v>
                </c:pt>
                <c:pt idx="97">
                  <c:v>79</c:v>
                </c:pt>
                <c:pt idx="98">
                  <c:v>163.66666666666666</c:v>
                </c:pt>
                <c:pt idx="99">
                  <c:v>301.66666666666669</c:v>
                </c:pt>
                <c:pt idx="100">
                  <c:v>207.66666666666666</c:v>
                </c:pt>
                <c:pt idx="101">
                  <c:v>218.33333333333334</c:v>
                </c:pt>
                <c:pt idx="102">
                  <c:v>176</c:v>
                </c:pt>
                <c:pt idx="103">
                  <c:v>103.33333333333333</c:v>
                </c:pt>
                <c:pt idx="104">
                  <c:v>119</c:v>
                </c:pt>
                <c:pt idx="105">
                  <c:v>166</c:v>
                </c:pt>
                <c:pt idx="106">
                  <c:v>138</c:v>
                </c:pt>
                <c:pt idx="107">
                  <c:v>389.33333333333331</c:v>
                </c:pt>
                <c:pt idx="108">
                  <c:v>107</c:v>
                </c:pt>
                <c:pt idx="109">
                  <c:v>143.33333333333334</c:v>
                </c:pt>
                <c:pt idx="110">
                  <c:v>86.333333333333329</c:v>
                </c:pt>
                <c:pt idx="111">
                  <c:v>207.33333333333334</c:v>
                </c:pt>
                <c:pt idx="112">
                  <c:v>151.66666666666666</c:v>
                </c:pt>
                <c:pt idx="113">
                  <c:v>88.666666666666671</c:v>
                </c:pt>
                <c:pt idx="114">
                  <c:v>216</c:v>
                </c:pt>
                <c:pt idx="115">
                  <c:v>164.66666666666666</c:v>
                </c:pt>
                <c:pt idx="116">
                  <c:v>144</c:v>
                </c:pt>
                <c:pt idx="117">
                  <c:v>89.333333333333329</c:v>
                </c:pt>
                <c:pt idx="118">
                  <c:v>101.33333333333333</c:v>
                </c:pt>
                <c:pt idx="119">
                  <c:v>164</c:v>
                </c:pt>
                <c:pt idx="120">
                  <c:v>176</c:v>
                </c:pt>
                <c:pt idx="121">
                  <c:v>167</c:v>
                </c:pt>
                <c:pt idx="122">
                  <c:v>106.33333333333333</c:v>
                </c:pt>
                <c:pt idx="123">
                  <c:v>213.66666666666666</c:v>
                </c:pt>
                <c:pt idx="124">
                  <c:v>115</c:v>
                </c:pt>
                <c:pt idx="125">
                  <c:v>147.66666666666666</c:v>
                </c:pt>
                <c:pt idx="126">
                  <c:v>79</c:v>
                </c:pt>
                <c:pt idx="127">
                  <c:v>148.66666666666666</c:v>
                </c:pt>
                <c:pt idx="128">
                  <c:v>381</c:v>
                </c:pt>
                <c:pt idx="129">
                  <c:v>80</c:v>
                </c:pt>
                <c:pt idx="130">
                  <c:v>274.66666666666669</c:v>
                </c:pt>
                <c:pt idx="131">
                  <c:v>108</c:v>
                </c:pt>
                <c:pt idx="132">
                  <c:v>188.66666666666666</c:v>
                </c:pt>
                <c:pt idx="133">
                  <c:v>99</c:v>
                </c:pt>
                <c:pt idx="134">
                  <c:v>99.666666666666671</c:v>
                </c:pt>
                <c:pt idx="135">
                  <c:v>84.666666666666671</c:v>
                </c:pt>
                <c:pt idx="136">
                  <c:v>116</c:v>
                </c:pt>
                <c:pt idx="137">
                  <c:v>67.666666666666671</c:v>
                </c:pt>
                <c:pt idx="138">
                  <c:v>118</c:v>
                </c:pt>
                <c:pt idx="139">
                  <c:v>187.66666666666666</c:v>
                </c:pt>
                <c:pt idx="140">
                  <c:v>164.66666666666666</c:v>
                </c:pt>
                <c:pt idx="141">
                  <c:v>153.66666666666666</c:v>
                </c:pt>
                <c:pt idx="142">
                  <c:v>141</c:v>
                </c:pt>
                <c:pt idx="143">
                  <c:v>101</c:v>
                </c:pt>
                <c:pt idx="144">
                  <c:v>143</c:v>
                </c:pt>
                <c:pt idx="145">
                  <c:v>121.66666666666667</c:v>
                </c:pt>
                <c:pt idx="146">
                  <c:v>140</c:v>
                </c:pt>
                <c:pt idx="147">
                  <c:v>156.66666666666666</c:v>
                </c:pt>
                <c:pt idx="148">
                  <c:v>160</c:v>
                </c:pt>
                <c:pt idx="149">
                  <c:v>176</c:v>
                </c:pt>
                <c:pt idx="150">
                  <c:v>156.33333333333334</c:v>
                </c:pt>
                <c:pt idx="151">
                  <c:v>244.33333333333334</c:v>
                </c:pt>
                <c:pt idx="152">
                  <c:v>106.66666666666667</c:v>
                </c:pt>
                <c:pt idx="153">
                  <c:v>122.33333333333333</c:v>
                </c:pt>
                <c:pt idx="154">
                  <c:v>129.33333333333334</c:v>
                </c:pt>
                <c:pt idx="155">
                  <c:v>116.66666666666667</c:v>
                </c:pt>
                <c:pt idx="156">
                  <c:v>91.5</c:v>
                </c:pt>
                <c:pt idx="157">
                  <c:v>96.5</c:v>
                </c:pt>
                <c:pt idx="158">
                  <c:v>155.33333333333334</c:v>
                </c:pt>
                <c:pt idx="159">
                  <c:v>131.33333333333334</c:v>
                </c:pt>
                <c:pt idx="160">
                  <c:v>129.66666666666666</c:v>
                </c:pt>
                <c:pt idx="161">
                  <c:v>124.66666666666667</c:v>
                </c:pt>
                <c:pt idx="162">
                  <c:v>171</c:v>
                </c:pt>
                <c:pt idx="163">
                  <c:v>77.333333333333329</c:v>
                </c:pt>
                <c:pt idx="164">
                  <c:v>67.666666666666671</c:v>
                </c:pt>
                <c:pt idx="165">
                  <c:v>408.66666666666669</c:v>
                </c:pt>
                <c:pt idx="166">
                  <c:v>117.33333333333333</c:v>
                </c:pt>
                <c:pt idx="167">
                  <c:v>175</c:v>
                </c:pt>
                <c:pt idx="168">
                  <c:v>78</c:v>
                </c:pt>
                <c:pt idx="169">
                  <c:v>225</c:v>
                </c:pt>
                <c:pt idx="170">
                  <c:v>186.66666666666666</c:v>
                </c:pt>
                <c:pt idx="171">
                  <c:v>216</c:v>
                </c:pt>
                <c:pt idx="172">
                  <c:v>152.66666666666666</c:v>
                </c:pt>
                <c:pt idx="173">
                  <c:v>104</c:v>
                </c:pt>
                <c:pt idx="174">
                  <c:v>420</c:v>
                </c:pt>
                <c:pt idx="175">
                  <c:v>117.33333333333333</c:v>
                </c:pt>
                <c:pt idx="176">
                  <c:v>133.33333333333334</c:v>
                </c:pt>
                <c:pt idx="177">
                  <c:v>166.66666666666666</c:v>
                </c:pt>
                <c:pt idx="178">
                  <c:v>150</c:v>
                </c:pt>
                <c:pt idx="179">
                  <c:v>132.66666666666666</c:v>
                </c:pt>
                <c:pt idx="180">
                  <c:v>163</c:v>
                </c:pt>
                <c:pt idx="181">
                  <c:v>103</c:v>
                </c:pt>
                <c:pt idx="182">
                  <c:v>133.66666666666666</c:v>
                </c:pt>
                <c:pt idx="183">
                  <c:v>99</c:v>
                </c:pt>
                <c:pt idx="184">
                  <c:v>213.66666666666666</c:v>
                </c:pt>
                <c:pt idx="185">
                  <c:v>122</c:v>
                </c:pt>
                <c:pt idx="186">
                  <c:v>112</c:v>
                </c:pt>
                <c:pt idx="187">
                  <c:v>230.66666666666666</c:v>
                </c:pt>
                <c:pt idx="188">
                  <c:v>135.33333333333334</c:v>
                </c:pt>
                <c:pt idx="189">
                  <c:v>139</c:v>
                </c:pt>
                <c:pt idx="190">
                  <c:v>112.33333333333333</c:v>
                </c:pt>
                <c:pt idx="191">
                  <c:v>247.33333333333334</c:v>
                </c:pt>
                <c:pt idx="192">
                  <c:v>186.66666666666666</c:v>
                </c:pt>
                <c:pt idx="193">
                  <c:v>101.66666666666667</c:v>
                </c:pt>
                <c:pt idx="194">
                  <c:v>91.666666666666671</c:v>
                </c:pt>
                <c:pt idx="195">
                  <c:v>181</c:v>
                </c:pt>
                <c:pt idx="196">
                  <c:v>64.666666666666671</c:v>
                </c:pt>
                <c:pt idx="197">
                  <c:v>153.33333333333334</c:v>
                </c:pt>
                <c:pt idx="198">
                  <c:v>179</c:v>
                </c:pt>
                <c:pt idx="199">
                  <c:v>93</c:v>
                </c:pt>
                <c:pt idx="200">
                  <c:v>91.666666666666671</c:v>
                </c:pt>
                <c:pt idx="201">
                  <c:v>200.66666666666666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05-44D2-8FF1-59CD895DB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080592"/>
        <c:axId val="1"/>
      </c:scatterChart>
      <c:valAx>
        <c:axId val="1240080592"/>
        <c:scaling>
          <c:orientation val="minMax"/>
          <c:max val="0.8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Seg. Agreement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0.1"/>
        <c:minorUnit val="2.0000000000000004E-2"/>
      </c:valAx>
      <c:valAx>
        <c:axId val="1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1600"/>
                  <a:t>Order Memory (mn. error)</a:t>
                </a:r>
              </a:p>
            </c:rich>
          </c:tx>
          <c:layout>
            <c:manualLayout>
              <c:xMode val="edge"/>
              <c:yMode val="edge"/>
              <c:x val="2.6256350983649979E-3"/>
              <c:y val="0.1124528899831793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chemeClr val="tx1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0080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1180555555555607" footer="0.51180555555555607"/>
    <c:pageSetup firstPageNumber="0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r=.24</a:t>
            </a:r>
          </a:p>
        </c:rich>
      </c:tx>
      <c:layout>
        <c:manualLayout>
          <c:xMode val="edge"/>
          <c:yMode val="edge"/>
          <c:x val="0.28241084543331163"/>
          <c:y val="8.17610492186928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31186153424033"/>
          <c:y val="2.7863777089783281E-2"/>
          <c:w val="0.76146760564957616"/>
          <c:h val="0.7244582043343653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data!$CI$3</c:f>
              <c:strCache>
                <c:ptCount val="1"/>
                <c:pt idx="0">
                  <c:v>10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data!$FU$3:$FU$204</c:f>
              <c:numCache>
                <c:formatCode>General</c:formatCode>
                <c:ptCount val="202"/>
                <c:pt idx="0">
                  <c:v>0.56647382315519379</c:v>
                </c:pt>
                <c:pt idx="1">
                  <c:v>0.53903273447125077</c:v>
                </c:pt>
                <c:pt idx="2">
                  <c:v>0.53892453692865139</c:v>
                </c:pt>
                <c:pt idx="4">
                  <c:v>0.53726629440668516</c:v>
                </c:pt>
                <c:pt idx="5">
                  <c:v>0.57521642680525409</c:v>
                </c:pt>
                <c:pt idx="6">
                  <c:v>0.68769268021447194</c:v>
                </c:pt>
                <c:pt idx="7">
                  <c:v>0.57918318322812368</c:v>
                </c:pt>
                <c:pt idx="8">
                  <c:v>0.41352734811904401</c:v>
                </c:pt>
                <c:pt idx="9">
                  <c:v>0.71902651784389393</c:v>
                </c:pt>
                <c:pt idx="11">
                  <c:v>0.51670466581666763</c:v>
                </c:pt>
                <c:pt idx="12">
                  <c:v>0.7300499948249225</c:v>
                </c:pt>
                <c:pt idx="13">
                  <c:v>0.39945641724769199</c:v>
                </c:pt>
                <c:pt idx="14">
                  <c:v>0.57613523393876753</c:v>
                </c:pt>
                <c:pt idx="15">
                  <c:v>0.67879410613288016</c:v>
                </c:pt>
                <c:pt idx="16">
                  <c:v>0.46218047924814337</c:v>
                </c:pt>
                <c:pt idx="17">
                  <c:v>0.67808177642675194</c:v>
                </c:pt>
                <c:pt idx="18">
                  <c:v>0.32555808296172278</c:v>
                </c:pt>
                <c:pt idx="19">
                  <c:v>0.53681466397890309</c:v>
                </c:pt>
                <c:pt idx="20">
                  <c:v>0.57215142738337676</c:v>
                </c:pt>
                <c:pt idx="21">
                  <c:v>0.67135232572613335</c:v>
                </c:pt>
                <c:pt idx="22">
                  <c:v>0.68824414310770399</c:v>
                </c:pt>
                <c:pt idx="23">
                  <c:v>0.57768720768743353</c:v>
                </c:pt>
                <c:pt idx="24">
                  <c:v>0.57682759753542401</c:v>
                </c:pt>
                <c:pt idx="25">
                  <c:v>0.61741748007189634</c:v>
                </c:pt>
                <c:pt idx="26">
                  <c:v>0.61650701385345641</c:v>
                </c:pt>
                <c:pt idx="27">
                  <c:v>0.69337434488283645</c:v>
                </c:pt>
                <c:pt idx="28">
                  <c:v>0.69998504530534689</c:v>
                </c:pt>
                <c:pt idx="30">
                  <c:v>0.61083415762941351</c:v>
                </c:pt>
                <c:pt idx="31">
                  <c:v>0.68943596300537235</c:v>
                </c:pt>
                <c:pt idx="32">
                  <c:v>0.59829859964776599</c:v>
                </c:pt>
                <c:pt idx="33">
                  <c:v>0.513847820212741</c:v>
                </c:pt>
                <c:pt idx="34">
                  <c:v>0.4128431601577362</c:v>
                </c:pt>
                <c:pt idx="35">
                  <c:v>0.696429920863884</c:v>
                </c:pt>
                <c:pt idx="36">
                  <c:v>0.6033610884060352</c:v>
                </c:pt>
                <c:pt idx="37">
                  <c:v>0.53267655026277094</c:v>
                </c:pt>
                <c:pt idx="38">
                  <c:v>0.42648327668723152</c:v>
                </c:pt>
                <c:pt idx="39">
                  <c:v>0.46135782759851202</c:v>
                </c:pt>
                <c:pt idx="40">
                  <c:v>0.64258636359936461</c:v>
                </c:pt>
                <c:pt idx="41">
                  <c:v>0.59462146488420042</c:v>
                </c:pt>
                <c:pt idx="42">
                  <c:v>0.47338594137728146</c:v>
                </c:pt>
                <c:pt idx="43">
                  <c:v>0.51850498981053039</c:v>
                </c:pt>
                <c:pt idx="44">
                  <c:v>0.49335637500704121</c:v>
                </c:pt>
                <c:pt idx="45">
                  <c:v>0.63973838140079398</c:v>
                </c:pt>
                <c:pt idx="46">
                  <c:v>0.53911783284220693</c:v>
                </c:pt>
                <c:pt idx="47">
                  <c:v>0.68315319361135485</c:v>
                </c:pt>
                <c:pt idx="48">
                  <c:v>0.50994001672784894</c:v>
                </c:pt>
                <c:pt idx="49">
                  <c:v>0.63995936006859833</c:v>
                </c:pt>
                <c:pt idx="51">
                  <c:v>0.56304478102989119</c:v>
                </c:pt>
                <c:pt idx="52">
                  <c:v>0.64652866913030549</c:v>
                </c:pt>
                <c:pt idx="53">
                  <c:v>0.61243810360004347</c:v>
                </c:pt>
                <c:pt idx="55">
                  <c:v>0.643265707101629</c:v>
                </c:pt>
                <c:pt idx="56">
                  <c:v>0.46401982219797383</c:v>
                </c:pt>
                <c:pt idx="58">
                  <c:v>0.65939069119422034</c:v>
                </c:pt>
                <c:pt idx="60">
                  <c:v>0.56183753495150734</c:v>
                </c:pt>
                <c:pt idx="61">
                  <c:v>0.63226506216762524</c:v>
                </c:pt>
                <c:pt idx="62">
                  <c:v>0.61763591438387822</c:v>
                </c:pt>
                <c:pt idx="64">
                  <c:v>0.6068173148786401</c:v>
                </c:pt>
                <c:pt idx="65">
                  <c:v>0.592682699949174</c:v>
                </c:pt>
                <c:pt idx="66">
                  <c:v>0.68644026511003531</c:v>
                </c:pt>
                <c:pt idx="67">
                  <c:v>0.68296907801387141</c:v>
                </c:pt>
                <c:pt idx="68">
                  <c:v>0.70703363898282923</c:v>
                </c:pt>
                <c:pt idx="69">
                  <c:v>0.76481454596682319</c:v>
                </c:pt>
                <c:pt idx="70">
                  <c:v>0.67184447445952833</c:v>
                </c:pt>
                <c:pt idx="71">
                  <c:v>0.58131193887410237</c:v>
                </c:pt>
                <c:pt idx="72">
                  <c:v>0.57239465649229027</c:v>
                </c:pt>
                <c:pt idx="73">
                  <c:v>0.60463090110644602</c:v>
                </c:pt>
                <c:pt idx="74">
                  <c:v>0.39298266156865463</c:v>
                </c:pt>
                <c:pt idx="75">
                  <c:v>0.41484873995346988</c:v>
                </c:pt>
                <c:pt idx="76">
                  <c:v>0.66581343983317731</c:v>
                </c:pt>
                <c:pt idx="77">
                  <c:v>0.45581124886819574</c:v>
                </c:pt>
                <c:pt idx="78">
                  <c:v>0.60257958918824128</c:v>
                </c:pt>
                <c:pt idx="79">
                  <c:v>0.59570534891606497</c:v>
                </c:pt>
                <c:pt idx="80">
                  <c:v>0.22886827784736311</c:v>
                </c:pt>
                <c:pt idx="81">
                  <c:v>0.50845562058234095</c:v>
                </c:pt>
                <c:pt idx="82">
                  <c:v>0.57217111410505384</c:v>
                </c:pt>
                <c:pt idx="83">
                  <c:v>0.48368421181623616</c:v>
                </c:pt>
                <c:pt idx="84">
                  <c:v>0.56884123167594625</c:v>
                </c:pt>
                <c:pt idx="85">
                  <c:v>0.56802410946536452</c:v>
                </c:pt>
                <c:pt idx="86">
                  <c:v>0.50374097377370841</c:v>
                </c:pt>
                <c:pt idx="87">
                  <c:v>0.63179018805747711</c:v>
                </c:pt>
                <c:pt idx="89">
                  <c:v>0.60419288712254071</c:v>
                </c:pt>
                <c:pt idx="90">
                  <c:v>0.56924833422166365</c:v>
                </c:pt>
                <c:pt idx="92">
                  <c:v>0.56873511991093517</c:v>
                </c:pt>
                <c:pt idx="93">
                  <c:v>0.53360579209737669</c:v>
                </c:pt>
                <c:pt idx="94">
                  <c:v>0.48565290314781501</c:v>
                </c:pt>
                <c:pt idx="95">
                  <c:v>0.67459423930002371</c:v>
                </c:pt>
                <c:pt idx="96">
                  <c:v>0.61312898551695683</c:v>
                </c:pt>
                <c:pt idx="97">
                  <c:v>0.5775005265345925</c:v>
                </c:pt>
                <c:pt idx="98">
                  <c:v>0.49752148886506803</c:v>
                </c:pt>
                <c:pt idx="99">
                  <c:v>0.54844590650300384</c:v>
                </c:pt>
                <c:pt idx="101">
                  <c:v>0.48654488366737186</c:v>
                </c:pt>
                <c:pt idx="104">
                  <c:v>0.72061790834791617</c:v>
                </c:pt>
                <c:pt idx="105">
                  <c:v>0.68881809296562269</c:v>
                </c:pt>
                <c:pt idx="106">
                  <c:v>0.6828618191982877</c:v>
                </c:pt>
                <c:pt idx="108">
                  <c:v>0.7185377027803983</c:v>
                </c:pt>
                <c:pt idx="109">
                  <c:v>0.54939563512026612</c:v>
                </c:pt>
                <c:pt idx="110">
                  <c:v>0.6116808359134539</c:v>
                </c:pt>
                <c:pt idx="111">
                  <c:v>0.50083523722977186</c:v>
                </c:pt>
                <c:pt idx="112">
                  <c:v>0.61495047310347439</c:v>
                </c:pt>
                <c:pt idx="113">
                  <c:v>0.67977616136064356</c:v>
                </c:pt>
                <c:pt idx="114">
                  <c:v>0.60639087278343851</c:v>
                </c:pt>
                <c:pt idx="115">
                  <c:v>0.65674139906686801</c:v>
                </c:pt>
                <c:pt idx="116">
                  <c:v>0.68050689365272488</c:v>
                </c:pt>
                <c:pt idx="118">
                  <c:v>0.62758130389131839</c:v>
                </c:pt>
                <c:pt idx="119">
                  <c:v>0.61558814259271821</c:v>
                </c:pt>
                <c:pt idx="120">
                  <c:v>0.59886386704640693</c:v>
                </c:pt>
                <c:pt idx="121">
                  <c:v>0.66357612896351736</c:v>
                </c:pt>
                <c:pt idx="122">
                  <c:v>0.64735942986632888</c:v>
                </c:pt>
                <c:pt idx="123">
                  <c:v>0.52458367940583994</c:v>
                </c:pt>
                <c:pt idx="124">
                  <c:v>0.65009373750387145</c:v>
                </c:pt>
                <c:pt idx="125">
                  <c:v>0.43469631299493122</c:v>
                </c:pt>
                <c:pt idx="126">
                  <c:v>0.68816347974888037</c:v>
                </c:pt>
                <c:pt idx="127">
                  <c:v>0.63219036316118216</c:v>
                </c:pt>
                <c:pt idx="128">
                  <c:v>0.51134768161149202</c:v>
                </c:pt>
                <c:pt idx="130">
                  <c:v>0.66960859742272005</c:v>
                </c:pt>
                <c:pt idx="131">
                  <c:v>0.65188580034242161</c:v>
                </c:pt>
                <c:pt idx="132">
                  <c:v>0.60167867242337969</c:v>
                </c:pt>
                <c:pt idx="133">
                  <c:v>0.62302084749358644</c:v>
                </c:pt>
                <c:pt idx="134">
                  <c:v>0.60849671712585673</c:v>
                </c:pt>
                <c:pt idx="135">
                  <c:v>0.66552828942556752</c:v>
                </c:pt>
                <c:pt idx="136">
                  <c:v>0.65492457264440418</c:v>
                </c:pt>
                <c:pt idx="137">
                  <c:v>0.65584803133363057</c:v>
                </c:pt>
                <c:pt idx="138">
                  <c:v>0.60069327131224981</c:v>
                </c:pt>
                <c:pt idx="139">
                  <c:v>0.64008614894040117</c:v>
                </c:pt>
                <c:pt idx="140">
                  <c:v>0.58859267653053526</c:v>
                </c:pt>
                <c:pt idx="141">
                  <c:v>0.57528896069840874</c:v>
                </c:pt>
                <c:pt idx="142">
                  <c:v>0.50255413917174985</c:v>
                </c:pt>
                <c:pt idx="143">
                  <c:v>0.64792112039564531</c:v>
                </c:pt>
                <c:pt idx="145">
                  <c:v>0.49697925798777504</c:v>
                </c:pt>
                <c:pt idx="146">
                  <c:v>0.48335766391376228</c:v>
                </c:pt>
                <c:pt idx="147">
                  <c:v>0.54344406177773297</c:v>
                </c:pt>
                <c:pt idx="148">
                  <c:v>0.63064364168688225</c:v>
                </c:pt>
                <c:pt idx="149">
                  <c:v>0.71493961195228162</c:v>
                </c:pt>
                <c:pt idx="150">
                  <c:v>0.64937092046838496</c:v>
                </c:pt>
                <c:pt idx="151">
                  <c:v>0.51064916447767039</c:v>
                </c:pt>
                <c:pt idx="152">
                  <c:v>0.67860093715662595</c:v>
                </c:pt>
                <c:pt idx="153">
                  <c:v>0.68815259213394153</c:v>
                </c:pt>
                <c:pt idx="154">
                  <c:v>0.68784554666303366</c:v>
                </c:pt>
                <c:pt idx="155">
                  <c:v>0.50697132164899039</c:v>
                </c:pt>
                <c:pt idx="156">
                  <c:v>0.64248493744952595</c:v>
                </c:pt>
                <c:pt idx="157">
                  <c:v>0.65341008329744443</c:v>
                </c:pt>
                <c:pt idx="158">
                  <c:v>0.44597691408381168</c:v>
                </c:pt>
                <c:pt idx="159">
                  <c:v>0.39482495978079601</c:v>
                </c:pt>
                <c:pt idx="161">
                  <c:v>0.55662895898747422</c:v>
                </c:pt>
                <c:pt idx="162">
                  <c:v>0.74735232352312941</c:v>
                </c:pt>
                <c:pt idx="163">
                  <c:v>0.64100266395038918</c:v>
                </c:pt>
                <c:pt idx="164">
                  <c:v>0.40111826784521698</c:v>
                </c:pt>
                <c:pt idx="166">
                  <c:v>0.52661856124377693</c:v>
                </c:pt>
                <c:pt idx="168">
                  <c:v>0.70024968907233032</c:v>
                </c:pt>
                <c:pt idx="169">
                  <c:v>0.70431977298037562</c:v>
                </c:pt>
                <c:pt idx="170">
                  <c:v>0.66808307106734244</c:v>
                </c:pt>
                <c:pt idx="171">
                  <c:v>0.39636763203386316</c:v>
                </c:pt>
                <c:pt idx="172">
                  <c:v>0.65005990502056299</c:v>
                </c:pt>
                <c:pt idx="173">
                  <c:v>0.6893683198531636</c:v>
                </c:pt>
                <c:pt idx="175">
                  <c:v>0.62783572728607939</c:v>
                </c:pt>
                <c:pt idx="176">
                  <c:v>0.45792689592967034</c:v>
                </c:pt>
                <c:pt idx="177">
                  <c:v>0.44098619034035896</c:v>
                </c:pt>
                <c:pt idx="178">
                  <c:v>0.58597793740681947</c:v>
                </c:pt>
                <c:pt idx="179">
                  <c:v>0.51657462319670377</c:v>
                </c:pt>
                <c:pt idx="181">
                  <c:v>0.74184580435905545</c:v>
                </c:pt>
                <c:pt idx="182">
                  <c:v>0.47532821001572995</c:v>
                </c:pt>
                <c:pt idx="183">
                  <c:v>0.59594852544697374</c:v>
                </c:pt>
                <c:pt idx="184">
                  <c:v>0.61056027438720994</c:v>
                </c:pt>
                <c:pt idx="185">
                  <c:v>0.60323343872674862</c:v>
                </c:pt>
                <c:pt idx="186">
                  <c:v>0.57288866755038748</c:v>
                </c:pt>
                <c:pt idx="187">
                  <c:v>0.58149642758161535</c:v>
                </c:pt>
                <c:pt idx="188">
                  <c:v>0.69484839491452677</c:v>
                </c:pt>
                <c:pt idx="189">
                  <c:v>0.65156986832254271</c:v>
                </c:pt>
                <c:pt idx="190">
                  <c:v>0.72435864235852121</c:v>
                </c:pt>
                <c:pt idx="191">
                  <c:v>0.53932660348808736</c:v>
                </c:pt>
                <c:pt idx="192">
                  <c:v>0.55034451470437118</c:v>
                </c:pt>
                <c:pt idx="193">
                  <c:v>0.70373011644095662</c:v>
                </c:pt>
                <c:pt idx="194">
                  <c:v>0.55658169872241003</c:v>
                </c:pt>
                <c:pt idx="195">
                  <c:v>0.64044680781311325</c:v>
                </c:pt>
                <c:pt idx="196">
                  <c:v>0.68407397091084787</c:v>
                </c:pt>
                <c:pt idx="197">
                  <c:v>0.59557093179411502</c:v>
                </c:pt>
                <c:pt idx="198">
                  <c:v>0.6376003220460299</c:v>
                </c:pt>
              </c:numCache>
            </c:numRef>
          </c:xVal>
          <c:yVal>
            <c:numRef>
              <c:f>data!$FV$3:$FV$204</c:f>
              <c:numCache>
                <c:formatCode>General</c:formatCode>
                <c:ptCount val="202"/>
                <c:pt idx="0">
                  <c:v>0.65</c:v>
                </c:pt>
                <c:pt idx="1">
                  <c:v>1</c:v>
                </c:pt>
                <c:pt idx="2">
                  <c:v>0.7</c:v>
                </c:pt>
                <c:pt idx="3">
                  <c:v>0.55000000000000004</c:v>
                </c:pt>
                <c:pt idx="4">
                  <c:v>0.7</c:v>
                </c:pt>
                <c:pt idx="5">
                  <c:v>1</c:v>
                </c:pt>
                <c:pt idx="6">
                  <c:v>0.65</c:v>
                </c:pt>
                <c:pt idx="7">
                  <c:v>0.55000000000000004</c:v>
                </c:pt>
                <c:pt idx="8">
                  <c:v>0.65</c:v>
                </c:pt>
                <c:pt idx="9">
                  <c:v>0.5</c:v>
                </c:pt>
                <c:pt idx="10">
                  <c:v>0.6</c:v>
                </c:pt>
                <c:pt idx="11">
                  <c:v>0.75</c:v>
                </c:pt>
                <c:pt idx="12">
                  <c:v>0.7</c:v>
                </c:pt>
                <c:pt idx="13">
                  <c:v>0.45</c:v>
                </c:pt>
                <c:pt idx="14">
                  <c:v>0.55000000000000004</c:v>
                </c:pt>
                <c:pt idx="15">
                  <c:v>0.6</c:v>
                </c:pt>
                <c:pt idx="16">
                  <c:v>0.6</c:v>
                </c:pt>
                <c:pt idx="17">
                  <c:v>0.8</c:v>
                </c:pt>
                <c:pt idx="19">
                  <c:v>0.7</c:v>
                </c:pt>
                <c:pt idx="20">
                  <c:v>0.6</c:v>
                </c:pt>
                <c:pt idx="21">
                  <c:v>0.85</c:v>
                </c:pt>
                <c:pt idx="22">
                  <c:v>0.85</c:v>
                </c:pt>
                <c:pt idx="23">
                  <c:v>0.5</c:v>
                </c:pt>
                <c:pt idx="24">
                  <c:v>0.65</c:v>
                </c:pt>
                <c:pt idx="25">
                  <c:v>0.5</c:v>
                </c:pt>
                <c:pt idx="26">
                  <c:v>0.55000000000000004</c:v>
                </c:pt>
                <c:pt idx="27">
                  <c:v>0.65</c:v>
                </c:pt>
                <c:pt idx="28">
                  <c:v>0.8</c:v>
                </c:pt>
                <c:pt idx="29">
                  <c:v>0.9</c:v>
                </c:pt>
                <c:pt idx="30">
                  <c:v>0.7</c:v>
                </c:pt>
                <c:pt idx="31">
                  <c:v>0.6</c:v>
                </c:pt>
                <c:pt idx="32">
                  <c:v>0.8</c:v>
                </c:pt>
                <c:pt idx="33">
                  <c:v>0.5</c:v>
                </c:pt>
                <c:pt idx="34">
                  <c:v>0.8</c:v>
                </c:pt>
                <c:pt idx="35">
                  <c:v>0.65</c:v>
                </c:pt>
                <c:pt idx="36">
                  <c:v>0.65</c:v>
                </c:pt>
                <c:pt idx="37">
                  <c:v>0.95</c:v>
                </c:pt>
                <c:pt idx="38">
                  <c:v>0.85</c:v>
                </c:pt>
                <c:pt idx="39">
                  <c:v>0.65</c:v>
                </c:pt>
                <c:pt idx="40">
                  <c:v>0.65</c:v>
                </c:pt>
                <c:pt idx="41">
                  <c:v>0.8</c:v>
                </c:pt>
                <c:pt idx="42">
                  <c:v>0.85</c:v>
                </c:pt>
                <c:pt idx="43">
                  <c:v>0.8</c:v>
                </c:pt>
                <c:pt idx="44">
                  <c:v>0.7</c:v>
                </c:pt>
                <c:pt idx="45">
                  <c:v>0.7</c:v>
                </c:pt>
                <c:pt idx="46">
                  <c:v>0.55000000000000004</c:v>
                </c:pt>
                <c:pt idx="47">
                  <c:v>0.75</c:v>
                </c:pt>
                <c:pt idx="48">
                  <c:v>0.75</c:v>
                </c:pt>
                <c:pt idx="49">
                  <c:v>0.85</c:v>
                </c:pt>
                <c:pt idx="50">
                  <c:v>0.8</c:v>
                </c:pt>
                <c:pt idx="51">
                  <c:v>0.8</c:v>
                </c:pt>
                <c:pt idx="52">
                  <c:v>0.5</c:v>
                </c:pt>
                <c:pt idx="53">
                  <c:v>0.9</c:v>
                </c:pt>
                <c:pt idx="54">
                  <c:v>0.75</c:v>
                </c:pt>
                <c:pt idx="55">
                  <c:v>0.6</c:v>
                </c:pt>
                <c:pt idx="56">
                  <c:v>0.6</c:v>
                </c:pt>
                <c:pt idx="57">
                  <c:v>0.55000000000000004</c:v>
                </c:pt>
                <c:pt idx="58">
                  <c:v>0.8</c:v>
                </c:pt>
                <c:pt idx="59">
                  <c:v>0.75</c:v>
                </c:pt>
                <c:pt idx="60">
                  <c:v>0.6</c:v>
                </c:pt>
                <c:pt idx="61">
                  <c:v>0.95</c:v>
                </c:pt>
                <c:pt idx="62">
                  <c:v>0.8</c:v>
                </c:pt>
                <c:pt idx="63">
                  <c:v>0.8</c:v>
                </c:pt>
                <c:pt idx="64">
                  <c:v>0.65</c:v>
                </c:pt>
                <c:pt idx="65">
                  <c:v>0.65</c:v>
                </c:pt>
                <c:pt idx="66">
                  <c:v>0.75</c:v>
                </c:pt>
                <c:pt idx="67">
                  <c:v>0.85</c:v>
                </c:pt>
                <c:pt idx="68">
                  <c:v>0.75</c:v>
                </c:pt>
                <c:pt idx="69">
                  <c:v>0.85</c:v>
                </c:pt>
                <c:pt idx="71">
                  <c:v>0.65</c:v>
                </c:pt>
                <c:pt idx="72">
                  <c:v>0.65</c:v>
                </c:pt>
                <c:pt idx="73">
                  <c:v>0.6</c:v>
                </c:pt>
                <c:pt idx="74">
                  <c:v>0.4</c:v>
                </c:pt>
                <c:pt idx="75">
                  <c:v>0.65</c:v>
                </c:pt>
                <c:pt idx="76">
                  <c:v>0.75</c:v>
                </c:pt>
                <c:pt idx="77">
                  <c:v>0.8</c:v>
                </c:pt>
                <c:pt idx="78">
                  <c:v>0.75</c:v>
                </c:pt>
                <c:pt idx="79">
                  <c:v>0.5</c:v>
                </c:pt>
                <c:pt idx="80">
                  <c:v>0.6</c:v>
                </c:pt>
                <c:pt idx="81">
                  <c:v>0.7</c:v>
                </c:pt>
                <c:pt idx="82">
                  <c:v>0.45</c:v>
                </c:pt>
                <c:pt idx="83">
                  <c:v>0.75</c:v>
                </c:pt>
                <c:pt idx="84">
                  <c:v>0.7</c:v>
                </c:pt>
                <c:pt idx="85">
                  <c:v>0.6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0.75</c:v>
                </c:pt>
                <c:pt idx="90">
                  <c:v>0.7</c:v>
                </c:pt>
                <c:pt idx="91">
                  <c:v>0.7</c:v>
                </c:pt>
                <c:pt idx="92">
                  <c:v>0.6</c:v>
                </c:pt>
                <c:pt idx="93">
                  <c:v>0.7</c:v>
                </c:pt>
                <c:pt idx="94">
                  <c:v>0.85</c:v>
                </c:pt>
                <c:pt idx="95">
                  <c:v>0.65</c:v>
                </c:pt>
                <c:pt idx="96">
                  <c:v>0.65</c:v>
                </c:pt>
                <c:pt idx="97">
                  <c:v>0.75</c:v>
                </c:pt>
                <c:pt idx="98">
                  <c:v>0.5</c:v>
                </c:pt>
                <c:pt idx="99">
                  <c:v>0.65</c:v>
                </c:pt>
                <c:pt idx="100">
                  <c:v>0.8</c:v>
                </c:pt>
                <c:pt idx="101">
                  <c:v>0.7</c:v>
                </c:pt>
                <c:pt idx="102">
                  <c:v>0.85</c:v>
                </c:pt>
                <c:pt idx="103">
                  <c:v>0.7</c:v>
                </c:pt>
                <c:pt idx="104">
                  <c:v>0.95</c:v>
                </c:pt>
                <c:pt idx="105">
                  <c:v>0.95</c:v>
                </c:pt>
                <c:pt idx="106">
                  <c:v>0.65</c:v>
                </c:pt>
                <c:pt idx="107">
                  <c:v>0.55000000000000004</c:v>
                </c:pt>
                <c:pt idx="108">
                  <c:v>0.8</c:v>
                </c:pt>
                <c:pt idx="109">
                  <c:v>0.85</c:v>
                </c:pt>
                <c:pt idx="110">
                  <c:v>0.7</c:v>
                </c:pt>
                <c:pt idx="111">
                  <c:v>0.65</c:v>
                </c:pt>
                <c:pt idx="112">
                  <c:v>0.55000000000000004</c:v>
                </c:pt>
                <c:pt idx="113">
                  <c:v>0.75</c:v>
                </c:pt>
                <c:pt idx="114">
                  <c:v>0.65</c:v>
                </c:pt>
                <c:pt idx="115">
                  <c:v>0.7</c:v>
                </c:pt>
                <c:pt idx="116">
                  <c:v>0.8</c:v>
                </c:pt>
                <c:pt idx="117">
                  <c:v>0.55000000000000004</c:v>
                </c:pt>
                <c:pt idx="118">
                  <c:v>0.7</c:v>
                </c:pt>
                <c:pt idx="119">
                  <c:v>0.65</c:v>
                </c:pt>
                <c:pt idx="120">
                  <c:v>0.6</c:v>
                </c:pt>
                <c:pt idx="121">
                  <c:v>0.5</c:v>
                </c:pt>
                <c:pt idx="122">
                  <c:v>0.85</c:v>
                </c:pt>
                <c:pt idx="123">
                  <c:v>0.75</c:v>
                </c:pt>
                <c:pt idx="124">
                  <c:v>0.95</c:v>
                </c:pt>
                <c:pt idx="125">
                  <c:v>0.9</c:v>
                </c:pt>
                <c:pt idx="126">
                  <c:v>0.75</c:v>
                </c:pt>
                <c:pt idx="127">
                  <c:v>0.8</c:v>
                </c:pt>
                <c:pt idx="128">
                  <c:v>0.7</c:v>
                </c:pt>
                <c:pt idx="129">
                  <c:v>0.6</c:v>
                </c:pt>
                <c:pt idx="130">
                  <c:v>0.55000000000000004</c:v>
                </c:pt>
                <c:pt idx="131">
                  <c:v>0.4</c:v>
                </c:pt>
                <c:pt idx="132">
                  <c:v>0.2</c:v>
                </c:pt>
                <c:pt idx="133">
                  <c:v>0.8</c:v>
                </c:pt>
                <c:pt idx="134">
                  <c:v>0.6</c:v>
                </c:pt>
                <c:pt idx="135">
                  <c:v>0.8</c:v>
                </c:pt>
                <c:pt idx="136">
                  <c:v>0.85</c:v>
                </c:pt>
                <c:pt idx="137">
                  <c:v>0.7</c:v>
                </c:pt>
                <c:pt idx="138">
                  <c:v>0.65</c:v>
                </c:pt>
                <c:pt idx="139">
                  <c:v>0.6</c:v>
                </c:pt>
                <c:pt idx="140">
                  <c:v>0.75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0.7</c:v>
                </c:pt>
                <c:pt idx="145">
                  <c:v>0.75</c:v>
                </c:pt>
                <c:pt idx="146">
                  <c:v>0.6</c:v>
                </c:pt>
                <c:pt idx="147">
                  <c:v>0.75</c:v>
                </c:pt>
                <c:pt idx="148">
                  <c:v>0.6</c:v>
                </c:pt>
                <c:pt idx="149">
                  <c:v>0.75</c:v>
                </c:pt>
                <c:pt idx="150">
                  <c:v>0.7</c:v>
                </c:pt>
                <c:pt idx="151">
                  <c:v>0.6</c:v>
                </c:pt>
                <c:pt idx="152">
                  <c:v>0.7</c:v>
                </c:pt>
                <c:pt idx="153">
                  <c:v>0.9</c:v>
                </c:pt>
                <c:pt idx="154">
                  <c:v>0.85</c:v>
                </c:pt>
                <c:pt idx="155">
                  <c:v>0.5</c:v>
                </c:pt>
                <c:pt idx="156">
                  <c:v>0.7</c:v>
                </c:pt>
                <c:pt idx="157">
                  <c:v>0.9</c:v>
                </c:pt>
                <c:pt idx="158">
                  <c:v>0.75</c:v>
                </c:pt>
                <c:pt idx="159">
                  <c:v>0.5</c:v>
                </c:pt>
                <c:pt idx="160">
                  <c:v>0.8</c:v>
                </c:pt>
                <c:pt idx="161">
                  <c:v>0.75</c:v>
                </c:pt>
                <c:pt idx="162">
                  <c:v>0.95</c:v>
                </c:pt>
                <c:pt idx="163">
                  <c:v>1</c:v>
                </c:pt>
                <c:pt idx="164">
                  <c:v>0.75</c:v>
                </c:pt>
                <c:pt idx="165">
                  <c:v>0.45</c:v>
                </c:pt>
                <c:pt idx="166">
                  <c:v>0.75</c:v>
                </c:pt>
                <c:pt idx="167">
                  <c:v>0.8</c:v>
                </c:pt>
                <c:pt idx="168">
                  <c:v>1</c:v>
                </c:pt>
                <c:pt idx="169">
                  <c:v>0.65</c:v>
                </c:pt>
                <c:pt idx="170">
                  <c:v>0.65</c:v>
                </c:pt>
                <c:pt idx="171">
                  <c:v>0.8</c:v>
                </c:pt>
                <c:pt idx="172">
                  <c:v>0.85</c:v>
                </c:pt>
                <c:pt idx="173">
                  <c:v>0.85</c:v>
                </c:pt>
                <c:pt idx="174">
                  <c:v>0.35</c:v>
                </c:pt>
                <c:pt idx="175">
                  <c:v>0.95</c:v>
                </c:pt>
                <c:pt idx="176">
                  <c:v>0.55000000000000004</c:v>
                </c:pt>
                <c:pt idx="177">
                  <c:v>0.7</c:v>
                </c:pt>
                <c:pt idx="178">
                  <c:v>0.65</c:v>
                </c:pt>
                <c:pt idx="179">
                  <c:v>0.75</c:v>
                </c:pt>
                <c:pt idx="180">
                  <c:v>0.95</c:v>
                </c:pt>
                <c:pt idx="181">
                  <c:v>0.65</c:v>
                </c:pt>
                <c:pt idx="182">
                  <c:v>0.75</c:v>
                </c:pt>
                <c:pt idx="183">
                  <c:v>0.9</c:v>
                </c:pt>
                <c:pt idx="184">
                  <c:v>0.5</c:v>
                </c:pt>
                <c:pt idx="185">
                  <c:v>0.5</c:v>
                </c:pt>
                <c:pt idx="186">
                  <c:v>0.55000000000000004</c:v>
                </c:pt>
                <c:pt idx="187">
                  <c:v>0.6</c:v>
                </c:pt>
                <c:pt idx="188">
                  <c:v>0.7</c:v>
                </c:pt>
                <c:pt idx="189">
                  <c:v>0.7</c:v>
                </c:pt>
                <c:pt idx="190">
                  <c:v>0.55000000000000004</c:v>
                </c:pt>
                <c:pt idx="191">
                  <c:v>0.65</c:v>
                </c:pt>
                <c:pt idx="192">
                  <c:v>0.8</c:v>
                </c:pt>
                <c:pt idx="193">
                  <c:v>0.85</c:v>
                </c:pt>
                <c:pt idx="194">
                  <c:v>0.85</c:v>
                </c:pt>
                <c:pt idx="195">
                  <c:v>0.7</c:v>
                </c:pt>
                <c:pt idx="196">
                  <c:v>0.95</c:v>
                </c:pt>
                <c:pt idx="197">
                  <c:v>0.8</c:v>
                </c:pt>
                <c:pt idx="198">
                  <c:v>0.7</c:v>
                </c:pt>
                <c:pt idx="199">
                  <c:v>0.75</c:v>
                </c:pt>
                <c:pt idx="200">
                  <c:v>0.6</c:v>
                </c:pt>
                <c:pt idx="201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58-42D5-BBAC-247AF7219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084432"/>
        <c:axId val="1"/>
      </c:scatterChart>
      <c:valAx>
        <c:axId val="1240084432"/>
        <c:scaling>
          <c:orientation val="minMax"/>
          <c:max val="0.8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Seg. Agreement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0.1"/>
        <c:minorUnit val="2.0000000000000004E-2"/>
      </c:valAx>
      <c:valAx>
        <c:axId val="1"/>
        <c:scaling>
          <c:orientation val="minMax"/>
          <c:max val="1"/>
          <c:min val="0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0" i="0" baseline="0"/>
                  <a:t>Recog. Memory (prop. correct)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6256350983649979E-3"/>
              <c:y val="4.64150069476609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chemeClr val="tx1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0084432"/>
        <c:crosses val="autoZero"/>
        <c:crossBetween val="midCat"/>
        <c:majorUnit val="0.1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1180555555555607" footer="0.51180555555555607"/>
    <c:pageSetup firstPageNumber="0"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r=.43</a:t>
            </a:r>
          </a:p>
        </c:rich>
      </c:tx>
      <c:layout>
        <c:manualLayout>
          <c:xMode val="edge"/>
          <c:yMode val="edge"/>
          <c:x val="0.28241084543331163"/>
          <c:y val="8.17610492186928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4703886276801"/>
          <c:y val="5.8823529411764705E-2"/>
          <c:w val="0.78593242832104848"/>
          <c:h val="0.71517027863777094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data!$CI$3</c:f>
              <c:strCache>
                <c:ptCount val="1"/>
                <c:pt idx="0">
                  <c:v>10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data!$FU$3:$FU$82</c:f>
              <c:numCache>
                <c:formatCode>General</c:formatCode>
                <c:ptCount val="80"/>
                <c:pt idx="0">
                  <c:v>0.56647382315519379</c:v>
                </c:pt>
                <c:pt idx="1">
                  <c:v>0.53903273447125077</c:v>
                </c:pt>
                <c:pt idx="2">
                  <c:v>0.53892453692865139</c:v>
                </c:pt>
                <c:pt idx="4">
                  <c:v>0.53726629440668516</c:v>
                </c:pt>
                <c:pt idx="5">
                  <c:v>0.57521642680525409</c:v>
                </c:pt>
                <c:pt idx="6">
                  <c:v>0.68769268021447194</c:v>
                </c:pt>
                <c:pt idx="7">
                  <c:v>0.57918318322812368</c:v>
                </c:pt>
                <c:pt idx="8">
                  <c:v>0.41352734811904401</c:v>
                </c:pt>
                <c:pt idx="9">
                  <c:v>0.71902651784389393</c:v>
                </c:pt>
                <c:pt idx="11">
                  <c:v>0.51670466581666763</c:v>
                </c:pt>
                <c:pt idx="12">
                  <c:v>0.7300499948249225</c:v>
                </c:pt>
                <c:pt idx="13">
                  <c:v>0.39945641724769199</c:v>
                </c:pt>
                <c:pt idx="14">
                  <c:v>0.57613523393876753</c:v>
                </c:pt>
                <c:pt idx="15">
                  <c:v>0.67879410613288016</c:v>
                </c:pt>
                <c:pt idx="16">
                  <c:v>0.46218047924814337</c:v>
                </c:pt>
                <c:pt idx="17">
                  <c:v>0.67808177642675194</c:v>
                </c:pt>
                <c:pt idx="18">
                  <c:v>0.32555808296172278</c:v>
                </c:pt>
                <c:pt idx="19">
                  <c:v>0.53681466397890309</c:v>
                </c:pt>
                <c:pt idx="20">
                  <c:v>0.57215142738337676</c:v>
                </c:pt>
                <c:pt idx="21">
                  <c:v>0.67135232572613335</c:v>
                </c:pt>
                <c:pt idx="22">
                  <c:v>0.68824414310770399</c:v>
                </c:pt>
                <c:pt idx="23">
                  <c:v>0.57768720768743353</c:v>
                </c:pt>
                <c:pt idx="24">
                  <c:v>0.57682759753542401</c:v>
                </c:pt>
                <c:pt idx="25">
                  <c:v>0.61741748007189634</c:v>
                </c:pt>
                <c:pt idx="26">
                  <c:v>0.61650701385345641</c:v>
                </c:pt>
                <c:pt idx="27">
                  <c:v>0.69337434488283645</c:v>
                </c:pt>
                <c:pt idx="28">
                  <c:v>0.69998504530534689</c:v>
                </c:pt>
                <c:pt idx="30">
                  <c:v>0.61083415762941351</c:v>
                </c:pt>
                <c:pt idx="31">
                  <c:v>0.68943596300537235</c:v>
                </c:pt>
                <c:pt idx="32">
                  <c:v>0.59829859964776599</c:v>
                </c:pt>
                <c:pt idx="33">
                  <c:v>0.513847820212741</c:v>
                </c:pt>
                <c:pt idx="34">
                  <c:v>0.4128431601577362</c:v>
                </c:pt>
                <c:pt idx="35">
                  <c:v>0.696429920863884</c:v>
                </c:pt>
                <c:pt idx="36">
                  <c:v>0.6033610884060352</c:v>
                </c:pt>
                <c:pt idx="37">
                  <c:v>0.53267655026277094</c:v>
                </c:pt>
                <c:pt idx="38">
                  <c:v>0.42648327668723152</c:v>
                </c:pt>
                <c:pt idx="39">
                  <c:v>0.46135782759851202</c:v>
                </c:pt>
                <c:pt idx="40">
                  <c:v>0.64258636359936461</c:v>
                </c:pt>
                <c:pt idx="41">
                  <c:v>0.59462146488420042</c:v>
                </c:pt>
                <c:pt idx="42">
                  <c:v>0.47338594137728146</c:v>
                </c:pt>
                <c:pt idx="43">
                  <c:v>0.51850498981053039</c:v>
                </c:pt>
                <c:pt idx="44">
                  <c:v>0.49335637500704121</c:v>
                </c:pt>
                <c:pt idx="45">
                  <c:v>0.63973838140079398</c:v>
                </c:pt>
                <c:pt idx="46">
                  <c:v>0.53911783284220693</c:v>
                </c:pt>
                <c:pt idx="47">
                  <c:v>0.68315319361135485</c:v>
                </c:pt>
                <c:pt idx="48">
                  <c:v>0.50994001672784894</c:v>
                </c:pt>
                <c:pt idx="49">
                  <c:v>0.63995936006859833</c:v>
                </c:pt>
                <c:pt idx="51">
                  <c:v>0.56304478102989119</c:v>
                </c:pt>
                <c:pt idx="52">
                  <c:v>0.64652866913030549</c:v>
                </c:pt>
                <c:pt idx="53">
                  <c:v>0.61243810360004347</c:v>
                </c:pt>
                <c:pt idx="55">
                  <c:v>0.643265707101629</c:v>
                </c:pt>
                <c:pt idx="56">
                  <c:v>0.46401982219797383</c:v>
                </c:pt>
                <c:pt idx="58">
                  <c:v>0.65939069119422034</c:v>
                </c:pt>
                <c:pt idx="60">
                  <c:v>0.56183753495150734</c:v>
                </c:pt>
                <c:pt idx="61">
                  <c:v>0.63226506216762524</c:v>
                </c:pt>
                <c:pt idx="62">
                  <c:v>0.61763591438387822</c:v>
                </c:pt>
                <c:pt idx="64">
                  <c:v>0.6068173148786401</c:v>
                </c:pt>
                <c:pt idx="65">
                  <c:v>0.592682699949174</c:v>
                </c:pt>
                <c:pt idx="66">
                  <c:v>0.68644026511003531</c:v>
                </c:pt>
                <c:pt idx="67">
                  <c:v>0.68296907801387141</c:v>
                </c:pt>
                <c:pt idx="68">
                  <c:v>0.70703363898282923</c:v>
                </c:pt>
                <c:pt idx="69">
                  <c:v>0.76481454596682319</c:v>
                </c:pt>
                <c:pt idx="70">
                  <c:v>0.67184447445952833</c:v>
                </c:pt>
                <c:pt idx="71">
                  <c:v>0.58131193887410237</c:v>
                </c:pt>
                <c:pt idx="72">
                  <c:v>0.57239465649229027</c:v>
                </c:pt>
                <c:pt idx="73">
                  <c:v>0.60463090110644602</c:v>
                </c:pt>
                <c:pt idx="74">
                  <c:v>0.39298266156865463</c:v>
                </c:pt>
                <c:pt idx="75">
                  <c:v>0.41484873995346988</c:v>
                </c:pt>
                <c:pt idx="76">
                  <c:v>0.66581343983317731</c:v>
                </c:pt>
                <c:pt idx="77">
                  <c:v>0.45581124886819574</c:v>
                </c:pt>
                <c:pt idx="78">
                  <c:v>0.60257958918824128</c:v>
                </c:pt>
                <c:pt idx="79">
                  <c:v>0.59570534891606497</c:v>
                </c:pt>
              </c:numCache>
            </c:numRef>
          </c:xVal>
          <c:yVal>
            <c:numRef>
              <c:f>data!$HO$3:$HO$82</c:f>
              <c:numCache>
                <c:formatCode>General</c:formatCode>
                <c:ptCount val="80"/>
                <c:pt idx="0">
                  <c:v>0.99023626372758466</c:v>
                </c:pt>
                <c:pt idx="1">
                  <c:v>0.98836881549262645</c:v>
                </c:pt>
                <c:pt idx="2">
                  <c:v>0.99678381891530321</c:v>
                </c:pt>
                <c:pt idx="3">
                  <c:v>0.9973385531450093</c:v>
                </c:pt>
                <c:pt idx="4">
                  <c:v>0.9585344448053833</c:v>
                </c:pt>
                <c:pt idx="5">
                  <c:v>0.89838584052910175</c:v>
                </c:pt>
                <c:pt idx="6">
                  <c:v>0.77761546063989906</c:v>
                </c:pt>
                <c:pt idx="7">
                  <c:v>0.98222939167447221</c:v>
                </c:pt>
                <c:pt idx="8">
                  <c:v>0.93738031895028173</c:v>
                </c:pt>
                <c:pt idx="9">
                  <c:v>0.9481408128202552</c:v>
                </c:pt>
                <c:pt idx="10">
                  <c:v>0.99337835479039582</c:v>
                </c:pt>
                <c:pt idx="11">
                  <c:v>0.98117202054659192</c:v>
                </c:pt>
                <c:pt idx="12">
                  <c:v>0.9605472836435609</c:v>
                </c:pt>
                <c:pt idx="13">
                  <c:v>0.99846035320541249</c:v>
                </c:pt>
                <c:pt idx="14">
                  <c:v>0.97771890710314524</c:v>
                </c:pt>
                <c:pt idx="15">
                  <c:v>0.984864278496699</c:v>
                </c:pt>
                <c:pt idx="16">
                  <c:v>0.9556529034697232</c:v>
                </c:pt>
                <c:pt idx="17">
                  <c:v>0.99460939342433419</c:v>
                </c:pt>
                <c:pt idx="18">
                  <c:v>0.98465564651284632</c:v>
                </c:pt>
                <c:pt idx="19">
                  <c:v>0.98727164677137569</c:v>
                </c:pt>
                <c:pt idx="20">
                  <c:v>0.97213233810789168</c:v>
                </c:pt>
                <c:pt idx="21">
                  <c:v>0.92837291161408264</c:v>
                </c:pt>
                <c:pt idx="22">
                  <c:v>0.98731754304236918</c:v>
                </c:pt>
                <c:pt idx="23">
                  <c:v>0.98814461127670961</c:v>
                </c:pt>
                <c:pt idx="24">
                  <c:v>0.97349631756153876</c:v>
                </c:pt>
                <c:pt idx="25">
                  <c:v>0.93267331798025022</c:v>
                </c:pt>
                <c:pt idx="26">
                  <c:v>0.98436954983658997</c:v>
                </c:pt>
                <c:pt idx="27">
                  <c:v>0.99639693586988387</c:v>
                </c:pt>
                <c:pt idx="28">
                  <c:v>0.94301078316208764</c:v>
                </c:pt>
                <c:pt idx="29">
                  <c:v>0.96972040796124281</c:v>
                </c:pt>
                <c:pt idx="30">
                  <c:v>0.95483999618064008</c:v>
                </c:pt>
                <c:pt idx="31">
                  <c:v>0.88027608332509066</c:v>
                </c:pt>
                <c:pt idx="32">
                  <c:v>0.9863987371916566</c:v>
                </c:pt>
                <c:pt idx="33">
                  <c:v>0.9844005552538112</c:v>
                </c:pt>
                <c:pt idx="34">
                  <c:v>0.98211886600647491</c:v>
                </c:pt>
                <c:pt idx="35">
                  <c:v>0.9760399667812274</c:v>
                </c:pt>
                <c:pt idx="36">
                  <c:v>0.98046988960399473</c:v>
                </c:pt>
                <c:pt idx="37">
                  <c:v>0.98861304324470523</c:v>
                </c:pt>
                <c:pt idx="38">
                  <c:v>0.98116496993211511</c:v>
                </c:pt>
                <c:pt idx="39">
                  <c:v>0.96087130110592978</c:v>
                </c:pt>
                <c:pt idx="40">
                  <c:v>0.9822670763316671</c:v>
                </c:pt>
                <c:pt idx="42">
                  <c:v>0.98881193939206025</c:v>
                </c:pt>
                <c:pt idx="43">
                  <c:v>0.97224904607220497</c:v>
                </c:pt>
                <c:pt idx="44">
                  <c:v>0.93548337841541196</c:v>
                </c:pt>
                <c:pt idx="45">
                  <c:v>0.98274726796159428</c:v>
                </c:pt>
                <c:pt idx="46">
                  <c:v>0.9258026773259751</c:v>
                </c:pt>
                <c:pt idx="47">
                  <c:v>0.97623304166482394</c:v>
                </c:pt>
                <c:pt idx="48">
                  <c:v>0.99425436582914506</c:v>
                </c:pt>
                <c:pt idx="49">
                  <c:v>0.98382524421539841</c:v>
                </c:pt>
                <c:pt idx="50">
                  <c:v>0.9963923845220406</c:v>
                </c:pt>
                <c:pt idx="51">
                  <c:v>0.97664038617297477</c:v>
                </c:pt>
                <c:pt idx="52">
                  <c:v>0.96107615587877349</c:v>
                </c:pt>
                <c:pt idx="53">
                  <c:v>0.98593538668237202</c:v>
                </c:pt>
                <c:pt idx="54">
                  <c:v>0.98453573319794696</c:v>
                </c:pt>
                <c:pt idx="55">
                  <c:v>0.99726959762874734</c:v>
                </c:pt>
                <c:pt idx="56">
                  <c:v>0.96972040796124281</c:v>
                </c:pt>
                <c:pt idx="57">
                  <c:v>0.98160422748770537</c:v>
                </c:pt>
                <c:pt idx="58">
                  <c:v>0.97322848787925065</c:v>
                </c:pt>
                <c:pt idx="59">
                  <c:v>0.98639879138157494</c:v>
                </c:pt>
                <c:pt idx="60">
                  <c:v>0.9351058650765649</c:v>
                </c:pt>
                <c:pt idx="61">
                  <c:v>0.99023626372758466</c:v>
                </c:pt>
                <c:pt idx="62">
                  <c:v>0.98439003341170994</c:v>
                </c:pt>
                <c:pt idx="63">
                  <c:v>0.98727164677137569</c:v>
                </c:pt>
                <c:pt idx="64">
                  <c:v>0.9692520525046121</c:v>
                </c:pt>
                <c:pt idx="65">
                  <c:v>0.98066463060986186</c:v>
                </c:pt>
                <c:pt idx="66">
                  <c:v>0.98801070243067346</c:v>
                </c:pt>
                <c:pt idx="67">
                  <c:v>0.98222314343813977</c:v>
                </c:pt>
                <c:pt idx="68">
                  <c:v>0.98436954983658997</c:v>
                </c:pt>
                <c:pt idx="69">
                  <c:v>0.99368403626952251</c:v>
                </c:pt>
                <c:pt idx="70">
                  <c:v>0.9872824524680146</c:v>
                </c:pt>
                <c:pt idx="71">
                  <c:v>0.97116316586701423</c:v>
                </c:pt>
                <c:pt idx="72">
                  <c:v>0.96427458931554533</c:v>
                </c:pt>
                <c:pt idx="73">
                  <c:v>0.95596613967203681</c:v>
                </c:pt>
                <c:pt idx="74">
                  <c:v>0.98341510216077876</c:v>
                </c:pt>
                <c:pt idx="75">
                  <c:v>0.92377904269431055</c:v>
                </c:pt>
                <c:pt idx="76">
                  <c:v>0.97237422831943088</c:v>
                </c:pt>
                <c:pt idx="77">
                  <c:v>0.96238228372276624</c:v>
                </c:pt>
                <c:pt idx="78">
                  <c:v>0.97779496915535125</c:v>
                </c:pt>
                <c:pt idx="79">
                  <c:v>0.98470158718514034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0-4B5B-B35B-09B8323A2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830591"/>
        <c:axId val="1"/>
      </c:scatterChart>
      <c:valAx>
        <c:axId val="804830591"/>
        <c:scaling>
          <c:orientation val="minMax"/>
          <c:max val="0.8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Seg. Agreement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0.1"/>
        <c:minorUnit val="2.0000000000000004E-2"/>
      </c:valAx>
      <c:valAx>
        <c:axId val="1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0" i="0" baseline="0"/>
                  <a:t>Recall (# of action units)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6256350983649979E-3"/>
              <c:y val="4.64150069476609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chemeClr val="tx1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4830591"/>
        <c:crosses val="autoZero"/>
        <c:crossBetween val="midCat"/>
        <c:majorUnit val="10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1180555555555607" footer="0.51180555555555607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r=.33</a:t>
            </a:r>
          </a:p>
        </c:rich>
      </c:tx>
      <c:layout>
        <c:manualLayout>
          <c:xMode val="edge"/>
          <c:yMode val="edge"/>
          <c:x val="0.71288111921789599"/>
          <c:y val="0.5957277351200664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684982184087185E-2"/>
          <c:y val="2.7950289367077281E-2"/>
          <c:w val="0.86850120483726767"/>
          <c:h val="0.779502514570710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data!$CI$3</c:f>
              <c:strCache>
                <c:ptCount val="1"/>
                <c:pt idx="0">
                  <c:v>10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strRef>
              <c:f>data!$IM$3:$IM$203</c:f>
              <c:strCache>
                <c:ptCount val="165"/>
                <c:pt idx="8">
                  <c:v>Spanish, 12, weekly</c:v>
                </c:pt>
                <c:pt idx="84">
                  <c:v>German, 22, novice</c:v>
                </c:pt>
                <c:pt idx="164">
                  <c:v>Hebrew, 4, 100%, as in Aarabic, as in biblical terms</c:v>
                </c:pt>
              </c:strCache>
            </c:strRef>
          </c:xVal>
          <c:yVal>
            <c:numRef>
              <c:f>data!$FU$3:$FU$203</c:f>
              <c:numCache>
                <c:formatCode>General</c:formatCode>
                <c:ptCount val="201"/>
                <c:pt idx="0">
                  <c:v>0.56647382315519379</c:v>
                </c:pt>
                <c:pt idx="1">
                  <c:v>0.53903273447125077</c:v>
                </c:pt>
                <c:pt idx="2">
                  <c:v>0.53892453692865139</c:v>
                </c:pt>
                <c:pt idx="4">
                  <c:v>0.53726629440668516</c:v>
                </c:pt>
                <c:pt idx="5">
                  <c:v>0.57521642680525409</c:v>
                </c:pt>
                <c:pt idx="6">
                  <c:v>0.68769268021447194</c:v>
                </c:pt>
                <c:pt idx="7">
                  <c:v>0.57918318322812368</c:v>
                </c:pt>
                <c:pt idx="8">
                  <c:v>0.41352734811904401</c:v>
                </c:pt>
                <c:pt idx="9">
                  <c:v>0.71902651784389393</c:v>
                </c:pt>
                <c:pt idx="11">
                  <c:v>0.51670466581666763</c:v>
                </c:pt>
                <c:pt idx="12">
                  <c:v>0.7300499948249225</c:v>
                </c:pt>
                <c:pt idx="13">
                  <c:v>0.39945641724769199</c:v>
                </c:pt>
                <c:pt idx="14">
                  <c:v>0.57613523393876753</c:v>
                </c:pt>
                <c:pt idx="15">
                  <c:v>0.67879410613288016</c:v>
                </c:pt>
                <c:pt idx="16">
                  <c:v>0.46218047924814337</c:v>
                </c:pt>
                <c:pt idx="17">
                  <c:v>0.67808177642675194</c:v>
                </c:pt>
                <c:pt idx="18">
                  <c:v>0.32555808296172278</c:v>
                </c:pt>
                <c:pt idx="19">
                  <c:v>0.53681466397890309</c:v>
                </c:pt>
                <c:pt idx="20">
                  <c:v>0.57215142738337676</c:v>
                </c:pt>
                <c:pt idx="21">
                  <c:v>0.67135232572613335</c:v>
                </c:pt>
                <c:pt idx="22">
                  <c:v>0.68824414310770399</c:v>
                </c:pt>
                <c:pt idx="23">
                  <c:v>0.57768720768743353</c:v>
                </c:pt>
                <c:pt idx="24">
                  <c:v>0.57682759753542401</c:v>
                </c:pt>
                <c:pt idx="25">
                  <c:v>0.61741748007189634</c:v>
                </c:pt>
                <c:pt idx="26">
                  <c:v>0.61650701385345641</c:v>
                </c:pt>
                <c:pt idx="27">
                  <c:v>0.69337434488283645</c:v>
                </c:pt>
                <c:pt idx="28">
                  <c:v>0.69998504530534689</c:v>
                </c:pt>
                <c:pt idx="30">
                  <c:v>0.61083415762941351</c:v>
                </c:pt>
                <c:pt idx="31">
                  <c:v>0.68943596300537235</c:v>
                </c:pt>
                <c:pt idx="32">
                  <c:v>0.59829859964776599</c:v>
                </c:pt>
                <c:pt idx="33">
                  <c:v>0.513847820212741</c:v>
                </c:pt>
                <c:pt idx="34">
                  <c:v>0.4128431601577362</c:v>
                </c:pt>
                <c:pt idx="35">
                  <c:v>0.696429920863884</c:v>
                </c:pt>
                <c:pt idx="36">
                  <c:v>0.6033610884060352</c:v>
                </c:pt>
                <c:pt idx="37">
                  <c:v>0.53267655026277094</c:v>
                </c:pt>
                <c:pt idx="38">
                  <c:v>0.42648327668723152</c:v>
                </c:pt>
                <c:pt idx="39">
                  <c:v>0.46135782759851202</c:v>
                </c:pt>
                <c:pt idx="40">
                  <c:v>0.64258636359936461</c:v>
                </c:pt>
                <c:pt idx="41">
                  <c:v>0.59462146488420042</c:v>
                </c:pt>
                <c:pt idx="42">
                  <c:v>0.47338594137728146</c:v>
                </c:pt>
                <c:pt idx="43">
                  <c:v>0.51850498981053039</c:v>
                </c:pt>
                <c:pt idx="44">
                  <c:v>0.49335637500704121</c:v>
                </c:pt>
                <c:pt idx="45">
                  <c:v>0.63973838140079398</c:v>
                </c:pt>
                <c:pt idx="46">
                  <c:v>0.53911783284220693</c:v>
                </c:pt>
                <c:pt idx="47">
                  <c:v>0.68315319361135485</c:v>
                </c:pt>
                <c:pt idx="48">
                  <c:v>0.50994001672784894</c:v>
                </c:pt>
                <c:pt idx="49">
                  <c:v>0.63995936006859833</c:v>
                </c:pt>
                <c:pt idx="51">
                  <c:v>0.56304478102989119</c:v>
                </c:pt>
                <c:pt idx="52">
                  <c:v>0.64652866913030549</c:v>
                </c:pt>
                <c:pt idx="53">
                  <c:v>0.61243810360004347</c:v>
                </c:pt>
                <c:pt idx="55">
                  <c:v>0.643265707101629</c:v>
                </c:pt>
                <c:pt idx="56">
                  <c:v>0.46401982219797383</c:v>
                </c:pt>
                <c:pt idx="58">
                  <c:v>0.65939069119422034</c:v>
                </c:pt>
                <c:pt idx="60">
                  <c:v>0.56183753495150734</c:v>
                </c:pt>
                <c:pt idx="61">
                  <c:v>0.63226506216762524</c:v>
                </c:pt>
                <c:pt idx="62">
                  <c:v>0.61763591438387822</c:v>
                </c:pt>
                <c:pt idx="64">
                  <c:v>0.6068173148786401</c:v>
                </c:pt>
                <c:pt idx="65">
                  <c:v>0.592682699949174</c:v>
                </c:pt>
                <c:pt idx="66">
                  <c:v>0.68644026511003531</c:v>
                </c:pt>
                <c:pt idx="67">
                  <c:v>0.68296907801387141</c:v>
                </c:pt>
                <c:pt idx="68">
                  <c:v>0.70703363898282923</c:v>
                </c:pt>
                <c:pt idx="69">
                  <c:v>0.76481454596682319</c:v>
                </c:pt>
                <c:pt idx="70">
                  <c:v>0.67184447445952833</c:v>
                </c:pt>
                <c:pt idx="71">
                  <c:v>0.58131193887410237</c:v>
                </c:pt>
                <c:pt idx="72">
                  <c:v>0.57239465649229027</c:v>
                </c:pt>
                <c:pt idx="73">
                  <c:v>0.60463090110644602</c:v>
                </c:pt>
                <c:pt idx="74">
                  <c:v>0.39298266156865463</c:v>
                </c:pt>
                <c:pt idx="75">
                  <c:v>0.41484873995346988</c:v>
                </c:pt>
                <c:pt idx="76">
                  <c:v>0.66581343983317731</c:v>
                </c:pt>
                <c:pt idx="77">
                  <c:v>0.45581124886819574</c:v>
                </c:pt>
                <c:pt idx="78">
                  <c:v>0.60257958918824128</c:v>
                </c:pt>
                <c:pt idx="79">
                  <c:v>0.59570534891606497</c:v>
                </c:pt>
                <c:pt idx="80">
                  <c:v>0.22886827784736311</c:v>
                </c:pt>
                <c:pt idx="81">
                  <c:v>0.50845562058234095</c:v>
                </c:pt>
                <c:pt idx="82">
                  <c:v>0.57217111410505384</c:v>
                </c:pt>
                <c:pt idx="83">
                  <c:v>0.48368421181623616</c:v>
                </c:pt>
                <c:pt idx="84">
                  <c:v>0.56884123167594625</c:v>
                </c:pt>
                <c:pt idx="85">
                  <c:v>0.56802410946536452</c:v>
                </c:pt>
                <c:pt idx="86">
                  <c:v>0.50374097377370841</c:v>
                </c:pt>
                <c:pt idx="87">
                  <c:v>0.63179018805747711</c:v>
                </c:pt>
                <c:pt idx="89">
                  <c:v>0.60419288712254071</c:v>
                </c:pt>
                <c:pt idx="90">
                  <c:v>0.56924833422166365</c:v>
                </c:pt>
                <c:pt idx="92">
                  <c:v>0.56873511991093517</c:v>
                </c:pt>
                <c:pt idx="93">
                  <c:v>0.53360579209737669</c:v>
                </c:pt>
                <c:pt idx="94">
                  <c:v>0.48565290314781501</c:v>
                </c:pt>
                <c:pt idx="95">
                  <c:v>0.67459423930002371</c:v>
                </c:pt>
                <c:pt idx="96">
                  <c:v>0.61312898551695683</c:v>
                </c:pt>
                <c:pt idx="97">
                  <c:v>0.5775005265345925</c:v>
                </c:pt>
                <c:pt idx="98">
                  <c:v>0.49752148886506803</c:v>
                </c:pt>
                <c:pt idx="99">
                  <c:v>0.54844590650300384</c:v>
                </c:pt>
                <c:pt idx="101">
                  <c:v>0.48654488366737186</c:v>
                </c:pt>
                <c:pt idx="104">
                  <c:v>0.72061790834791617</c:v>
                </c:pt>
                <c:pt idx="105">
                  <c:v>0.68881809296562269</c:v>
                </c:pt>
                <c:pt idx="106">
                  <c:v>0.6828618191982877</c:v>
                </c:pt>
                <c:pt idx="108">
                  <c:v>0.7185377027803983</c:v>
                </c:pt>
                <c:pt idx="109">
                  <c:v>0.54939563512026612</c:v>
                </c:pt>
                <c:pt idx="110">
                  <c:v>0.6116808359134539</c:v>
                </c:pt>
                <c:pt idx="111">
                  <c:v>0.50083523722977186</c:v>
                </c:pt>
                <c:pt idx="112">
                  <c:v>0.61495047310347439</c:v>
                </c:pt>
                <c:pt idx="113">
                  <c:v>0.67977616136064356</c:v>
                </c:pt>
                <c:pt idx="114">
                  <c:v>0.60639087278343851</c:v>
                </c:pt>
                <c:pt idx="115">
                  <c:v>0.65674139906686801</c:v>
                </c:pt>
                <c:pt idx="116">
                  <c:v>0.68050689365272488</c:v>
                </c:pt>
                <c:pt idx="118">
                  <c:v>0.62758130389131839</c:v>
                </c:pt>
                <c:pt idx="119">
                  <c:v>0.61558814259271821</c:v>
                </c:pt>
                <c:pt idx="120">
                  <c:v>0.59886386704640693</c:v>
                </c:pt>
                <c:pt idx="121">
                  <c:v>0.66357612896351736</c:v>
                </c:pt>
                <c:pt idx="122">
                  <c:v>0.64735942986632888</c:v>
                </c:pt>
                <c:pt idx="123">
                  <c:v>0.52458367940583994</c:v>
                </c:pt>
                <c:pt idx="124">
                  <c:v>0.65009373750387145</c:v>
                </c:pt>
                <c:pt idx="125">
                  <c:v>0.43469631299493122</c:v>
                </c:pt>
                <c:pt idx="126">
                  <c:v>0.68816347974888037</c:v>
                </c:pt>
                <c:pt idx="127">
                  <c:v>0.63219036316118216</c:v>
                </c:pt>
                <c:pt idx="128">
                  <c:v>0.51134768161149202</c:v>
                </c:pt>
                <c:pt idx="130">
                  <c:v>0.66960859742272005</c:v>
                </c:pt>
                <c:pt idx="131">
                  <c:v>0.65188580034242161</c:v>
                </c:pt>
                <c:pt idx="132">
                  <c:v>0.60167867242337969</c:v>
                </c:pt>
                <c:pt idx="133">
                  <c:v>0.62302084749358644</c:v>
                </c:pt>
                <c:pt idx="134">
                  <c:v>0.60849671712585673</c:v>
                </c:pt>
                <c:pt idx="135">
                  <c:v>0.66552828942556752</c:v>
                </c:pt>
                <c:pt idx="136">
                  <c:v>0.65492457264440418</c:v>
                </c:pt>
                <c:pt idx="137">
                  <c:v>0.65584803133363057</c:v>
                </c:pt>
                <c:pt idx="138">
                  <c:v>0.60069327131224981</c:v>
                </c:pt>
                <c:pt idx="139">
                  <c:v>0.64008614894040117</c:v>
                </c:pt>
                <c:pt idx="140">
                  <c:v>0.58859267653053526</c:v>
                </c:pt>
                <c:pt idx="141">
                  <c:v>0.57528896069840874</c:v>
                </c:pt>
                <c:pt idx="142">
                  <c:v>0.50255413917174985</c:v>
                </c:pt>
                <c:pt idx="143">
                  <c:v>0.64792112039564531</c:v>
                </c:pt>
                <c:pt idx="145">
                  <c:v>0.49697925798777504</c:v>
                </c:pt>
                <c:pt idx="146">
                  <c:v>0.48335766391376228</c:v>
                </c:pt>
                <c:pt idx="147">
                  <c:v>0.54344406177773297</c:v>
                </c:pt>
                <c:pt idx="148">
                  <c:v>0.63064364168688225</c:v>
                </c:pt>
                <c:pt idx="149">
                  <c:v>0.71493961195228162</c:v>
                </c:pt>
                <c:pt idx="150">
                  <c:v>0.64937092046838496</c:v>
                </c:pt>
                <c:pt idx="151">
                  <c:v>0.51064916447767039</c:v>
                </c:pt>
                <c:pt idx="152">
                  <c:v>0.67860093715662595</c:v>
                </c:pt>
                <c:pt idx="153">
                  <c:v>0.68815259213394153</c:v>
                </c:pt>
                <c:pt idx="154">
                  <c:v>0.68784554666303366</c:v>
                </c:pt>
                <c:pt idx="155">
                  <c:v>0.50697132164899039</c:v>
                </c:pt>
                <c:pt idx="156">
                  <c:v>0.64248493744952595</c:v>
                </c:pt>
                <c:pt idx="157">
                  <c:v>0.65341008329744443</c:v>
                </c:pt>
                <c:pt idx="158">
                  <c:v>0.44597691408381168</c:v>
                </c:pt>
                <c:pt idx="159">
                  <c:v>0.39482495978079601</c:v>
                </c:pt>
                <c:pt idx="161">
                  <c:v>0.55662895898747422</c:v>
                </c:pt>
                <c:pt idx="162">
                  <c:v>0.74735232352312941</c:v>
                </c:pt>
                <c:pt idx="163">
                  <c:v>0.64100266395038918</c:v>
                </c:pt>
                <c:pt idx="164">
                  <c:v>0.40111826784521698</c:v>
                </c:pt>
                <c:pt idx="166">
                  <c:v>0.52661856124377693</c:v>
                </c:pt>
                <c:pt idx="168">
                  <c:v>0.70024968907233032</c:v>
                </c:pt>
                <c:pt idx="169">
                  <c:v>0.70431977298037562</c:v>
                </c:pt>
                <c:pt idx="170">
                  <c:v>0.66808307106734244</c:v>
                </c:pt>
                <c:pt idx="171">
                  <c:v>0.39636763203386316</c:v>
                </c:pt>
                <c:pt idx="172">
                  <c:v>0.65005990502056299</c:v>
                </c:pt>
                <c:pt idx="173">
                  <c:v>0.6893683198531636</c:v>
                </c:pt>
                <c:pt idx="175">
                  <c:v>0.62783572728607939</c:v>
                </c:pt>
                <c:pt idx="176">
                  <c:v>0.45792689592967034</c:v>
                </c:pt>
                <c:pt idx="177">
                  <c:v>0.44098619034035896</c:v>
                </c:pt>
                <c:pt idx="178">
                  <c:v>0.58597793740681947</c:v>
                </c:pt>
                <c:pt idx="179">
                  <c:v>0.51657462319670377</c:v>
                </c:pt>
                <c:pt idx="181">
                  <c:v>0.74184580435905545</c:v>
                </c:pt>
                <c:pt idx="182">
                  <c:v>0.47532821001572995</c:v>
                </c:pt>
                <c:pt idx="183">
                  <c:v>0.59594852544697374</c:v>
                </c:pt>
                <c:pt idx="184">
                  <c:v>0.61056027438720994</c:v>
                </c:pt>
                <c:pt idx="185">
                  <c:v>0.60323343872674862</c:v>
                </c:pt>
                <c:pt idx="186">
                  <c:v>0.57288866755038748</c:v>
                </c:pt>
                <c:pt idx="187">
                  <c:v>0.58149642758161535</c:v>
                </c:pt>
                <c:pt idx="188">
                  <c:v>0.69484839491452677</c:v>
                </c:pt>
                <c:pt idx="189">
                  <c:v>0.65156986832254271</c:v>
                </c:pt>
                <c:pt idx="190">
                  <c:v>0.72435864235852121</c:v>
                </c:pt>
                <c:pt idx="191">
                  <c:v>0.53932660348808736</c:v>
                </c:pt>
                <c:pt idx="192">
                  <c:v>0.55034451470437118</c:v>
                </c:pt>
                <c:pt idx="193">
                  <c:v>0.70373011644095662</c:v>
                </c:pt>
                <c:pt idx="194">
                  <c:v>0.55658169872241003</c:v>
                </c:pt>
                <c:pt idx="195">
                  <c:v>0.64044680781311325</c:v>
                </c:pt>
                <c:pt idx="196">
                  <c:v>0.68407397091084787</c:v>
                </c:pt>
                <c:pt idx="197">
                  <c:v>0.59557093179411502</c:v>
                </c:pt>
                <c:pt idx="198">
                  <c:v>0.6376003220460299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99-495A-81CE-94577FC6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835871"/>
        <c:axId val="1"/>
      </c:scatterChart>
      <c:valAx>
        <c:axId val="804835871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1800"/>
                  <a:t>Working Memory (Z-score)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0.8"/>
          <c:min val="0.2"/>
        </c:scaling>
        <c:delete val="0"/>
        <c:axPos val="l"/>
        <c:title>
          <c:tx>
            <c:rich>
              <a:bodyPr/>
              <a:lstStyle/>
              <a:p>
                <a:pPr>
                  <a:defRPr sz="1600" baseline="0"/>
                </a:pPr>
                <a:r>
                  <a:rPr lang="en-US" sz="1600" baseline="0"/>
                  <a:t>Seg. Agreement</a:t>
                </a:r>
              </a:p>
            </c:rich>
          </c:tx>
          <c:layout>
            <c:manualLayout>
              <c:xMode val="edge"/>
              <c:yMode val="edge"/>
              <c:x val="2.6256350983649979E-3"/>
              <c:y val="0.204028708367975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chemeClr val="tx1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4835871"/>
        <c:crosses val="autoZero"/>
        <c:crossBetween val="midCat"/>
        <c:majorUnit val="0.1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1180555555555607" footer="0.51180555555555607"/>
    <c:pageSetup firstPageNumber="0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98445595854922"/>
          <c:y val="3.4482710237756155E-2"/>
          <c:w val="0.76943005181347146"/>
          <c:h val="0.8074701314007899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recogBySegByAge!$F$49:$F$95</c:f>
              <c:numCache>
                <c:formatCode>General</c:formatCode>
                <c:ptCount val="47"/>
                <c:pt idx="0">
                  <c:v>0.701369937498176</c:v>
                </c:pt>
                <c:pt idx="1">
                  <c:v>0.34400880171152498</c:v>
                </c:pt>
                <c:pt idx="2">
                  <c:v>0.63714201116275504</c:v>
                </c:pt>
                <c:pt idx="3">
                  <c:v>0.71476904908968797</c:v>
                </c:pt>
                <c:pt idx="4">
                  <c:v>0.60062580551938305</c:v>
                </c:pt>
                <c:pt idx="5">
                  <c:v>0.65523608825363699</c:v>
                </c:pt>
                <c:pt idx="6">
                  <c:v>0.68295499534334603</c:v>
                </c:pt>
                <c:pt idx="7">
                  <c:v>0.68069691912819297</c:v>
                </c:pt>
                <c:pt idx="8">
                  <c:v>0.56823674093756305</c:v>
                </c:pt>
                <c:pt idx="9">
                  <c:v>0.70766383640988095</c:v>
                </c:pt>
                <c:pt idx="11">
                  <c:v>0.52571909070120504</c:v>
                </c:pt>
                <c:pt idx="12">
                  <c:v>0.61038040594912102</c:v>
                </c:pt>
                <c:pt idx="13">
                  <c:v>0.55147420331945096</c:v>
                </c:pt>
                <c:pt idx="14">
                  <c:v>0.69661593658787402</c:v>
                </c:pt>
                <c:pt idx="15">
                  <c:v>0.461576095062601</c:v>
                </c:pt>
                <c:pt idx="16">
                  <c:v>0.61376253562444005</c:v>
                </c:pt>
                <c:pt idx="17">
                  <c:v>0.59773498872013198</c:v>
                </c:pt>
                <c:pt idx="18">
                  <c:v>0.69352617829262597</c:v>
                </c:pt>
                <c:pt idx="20">
                  <c:v>0.40699261522950703</c:v>
                </c:pt>
                <c:pt idx="21">
                  <c:v>0.64772578251953605</c:v>
                </c:pt>
                <c:pt idx="22">
                  <c:v>0.56247309828652403</c:v>
                </c:pt>
                <c:pt idx="23">
                  <c:v>0.57626770876968803</c:v>
                </c:pt>
                <c:pt idx="24">
                  <c:v>0.58565013652867104</c:v>
                </c:pt>
                <c:pt idx="25">
                  <c:v>0.56547920651930805</c:v>
                </c:pt>
                <c:pt idx="26">
                  <c:v>0.52974829192515605</c:v>
                </c:pt>
                <c:pt idx="27">
                  <c:v>0.52687856221930096</c:v>
                </c:pt>
                <c:pt idx="29">
                  <c:v>0.48689946623240699</c:v>
                </c:pt>
                <c:pt idx="30">
                  <c:v>0.48493208831979101</c:v>
                </c:pt>
                <c:pt idx="31">
                  <c:v>0.57281422681357097</c:v>
                </c:pt>
                <c:pt idx="33">
                  <c:v>0.235992987641511</c:v>
                </c:pt>
                <c:pt idx="34">
                  <c:v>0.54223007241346799</c:v>
                </c:pt>
                <c:pt idx="35">
                  <c:v>0.39891765974639398</c:v>
                </c:pt>
                <c:pt idx="36">
                  <c:v>0.46029503247984499</c:v>
                </c:pt>
                <c:pt idx="37">
                  <c:v>0.50960215768854999</c:v>
                </c:pt>
                <c:pt idx="38">
                  <c:v>0.62348013492272303</c:v>
                </c:pt>
                <c:pt idx="39">
                  <c:v>0.48857285084421997</c:v>
                </c:pt>
                <c:pt idx="40">
                  <c:v>0.52622025239008796</c:v>
                </c:pt>
                <c:pt idx="42">
                  <c:v>0.70755020625880005</c:v>
                </c:pt>
                <c:pt idx="43">
                  <c:v>0.59795136178122599</c:v>
                </c:pt>
                <c:pt idx="44">
                  <c:v>0.57494883050058798</c:v>
                </c:pt>
                <c:pt idx="45">
                  <c:v>0.649406628250222</c:v>
                </c:pt>
                <c:pt idx="46">
                  <c:v>0.70137704913523802</c:v>
                </c:pt>
              </c:numCache>
            </c:numRef>
          </c:xVal>
          <c:yVal>
            <c:numRef>
              <c:f>recogBySegByAge!$G$49:$G$95</c:f>
              <c:numCache>
                <c:formatCode>General</c:formatCode>
                <c:ptCount val="47"/>
                <c:pt idx="0">
                  <c:v>0.78333333333333299</c:v>
                </c:pt>
                <c:pt idx="1">
                  <c:v>0.81666666666666698</c:v>
                </c:pt>
                <c:pt idx="2">
                  <c:v>0.75</c:v>
                </c:pt>
                <c:pt idx="3">
                  <c:v>0.9</c:v>
                </c:pt>
                <c:pt idx="4">
                  <c:v>0.76666666666666705</c:v>
                </c:pt>
                <c:pt idx="5">
                  <c:v>0.75</c:v>
                </c:pt>
                <c:pt idx="6">
                  <c:v>0.76666666666666705</c:v>
                </c:pt>
                <c:pt idx="7">
                  <c:v>0.76666666666666705</c:v>
                </c:pt>
                <c:pt idx="8">
                  <c:v>0.76666666666666705</c:v>
                </c:pt>
                <c:pt idx="9">
                  <c:v>0.76666666666666705</c:v>
                </c:pt>
                <c:pt idx="11">
                  <c:v>0.9</c:v>
                </c:pt>
                <c:pt idx="12">
                  <c:v>0.7</c:v>
                </c:pt>
                <c:pt idx="13">
                  <c:v>0.76666666666666705</c:v>
                </c:pt>
                <c:pt idx="14">
                  <c:v>0.81666666666666698</c:v>
                </c:pt>
                <c:pt idx="15">
                  <c:v>0.68333333333333302</c:v>
                </c:pt>
                <c:pt idx="16">
                  <c:v>0.85</c:v>
                </c:pt>
                <c:pt idx="17">
                  <c:v>0.73333333333333295</c:v>
                </c:pt>
                <c:pt idx="18">
                  <c:v>0.63333333333333297</c:v>
                </c:pt>
                <c:pt idx="20">
                  <c:v>0.65</c:v>
                </c:pt>
                <c:pt idx="21">
                  <c:v>0.85</c:v>
                </c:pt>
                <c:pt idx="22">
                  <c:v>0.66666666666666696</c:v>
                </c:pt>
                <c:pt idx="23">
                  <c:v>0.78333333333333299</c:v>
                </c:pt>
                <c:pt idx="24">
                  <c:v>0.8</c:v>
                </c:pt>
                <c:pt idx="25">
                  <c:v>0.66666666666666696</c:v>
                </c:pt>
                <c:pt idx="26">
                  <c:v>0.61666666666666703</c:v>
                </c:pt>
                <c:pt idx="27">
                  <c:v>0.73333333333333295</c:v>
                </c:pt>
                <c:pt idx="29">
                  <c:v>0.8</c:v>
                </c:pt>
                <c:pt idx="30">
                  <c:v>0.71666666666666701</c:v>
                </c:pt>
                <c:pt idx="31">
                  <c:v>0.71666666666666701</c:v>
                </c:pt>
                <c:pt idx="33">
                  <c:v>0.75</c:v>
                </c:pt>
                <c:pt idx="34">
                  <c:v>0.75</c:v>
                </c:pt>
                <c:pt idx="35">
                  <c:v>0.7</c:v>
                </c:pt>
                <c:pt idx="36">
                  <c:v>0.86666666666666703</c:v>
                </c:pt>
                <c:pt idx="37">
                  <c:v>0.71666666666666701</c:v>
                </c:pt>
                <c:pt idx="38">
                  <c:v>0.61666666666666703</c:v>
                </c:pt>
                <c:pt idx="39">
                  <c:v>0.75</c:v>
                </c:pt>
                <c:pt idx="40">
                  <c:v>0.65</c:v>
                </c:pt>
                <c:pt idx="42">
                  <c:v>0.76666666666666705</c:v>
                </c:pt>
                <c:pt idx="43">
                  <c:v>0.66666666666666696</c:v>
                </c:pt>
                <c:pt idx="44">
                  <c:v>0.64285714285714302</c:v>
                </c:pt>
                <c:pt idx="45">
                  <c:v>0.68333333333333302</c:v>
                </c:pt>
                <c:pt idx="46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8-4FD0-B5E4-5AE71C92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707040"/>
        <c:axId val="1"/>
      </c:scatterChart>
      <c:valAx>
        <c:axId val="1233707040"/>
        <c:scaling>
          <c:orientation val="minMax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Age 40 - 60           Seg. Agree (both)      r=.13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.55000000000000004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Recognition Memory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3707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54274324654245"/>
          <c:y val="3.4482710237756155E-2"/>
          <c:w val="0.77002632556772199"/>
          <c:h val="0.7988494538413508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recogBySegByAge!$F$3:$F$48</c:f>
              <c:numCache>
                <c:formatCode>General</c:formatCode>
                <c:ptCount val="46"/>
                <c:pt idx="0">
                  <c:v>0.44194550460327597</c:v>
                </c:pt>
                <c:pt idx="1">
                  <c:v>0.53931284275231195</c:v>
                </c:pt>
                <c:pt idx="2">
                  <c:v>0.41982150885217501</c:v>
                </c:pt>
                <c:pt idx="3">
                  <c:v>0.48132330357882902</c:v>
                </c:pt>
                <c:pt idx="4">
                  <c:v>0.621727964090246</c:v>
                </c:pt>
                <c:pt idx="5">
                  <c:v>0.60716617344429902</c:v>
                </c:pt>
                <c:pt idx="6">
                  <c:v>0.60840557538670703</c:v>
                </c:pt>
                <c:pt idx="7">
                  <c:v>0.56212363744428995</c:v>
                </c:pt>
                <c:pt idx="8">
                  <c:v>0.61380926271013203</c:v>
                </c:pt>
                <c:pt idx="9">
                  <c:v>0.46986340639438001</c:v>
                </c:pt>
                <c:pt idx="10">
                  <c:v>0.53711740129672503</c:v>
                </c:pt>
                <c:pt idx="11">
                  <c:v>0.68748031487132799</c:v>
                </c:pt>
                <c:pt idx="12">
                  <c:v>0.59537182300326996</c:v>
                </c:pt>
                <c:pt idx="13">
                  <c:v>0.66870480727885795</c:v>
                </c:pt>
                <c:pt idx="15">
                  <c:v>0.72088983951652796</c:v>
                </c:pt>
                <c:pt idx="16">
                  <c:v>0.68338100383154499</c:v>
                </c:pt>
                <c:pt idx="17">
                  <c:v>0.40689628088268698</c:v>
                </c:pt>
                <c:pt idx="18">
                  <c:v>0.62308518136833901</c:v>
                </c:pt>
                <c:pt idx="19">
                  <c:v>0.68343720408137199</c:v>
                </c:pt>
                <c:pt idx="20">
                  <c:v>0.52197128529449699</c:v>
                </c:pt>
                <c:pt idx="21">
                  <c:v>0.67289628022084103</c:v>
                </c:pt>
                <c:pt idx="22">
                  <c:v>0.65041856686076305</c:v>
                </c:pt>
                <c:pt idx="23">
                  <c:v>0.56709908424862598</c:v>
                </c:pt>
                <c:pt idx="24">
                  <c:v>0.64297861270352197</c:v>
                </c:pt>
                <c:pt idx="26">
                  <c:v>0.587286719378596</c:v>
                </c:pt>
                <c:pt idx="27">
                  <c:v>0.53548916189460105</c:v>
                </c:pt>
                <c:pt idx="28">
                  <c:v>0.60170921287864698</c:v>
                </c:pt>
                <c:pt idx="29">
                  <c:v>0.51181502553552605</c:v>
                </c:pt>
                <c:pt idx="30">
                  <c:v>0.68862966677220205</c:v>
                </c:pt>
                <c:pt idx="32">
                  <c:v>0.64256469547472705</c:v>
                </c:pt>
                <c:pt idx="33">
                  <c:v>0.67156692907350501</c:v>
                </c:pt>
                <c:pt idx="34">
                  <c:v>0.60536261954868498</c:v>
                </c:pt>
                <c:pt idx="35">
                  <c:v>0.529252351585905</c:v>
                </c:pt>
                <c:pt idx="36">
                  <c:v>0.63633814595219795</c:v>
                </c:pt>
                <c:pt idx="37">
                  <c:v>0.56449936269848</c:v>
                </c:pt>
                <c:pt idx="39">
                  <c:v>0.50465792558690103</c:v>
                </c:pt>
                <c:pt idx="40">
                  <c:v>0.62120507312675899</c:v>
                </c:pt>
                <c:pt idx="41">
                  <c:v>0.52442874212371304</c:v>
                </c:pt>
                <c:pt idx="42">
                  <c:v>0.63647787857198201</c:v>
                </c:pt>
                <c:pt idx="43">
                  <c:v>0.61360837050211603</c:v>
                </c:pt>
                <c:pt idx="44">
                  <c:v>0.43314475436782301</c:v>
                </c:pt>
                <c:pt idx="45">
                  <c:v>0.69629681773238095</c:v>
                </c:pt>
              </c:numCache>
            </c:numRef>
          </c:xVal>
          <c:yVal>
            <c:numRef>
              <c:f>recogBySegByAge!$G$3:$G$48</c:f>
              <c:numCache>
                <c:formatCode>General</c:formatCode>
                <c:ptCount val="46"/>
                <c:pt idx="0">
                  <c:v>0.83333333333333304</c:v>
                </c:pt>
                <c:pt idx="1">
                  <c:v>0.76666666666666705</c:v>
                </c:pt>
                <c:pt idx="2">
                  <c:v>0.73333333333333295</c:v>
                </c:pt>
                <c:pt idx="3">
                  <c:v>0.73333333333333295</c:v>
                </c:pt>
                <c:pt idx="4">
                  <c:v>0.88333333333333297</c:v>
                </c:pt>
                <c:pt idx="5">
                  <c:v>0.68333333333333302</c:v>
                </c:pt>
                <c:pt idx="6">
                  <c:v>0.9</c:v>
                </c:pt>
                <c:pt idx="7">
                  <c:v>0.76666666666666705</c:v>
                </c:pt>
                <c:pt idx="8">
                  <c:v>0.66666666666666696</c:v>
                </c:pt>
                <c:pt idx="9">
                  <c:v>0.9</c:v>
                </c:pt>
                <c:pt idx="10">
                  <c:v>0.91666666666666696</c:v>
                </c:pt>
                <c:pt idx="11">
                  <c:v>0.8</c:v>
                </c:pt>
                <c:pt idx="12">
                  <c:v>0.75</c:v>
                </c:pt>
                <c:pt idx="13">
                  <c:v>0.75</c:v>
                </c:pt>
                <c:pt idx="15">
                  <c:v>0.61666666666666703</c:v>
                </c:pt>
                <c:pt idx="16">
                  <c:v>0.83333333333333304</c:v>
                </c:pt>
                <c:pt idx="17">
                  <c:v>0.91666666666666696</c:v>
                </c:pt>
                <c:pt idx="18">
                  <c:v>0.75</c:v>
                </c:pt>
                <c:pt idx="19">
                  <c:v>0.78333333333333299</c:v>
                </c:pt>
                <c:pt idx="20">
                  <c:v>0.86666666666666703</c:v>
                </c:pt>
                <c:pt idx="21">
                  <c:v>0.86666666666666703</c:v>
                </c:pt>
                <c:pt idx="22">
                  <c:v>0.75</c:v>
                </c:pt>
                <c:pt idx="23">
                  <c:v>0.83333333333333304</c:v>
                </c:pt>
                <c:pt idx="24">
                  <c:v>0.86666666666666703</c:v>
                </c:pt>
                <c:pt idx="26">
                  <c:v>0.93333333333333302</c:v>
                </c:pt>
                <c:pt idx="27">
                  <c:v>0.78333333333333299</c:v>
                </c:pt>
                <c:pt idx="28">
                  <c:v>0.76666666666666705</c:v>
                </c:pt>
                <c:pt idx="29">
                  <c:v>0.78333333333333299</c:v>
                </c:pt>
                <c:pt idx="30">
                  <c:v>0.78333333333333299</c:v>
                </c:pt>
                <c:pt idx="32">
                  <c:v>0.85</c:v>
                </c:pt>
                <c:pt idx="33">
                  <c:v>0.75</c:v>
                </c:pt>
                <c:pt idx="34">
                  <c:v>0.6</c:v>
                </c:pt>
                <c:pt idx="35">
                  <c:v>0.83333333333333304</c:v>
                </c:pt>
                <c:pt idx="36">
                  <c:v>0.6</c:v>
                </c:pt>
                <c:pt idx="37">
                  <c:v>0.78333333333333299</c:v>
                </c:pt>
                <c:pt idx="39">
                  <c:v>0.65</c:v>
                </c:pt>
                <c:pt idx="40">
                  <c:v>0.8</c:v>
                </c:pt>
                <c:pt idx="41">
                  <c:v>0.7</c:v>
                </c:pt>
                <c:pt idx="42">
                  <c:v>0.86666666666666703</c:v>
                </c:pt>
                <c:pt idx="43">
                  <c:v>0.68333333333333302</c:v>
                </c:pt>
                <c:pt idx="44">
                  <c:v>0.78333333333333299</c:v>
                </c:pt>
                <c:pt idx="45">
                  <c:v>0.78333333333333299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5-46A2-BBD4-41A92EE33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83680"/>
        <c:axId val="1"/>
      </c:scatterChart>
      <c:valAx>
        <c:axId val="1242083680"/>
        <c:scaling>
          <c:orientation val="minMax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Age 20 - 40             Seg. Agree (both)       r = -.17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95000000000000007"/>
          <c:min val="0.55000000000000004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Recognition Memory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20836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98445595854922"/>
          <c:y val="3.4482710237756155E-2"/>
          <c:w val="0.76683937823834192"/>
          <c:h val="0.7988494538413508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recogBySegByAge!$F$96:$F$137</c:f>
              <c:numCache>
                <c:formatCode>General</c:formatCode>
                <c:ptCount val="42"/>
                <c:pt idx="0">
                  <c:v>0.56523553319229702</c:v>
                </c:pt>
                <c:pt idx="1">
                  <c:v>0.66787863362184996</c:v>
                </c:pt>
                <c:pt idx="2">
                  <c:v>0.56721857354281002</c:v>
                </c:pt>
                <c:pt idx="3">
                  <c:v>0.58004292002538005</c:v>
                </c:pt>
                <c:pt idx="4">
                  <c:v>0.62041079167496604</c:v>
                </c:pt>
                <c:pt idx="5">
                  <c:v>0.608133451824174</c:v>
                </c:pt>
                <c:pt idx="7">
                  <c:v>0.68555378726527105</c:v>
                </c:pt>
                <c:pt idx="8">
                  <c:v>0.635477625995989</c:v>
                </c:pt>
                <c:pt idx="9">
                  <c:v>0.60590005334560404</c:v>
                </c:pt>
                <c:pt idx="10">
                  <c:v>0.59102240471312295</c:v>
                </c:pt>
                <c:pt idx="11">
                  <c:v>0.68744839695099003</c:v>
                </c:pt>
                <c:pt idx="12">
                  <c:v>0.58230399855548798</c:v>
                </c:pt>
                <c:pt idx="13">
                  <c:v>0.54388101280666401</c:v>
                </c:pt>
                <c:pt idx="14">
                  <c:v>0.60505283312110003</c:v>
                </c:pt>
                <c:pt idx="15">
                  <c:v>0.73752072339253105</c:v>
                </c:pt>
                <c:pt idx="16">
                  <c:v>0.44661074347720098</c:v>
                </c:pt>
                <c:pt idx="17">
                  <c:v>0.69056861363027799</c:v>
                </c:pt>
                <c:pt idx="18">
                  <c:v>0.75485667639785003</c:v>
                </c:pt>
                <c:pt idx="19">
                  <c:v>0.56757562392481598</c:v>
                </c:pt>
                <c:pt idx="20">
                  <c:v>0.62723283709273203</c:v>
                </c:pt>
                <c:pt idx="21">
                  <c:v>0.58312232777819495</c:v>
                </c:pt>
                <c:pt idx="22">
                  <c:v>0.53727140784808902</c:v>
                </c:pt>
                <c:pt idx="23">
                  <c:v>0.38674864921237101</c:v>
                </c:pt>
                <c:pt idx="24">
                  <c:v>0.48024165739406299</c:v>
                </c:pt>
                <c:pt idx="25">
                  <c:v>0.63603307699684997</c:v>
                </c:pt>
                <c:pt idx="26">
                  <c:v>0.66151819598773598</c:v>
                </c:pt>
                <c:pt idx="27">
                  <c:v>0.53566365986314002</c:v>
                </c:pt>
                <c:pt idx="28">
                  <c:v>0.57452349424297799</c:v>
                </c:pt>
                <c:pt idx="29">
                  <c:v>0.662901204138444</c:v>
                </c:pt>
                <c:pt idx="30">
                  <c:v>0.59467660812537504</c:v>
                </c:pt>
                <c:pt idx="31">
                  <c:v>0.64212050671535303</c:v>
                </c:pt>
                <c:pt idx="32">
                  <c:v>0.63078956551860899</c:v>
                </c:pt>
                <c:pt idx="33">
                  <c:v>0.61598000405105502</c:v>
                </c:pt>
                <c:pt idx="34">
                  <c:v>0.66793365377768599</c:v>
                </c:pt>
                <c:pt idx="35">
                  <c:v>0.52448002541430605</c:v>
                </c:pt>
                <c:pt idx="36">
                  <c:v>0.575327362271978</c:v>
                </c:pt>
                <c:pt idx="37">
                  <c:v>0.42077302324529298</c:v>
                </c:pt>
                <c:pt idx="38">
                  <c:v>0.32189388602104602</c:v>
                </c:pt>
                <c:pt idx="39">
                  <c:v>0.45495794769193199</c:v>
                </c:pt>
                <c:pt idx="40">
                  <c:v>0.59569092683908997</c:v>
                </c:pt>
                <c:pt idx="41">
                  <c:v>0.47131325561695298</c:v>
                </c:pt>
              </c:numCache>
            </c:numRef>
          </c:xVal>
          <c:yVal>
            <c:numRef>
              <c:f>recogBySegByAge!$G$96:$G$137</c:f>
              <c:numCache>
                <c:formatCode>General</c:formatCode>
                <c:ptCount val="42"/>
                <c:pt idx="0">
                  <c:v>0.65</c:v>
                </c:pt>
                <c:pt idx="1">
                  <c:v>0.71666666666666701</c:v>
                </c:pt>
                <c:pt idx="2">
                  <c:v>0.7</c:v>
                </c:pt>
                <c:pt idx="3">
                  <c:v>0.76666666666666705</c:v>
                </c:pt>
                <c:pt idx="4">
                  <c:v>0.76666666666666705</c:v>
                </c:pt>
                <c:pt idx="5">
                  <c:v>0.75</c:v>
                </c:pt>
                <c:pt idx="7">
                  <c:v>0.78333333333333299</c:v>
                </c:pt>
                <c:pt idx="8">
                  <c:v>0.91666666666666696</c:v>
                </c:pt>
                <c:pt idx="9">
                  <c:v>0.7</c:v>
                </c:pt>
                <c:pt idx="10">
                  <c:v>0.85</c:v>
                </c:pt>
                <c:pt idx="11">
                  <c:v>0.8</c:v>
                </c:pt>
                <c:pt idx="12">
                  <c:v>0.73333333333333295</c:v>
                </c:pt>
                <c:pt idx="13">
                  <c:v>0.65</c:v>
                </c:pt>
                <c:pt idx="14">
                  <c:v>0.7</c:v>
                </c:pt>
                <c:pt idx="15">
                  <c:v>0.7</c:v>
                </c:pt>
                <c:pt idx="16">
                  <c:v>0.63333333333333297</c:v>
                </c:pt>
                <c:pt idx="17">
                  <c:v>0.75</c:v>
                </c:pt>
                <c:pt idx="18">
                  <c:v>0.8</c:v>
                </c:pt>
                <c:pt idx="19">
                  <c:v>0.7</c:v>
                </c:pt>
                <c:pt idx="20">
                  <c:v>0.75</c:v>
                </c:pt>
                <c:pt idx="21">
                  <c:v>0.76666666666666705</c:v>
                </c:pt>
                <c:pt idx="22">
                  <c:v>0.83333333333333304</c:v>
                </c:pt>
                <c:pt idx="23">
                  <c:v>0.6</c:v>
                </c:pt>
                <c:pt idx="24">
                  <c:v>0.83333333333333304</c:v>
                </c:pt>
                <c:pt idx="25">
                  <c:v>0.76666666666666705</c:v>
                </c:pt>
                <c:pt idx="26">
                  <c:v>0.73333333333333295</c:v>
                </c:pt>
                <c:pt idx="27">
                  <c:v>0.7</c:v>
                </c:pt>
                <c:pt idx="28">
                  <c:v>0.73333333333333295</c:v>
                </c:pt>
                <c:pt idx="29">
                  <c:v>0.83333333333333304</c:v>
                </c:pt>
                <c:pt idx="30">
                  <c:v>0.73333333333333295</c:v>
                </c:pt>
                <c:pt idx="31">
                  <c:v>0.56666666666666698</c:v>
                </c:pt>
                <c:pt idx="32">
                  <c:v>0.88333333333333297</c:v>
                </c:pt>
                <c:pt idx="33">
                  <c:v>0.7</c:v>
                </c:pt>
                <c:pt idx="34">
                  <c:v>0.63333333333333297</c:v>
                </c:pt>
                <c:pt idx="35">
                  <c:v>0.76666666666666705</c:v>
                </c:pt>
                <c:pt idx="36">
                  <c:v>0.66666666666666696</c:v>
                </c:pt>
                <c:pt idx="37">
                  <c:v>0.71666666666666701</c:v>
                </c:pt>
                <c:pt idx="38">
                  <c:v>0.68333333333333302</c:v>
                </c:pt>
                <c:pt idx="39">
                  <c:v>0.61666666666666703</c:v>
                </c:pt>
                <c:pt idx="40">
                  <c:v>0.76666666666666705</c:v>
                </c:pt>
                <c:pt idx="41">
                  <c:v>0.66666666666666696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E0-4AAF-B45D-80969BD57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94720"/>
        <c:axId val="1"/>
      </c:scatterChart>
      <c:valAx>
        <c:axId val="1242094720"/>
        <c:scaling>
          <c:orientation val="minMax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Age 60 - 80           Seg. Agree (both)          r = .35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.55000000000000004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Recognition Memory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20947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000000000000011" r="0.75000000000000011" t="1" header="0.5" footer="0.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1721670168794"/>
          <c:y val="3.9603896574785066E-2"/>
          <c:w val="0.76854627245306717"/>
          <c:h val="0.7689756584937433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recallBySegByAge!$F$3:$F$28</c:f>
              <c:numCache>
                <c:formatCode>General</c:formatCode>
                <c:ptCount val="26"/>
                <c:pt idx="0">
                  <c:v>0.53931284275231195</c:v>
                </c:pt>
                <c:pt idx="1">
                  <c:v>0.41982150885217501</c:v>
                </c:pt>
                <c:pt idx="2">
                  <c:v>0.621727964090246</c:v>
                </c:pt>
                <c:pt idx="3">
                  <c:v>0.60716617344429902</c:v>
                </c:pt>
                <c:pt idx="4">
                  <c:v>0.56212363744428995</c:v>
                </c:pt>
                <c:pt idx="5">
                  <c:v>0.61380926271013203</c:v>
                </c:pt>
                <c:pt idx="6">
                  <c:v>0.46986340639438001</c:v>
                </c:pt>
                <c:pt idx="7">
                  <c:v>0.53711740129672503</c:v>
                </c:pt>
                <c:pt idx="8">
                  <c:v>0.68748031487132799</c:v>
                </c:pt>
                <c:pt idx="9">
                  <c:v>0.72088983951652796</c:v>
                </c:pt>
                <c:pt idx="10">
                  <c:v>0.68338100383154499</c:v>
                </c:pt>
                <c:pt idx="11">
                  <c:v>0.40689628088268698</c:v>
                </c:pt>
                <c:pt idx="12">
                  <c:v>0.68343720408137199</c:v>
                </c:pt>
                <c:pt idx="13">
                  <c:v>0.52197128529449699</c:v>
                </c:pt>
                <c:pt idx="14">
                  <c:v>0.587286719378596</c:v>
                </c:pt>
                <c:pt idx="15">
                  <c:v>0.51181502553552605</c:v>
                </c:pt>
                <c:pt idx="16">
                  <c:v>0.64256469547472705</c:v>
                </c:pt>
                <c:pt idx="17">
                  <c:v>0.67156692907350501</c:v>
                </c:pt>
                <c:pt idx="18">
                  <c:v>0.63633814595219795</c:v>
                </c:pt>
                <c:pt idx="19">
                  <c:v>0.56449936269848</c:v>
                </c:pt>
                <c:pt idx="21">
                  <c:v>0.52442874212371304</c:v>
                </c:pt>
                <c:pt idx="22">
                  <c:v>0.63647787857198201</c:v>
                </c:pt>
                <c:pt idx="23">
                  <c:v>0.61360837050211603</c:v>
                </c:pt>
                <c:pt idx="24">
                  <c:v>0.43314475436782301</c:v>
                </c:pt>
                <c:pt idx="25">
                  <c:v>0.69629681773238095</c:v>
                </c:pt>
              </c:numCache>
            </c:numRef>
          </c:xVal>
          <c:yVal>
            <c:numRef>
              <c:f>recallBySegByAge!$G$3:$G$28</c:f>
              <c:numCache>
                <c:formatCode>General</c:formatCode>
                <c:ptCount val="26"/>
                <c:pt idx="0">
                  <c:v>19.666666666666668</c:v>
                </c:pt>
                <c:pt idx="1">
                  <c:v>16.333333333333332</c:v>
                </c:pt>
                <c:pt idx="2">
                  <c:v>39.666666666666664</c:v>
                </c:pt>
                <c:pt idx="3">
                  <c:v>30</c:v>
                </c:pt>
                <c:pt idx="4">
                  <c:v>39</c:v>
                </c:pt>
                <c:pt idx="6">
                  <c:v>23.666666666666668</c:v>
                </c:pt>
                <c:pt idx="7">
                  <c:v>27.666666666666668</c:v>
                </c:pt>
                <c:pt idx="8">
                  <c:v>16</c:v>
                </c:pt>
                <c:pt idx="9">
                  <c:v>28</c:v>
                </c:pt>
                <c:pt idx="10">
                  <c:v>23.666666666666668</c:v>
                </c:pt>
                <c:pt idx="11">
                  <c:v>28.333333333333332</c:v>
                </c:pt>
                <c:pt idx="12">
                  <c:v>42</c:v>
                </c:pt>
                <c:pt idx="13">
                  <c:v>38.666666666666664</c:v>
                </c:pt>
                <c:pt idx="14">
                  <c:v>8.6666666666666661</c:v>
                </c:pt>
                <c:pt idx="15">
                  <c:v>16.666666666666668</c:v>
                </c:pt>
                <c:pt idx="16">
                  <c:v>46.333333333333336</c:v>
                </c:pt>
                <c:pt idx="17">
                  <c:v>22.333333333333332</c:v>
                </c:pt>
                <c:pt idx="18">
                  <c:v>10</c:v>
                </c:pt>
                <c:pt idx="19">
                  <c:v>23</c:v>
                </c:pt>
                <c:pt idx="20">
                  <c:v>29</c:v>
                </c:pt>
                <c:pt idx="21">
                  <c:v>5.333333333333333</c:v>
                </c:pt>
                <c:pt idx="22">
                  <c:v>29.333333333333332</c:v>
                </c:pt>
                <c:pt idx="23">
                  <c:v>28</c:v>
                </c:pt>
                <c:pt idx="24">
                  <c:v>13.333333333333334</c:v>
                </c:pt>
                <c:pt idx="25">
                  <c:v>24.333333333333332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8-4702-B48B-415C92117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717120"/>
        <c:axId val="1"/>
      </c:scatterChart>
      <c:valAx>
        <c:axId val="1233717120"/>
        <c:scaling>
          <c:orientation val="minMax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Age 20 - 40            Seg. Agree (both)       r = .25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A1 Recall Memory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37171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000000000000011" r="0.75000000000000011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124</xdr:col>
      <xdr:colOff>419100</xdr:colOff>
      <xdr:row>236</xdr:row>
      <xdr:rowOff>137160</xdr:rowOff>
    </xdr:from>
    <xdr:to>
      <xdr:col>127</xdr:col>
      <xdr:colOff>1196340</xdr:colOff>
      <xdr:row>261</xdr:row>
      <xdr:rowOff>114300</xdr:rowOff>
    </xdr:to>
    <xdr:graphicFrame macro="">
      <xdr:nvGraphicFramePr>
        <xdr:cNvPr id="23135353" name="Chart 1">
          <a:extLst>
            <a:ext uri="{FF2B5EF4-FFF2-40B4-BE49-F238E27FC236}">
              <a16:creationId xmlns:a16="http://schemas.microsoft.com/office/drawing/2014/main" id="{9BF3A373-F92B-A97F-E486-C2A8119BF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244</xdr:col>
      <xdr:colOff>381000</xdr:colOff>
      <xdr:row>123</xdr:row>
      <xdr:rowOff>129540</xdr:rowOff>
    </xdr:from>
    <xdr:to>
      <xdr:col>248</xdr:col>
      <xdr:colOff>708660</xdr:colOff>
      <xdr:row>148</xdr:row>
      <xdr:rowOff>99060</xdr:rowOff>
    </xdr:to>
    <xdr:graphicFrame macro="">
      <xdr:nvGraphicFramePr>
        <xdr:cNvPr id="23135354" name="Chart 6">
          <a:extLst>
            <a:ext uri="{FF2B5EF4-FFF2-40B4-BE49-F238E27FC236}">
              <a16:creationId xmlns:a16="http://schemas.microsoft.com/office/drawing/2014/main" id="{8D02D429-4701-B27E-085C-2E3826444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244</xdr:col>
      <xdr:colOff>335280</xdr:colOff>
      <xdr:row>151</xdr:row>
      <xdr:rowOff>91440</xdr:rowOff>
    </xdr:from>
    <xdr:to>
      <xdr:col>248</xdr:col>
      <xdr:colOff>662940</xdr:colOff>
      <xdr:row>176</xdr:row>
      <xdr:rowOff>60960</xdr:rowOff>
    </xdr:to>
    <xdr:graphicFrame macro="">
      <xdr:nvGraphicFramePr>
        <xdr:cNvPr id="23135355" name="Chart 7">
          <a:extLst>
            <a:ext uri="{FF2B5EF4-FFF2-40B4-BE49-F238E27FC236}">
              <a16:creationId xmlns:a16="http://schemas.microsoft.com/office/drawing/2014/main" id="{E5BDAC08-0891-0099-5834-1295D7814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244</xdr:col>
      <xdr:colOff>0</xdr:colOff>
      <xdr:row>179</xdr:row>
      <xdr:rowOff>0</xdr:rowOff>
    </xdr:from>
    <xdr:to>
      <xdr:col>248</xdr:col>
      <xdr:colOff>327660</xdr:colOff>
      <xdr:row>203</xdr:row>
      <xdr:rowOff>137160</xdr:rowOff>
    </xdr:to>
    <xdr:graphicFrame macro="">
      <xdr:nvGraphicFramePr>
        <xdr:cNvPr id="23135356" name="Chart 8">
          <a:extLst>
            <a:ext uri="{FF2B5EF4-FFF2-40B4-BE49-F238E27FC236}">
              <a16:creationId xmlns:a16="http://schemas.microsoft.com/office/drawing/2014/main" id="{2C42BAFE-7897-C338-1140-849AEA54D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244</xdr:col>
      <xdr:colOff>144780</xdr:colOff>
      <xdr:row>208</xdr:row>
      <xdr:rowOff>22860</xdr:rowOff>
    </xdr:from>
    <xdr:to>
      <xdr:col>248</xdr:col>
      <xdr:colOff>464820</xdr:colOff>
      <xdr:row>232</xdr:row>
      <xdr:rowOff>152400</xdr:rowOff>
    </xdr:to>
    <xdr:graphicFrame macro="">
      <xdr:nvGraphicFramePr>
        <xdr:cNvPr id="23135357" name="Chart 9">
          <a:extLst>
            <a:ext uri="{FF2B5EF4-FFF2-40B4-BE49-F238E27FC236}">
              <a16:creationId xmlns:a16="http://schemas.microsoft.com/office/drawing/2014/main" id="{CCDEF004-E665-EA80-C5F2-905E4F15F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144780</xdr:colOff>
      <xdr:row>58</xdr:row>
      <xdr:rowOff>99060</xdr:rowOff>
    </xdr:from>
    <xdr:to>
      <xdr:col>16</xdr:col>
      <xdr:colOff>281940</xdr:colOff>
      <xdr:row>85</xdr:row>
      <xdr:rowOff>60960</xdr:rowOff>
    </xdr:to>
    <xdr:graphicFrame macro="">
      <xdr:nvGraphicFramePr>
        <xdr:cNvPr id="18231083" name="Chart 2">
          <a:extLst>
            <a:ext uri="{FF2B5EF4-FFF2-40B4-BE49-F238E27FC236}">
              <a16:creationId xmlns:a16="http://schemas.microsoft.com/office/drawing/2014/main" id="{0F2460EF-EE27-99E6-D077-6C7AC887D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16</xdr:col>
      <xdr:colOff>144780</xdr:colOff>
      <xdr:row>39</xdr:row>
      <xdr:rowOff>121920</xdr:rowOff>
    </xdr:to>
    <xdr:graphicFrame macro="">
      <xdr:nvGraphicFramePr>
        <xdr:cNvPr id="18231084" name="Chart 3">
          <a:extLst>
            <a:ext uri="{FF2B5EF4-FFF2-40B4-BE49-F238E27FC236}">
              <a16:creationId xmlns:a16="http://schemas.microsoft.com/office/drawing/2014/main" id="{498C411B-0F54-DB3E-D052-FF435943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99</xdr:row>
      <xdr:rowOff>0</xdr:rowOff>
    </xdr:from>
    <xdr:to>
      <xdr:col>16</xdr:col>
      <xdr:colOff>167640</xdr:colOff>
      <xdr:row>125</xdr:row>
      <xdr:rowOff>121920</xdr:rowOff>
    </xdr:to>
    <xdr:graphicFrame macro="">
      <xdr:nvGraphicFramePr>
        <xdr:cNvPr id="18231085" name="Chart 4">
          <a:extLst>
            <a:ext uri="{FF2B5EF4-FFF2-40B4-BE49-F238E27FC236}">
              <a16:creationId xmlns:a16="http://schemas.microsoft.com/office/drawing/2014/main" id="{EB9FE82A-443E-0793-A482-EEA50565D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3</xdr:row>
      <xdr:rowOff>0</xdr:rowOff>
    </xdr:from>
    <xdr:to>
      <xdr:col>14</xdr:col>
      <xdr:colOff>510540</xdr:colOff>
      <xdr:row>26</xdr:row>
      <xdr:rowOff>45720</xdr:rowOff>
    </xdr:to>
    <xdr:graphicFrame macro="">
      <xdr:nvGraphicFramePr>
        <xdr:cNvPr id="21816871" name="Chart 3">
          <a:extLst>
            <a:ext uri="{FF2B5EF4-FFF2-40B4-BE49-F238E27FC236}">
              <a16:creationId xmlns:a16="http://schemas.microsoft.com/office/drawing/2014/main" id="{A7FFA993-8A14-6114-E983-CA4485C34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26</xdr:row>
      <xdr:rowOff>114300</xdr:rowOff>
    </xdr:from>
    <xdr:to>
      <xdr:col>14</xdr:col>
      <xdr:colOff>548640</xdr:colOff>
      <xdr:row>50</xdr:row>
      <xdr:rowOff>45720</xdr:rowOff>
    </xdr:to>
    <xdr:graphicFrame macro="">
      <xdr:nvGraphicFramePr>
        <xdr:cNvPr id="21816872" name="Chart 4">
          <a:extLst>
            <a:ext uri="{FF2B5EF4-FFF2-40B4-BE49-F238E27FC236}">
              <a16:creationId xmlns:a16="http://schemas.microsoft.com/office/drawing/2014/main" id="{F0BF3B3F-A83F-5B6D-ADBB-900E593CB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</xdr:colOff>
      <xdr:row>50</xdr:row>
      <xdr:rowOff>114300</xdr:rowOff>
    </xdr:from>
    <xdr:to>
      <xdr:col>14</xdr:col>
      <xdr:colOff>525780</xdr:colOff>
      <xdr:row>74</xdr:row>
      <xdr:rowOff>22860</xdr:rowOff>
    </xdr:to>
    <xdr:graphicFrame macro="">
      <xdr:nvGraphicFramePr>
        <xdr:cNvPr id="21816873" name="Chart 5">
          <a:extLst>
            <a:ext uri="{FF2B5EF4-FFF2-40B4-BE49-F238E27FC236}">
              <a16:creationId xmlns:a16="http://schemas.microsoft.com/office/drawing/2014/main" id="{B7BA45BF-7954-4800-BEB6-7699816FB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</xdr:colOff>
      <xdr:row>3</xdr:row>
      <xdr:rowOff>0</xdr:rowOff>
    </xdr:from>
    <xdr:to>
      <xdr:col>19</xdr:col>
      <xdr:colOff>449580</xdr:colOff>
      <xdr:row>26</xdr:row>
      <xdr:rowOff>45720</xdr:rowOff>
    </xdr:to>
    <xdr:graphicFrame macro="">
      <xdr:nvGraphicFramePr>
        <xdr:cNvPr id="21816874" name="Chart 4">
          <a:extLst>
            <a:ext uri="{FF2B5EF4-FFF2-40B4-BE49-F238E27FC236}">
              <a16:creationId xmlns:a16="http://schemas.microsoft.com/office/drawing/2014/main" id="{20F93010-68A7-2662-A840-0A64A16E1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26</xdr:row>
      <xdr:rowOff>114300</xdr:rowOff>
    </xdr:from>
    <xdr:to>
      <xdr:col>19</xdr:col>
      <xdr:colOff>510540</xdr:colOff>
      <xdr:row>50</xdr:row>
      <xdr:rowOff>45720</xdr:rowOff>
    </xdr:to>
    <xdr:graphicFrame macro="">
      <xdr:nvGraphicFramePr>
        <xdr:cNvPr id="21816875" name="Chart 5">
          <a:extLst>
            <a:ext uri="{FF2B5EF4-FFF2-40B4-BE49-F238E27FC236}">
              <a16:creationId xmlns:a16="http://schemas.microsoft.com/office/drawing/2014/main" id="{77977B67-7026-A3D9-CAAF-860F7BD80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15240</xdr:colOff>
      <xdr:row>50</xdr:row>
      <xdr:rowOff>114300</xdr:rowOff>
    </xdr:from>
    <xdr:to>
      <xdr:col>19</xdr:col>
      <xdr:colOff>472440</xdr:colOff>
      <xdr:row>74</xdr:row>
      <xdr:rowOff>22860</xdr:rowOff>
    </xdr:to>
    <xdr:graphicFrame macro="">
      <xdr:nvGraphicFramePr>
        <xdr:cNvPr id="21816876" name="Chart 6">
          <a:extLst>
            <a:ext uri="{FF2B5EF4-FFF2-40B4-BE49-F238E27FC236}">
              <a16:creationId xmlns:a16="http://schemas.microsoft.com/office/drawing/2014/main" id="{A7C73189-5679-73E1-55DA-4C0DEC728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9</xdr:row>
      <xdr:rowOff>144780</xdr:rowOff>
    </xdr:from>
    <xdr:to>
      <xdr:col>12</xdr:col>
      <xdr:colOff>769620</xdr:colOff>
      <xdr:row>35</xdr:row>
      <xdr:rowOff>99060</xdr:rowOff>
    </xdr:to>
    <xdr:graphicFrame macro="">
      <xdr:nvGraphicFramePr>
        <xdr:cNvPr id="18628340" name="Chart 1">
          <a:extLst>
            <a:ext uri="{FF2B5EF4-FFF2-40B4-BE49-F238E27FC236}">
              <a16:creationId xmlns:a16="http://schemas.microsoft.com/office/drawing/2014/main" id="{A475F860-5DA6-5260-40F2-BA6E8A357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815340</xdr:colOff>
      <xdr:row>35</xdr:row>
      <xdr:rowOff>60960</xdr:rowOff>
    </xdr:from>
    <xdr:to>
      <xdr:col>12</xdr:col>
      <xdr:colOff>731520</xdr:colOff>
      <xdr:row>60</xdr:row>
      <xdr:rowOff>144780</xdr:rowOff>
    </xdr:to>
    <xdr:graphicFrame macro="">
      <xdr:nvGraphicFramePr>
        <xdr:cNvPr id="18628341" name="Chart 2">
          <a:extLst>
            <a:ext uri="{FF2B5EF4-FFF2-40B4-BE49-F238E27FC236}">
              <a16:creationId xmlns:a16="http://schemas.microsoft.com/office/drawing/2014/main" id="{580FF61E-FFA7-6ADF-98FB-E25EE3CB0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815340</xdr:colOff>
      <xdr:row>60</xdr:row>
      <xdr:rowOff>38100</xdr:rowOff>
    </xdr:from>
    <xdr:to>
      <xdr:col>12</xdr:col>
      <xdr:colOff>708660</xdr:colOff>
      <xdr:row>85</xdr:row>
      <xdr:rowOff>106680</xdr:rowOff>
    </xdr:to>
    <xdr:graphicFrame macro="">
      <xdr:nvGraphicFramePr>
        <xdr:cNvPr id="18628342" name="Chart 3">
          <a:extLst>
            <a:ext uri="{FF2B5EF4-FFF2-40B4-BE49-F238E27FC236}">
              <a16:creationId xmlns:a16="http://schemas.microsoft.com/office/drawing/2014/main" id="{F81F0A05-13C8-36DD-3ACD-C9AB5836F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58E0-5371-42BB-87A4-F7A3DF620DA0}">
  <dimension ref="A1:IV564"/>
  <sheetViews>
    <sheetView zoomScale="125" zoomScaleNormal="125" workbookViewId="0">
      <pane xSplit="3" ySplit="2" topLeftCell="AJ3" activePane="bottomRight" state="frozen"/>
      <selection pane="topRight" activeCell="D1" sqref="D1"/>
      <selection pane="bottomLeft" activeCell="A3" sqref="A3"/>
      <selection pane="bottomRight" activeCell="FS2" sqref="FS2"/>
    </sheetView>
  </sheetViews>
  <sheetFormatPr defaultColWidth="11.1796875" defaultRowHeight="12.6"/>
  <cols>
    <col min="1" max="2" width="3.7265625" customWidth="1"/>
    <col min="3" max="3" width="6.7265625" style="3" customWidth="1"/>
    <col min="4" max="4" width="5.7265625" style="7" customWidth="1"/>
    <col min="5" max="5" width="4.7265625" customWidth="1"/>
    <col min="6" max="6" width="4.1796875" customWidth="1"/>
    <col min="7" max="7" width="4.1796875" style="3" customWidth="1"/>
    <col min="8" max="8" width="4.7265625" style="1" customWidth="1"/>
    <col min="9" max="10" width="4.26953125" style="1" customWidth="1"/>
    <col min="11" max="12" width="5.1796875" style="1" customWidth="1"/>
    <col min="13" max="13" width="5.453125" style="1" customWidth="1"/>
    <col min="14" max="14" width="10.453125" style="1" customWidth="1"/>
    <col min="15" max="16" width="5.1796875" style="1" customWidth="1"/>
    <col min="17" max="17" width="5.81640625" style="26" customWidth="1"/>
    <col min="18" max="18" width="4.81640625" style="1" customWidth="1"/>
    <col min="19" max="20" width="4.453125" style="1" customWidth="1"/>
    <col min="21" max="22" width="5.26953125" style="1" customWidth="1"/>
    <col min="23" max="23" width="7.1796875" style="1" customWidth="1"/>
    <col min="24" max="26" width="5.453125" style="1" customWidth="1"/>
    <col min="27" max="27" width="5.26953125" style="1" customWidth="1"/>
    <col min="28" max="28" width="4.7265625" style="29" customWidth="1"/>
    <col min="29" max="29" width="4.26953125" style="1" customWidth="1"/>
    <col min="30" max="30" width="4.1796875" style="1" customWidth="1"/>
    <col min="31" max="32" width="5.1796875" style="1" customWidth="1"/>
    <col min="33" max="33" width="7.1796875" style="1" customWidth="1"/>
    <col min="34" max="36" width="5.1796875" style="1" customWidth="1"/>
    <col min="37" max="37" width="5.1796875" style="26" customWidth="1"/>
    <col min="38" max="38" width="8" style="29" customWidth="1"/>
    <col min="39" max="39" width="9.26953125" style="1" customWidth="1"/>
    <col min="40" max="40" width="9" style="1" customWidth="1"/>
    <col min="41" max="41" width="9.453125" style="26" customWidth="1"/>
    <col min="42" max="42" width="5.7265625" style="29" customWidth="1"/>
    <col min="43" max="45" width="5.7265625" style="1" customWidth="1"/>
    <col min="46" max="46" width="7.81640625" style="1" customWidth="1"/>
    <col min="47" max="51" width="5.7265625" style="1" customWidth="1"/>
    <col min="52" max="52" width="7.1796875" style="1" customWidth="1"/>
    <col min="53" max="56" width="6.453125" style="1" customWidth="1"/>
    <col min="57" max="57" width="7.81640625" style="1" customWidth="1"/>
    <col min="58" max="58" width="7.453125" style="1" customWidth="1"/>
    <col min="59" max="59" width="9.26953125" style="3" customWidth="1"/>
    <col min="60" max="60" width="7.7265625" style="6" customWidth="1"/>
    <col min="61" max="63" width="6.7265625" style="1" customWidth="1"/>
    <col min="64" max="64" width="9" style="1" customWidth="1"/>
    <col min="65" max="65" width="5.1796875" style="7" customWidth="1"/>
    <col min="66" max="67" width="5.1796875" customWidth="1"/>
    <col min="68" max="68" width="8.81640625" customWidth="1"/>
    <col min="69" max="69" width="8.1796875" style="3" customWidth="1"/>
    <col min="70" max="70" width="5.1796875" style="7" customWidth="1"/>
    <col min="71" max="72" width="5.1796875" customWidth="1"/>
    <col min="73" max="73" width="7" customWidth="1"/>
    <col min="74" max="74" width="7.81640625" style="3" customWidth="1"/>
    <col min="75" max="75" width="14.7265625" style="14" customWidth="1"/>
    <col min="76" max="76" width="14.81640625" style="55" customWidth="1"/>
    <col min="77" max="77" width="6.453125" style="56" customWidth="1"/>
    <col min="78" max="78" width="15.453125" style="58" customWidth="1"/>
    <col min="79" max="79" width="15.453125" style="4" customWidth="1"/>
    <col min="80" max="80" width="6" style="17" customWidth="1"/>
    <col min="81" max="81" width="9.453125" style="5" customWidth="1"/>
    <col min="82" max="82" width="11.7265625" style="5" customWidth="1"/>
    <col min="83" max="83" width="6.1796875" style="6" customWidth="1"/>
    <col min="84" max="84" width="7" style="1" customWidth="1"/>
    <col min="85" max="85" width="8.453125" style="15" customWidth="1"/>
    <col min="86" max="86" width="6.26953125" style="6" customWidth="1"/>
    <col min="87" max="87" width="6.453125" style="1" customWidth="1"/>
    <col min="88" max="88" width="6.26953125" style="1" customWidth="1"/>
    <col min="89" max="89" width="6.26953125" style="2" customWidth="1"/>
    <col min="90" max="90" width="6.26953125" style="6" customWidth="1"/>
    <col min="91" max="91" width="6.453125" style="1" customWidth="1"/>
    <col min="92" max="92" width="6.26953125" style="1" customWidth="1"/>
    <col min="93" max="93" width="6.26953125" style="2" customWidth="1"/>
    <col min="94" max="94" width="7.453125" style="6" customWidth="1"/>
    <col min="95" max="95" width="7.453125" style="1" customWidth="1"/>
    <col min="96" max="97" width="8.453125" style="1" customWidth="1"/>
    <col min="98" max="98" width="10.26953125" style="1" customWidth="1"/>
    <col min="99" max="100" width="7.453125" style="1" customWidth="1"/>
    <col min="101" max="102" width="8.453125" style="1" customWidth="1"/>
    <col min="103" max="103" width="10.26953125" style="1" customWidth="1"/>
    <col min="104" max="104" width="10.26953125" style="2" customWidth="1"/>
    <col min="105" max="105" width="7.81640625" style="1" customWidth="1"/>
    <col min="106" max="106" width="8.26953125" style="1" customWidth="1"/>
    <col min="107" max="107" width="8.1796875" style="1" customWidth="1"/>
    <col min="108" max="109" width="10.26953125" style="1" customWidth="1"/>
    <col min="110" max="110" width="7.7265625" style="1" customWidth="1"/>
    <col min="111" max="111" width="8.453125" style="1" customWidth="1"/>
    <col min="112" max="112" width="8.26953125" style="1" customWidth="1"/>
    <col min="113" max="114" width="10.26953125" style="1" customWidth="1"/>
    <col min="115" max="116" width="8" style="1" customWidth="1"/>
    <col min="117" max="117" width="8.26953125" style="1" customWidth="1"/>
    <col min="118" max="119" width="10.26953125" style="1" customWidth="1"/>
    <col min="120" max="122" width="9.1796875" style="1" customWidth="1"/>
    <col min="123" max="123" width="10.1796875" style="1" customWidth="1"/>
    <col min="124" max="124" width="9.1796875" style="2" customWidth="1"/>
    <col min="125" max="125" width="11.81640625" style="6" customWidth="1"/>
    <col min="126" max="126" width="10.1796875" style="21" customWidth="1"/>
    <col min="127" max="127" width="15" style="1" customWidth="1"/>
    <col min="128" max="128" width="15.26953125" style="1" customWidth="1"/>
    <col min="129" max="129" width="15.26953125" style="2" customWidth="1"/>
    <col min="130" max="130" width="7.7265625" style="6" customWidth="1"/>
    <col min="131" max="131" width="7" style="1" customWidth="1"/>
    <col min="132" max="132" width="8.453125" style="1" customWidth="1"/>
    <col min="133" max="133" width="8.81640625" style="1" customWidth="1"/>
    <col min="134" max="134" width="8.26953125" style="1" customWidth="1"/>
    <col min="135" max="135" width="9.7265625" style="2" customWidth="1"/>
    <col min="136" max="136" width="6.1796875" style="6" customWidth="1"/>
    <col min="137" max="138" width="6.1796875" style="1" customWidth="1"/>
    <col min="139" max="139" width="6.453125" style="1" customWidth="1"/>
    <col min="140" max="140" width="6.1796875" style="1" customWidth="1"/>
    <col min="141" max="141" width="15.7265625" style="5" customWidth="1"/>
    <col min="142" max="142" width="10" style="6" customWidth="1"/>
    <col min="143" max="143" width="8.1796875" style="2" customWidth="1"/>
    <col min="144" max="144" width="8.1796875" style="5" customWidth="1"/>
    <col min="145" max="145" width="9.7265625" style="6" customWidth="1"/>
    <col min="146" max="146" width="8.7265625" style="1" customWidth="1"/>
    <col min="147" max="147" width="10" style="1" customWidth="1"/>
    <col min="148" max="148" width="8.7265625" style="1" customWidth="1"/>
    <col min="149" max="149" width="10" style="1" customWidth="1"/>
    <col min="150" max="150" width="8.7265625" style="1" customWidth="1"/>
    <col min="151" max="151" width="10.81640625" style="1" customWidth="1"/>
    <col min="152" max="152" width="9.453125" style="2" customWidth="1"/>
    <col min="153" max="153" width="4.453125" style="7" customWidth="1"/>
    <col min="154" max="154" width="6.81640625" customWidth="1"/>
    <col min="155" max="155" width="16.26953125" customWidth="1"/>
    <col min="156" max="156" width="5.81640625" customWidth="1"/>
    <col min="157" max="158" width="7.1796875" customWidth="1"/>
    <col min="159" max="159" width="16.1796875" customWidth="1"/>
    <col min="160" max="162" width="7.1796875" customWidth="1"/>
    <col min="163" max="163" width="7.453125" customWidth="1"/>
    <col min="164" max="164" width="7.1796875" customWidth="1"/>
    <col min="165" max="165" width="7.1796875" style="7" customWidth="1"/>
    <col min="166" max="166" width="7.1796875" customWidth="1"/>
    <col min="167" max="167" width="7.453125" customWidth="1"/>
    <col min="168" max="168" width="7.453125" style="3" customWidth="1"/>
    <col min="169" max="169" width="7" customWidth="1"/>
    <col min="170" max="170" width="6.1796875" customWidth="1"/>
    <col min="171" max="171" width="7" customWidth="1"/>
    <col min="172" max="172" width="6.26953125" customWidth="1"/>
    <col min="173" max="173" width="7" customWidth="1"/>
    <col min="174" max="174" width="6.1796875" customWidth="1"/>
    <col min="175" max="175" width="6.453125" customWidth="1"/>
    <col min="176" max="176" width="5.1796875" customWidth="1"/>
    <col min="177" max="177" width="5.453125" customWidth="1"/>
    <col min="178" max="178" width="7" style="24" customWidth="1"/>
    <col min="179" max="179" width="6.26953125" customWidth="1"/>
    <col min="180" max="180" width="7.1796875" customWidth="1"/>
    <col min="181" max="181" width="6.453125" customWidth="1"/>
    <col min="182" max="182" width="7.1796875" customWidth="1"/>
    <col min="183" max="183" width="6.7265625" customWidth="1"/>
    <col min="184" max="184" width="8.26953125" customWidth="1"/>
    <col min="185" max="185" width="7.7265625" style="63" customWidth="1"/>
    <col min="186" max="186" width="6.453125" style="63" customWidth="1"/>
    <col min="187" max="187" width="6.1796875" style="63" customWidth="1"/>
    <col min="188" max="188" width="6.453125" style="63" customWidth="1"/>
    <col min="189" max="189" width="5.7265625" style="63" customWidth="1"/>
    <col min="190" max="191" width="6.7265625" style="63" customWidth="1"/>
    <col min="192" max="192" width="8" style="63" customWidth="1"/>
    <col min="193" max="193" width="7.453125" style="63" customWidth="1"/>
    <col min="194" max="194" width="8" style="24" customWidth="1"/>
    <col min="195" max="197" width="7.26953125" customWidth="1"/>
    <col min="198" max="198" width="10.1796875" customWidth="1"/>
    <col min="199" max="199" width="7.7265625" customWidth="1"/>
    <col min="200" max="200" width="7.26953125" customWidth="1"/>
    <col min="201" max="201" width="6.453125" customWidth="1"/>
    <col min="202" max="202" width="7.26953125" customWidth="1"/>
    <col min="203" max="203" width="10.1796875" customWidth="1"/>
    <col min="204" max="207" width="7.1796875" customWidth="1"/>
    <col min="208" max="208" width="10.1796875" customWidth="1"/>
    <col min="209" max="209" width="8.7265625" customWidth="1"/>
    <col min="210" max="210" width="8.453125" customWidth="1"/>
    <col min="211" max="211" width="7.1796875" customWidth="1"/>
    <col min="212" max="212" width="8.453125" customWidth="1"/>
    <col min="213" max="213" width="12" style="63" customWidth="1"/>
    <col min="214" max="214" width="6.81640625" customWidth="1"/>
    <col min="215" max="215" width="6.1796875" customWidth="1"/>
    <col min="216" max="216" width="7.7265625" customWidth="1"/>
    <col min="217" max="217" width="10.26953125" customWidth="1"/>
    <col min="218" max="218" width="6.453125" customWidth="1"/>
    <col min="219" max="219" width="5.81640625" customWidth="1"/>
    <col min="220" max="220" width="7.1796875" customWidth="1"/>
    <col min="221" max="221" width="10.453125" customWidth="1"/>
    <col min="222" max="222" width="7.453125" customWidth="1"/>
    <col min="223" max="223" width="7" customWidth="1"/>
    <col min="224" max="224" width="7.1796875" customWidth="1"/>
    <col min="225" max="225" width="10.1796875" customWidth="1"/>
    <col min="226" max="226" width="8" customWidth="1"/>
    <col min="227" max="227" width="8" style="24" customWidth="1"/>
    <col min="228" max="232" width="8" customWidth="1"/>
    <col min="233" max="233" width="8.1796875" style="24" customWidth="1"/>
    <col min="234" max="234" width="8" customWidth="1"/>
    <col min="235" max="235" width="5.7265625" customWidth="1"/>
    <col min="236" max="236" width="7.1796875" customWidth="1"/>
    <col min="237" max="237" width="14.453125" customWidth="1"/>
    <col min="238" max="238" width="10.453125" style="111" customWidth="1"/>
    <col min="239" max="243" width="10.453125" customWidth="1"/>
    <col min="244" max="244" width="7.7265625" customWidth="1"/>
    <col min="245" max="249" width="10.7265625" customWidth="1"/>
    <col min="250" max="250" width="10.7265625" style="24" customWidth="1"/>
    <col min="251" max="251" width="10.7265625" customWidth="1"/>
    <col min="252" max="252" width="13.81640625" customWidth="1"/>
    <col min="253" max="253" width="10.7265625" customWidth="1"/>
    <col min="254" max="254" width="10.7265625" style="24" customWidth="1"/>
    <col min="255" max="255" width="10.1796875" style="30" customWidth="1"/>
    <col min="256" max="16384" width="11.1796875" style="25"/>
  </cols>
  <sheetData>
    <row r="1" spans="1:256" ht="16.05" customHeight="1" thickBot="1">
      <c r="A1" s="25"/>
      <c r="B1" s="25" t="s">
        <v>304</v>
      </c>
      <c r="C1" s="49"/>
      <c r="D1" s="47" t="s">
        <v>131</v>
      </c>
      <c r="E1" s="25"/>
      <c r="F1" s="25"/>
      <c r="G1" s="49"/>
      <c r="H1" s="47" t="s">
        <v>248</v>
      </c>
      <c r="I1" s="25"/>
      <c r="J1" s="25"/>
      <c r="K1" s="25"/>
      <c r="L1" s="25"/>
      <c r="M1" s="25"/>
      <c r="N1" s="25"/>
      <c r="O1" s="25"/>
      <c r="P1" s="25"/>
      <c r="Q1" s="49"/>
      <c r="R1" s="47" t="s">
        <v>47</v>
      </c>
      <c r="S1" s="25"/>
      <c r="T1" s="25"/>
      <c r="U1" s="25"/>
      <c r="V1" s="25"/>
      <c r="W1" s="25"/>
      <c r="X1" s="25"/>
      <c r="Y1" s="25"/>
      <c r="Z1" s="25"/>
      <c r="AA1" s="25"/>
      <c r="AB1" s="45" t="s">
        <v>75</v>
      </c>
      <c r="AC1" s="25"/>
      <c r="AD1" s="25"/>
      <c r="AE1" s="25"/>
      <c r="AF1" s="25"/>
      <c r="AG1" s="25"/>
      <c r="AH1" s="25"/>
      <c r="AI1" s="25"/>
      <c r="AJ1" s="25"/>
      <c r="AK1" s="28"/>
      <c r="AL1" s="45" t="s">
        <v>241</v>
      </c>
      <c r="AM1" s="25"/>
      <c r="AN1" s="25"/>
      <c r="AO1" s="28"/>
      <c r="AP1" s="45" t="s">
        <v>372</v>
      </c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49"/>
      <c r="BH1" s="47" t="s">
        <v>299</v>
      </c>
      <c r="BI1" s="25"/>
      <c r="BJ1" s="25"/>
      <c r="BK1" s="25"/>
      <c r="BL1" s="25"/>
      <c r="BM1" s="47" t="s">
        <v>220</v>
      </c>
      <c r="BN1" s="25"/>
      <c r="BO1" s="25"/>
      <c r="BP1" s="25"/>
      <c r="BQ1" s="49"/>
      <c r="BR1" s="47" t="s">
        <v>122</v>
      </c>
      <c r="BS1" s="25"/>
      <c r="BT1" s="25"/>
      <c r="BU1" s="25"/>
      <c r="BV1" s="49"/>
      <c r="BW1" s="52" t="s">
        <v>506</v>
      </c>
      <c r="BX1" s="53"/>
      <c r="BY1" s="54"/>
      <c r="BZ1" s="57" t="s">
        <v>297</v>
      </c>
      <c r="CA1" s="50" t="s">
        <v>297</v>
      </c>
      <c r="CB1" s="51"/>
      <c r="CC1" s="46" t="s">
        <v>546</v>
      </c>
      <c r="CD1" s="46" t="s">
        <v>187</v>
      </c>
      <c r="CE1" s="59" t="s">
        <v>142</v>
      </c>
      <c r="CF1" s="60"/>
      <c r="CG1" s="61"/>
      <c r="CH1" s="47" t="s">
        <v>549</v>
      </c>
      <c r="CI1" s="25"/>
      <c r="CJ1" s="25"/>
      <c r="CK1" s="49"/>
      <c r="CL1" s="47" t="s">
        <v>343</v>
      </c>
      <c r="CM1" s="25"/>
      <c r="CN1" s="25"/>
      <c r="CO1" s="49"/>
      <c r="CP1" s="47" t="s">
        <v>180</v>
      </c>
      <c r="CQ1" s="25"/>
      <c r="CR1" s="25"/>
      <c r="CS1" s="25"/>
      <c r="CT1" s="25"/>
      <c r="CU1" s="25"/>
      <c r="CV1" s="25"/>
      <c r="CW1" s="25"/>
      <c r="CX1" s="25"/>
      <c r="CY1" s="25"/>
      <c r="CZ1" s="49"/>
      <c r="DA1" s="25" t="s">
        <v>510</v>
      </c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47" t="s">
        <v>521</v>
      </c>
      <c r="DV1" s="48"/>
      <c r="DW1" s="25" t="s">
        <v>345</v>
      </c>
      <c r="DX1" s="25" t="s">
        <v>618</v>
      </c>
      <c r="DY1" s="49" t="s">
        <v>259</v>
      </c>
      <c r="DZ1" s="47" t="s">
        <v>305</v>
      </c>
      <c r="EA1" s="25"/>
      <c r="EB1" s="25"/>
      <c r="EC1" s="25"/>
      <c r="ED1" s="25"/>
      <c r="EE1" s="49"/>
      <c r="EF1" s="47" t="s">
        <v>99</v>
      </c>
      <c r="EG1" s="25"/>
      <c r="EH1" s="25"/>
      <c r="EI1" s="25"/>
      <c r="EJ1" s="25"/>
      <c r="EK1" s="46" t="s">
        <v>435</v>
      </c>
      <c r="EL1" s="47" t="s">
        <v>406</v>
      </c>
      <c r="EM1" s="49"/>
      <c r="EN1" s="46" t="s">
        <v>407</v>
      </c>
      <c r="EO1" s="47" t="s">
        <v>399</v>
      </c>
      <c r="EP1" s="25"/>
      <c r="EQ1" s="37" t="s">
        <v>683</v>
      </c>
      <c r="ER1" s="25">
        <v>-0.17799882228789643</v>
      </c>
      <c r="ES1" s="25">
        <v>-0.30261470697904391</v>
      </c>
      <c r="ET1" s="37" t="s">
        <v>684</v>
      </c>
      <c r="EU1" s="25">
        <f>CORREL(EU3:EU235,FS3:FS235)</f>
        <v>-0.39573493750102734</v>
      </c>
      <c r="EV1" s="25">
        <f>CORREL(EV3:EV235,FT3:FT235)</f>
        <v>-0.47201273586919307</v>
      </c>
      <c r="EW1" s="7" t="s">
        <v>395</v>
      </c>
      <c r="FI1"/>
      <c r="FL1" s="49"/>
      <c r="FM1" s="25" t="s">
        <v>588</v>
      </c>
      <c r="FN1" s="25"/>
      <c r="FO1" s="25"/>
      <c r="FP1" s="25"/>
      <c r="FQ1" s="25"/>
      <c r="FR1" s="25"/>
      <c r="FS1" s="25"/>
      <c r="FT1" s="25"/>
      <c r="FU1" s="25"/>
      <c r="FV1" s="45" t="s">
        <v>589</v>
      </c>
      <c r="FW1" s="25"/>
      <c r="FX1" s="25"/>
      <c r="FY1" s="25"/>
      <c r="FZ1" s="25"/>
      <c r="GA1" s="25"/>
      <c r="GB1" s="25"/>
      <c r="GC1" s="25"/>
      <c r="GD1" s="45" t="s">
        <v>224</v>
      </c>
      <c r="GE1" s="25"/>
      <c r="GF1" s="25"/>
      <c r="GG1" s="25"/>
      <c r="GH1" s="25"/>
      <c r="GI1" s="25"/>
      <c r="GJ1" s="25"/>
      <c r="GK1" s="28"/>
      <c r="GL1" s="45" t="s">
        <v>378</v>
      </c>
      <c r="GM1" s="25"/>
      <c r="GN1" s="25"/>
      <c r="GO1" s="25" t="s">
        <v>376</v>
      </c>
      <c r="GP1" s="25"/>
      <c r="GQ1" s="25"/>
      <c r="GR1" s="25"/>
      <c r="GS1" s="25" t="s">
        <v>377</v>
      </c>
      <c r="GT1" s="25"/>
      <c r="GU1" s="25"/>
      <c r="GV1" s="25"/>
      <c r="GW1" s="25"/>
      <c r="GX1" s="25" t="s">
        <v>643</v>
      </c>
      <c r="GY1" s="25"/>
      <c r="GZ1" s="25" t="s">
        <v>682</v>
      </c>
      <c r="HA1" s="25">
        <f>CORREL(HA3:HA235,A3:A235)</f>
        <v>-0.10953047448888271</v>
      </c>
      <c r="HB1" s="25">
        <f>CORREL(HB3:HB235,A3:A235)</f>
        <v>-0.1580747460957681</v>
      </c>
      <c r="HC1" s="25">
        <f>CORREL(HC3:HC235,A3:A235)</f>
        <v>-4.6961720378750661E-2</v>
      </c>
      <c r="HD1" s="25">
        <f>CORREL(HD3:HD235,A3:A235)</f>
        <v>-5.3009128621073542E-2</v>
      </c>
      <c r="HE1" s="25">
        <f>CORREL(HE3:HE235,A3:A235)</f>
        <v>-3.6400922029428831E-3</v>
      </c>
      <c r="HF1" s="30" t="s">
        <v>516</v>
      </c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45" t="s">
        <v>119</v>
      </c>
      <c r="HT1" s="25"/>
      <c r="HU1" s="25"/>
      <c r="HV1" s="25"/>
      <c r="HW1" s="25"/>
      <c r="HX1" s="25"/>
      <c r="HY1" s="45" t="s">
        <v>303</v>
      </c>
      <c r="HZ1" s="25"/>
      <c r="IA1" s="25"/>
      <c r="IB1" s="25"/>
      <c r="IC1" s="25"/>
      <c r="ID1" s="109"/>
      <c r="IE1" s="25"/>
      <c r="IF1" s="25"/>
      <c r="IG1" s="25"/>
      <c r="IH1" s="25"/>
      <c r="II1" s="64" t="s">
        <v>497</v>
      </c>
      <c r="IJ1" s="64"/>
      <c r="IK1" s="25"/>
      <c r="IL1" s="25"/>
      <c r="IM1" s="25"/>
      <c r="IN1" s="25"/>
      <c r="IO1" s="25"/>
      <c r="IP1" s="25"/>
      <c r="IQ1" s="25"/>
      <c r="IR1" s="25"/>
      <c r="IS1" s="25"/>
      <c r="IT1" s="25"/>
      <c r="IU1" s="25"/>
    </row>
    <row r="2" spans="1:256" ht="16.05" customHeight="1" thickBot="1">
      <c r="A2" s="25" t="s">
        <v>132</v>
      </c>
      <c r="B2" s="25" t="s">
        <v>470</v>
      </c>
      <c r="C2" s="49" t="s">
        <v>512</v>
      </c>
      <c r="D2" s="47" t="s">
        <v>46</v>
      </c>
      <c r="E2" s="25" t="s">
        <v>509</v>
      </c>
      <c r="F2" s="25" t="s">
        <v>592</v>
      </c>
      <c r="G2" s="49" t="s">
        <v>403</v>
      </c>
      <c r="H2" s="47" t="s">
        <v>520</v>
      </c>
      <c r="I2" s="25" t="s">
        <v>465</v>
      </c>
      <c r="J2" s="25" t="s">
        <v>466</v>
      </c>
      <c r="K2" s="25" t="s">
        <v>347</v>
      </c>
      <c r="L2" s="25" t="s">
        <v>348</v>
      </c>
      <c r="M2" s="25" t="s">
        <v>50</v>
      </c>
      <c r="N2" s="25" t="s">
        <v>33</v>
      </c>
      <c r="O2" s="25" t="s">
        <v>356</v>
      </c>
      <c r="P2" s="25" t="s">
        <v>357</v>
      </c>
      <c r="Q2" s="49" t="s">
        <v>255</v>
      </c>
      <c r="R2" s="47" t="s">
        <v>349</v>
      </c>
      <c r="S2" s="25" t="s">
        <v>350</v>
      </c>
      <c r="T2" s="25" t="s">
        <v>277</v>
      </c>
      <c r="U2" s="25" t="s">
        <v>550</v>
      </c>
      <c r="V2" s="25" t="s">
        <v>694</v>
      </c>
      <c r="W2" s="98" t="s">
        <v>457</v>
      </c>
      <c r="X2" s="25" t="s">
        <v>253</v>
      </c>
      <c r="Y2" s="25" t="s">
        <v>174</v>
      </c>
      <c r="Z2" s="25" t="s">
        <v>175</v>
      </c>
      <c r="AA2" s="98" t="s">
        <v>458</v>
      </c>
      <c r="AB2" s="45" t="s">
        <v>695</v>
      </c>
      <c r="AC2" s="25" t="s">
        <v>200</v>
      </c>
      <c r="AD2" s="25" t="s">
        <v>201</v>
      </c>
      <c r="AE2" s="25" t="s">
        <v>94</v>
      </c>
      <c r="AF2" s="25" t="s">
        <v>95</v>
      </c>
      <c r="AG2" s="98" t="s">
        <v>459</v>
      </c>
      <c r="AH2" s="25" t="s">
        <v>74</v>
      </c>
      <c r="AI2" s="25" t="s">
        <v>29</v>
      </c>
      <c r="AJ2" s="25" t="s">
        <v>25</v>
      </c>
      <c r="AK2" s="101" t="s">
        <v>688</v>
      </c>
      <c r="AL2" s="45" t="s">
        <v>69</v>
      </c>
      <c r="AM2" s="25" t="s">
        <v>438</v>
      </c>
      <c r="AN2" s="25" t="s">
        <v>198</v>
      </c>
      <c r="AO2" s="28" t="s">
        <v>594</v>
      </c>
      <c r="AP2" s="45" t="s">
        <v>53</v>
      </c>
      <c r="AQ2" s="65" t="s">
        <v>213</v>
      </c>
      <c r="AR2" s="25" t="s">
        <v>137</v>
      </c>
      <c r="AS2" s="25" t="s">
        <v>284</v>
      </c>
      <c r="AT2" s="25" t="s">
        <v>625</v>
      </c>
      <c r="AU2" s="65" t="s">
        <v>452</v>
      </c>
      <c r="AV2" s="25" t="s">
        <v>551</v>
      </c>
      <c r="AW2" s="25" t="s">
        <v>461</v>
      </c>
      <c r="AX2" s="25" t="s">
        <v>221</v>
      </c>
      <c r="AY2" s="25" t="s">
        <v>222</v>
      </c>
      <c r="AZ2" s="25" t="s">
        <v>453</v>
      </c>
      <c r="BA2" s="25" t="s">
        <v>271</v>
      </c>
      <c r="BB2" s="25" t="s">
        <v>545</v>
      </c>
      <c r="BC2" s="25" t="s">
        <v>295</v>
      </c>
      <c r="BD2" s="25" t="s">
        <v>296</v>
      </c>
      <c r="BE2" s="25" t="s">
        <v>1</v>
      </c>
      <c r="BF2" s="25" t="s">
        <v>186</v>
      </c>
      <c r="BG2" s="49" t="s">
        <v>71</v>
      </c>
      <c r="BH2" s="66" t="s">
        <v>23</v>
      </c>
      <c r="BI2" s="27" t="s">
        <v>171</v>
      </c>
      <c r="BJ2" s="27" t="s">
        <v>172</v>
      </c>
      <c r="BK2" s="27" t="s">
        <v>256</v>
      </c>
      <c r="BL2" s="105" t="s">
        <v>257</v>
      </c>
      <c r="BM2" s="47" t="s">
        <v>467</v>
      </c>
      <c r="BN2" s="25" t="s">
        <v>468</v>
      </c>
      <c r="BO2" s="25" t="s">
        <v>22</v>
      </c>
      <c r="BP2" s="25" t="s">
        <v>30</v>
      </c>
      <c r="BQ2" s="49" t="s">
        <v>433</v>
      </c>
      <c r="BR2" s="47" t="s">
        <v>600</v>
      </c>
      <c r="BS2" s="25" t="s">
        <v>111</v>
      </c>
      <c r="BT2" s="25" t="s">
        <v>112</v>
      </c>
      <c r="BU2" s="25" t="s">
        <v>696</v>
      </c>
      <c r="BV2" s="49" t="s">
        <v>250</v>
      </c>
      <c r="BW2" s="52" t="s">
        <v>233</v>
      </c>
      <c r="BX2" s="53" t="s">
        <v>245</v>
      </c>
      <c r="BY2" s="54" t="s">
        <v>26</v>
      </c>
      <c r="BZ2" s="57" t="s">
        <v>654</v>
      </c>
      <c r="CA2" s="50" t="s">
        <v>92</v>
      </c>
      <c r="CB2" s="49" t="s">
        <v>27</v>
      </c>
      <c r="CC2" s="46" t="s">
        <v>428</v>
      </c>
      <c r="CD2" s="46" t="s">
        <v>429</v>
      </c>
      <c r="CE2" s="66" t="s">
        <v>351</v>
      </c>
      <c r="CF2" s="27" t="s">
        <v>4</v>
      </c>
      <c r="CG2" s="107" t="s">
        <v>614</v>
      </c>
      <c r="CH2" s="66" t="s">
        <v>615</v>
      </c>
      <c r="CI2" s="27" t="s">
        <v>425</v>
      </c>
      <c r="CJ2" s="27" t="s">
        <v>143</v>
      </c>
      <c r="CK2" s="105" t="s">
        <v>140</v>
      </c>
      <c r="CL2" s="66" t="s">
        <v>144</v>
      </c>
      <c r="CM2" s="27" t="s">
        <v>117</v>
      </c>
      <c r="CN2" s="27" t="s">
        <v>275</v>
      </c>
      <c r="CO2" s="105" t="s">
        <v>141</v>
      </c>
      <c r="CP2" s="47" t="s">
        <v>276</v>
      </c>
      <c r="CQ2" s="25" t="s">
        <v>623</v>
      </c>
      <c r="CR2" s="25" t="s">
        <v>599</v>
      </c>
      <c r="CS2" s="25" t="s">
        <v>36</v>
      </c>
      <c r="CT2" s="25" t="s">
        <v>714</v>
      </c>
      <c r="CU2" s="25" t="s">
        <v>427</v>
      </c>
      <c r="CV2" s="25" t="s">
        <v>353</v>
      </c>
      <c r="CW2" s="25" t="s">
        <v>226</v>
      </c>
      <c r="CX2" s="25" t="s">
        <v>24</v>
      </c>
      <c r="CY2" s="25" t="s">
        <v>559</v>
      </c>
      <c r="CZ2" s="49" t="s">
        <v>236</v>
      </c>
      <c r="DA2" s="10" t="s">
        <v>105</v>
      </c>
      <c r="DB2" s="8" t="s">
        <v>106</v>
      </c>
      <c r="DC2" s="8" t="s">
        <v>107</v>
      </c>
      <c r="DD2" s="8" t="s">
        <v>108</v>
      </c>
      <c r="DE2" s="8" t="s">
        <v>109</v>
      </c>
      <c r="DF2" s="8" t="s">
        <v>110</v>
      </c>
      <c r="DG2" s="8" t="s">
        <v>38</v>
      </c>
      <c r="DH2" s="8" t="s">
        <v>39</v>
      </c>
      <c r="DI2" s="8" t="s">
        <v>40</v>
      </c>
      <c r="DJ2" s="8" t="s">
        <v>41</v>
      </c>
      <c r="DK2" s="8" t="s">
        <v>42</v>
      </c>
      <c r="DL2" s="8" t="s">
        <v>463</v>
      </c>
      <c r="DM2" s="8" t="s">
        <v>282</v>
      </c>
      <c r="DN2" s="8" t="s">
        <v>495</v>
      </c>
      <c r="DO2" s="8" t="s">
        <v>496</v>
      </c>
      <c r="DP2" s="8" t="s">
        <v>285</v>
      </c>
      <c r="DQ2" s="8" t="s">
        <v>176</v>
      </c>
      <c r="DR2" s="8" t="s">
        <v>354</v>
      </c>
      <c r="DS2" s="8" t="s">
        <v>367</v>
      </c>
      <c r="DT2" s="9" t="s">
        <v>368</v>
      </c>
      <c r="DU2" s="66" t="s">
        <v>522</v>
      </c>
      <c r="DV2" s="67" t="s">
        <v>344</v>
      </c>
      <c r="DW2" s="27" t="s">
        <v>49</v>
      </c>
      <c r="DX2" s="27" t="s">
        <v>371</v>
      </c>
      <c r="DY2" s="102" t="s">
        <v>127</v>
      </c>
      <c r="DZ2" s="66" t="s">
        <v>408</v>
      </c>
      <c r="EA2" s="27" t="s">
        <v>409</v>
      </c>
      <c r="EB2" s="27" t="s">
        <v>410</v>
      </c>
      <c r="EC2" s="27" t="s">
        <v>411</v>
      </c>
      <c r="ED2" s="27" t="s">
        <v>227</v>
      </c>
      <c r="EE2" s="27" t="s">
        <v>228</v>
      </c>
      <c r="EF2" s="66" t="s">
        <v>210</v>
      </c>
      <c r="EG2" s="27" t="s">
        <v>211</v>
      </c>
      <c r="EH2" s="27" t="s">
        <v>212</v>
      </c>
      <c r="EI2" s="27" t="s">
        <v>392</v>
      </c>
      <c r="EJ2" s="27" t="s">
        <v>393</v>
      </c>
      <c r="EK2" s="71" t="s">
        <v>513</v>
      </c>
      <c r="EL2" s="47" t="s">
        <v>339</v>
      </c>
      <c r="EM2" s="105" t="s">
        <v>134</v>
      </c>
      <c r="EN2" s="46" t="s">
        <v>407</v>
      </c>
      <c r="EO2" s="112" t="s">
        <v>716</v>
      </c>
      <c r="EP2" s="69" t="s">
        <v>717</v>
      </c>
      <c r="EQ2" s="69" t="s">
        <v>651</v>
      </c>
      <c r="ER2" s="69" t="s">
        <v>652</v>
      </c>
      <c r="ES2" s="69" t="s">
        <v>653</v>
      </c>
      <c r="ET2" s="113" t="s">
        <v>60</v>
      </c>
      <c r="EU2" s="69" t="s">
        <v>61</v>
      </c>
      <c r="EV2" s="113" t="s">
        <v>188</v>
      </c>
      <c r="EW2" s="10" t="s">
        <v>80</v>
      </c>
      <c r="EX2" s="8" t="s">
        <v>165</v>
      </c>
      <c r="EY2" s="27" t="s">
        <v>449</v>
      </c>
      <c r="EZ2" s="105" t="s">
        <v>151</v>
      </c>
      <c r="FA2" s="10" t="s">
        <v>450</v>
      </c>
      <c r="FB2" s="8" t="s">
        <v>383</v>
      </c>
      <c r="FC2" s="27" t="s">
        <v>384</v>
      </c>
      <c r="FD2" s="105" t="s">
        <v>152</v>
      </c>
      <c r="FE2" s="10" t="s">
        <v>379</v>
      </c>
      <c r="FF2" s="8" t="s">
        <v>380</v>
      </c>
      <c r="FG2" s="69" t="s">
        <v>562</v>
      </c>
      <c r="FH2" s="113" t="s">
        <v>528</v>
      </c>
      <c r="FI2" s="125" t="s">
        <v>189</v>
      </c>
      <c r="FJ2" s="8" t="s">
        <v>373</v>
      </c>
      <c r="FK2" s="69" t="s">
        <v>162</v>
      </c>
      <c r="FL2" s="113" t="s">
        <v>529</v>
      </c>
      <c r="FM2" s="114" t="s">
        <v>0</v>
      </c>
      <c r="FN2" s="31" t="s">
        <v>664</v>
      </c>
      <c r="FO2" s="31" t="s">
        <v>570</v>
      </c>
      <c r="FP2" s="31" t="s">
        <v>662</v>
      </c>
      <c r="FQ2" s="31" t="s">
        <v>571</v>
      </c>
      <c r="FR2" s="31" t="s">
        <v>661</v>
      </c>
      <c r="FS2" s="31" t="s">
        <v>572</v>
      </c>
      <c r="FT2" s="31" t="s">
        <v>530</v>
      </c>
      <c r="FU2" s="115" t="s">
        <v>196</v>
      </c>
      <c r="FV2" s="116" t="s">
        <v>2</v>
      </c>
      <c r="FW2" s="117" t="s">
        <v>290</v>
      </c>
      <c r="FX2" s="117" t="s">
        <v>3</v>
      </c>
      <c r="FY2" s="117" t="s">
        <v>291</v>
      </c>
      <c r="FZ2" s="117" t="s">
        <v>326</v>
      </c>
      <c r="GA2" s="117" t="s">
        <v>657</v>
      </c>
      <c r="GB2" s="117" t="s">
        <v>133</v>
      </c>
      <c r="GC2" s="117" t="s">
        <v>631</v>
      </c>
      <c r="GD2" s="118" t="s">
        <v>84</v>
      </c>
      <c r="GE2" s="119" t="s">
        <v>179</v>
      </c>
      <c r="GF2" s="119" t="s">
        <v>85</v>
      </c>
      <c r="GG2" s="123" t="s">
        <v>582</v>
      </c>
      <c r="GH2" s="119" t="s">
        <v>364</v>
      </c>
      <c r="GI2" s="123" t="s">
        <v>583</v>
      </c>
      <c r="GJ2" s="119" t="s">
        <v>177</v>
      </c>
      <c r="GK2" s="120" t="s">
        <v>178</v>
      </c>
      <c r="GL2" s="68" t="s">
        <v>536</v>
      </c>
      <c r="GM2" s="69" t="s">
        <v>537</v>
      </c>
      <c r="GN2" s="69" t="s">
        <v>670</v>
      </c>
      <c r="GO2" s="69" t="s">
        <v>671</v>
      </c>
      <c r="GP2" s="70" t="s">
        <v>672</v>
      </c>
      <c r="GQ2" s="68" t="s">
        <v>686</v>
      </c>
      <c r="GR2" s="69" t="s">
        <v>673</v>
      </c>
      <c r="GS2" s="69" t="s">
        <v>687</v>
      </c>
      <c r="GT2" s="69" t="s">
        <v>665</v>
      </c>
      <c r="GU2" s="70" t="s">
        <v>663</v>
      </c>
      <c r="GV2" s="68" t="s">
        <v>586</v>
      </c>
      <c r="GW2" s="69" t="s">
        <v>587</v>
      </c>
      <c r="GX2" s="69" t="s">
        <v>412</v>
      </c>
      <c r="GY2" s="69" t="s">
        <v>413</v>
      </c>
      <c r="GZ2" s="70" t="s">
        <v>402</v>
      </c>
      <c r="HA2" s="69" t="s">
        <v>422</v>
      </c>
      <c r="HB2" s="69" t="s">
        <v>423</v>
      </c>
      <c r="HC2" s="69" t="s">
        <v>374</v>
      </c>
      <c r="HD2" s="69" t="s">
        <v>375</v>
      </c>
      <c r="HE2" s="70" t="s">
        <v>708</v>
      </c>
      <c r="HF2" s="130" t="s">
        <v>365</v>
      </c>
      <c r="HG2" s="131" t="s">
        <v>366</v>
      </c>
      <c r="HH2" s="131" t="s">
        <v>150</v>
      </c>
      <c r="HI2" s="132" t="s">
        <v>72</v>
      </c>
      <c r="HJ2" s="130" t="s">
        <v>469</v>
      </c>
      <c r="HK2" s="131" t="s">
        <v>713</v>
      </c>
      <c r="HL2" s="131" t="s">
        <v>646</v>
      </c>
      <c r="HM2" s="132" t="s">
        <v>647</v>
      </c>
      <c r="HN2" s="130" t="s">
        <v>527</v>
      </c>
      <c r="HO2" s="131" t="s">
        <v>322</v>
      </c>
      <c r="HP2" s="131" t="s">
        <v>658</v>
      </c>
      <c r="HQ2" s="131" t="s">
        <v>323</v>
      </c>
      <c r="HR2" s="131" t="s">
        <v>648</v>
      </c>
      <c r="HS2" s="130" t="s">
        <v>54</v>
      </c>
      <c r="HT2" s="131" t="s">
        <v>55</v>
      </c>
      <c r="HU2" s="131" t="s">
        <v>56</v>
      </c>
      <c r="HV2" s="131" t="s">
        <v>340</v>
      </c>
      <c r="HW2" s="131" t="s">
        <v>341</v>
      </c>
      <c r="HX2" s="131" t="s">
        <v>342</v>
      </c>
      <c r="HY2" s="130" t="s">
        <v>312</v>
      </c>
      <c r="HZ2" s="131" t="s">
        <v>313</v>
      </c>
      <c r="IA2" s="131" t="s">
        <v>147</v>
      </c>
      <c r="IB2" s="131" t="s">
        <v>584</v>
      </c>
      <c r="IC2" s="131" t="s">
        <v>585</v>
      </c>
      <c r="ID2" s="133"/>
      <c r="IE2" s="30" t="s">
        <v>605</v>
      </c>
      <c r="IF2" s="30"/>
      <c r="IG2" s="30"/>
      <c r="IH2" s="30"/>
      <c r="II2" s="137" t="s">
        <v>674</v>
      </c>
      <c r="IJ2" s="137" t="s">
        <v>675</v>
      </c>
      <c r="IK2" s="137" t="s">
        <v>676</v>
      </c>
      <c r="IL2" s="138" t="s">
        <v>677</v>
      </c>
      <c r="IM2" s="139" t="s">
        <v>678</v>
      </c>
      <c r="IN2" s="140" t="s">
        <v>679</v>
      </c>
      <c r="IO2" s="138" t="s">
        <v>680</v>
      </c>
      <c r="IP2" s="139" t="s">
        <v>472</v>
      </c>
      <c r="IQ2" s="139" t="s">
        <v>473</v>
      </c>
      <c r="IR2" s="139" t="s">
        <v>474</v>
      </c>
      <c r="IS2" s="139" t="s">
        <v>475</v>
      </c>
      <c r="IT2" s="140" t="s">
        <v>476</v>
      </c>
      <c r="IU2" s="137" t="s">
        <v>414</v>
      </c>
      <c r="IV2" s="137" t="s">
        <v>415</v>
      </c>
    </row>
    <row r="3" spans="1:256" s="62" customFormat="1" ht="13.05" customHeight="1">
      <c r="A3" s="72">
        <v>24</v>
      </c>
      <c r="B3" s="73">
        <v>16</v>
      </c>
      <c r="C3" s="74" t="s">
        <v>21</v>
      </c>
      <c r="D3" s="75" t="s">
        <v>711</v>
      </c>
      <c r="E3" s="73">
        <v>2</v>
      </c>
      <c r="F3" s="73">
        <v>2</v>
      </c>
      <c r="G3" s="74"/>
      <c r="H3" s="75">
        <v>28</v>
      </c>
      <c r="I3" s="73">
        <v>28</v>
      </c>
      <c r="J3" s="73">
        <v>0</v>
      </c>
      <c r="K3" s="73">
        <v>0</v>
      </c>
      <c r="L3" s="73">
        <v>0</v>
      </c>
      <c r="M3" s="73" t="str">
        <f>IF(OR(O3&gt;H3,P3&gt;I3,N3&gt;P3),"XXXX","")</f>
        <v/>
      </c>
      <c r="N3" s="73">
        <f t="shared" ref="N3:N34" si="0">I3-J3</f>
        <v>28</v>
      </c>
      <c r="O3" s="73">
        <v>28</v>
      </c>
      <c r="P3" s="73">
        <v>28</v>
      </c>
      <c r="Q3" s="74">
        <v>3331.0294117647059</v>
      </c>
      <c r="R3" s="75">
        <v>24</v>
      </c>
      <c r="S3" s="73">
        <v>26</v>
      </c>
      <c r="T3" s="73">
        <v>5</v>
      </c>
      <c r="U3" s="73">
        <v>2</v>
      </c>
      <c r="V3" s="73">
        <v>3</v>
      </c>
      <c r="W3" s="73" t="str">
        <f t="shared" ref="W3:W34" si="1">IF(OR(Y3&gt;R3,Z3&gt;S3,X3&gt;Z3),"XXXX","")</f>
        <v/>
      </c>
      <c r="X3" s="73">
        <f t="shared" ref="X3:X34" si="2">S3-T3</f>
        <v>21</v>
      </c>
      <c r="Y3" s="73">
        <v>10</v>
      </c>
      <c r="Z3" s="73">
        <v>23</v>
      </c>
      <c r="AA3" s="73">
        <v>2478.4375</v>
      </c>
      <c r="AB3" s="76">
        <v>14</v>
      </c>
      <c r="AC3" s="73">
        <v>21</v>
      </c>
      <c r="AD3" s="73">
        <v>1</v>
      </c>
      <c r="AE3" s="73">
        <v>0</v>
      </c>
      <c r="AF3" s="73">
        <v>1</v>
      </c>
      <c r="AG3" s="73" t="str">
        <f t="shared" ref="AG3:AG34" si="3">IF(OR(AI3&gt;AB3,AJ3&gt;AC3,AH3&gt;AJ3),"XXXX","")</f>
        <v/>
      </c>
      <c r="AH3" s="73">
        <f t="shared" ref="AH3:AH34" si="4">AC3-AD3</f>
        <v>20</v>
      </c>
      <c r="AI3" s="73">
        <v>14</v>
      </c>
      <c r="AJ3" s="73">
        <v>21</v>
      </c>
      <c r="AK3" s="77">
        <v>2471.3235294117649</v>
      </c>
      <c r="AL3" s="76">
        <v>1</v>
      </c>
      <c r="AM3" s="73">
        <v>675.5</v>
      </c>
      <c r="AN3" s="73">
        <v>674.5</v>
      </c>
      <c r="AO3" s="77">
        <v>105.3502928829641</v>
      </c>
      <c r="AP3" s="78">
        <v>3.4722222222222224E-2</v>
      </c>
      <c r="AQ3" s="79">
        <v>4.3749999999999997E-2</v>
      </c>
      <c r="AR3" s="73">
        <v>59</v>
      </c>
      <c r="AS3" s="73">
        <v>51</v>
      </c>
      <c r="AT3" s="73">
        <f t="shared" ref="AT3:AT34" si="5">(HOUR(AP3)*60)+MINUTE(AP3)</f>
        <v>50</v>
      </c>
      <c r="AU3" s="73">
        <f t="shared" ref="AU3:AU34" si="6">(HOUR(AQ3)*60)+MINUTE(AQ3)</f>
        <v>63</v>
      </c>
      <c r="AV3" s="73">
        <v>59</v>
      </c>
      <c r="AW3" s="73">
        <v>51</v>
      </c>
      <c r="AX3" s="73">
        <f t="shared" ref="AX3:AX34" si="7">AVERAGE(AU3:AV3)</f>
        <v>61</v>
      </c>
      <c r="AY3" s="73">
        <f t="shared" ref="AY3:AY34" si="8">AVERAGE(AT3,AW3)</f>
        <v>50.5</v>
      </c>
      <c r="AZ3" s="73">
        <f>(AX3-AY3)/AY3</f>
        <v>0.20792079207920791</v>
      </c>
      <c r="BA3" s="73">
        <v>3</v>
      </c>
      <c r="BB3" s="73">
        <v>4</v>
      </c>
      <c r="BC3" s="73">
        <v>3</v>
      </c>
      <c r="BD3" s="73">
        <v>2</v>
      </c>
      <c r="BE3" s="73">
        <v>2.5</v>
      </c>
      <c r="BF3" s="73">
        <v>3.5</v>
      </c>
      <c r="BG3" s="74">
        <v>-0.4</v>
      </c>
      <c r="BH3" s="25">
        <v>0.4</v>
      </c>
      <c r="BI3" s="25">
        <v>10</v>
      </c>
      <c r="BJ3" s="25">
        <v>0.6</v>
      </c>
      <c r="BK3" s="25">
        <v>10</v>
      </c>
      <c r="BL3" s="25">
        <v>0.5</v>
      </c>
      <c r="BM3" s="75">
        <v>35</v>
      </c>
      <c r="BN3" s="73">
        <v>13</v>
      </c>
      <c r="BO3" s="73">
        <f>BM3+BN3</f>
        <v>48</v>
      </c>
      <c r="BP3" s="73">
        <f>BM3/BO3</f>
        <v>0.72916666666666663</v>
      </c>
      <c r="BQ3" s="74">
        <f>BO3/48</f>
        <v>1</v>
      </c>
      <c r="BR3" s="75">
        <v>14</v>
      </c>
      <c r="BS3" s="73">
        <v>2</v>
      </c>
      <c r="BT3" s="73">
        <f>BR3+BS3</f>
        <v>16</v>
      </c>
      <c r="BU3" s="73">
        <f>BR3/BT3</f>
        <v>0.875</v>
      </c>
      <c r="BV3" s="74">
        <f>BT3/16</f>
        <v>1</v>
      </c>
      <c r="BW3" s="80">
        <v>9</v>
      </c>
      <c r="BX3" s="81">
        <v>11</v>
      </c>
      <c r="BY3" s="82">
        <f t="shared" ref="BY3:BY34" si="9">AVERAGE(BW3:BX3)</f>
        <v>10</v>
      </c>
      <c r="BZ3" s="83">
        <v>15</v>
      </c>
      <c r="CA3" s="84">
        <v>16</v>
      </c>
      <c r="CB3" s="82">
        <f>AVERAGE(BZ3:CA3)</f>
        <v>15.5</v>
      </c>
      <c r="CC3" s="85">
        <v>13</v>
      </c>
      <c r="CD3" s="85">
        <v>17</v>
      </c>
      <c r="CE3" s="103">
        <v>74</v>
      </c>
      <c r="CF3" s="30">
        <v>1</v>
      </c>
      <c r="CG3" s="104">
        <f>CF3/CE3</f>
        <v>1.3513513513513514E-2</v>
      </c>
      <c r="CH3" s="47">
        <v>12</v>
      </c>
      <c r="CI3" s="25">
        <v>10</v>
      </c>
      <c r="CJ3" s="25">
        <f>CH3+CI3</f>
        <v>22</v>
      </c>
      <c r="CK3" s="49">
        <f>IF(CH3="","",(CH3/2)+CI3)</f>
        <v>16</v>
      </c>
      <c r="CL3" s="47">
        <v>4</v>
      </c>
      <c r="CM3" s="25">
        <v>4</v>
      </c>
      <c r="CN3" s="25">
        <v>8</v>
      </c>
      <c r="CO3" s="49">
        <f>IF(CL3="","",(CL3/2)+CM3)</f>
        <v>6</v>
      </c>
      <c r="CP3" s="75">
        <v>24</v>
      </c>
      <c r="CQ3" s="73">
        <f>CP3/24</f>
        <v>1</v>
      </c>
      <c r="CR3" s="79">
        <v>1.3888888888888888E-2</v>
      </c>
      <c r="CS3" s="73">
        <f>HOUR(CR3)*60+MINUTE(CR3)</f>
        <v>20</v>
      </c>
      <c r="CT3" s="73">
        <v>0</v>
      </c>
      <c r="CU3" s="73">
        <v>24</v>
      </c>
      <c r="CV3" s="73">
        <f>CU3/24</f>
        <v>1</v>
      </c>
      <c r="CW3" s="79">
        <v>2.5694444444444447E-2</v>
      </c>
      <c r="CX3" s="73">
        <f>HOUR(CW3)*60+MINUTE(CW3)</f>
        <v>37</v>
      </c>
      <c r="CY3" s="73">
        <v>0</v>
      </c>
      <c r="CZ3" s="74">
        <f>(CX3-CS3)/CS3</f>
        <v>0.85</v>
      </c>
      <c r="DA3">
        <v>17</v>
      </c>
      <c r="DB3">
        <v>12</v>
      </c>
      <c r="DC3">
        <v>0.97535963999999997</v>
      </c>
      <c r="DD3">
        <v>12</v>
      </c>
      <c r="DE3">
        <v>0.97598868000000005</v>
      </c>
      <c r="DF3">
        <v>13</v>
      </c>
      <c r="DG3">
        <v>4</v>
      </c>
      <c r="DH3">
        <v>0.29111125999999998</v>
      </c>
      <c r="DI3">
        <v>6</v>
      </c>
      <c r="DJ3">
        <v>0.79559225</v>
      </c>
      <c r="DK3">
        <v>16</v>
      </c>
      <c r="DL3">
        <v>6</v>
      </c>
      <c r="DM3">
        <v>0.95920066000000004</v>
      </c>
      <c r="DN3">
        <v>7</v>
      </c>
      <c r="DO3">
        <v>0.96897796000000003</v>
      </c>
      <c r="DP3" s="25">
        <v>15.333333333333334</v>
      </c>
      <c r="DQ3" s="25">
        <v>7.333333333333333</v>
      </c>
      <c r="DR3" s="25">
        <v>0.74189052</v>
      </c>
      <c r="DS3" s="25">
        <v>8.3333333333333339</v>
      </c>
      <c r="DT3" s="25">
        <v>0.91351963000000003</v>
      </c>
      <c r="DU3" s="47">
        <v>14.151953825993182</v>
      </c>
      <c r="DV3" s="86">
        <v>11.3450429771959</v>
      </c>
      <c r="DW3" s="86">
        <v>0.94326139520006824</v>
      </c>
      <c r="DX3" s="25">
        <v>5.0165006203579943E-2</v>
      </c>
      <c r="DY3" s="87">
        <v>5.6820777652829654E-2</v>
      </c>
      <c r="DZ3" s="47">
        <v>19</v>
      </c>
      <c r="EA3" s="25">
        <v>14</v>
      </c>
      <c r="EB3" s="25">
        <v>16.5</v>
      </c>
      <c r="EC3" s="25">
        <v>0.44117646999999999</v>
      </c>
      <c r="ED3" s="25">
        <v>-4.2553190999999997E-2</v>
      </c>
      <c r="EE3" s="88">
        <v>0.1993116395</v>
      </c>
      <c r="EF3" s="47">
        <v>29</v>
      </c>
      <c r="EG3" s="25">
        <v>29</v>
      </c>
      <c r="EH3" s="25">
        <v>30</v>
      </c>
      <c r="EI3" s="25">
        <v>28</v>
      </c>
      <c r="EJ3" s="25">
        <v>32</v>
      </c>
      <c r="EK3" s="46">
        <v>34.5</v>
      </c>
      <c r="EL3" s="75">
        <v>0</v>
      </c>
      <c r="EM3" s="49">
        <v>0</v>
      </c>
      <c r="EN3" s="85">
        <v>2</v>
      </c>
      <c r="EO3" s="25">
        <v>32906</v>
      </c>
      <c r="EP3" s="25">
        <v>17318.947368421101</v>
      </c>
      <c r="EQ3" s="25">
        <v>37607</v>
      </c>
      <c r="ER3" s="25">
        <v>19793.1578947368</v>
      </c>
      <c r="ES3" s="25">
        <v>32183.6363636364</v>
      </c>
      <c r="ET3" s="25">
        <v>15392.1739130435</v>
      </c>
      <c r="EU3" s="73">
        <v>34232.212121212135</v>
      </c>
      <c r="EV3" s="77">
        <v>17501.426392067133</v>
      </c>
      <c r="EW3">
        <v>-585.31282729999998</v>
      </c>
      <c r="EX3">
        <v>-4.4360731E-2</v>
      </c>
      <c r="EY3">
        <v>0.50909090909090904</v>
      </c>
      <c r="EZ3">
        <v>0.55555555555555602</v>
      </c>
      <c r="FA3">
        <v>1087.357066</v>
      </c>
      <c r="FB3">
        <v>7.7325157000000005E-2</v>
      </c>
      <c r="FC3">
        <v>-0.42970822281167098</v>
      </c>
      <c r="FD3">
        <v>0.55555555555555602</v>
      </c>
      <c r="FE3">
        <v>171.3068537</v>
      </c>
      <c r="FF3">
        <v>1.7083297000000001E-2</v>
      </c>
      <c r="FG3">
        <v>-0.61971830985915499</v>
      </c>
      <c r="FH3">
        <v>0.4</v>
      </c>
      <c r="FI3">
        <v>224.45036413333335</v>
      </c>
      <c r="FJ3">
        <v>1.6682574333333335E-2</v>
      </c>
      <c r="FK3">
        <v>-0.18011187452663899</v>
      </c>
      <c r="FL3" s="126">
        <v>0.50370370370370399</v>
      </c>
      <c r="FM3">
        <v>0.54684095860566495</v>
      </c>
      <c r="FN3">
        <v>0.64615384615384597</v>
      </c>
      <c r="FO3">
        <v>0.26477024070021898</v>
      </c>
      <c r="FP3">
        <v>0.76245954692556595</v>
      </c>
      <c r="FQ3">
        <v>0.34</v>
      </c>
      <c r="FR3">
        <v>0.83861834654586698</v>
      </c>
      <c r="FS3">
        <v>0.38387039976862797</v>
      </c>
      <c r="FT3">
        <v>0.74907724654175967</v>
      </c>
      <c r="FU3">
        <v>0.56647382315519379</v>
      </c>
      <c r="FV3" s="45">
        <v>0.65</v>
      </c>
      <c r="FW3" s="25">
        <v>4922</v>
      </c>
      <c r="FX3" s="25">
        <v>0.7</v>
      </c>
      <c r="FY3" s="25">
        <v>4595.0714285714303</v>
      </c>
      <c r="FZ3" s="25">
        <v>0.95</v>
      </c>
      <c r="GA3" s="25">
        <v>3080.6315789473701</v>
      </c>
      <c r="GB3" s="121">
        <v>0.76666666666666661</v>
      </c>
      <c r="GC3" s="122">
        <v>4199.2343358396001</v>
      </c>
      <c r="GD3">
        <v>0.33333333333333331</v>
      </c>
      <c r="GE3">
        <v>123</v>
      </c>
      <c r="GF3">
        <v>0</v>
      </c>
      <c r="GG3">
        <v>78</v>
      </c>
      <c r="GH3">
        <v>0.5</v>
      </c>
      <c r="GI3">
        <v>111</v>
      </c>
      <c r="GJ3">
        <v>0.27777777777777801</v>
      </c>
      <c r="GK3" s="127">
        <v>104</v>
      </c>
      <c r="GL3" s="45"/>
      <c r="GM3">
        <v>20</v>
      </c>
      <c r="GN3">
        <v>19</v>
      </c>
      <c r="GO3">
        <v>17</v>
      </c>
      <c r="GP3">
        <v>13</v>
      </c>
      <c r="GQ3" s="25"/>
      <c r="GR3">
        <v>48</v>
      </c>
      <c r="GS3">
        <v>16</v>
      </c>
      <c r="GT3">
        <v>17</v>
      </c>
      <c r="GU3">
        <v>8</v>
      </c>
      <c r="GV3" s="25"/>
      <c r="GW3">
        <v>49</v>
      </c>
      <c r="GX3">
        <v>20</v>
      </c>
      <c r="GY3">
        <v>21</v>
      </c>
      <c r="GZ3">
        <v>8</v>
      </c>
      <c r="HA3" s="25">
        <v>221.33333333333334</v>
      </c>
      <c r="HB3" s="89">
        <v>39</v>
      </c>
      <c r="HC3" s="89">
        <v>18.333333333333332</v>
      </c>
      <c r="HD3" s="89">
        <v>18.333333333333332</v>
      </c>
      <c r="HE3" s="129">
        <v>9.6666666666666661</v>
      </c>
      <c r="HF3">
        <v>0.97751345556532443</v>
      </c>
      <c r="HG3">
        <v>0.98476689887105018</v>
      </c>
      <c r="HH3">
        <v>0.98320060791905084</v>
      </c>
      <c r="HI3">
        <v>0.98743000554669802</v>
      </c>
      <c r="HJ3">
        <v>0.94534176494974509</v>
      </c>
      <c r="HK3">
        <v>0.99206764019084426</v>
      </c>
      <c r="HL3">
        <v>0.98958789559238325</v>
      </c>
      <c r="HM3">
        <v>1</v>
      </c>
      <c r="HN3">
        <v>0.99772955606596048</v>
      </c>
      <c r="HO3">
        <v>0.99023626372758466</v>
      </c>
      <c r="HP3">
        <v>0.9956187190665895</v>
      </c>
      <c r="HQ3">
        <v>1</v>
      </c>
      <c r="HR3">
        <v>0.97352825886034333</v>
      </c>
      <c r="HS3" s="24">
        <v>1</v>
      </c>
      <c r="HT3">
        <v>2</v>
      </c>
      <c r="HU3">
        <v>2</v>
      </c>
      <c r="HV3">
        <v>0</v>
      </c>
      <c r="HW3">
        <v>0</v>
      </c>
      <c r="HX3">
        <v>0</v>
      </c>
      <c r="HY3" s="106"/>
      <c r="HZ3" s="30"/>
      <c r="IA3" s="30"/>
      <c r="IB3" s="30"/>
      <c r="IC3" s="30"/>
      <c r="ID3" s="109"/>
      <c r="IE3" s="25"/>
      <c r="IF3" s="25"/>
      <c r="IG3" s="25"/>
      <c r="IH3" s="25"/>
      <c r="II3" s="141" t="s">
        <v>416</v>
      </c>
      <c r="IJ3" s="141">
        <f>IF(II3="m",1,0)</f>
        <v>1</v>
      </c>
      <c r="IK3" s="141" t="s">
        <v>417</v>
      </c>
      <c r="IL3" s="106"/>
      <c r="IM3" s="127"/>
      <c r="IN3" s="142"/>
      <c r="IO3" s="143">
        <v>0</v>
      </c>
      <c r="IP3" s="144">
        <v>0</v>
      </c>
      <c r="IQ3" s="144">
        <v>0</v>
      </c>
      <c r="IR3" s="144">
        <v>0</v>
      </c>
      <c r="IS3" s="144">
        <v>1</v>
      </c>
      <c r="IT3" s="145"/>
      <c r="IU3" s="146">
        <v>0</v>
      </c>
      <c r="IV3" s="146">
        <v>0</v>
      </c>
    </row>
    <row r="4" spans="1:256" ht="13.05" customHeight="1">
      <c r="A4" s="90">
        <v>26</v>
      </c>
      <c r="B4" s="25">
        <v>16</v>
      </c>
      <c r="C4" s="49" t="s">
        <v>65</v>
      </c>
      <c r="D4" s="47" t="s">
        <v>145</v>
      </c>
      <c r="E4" s="25">
        <v>1</v>
      </c>
      <c r="F4" s="25">
        <v>1</v>
      </c>
      <c r="G4" s="49"/>
      <c r="H4" s="47">
        <v>28</v>
      </c>
      <c r="I4" s="25">
        <v>28</v>
      </c>
      <c r="J4" s="25">
        <v>1</v>
      </c>
      <c r="K4" s="25">
        <v>0</v>
      </c>
      <c r="L4" s="25">
        <v>1</v>
      </c>
      <c r="M4" s="25" t="str">
        <f t="shared" ref="M4:M34" si="10">IF(OR(O4&gt;H4,P4&gt;I4,N4&gt;P4),"XXXX","")</f>
        <v/>
      </c>
      <c r="N4" s="25">
        <f t="shared" si="0"/>
        <v>27</v>
      </c>
      <c r="O4" s="25">
        <v>24</v>
      </c>
      <c r="P4" s="25">
        <v>27</v>
      </c>
      <c r="Q4" s="49">
        <v>2296.3235294117649</v>
      </c>
      <c r="R4" s="47">
        <v>28</v>
      </c>
      <c r="S4" s="25">
        <v>28</v>
      </c>
      <c r="T4" s="25">
        <v>1</v>
      </c>
      <c r="U4" s="25">
        <v>0</v>
      </c>
      <c r="V4" s="25">
        <v>1</v>
      </c>
      <c r="W4" s="25" t="str">
        <f t="shared" si="1"/>
        <v/>
      </c>
      <c r="X4" s="25">
        <f t="shared" si="2"/>
        <v>27</v>
      </c>
      <c r="Y4" s="25">
        <v>23</v>
      </c>
      <c r="Z4" s="25">
        <v>27</v>
      </c>
      <c r="AA4" s="25">
        <v>2255.0588235294117</v>
      </c>
      <c r="AB4" s="45">
        <v>13</v>
      </c>
      <c r="AC4" s="25">
        <v>18</v>
      </c>
      <c r="AD4" s="25">
        <v>1</v>
      </c>
      <c r="AE4" s="25">
        <v>1</v>
      </c>
      <c r="AF4" s="25">
        <v>0</v>
      </c>
      <c r="AG4" s="25" t="str">
        <f t="shared" si="3"/>
        <v/>
      </c>
      <c r="AH4" s="25">
        <f t="shared" si="4"/>
        <v>17</v>
      </c>
      <c r="AI4" s="25">
        <v>8</v>
      </c>
      <c r="AJ4" s="25">
        <v>17</v>
      </c>
      <c r="AK4" s="28">
        <v>1593.6969696969697</v>
      </c>
      <c r="AL4" s="45">
        <v>0.95</v>
      </c>
      <c r="AM4" s="25">
        <v>648.31578947368416</v>
      </c>
      <c r="AN4" s="25">
        <v>627</v>
      </c>
      <c r="AO4" s="28">
        <v>124.24395922341159</v>
      </c>
      <c r="AP4" s="91">
        <v>3.0555555555555555E-2</v>
      </c>
      <c r="AQ4" s="65">
        <v>4.5833333333333337E-2</v>
      </c>
      <c r="AR4" s="65">
        <v>5.0694444444444452E-2</v>
      </c>
      <c r="AS4" s="65">
        <v>3.6111111111111115E-2</v>
      </c>
      <c r="AT4" s="25">
        <f t="shared" si="5"/>
        <v>44</v>
      </c>
      <c r="AU4" s="25">
        <f t="shared" si="6"/>
        <v>66</v>
      </c>
      <c r="AV4" s="25">
        <f t="shared" ref="AV4:AV35" si="11">(HOUR(AR4)*60)+MINUTE(AR4)</f>
        <v>73</v>
      </c>
      <c r="AW4" s="25">
        <f t="shared" ref="AW4:AW35" si="12">(HOUR(AS4)*60)+MINUTE(AS4)</f>
        <v>52</v>
      </c>
      <c r="AX4" s="25">
        <f t="shared" si="7"/>
        <v>69.5</v>
      </c>
      <c r="AY4" s="25">
        <f t="shared" si="8"/>
        <v>48</v>
      </c>
      <c r="AZ4" s="25">
        <f>(AX4-AY4)/AY4</f>
        <v>0.44791666666666669</v>
      </c>
      <c r="BA4" s="25">
        <v>3</v>
      </c>
      <c r="BB4" s="25">
        <v>4</v>
      </c>
      <c r="BC4" s="25">
        <v>3</v>
      </c>
      <c r="BD4" s="25">
        <v>4</v>
      </c>
      <c r="BE4" s="25">
        <v>3.5</v>
      </c>
      <c r="BF4" s="25">
        <v>3.5</v>
      </c>
      <c r="BG4" s="49">
        <v>0</v>
      </c>
      <c r="BH4" s="25">
        <v>0.8</v>
      </c>
      <c r="BI4" s="25">
        <v>10</v>
      </c>
      <c r="BJ4" s="25">
        <v>0.6</v>
      </c>
      <c r="BK4" s="25">
        <v>10</v>
      </c>
      <c r="BL4" s="25">
        <v>0.7</v>
      </c>
      <c r="BM4" s="47">
        <v>40</v>
      </c>
      <c r="BN4" s="25">
        <v>8</v>
      </c>
      <c r="BO4" s="25">
        <f>BM4+BN4</f>
        <v>48</v>
      </c>
      <c r="BP4" s="25">
        <f>BM4/BO4</f>
        <v>0.83333333333333337</v>
      </c>
      <c r="BQ4" s="49">
        <f>BO4/48</f>
        <v>1</v>
      </c>
      <c r="BR4" s="47">
        <v>14</v>
      </c>
      <c r="BS4" s="25">
        <v>2</v>
      </c>
      <c r="BT4" s="25">
        <f>BR4+BS4</f>
        <v>16</v>
      </c>
      <c r="BU4" s="25">
        <f>BR4/BT4</f>
        <v>0.875</v>
      </c>
      <c r="BV4" s="49">
        <f>BT4/16</f>
        <v>1</v>
      </c>
      <c r="BW4" s="92">
        <v>7</v>
      </c>
      <c r="BX4" s="53">
        <v>11</v>
      </c>
      <c r="BY4" s="54">
        <f t="shared" si="9"/>
        <v>9</v>
      </c>
      <c r="BZ4" s="57">
        <v>19</v>
      </c>
      <c r="CA4" s="50">
        <v>19</v>
      </c>
      <c r="CB4" s="54">
        <f>AVERAGE(BZ4:CA4)</f>
        <v>19</v>
      </c>
      <c r="CC4" s="46">
        <v>27</v>
      </c>
      <c r="CD4" s="46">
        <v>14</v>
      </c>
      <c r="CE4" s="103">
        <v>60</v>
      </c>
      <c r="CF4" s="30">
        <v>3</v>
      </c>
      <c r="CG4" s="104">
        <f>CF4/CE4</f>
        <v>0.05</v>
      </c>
      <c r="CH4" s="47">
        <v>11</v>
      </c>
      <c r="CI4" s="25">
        <v>10</v>
      </c>
      <c r="CJ4" s="25">
        <f>CH4+CI4</f>
        <v>21</v>
      </c>
      <c r="CK4" s="49">
        <f t="shared" ref="CK4:CK67" si="13">IF(CH4="","",(CH4/2)+CI4)</f>
        <v>15.5</v>
      </c>
      <c r="CL4" s="47">
        <v>4</v>
      </c>
      <c r="CM4" s="25">
        <v>4</v>
      </c>
      <c r="CN4" s="25">
        <v>8</v>
      </c>
      <c r="CO4" s="49">
        <f t="shared" ref="CO4:CO67" si="14">IF(CL4="","",(CL4/2)+CM4)</f>
        <v>6</v>
      </c>
      <c r="CP4" s="47">
        <v>24</v>
      </c>
      <c r="CQ4" s="25">
        <f>CP4/24</f>
        <v>1</v>
      </c>
      <c r="CR4" s="65">
        <v>1.5277777777777777E-2</v>
      </c>
      <c r="CS4" s="25">
        <f>HOUR(CR4)*60+MINUTE(CR4)</f>
        <v>22</v>
      </c>
      <c r="CT4" s="25">
        <v>1</v>
      </c>
      <c r="CU4" s="25">
        <v>24</v>
      </c>
      <c r="CV4" s="25">
        <f>CU4/24</f>
        <v>1</v>
      </c>
      <c r="CW4" s="65">
        <v>3.0555555555555555E-2</v>
      </c>
      <c r="CX4" s="25">
        <f>HOUR(CW4)*60+MINUTE(CW4)</f>
        <v>44</v>
      </c>
      <c r="CY4" s="25">
        <v>0</v>
      </c>
      <c r="CZ4" s="49">
        <f>(CX4-CS4)/CS4</f>
        <v>1</v>
      </c>
      <c r="DA4">
        <v>12</v>
      </c>
      <c r="DB4">
        <v>10</v>
      </c>
      <c r="DC4">
        <v>0.96968116999999998</v>
      </c>
      <c r="DD4">
        <v>10</v>
      </c>
      <c r="DE4">
        <v>0.96968116999999998</v>
      </c>
      <c r="DF4">
        <v>13</v>
      </c>
      <c r="DG4">
        <v>6</v>
      </c>
      <c r="DH4">
        <v>0.97180710000000003</v>
      </c>
      <c r="DI4">
        <v>7</v>
      </c>
      <c r="DJ4">
        <v>0.95364508000000003</v>
      </c>
      <c r="DK4">
        <v>13</v>
      </c>
      <c r="DL4">
        <v>9</v>
      </c>
      <c r="DM4">
        <v>0.98366218000000005</v>
      </c>
      <c r="DN4">
        <v>9</v>
      </c>
      <c r="DO4">
        <v>0.96654311000000004</v>
      </c>
      <c r="DP4" s="25">
        <v>12.666666666666666</v>
      </c>
      <c r="DQ4" s="25">
        <v>8.3333333333333339</v>
      </c>
      <c r="DR4" s="25">
        <v>0.97505015000000006</v>
      </c>
      <c r="DS4" s="25">
        <v>8.6666666666666661</v>
      </c>
      <c r="DT4" s="25">
        <v>0.96328978666666665</v>
      </c>
      <c r="DU4" s="47">
        <v>13.637828581093167</v>
      </c>
      <c r="DV4" s="86">
        <v>24.596445465944299</v>
      </c>
      <c r="DW4" s="86">
        <v>0.96864344376206235</v>
      </c>
      <c r="DX4" s="25">
        <v>0.17444271588343793</v>
      </c>
      <c r="DY4" s="87">
        <v>0.18700294474957616</v>
      </c>
      <c r="DZ4" s="47">
        <v>22</v>
      </c>
      <c r="EA4" s="25">
        <v>25</v>
      </c>
      <c r="EB4" s="25">
        <v>23.5</v>
      </c>
      <c r="EC4" s="25">
        <v>1</v>
      </c>
      <c r="ED4" s="25">
        <v>0.93718592999999994</v>
      </c>
      <c r="EE4" s="88">
        <v>0.96859296500000003</v>
      </c>
      <c r="EF4" s="47">
        <v>33</v>
      </c>
      <c r="EG4" s="25">
        <v>31</v>
      </c>
      <c r="EH4" s="25">
        <v>36</v>
      </c>
      <c r="EI4" s="25">
        <v>30</v>
      </c>
      <c r="EJ4" s="25">
        <v>37</v>
      </c>
      <c r="EK4" s="46">
        <v>60.5</v>
      </c>
      <c r="EL4" s="47">
        <v>0</v>
      </c>
      <c r="EM4" s="49">
        <v>0</v>
      </c>
      <c r="EN4" s="46">
        <v>1</v>
      </c>
      <c r="EO4" s="25">
        <v>32906</v>
      </c>
      <c r="EP4" s="25">
        <v>12656.1538461538</v>
      </c>
      <c r="EQ4" s="25">
        <v>53724.285714285703</v>
      </c>
      <c r="ER4" s="25">
        <v>12131.2903225806</v>
      </c>
      <c r="ES4" s="25">
        <v>59003.333333333299</v>
      </c>
      <c r="ET4" s="25">
        <v>13616.1538461538</v>
      </c>
      <c r="EU4" s="25">
        <v>48544.539682539667</v>
      </c>
      <c r="EV4" s="28">
        <v>12801.199338296066</v>
      </c>
      <c r="EW4">
        <v>1826.1234649999999</v>
      </c>
      <c r="EX4">
        <v>0.27389972600000001</v>
      </c>
      <c r="EY4">
        <v>1.3181818181818199</v>
      </c>
      <c r="EZ4">
        <v>0.44444444444444398</v>
      </c>
      <c r="FA4">
        <v>2902.0325600000001</v>
      </c>
      <c r="FB4">
        <v>0.35391936400000001</v>
      </c>
      <c r="FC4">
        <v>-0.47745358090185702</v>
      </c>
      <c r="FD4">
        <v>0.83333333333333304</v>
      </c>
      <c r="FE4">
        <v>-127.55734150000001</v>
      </c>
      <c r="FF4">
        <v>-1.0807241E-2</v>
      </c>
      <c r="FG4">
        <v>-0.352112676056338</v>
      </c>
      <c r="FH4">
        <v>0.8</v>
      </c>
      <c r="FI4">
        <v>1533.5328945000001</v>
      </c>
      <c r="FJ4">
        <v>0.20567061633333336</v>
      </c>
      <c r="FK4">
        <v>0.1628718537412083</v>
      </c>
      <c r="FL4" s="63">
        <v>0.69259259259259232</v>
      </c>
      <c r="FM4">
        <v>0.413943355119826</v>
      </c>
      <c r="FN4">
        <v>0.55458290422245105</v>
      </c>
      <c r="FO4">
        <v>0.49074074074074098</v>
      </c>
      <c r="FP4">
        <v>0.79529914529914503</v>
      </c>
      <c r="FQ4">
        <v>0.41975308641975301</v>
      </c>
      <c r="FR4">
        <v>0.55987717502558898</v>
      </c>
      <c r="FS4">
        <v>0.44147906076010668</v>
      </c>
      <c r="FT4">
        <v>0.63658640818239498</v>
      </c>
      <c r="FU4">
        <v>0.53903273447125077</v>
      </c>
      <c r="FV4" s="45">
        <v>1</v>
      </c>
      <c r="FW4" s="25">
        <v>7339.2631578947403</v>
      </c>
      <c r="FX4" s="25">
        <v>0.9</v>
      </c>
      <c r="FY4" s="25">
        <v>7731.5294117646999</v>
      </c>
      <c r="FZ4" s="25">
        <v>0.85</v>
      </c>
      <c r="GA4" s="25">
        <v>5625.5882352941198</v>
      </c>
      <c r="GB4" s="25">
        <v>0.91666666666666663</v>
      </c>
      <c r="GC4" s="28">
        <v>6898.7936016511858</v>
      </c>
      <c r="GD4">
        <v>0</v>
      </c>
      <c r="GE4">
        <v>158</v>
      </c>
      <c r="GF4">
        <v>0</v>
      </c>
      <c r="GG4">
        <v>74</v>
      </c>
      <c r="GH4">
        <v>0</v>
      </c>
      <c r="GI4">
        <v>182</v>
      </c>
      <c r="GJ4">
        <v>0</v>
      </c>
      <c r="GK4" s="127">
        <v>138</v>
      </c>
      <c r="GL4" s="45"/>
      <c r="GM4">
        <v>22</v>
      </c>
      <c r="GN4">
        <v>14</v>
      </c>
      <c r="GO4">
        <v>13</v>
      </c>
      <c r="GP4">
        <v>6</v>
      </c>
      <c r="GQ4" s="25"/>
      <c r="GR4">
        <v>37</v>
      </c>
      <c r="GS4">
        <v>8</v>
      </c>
      <c r="GT4">
        <v>9</v>
      </c>
      <c r="GU4">
        <v>7</v>
      </c>
      <c r="GV4" s="25"/>
      <c r="GW4">
        <v>24</v>
      </c>
      <c r="GX4">
        <v>14</v>
      </c>
      <c r="GY4">
        <v>14</v>
      </c>
      <c r="GZ4">
        <v>7</v>
      </c>
      <c r="HA4" s="25">
        <v>173.33333333333334</v>
      </c>
      <c r="HB4" s="89">
        <v>27.666666666666668</v>
      </c>
      <c r="HC4" s="89">
        <v>12</v>
      </c>
      <c r="HD4" s="89">
        <v>12</v>
      </c>
      <c r="HE4" s="129">
        <v>6.666666666666667</v>
      </c>
      <c r="HF4">
        <v>0.80026639779372977</v>
      </c>
      <c r="HG4">
        <v>0.80442580602352176</v>
      </c>
      <c r="HH4">
        <v>0.78024517775197177</v>
      </c>
      <c r="HI4">
        <v>1</v>
      </c>
      <c r="HJ4">
        <v>0.80880092951918592</v>
      </c>
      <c r="HK4">
        <v>0.89167357469843145</v>
      </c>
      <c r="HL4">
        <v>0.89731029591494882</v>
      </c>
      <c r="HM4">
        <v>0.99228581947994399</v>
      </c>
      <c r="HN4">
        <v>0.98078927198467836</v>
      </c>
      <c r="HO4">
        <v>0.98836881549262645</v>
      </c>
      <c r="HP4">
        <v>0.99183494076496215</v>
      </c>
      <c r="HQ4">
        <v>0.99228581947994399</v>
      </c>
      <c r="HR4">
        <v>0.86328553309919798</v>
      </c>
      <c r="HS4" s="24">
        <v>2</v>
      </c>
      <c r="HT4">
        <v>2</v>
      </c>
      <c r="HU4">
        <v>2</v>
      </c>
      <c r="HV4">
        <v>1</v>
      </c>
      <c r="HW4">
        <v>0</v>
      </c>
      <c r="HX4">
        <v>0</v>
      </c>
      <c r="HY4" s="106"/>
      <c r="HZ4" s="30"/>
      <c r="IA4" s="30"/>
      <c r="IB4" s="30"/>
      <c r="IC4" s="30">
        <v>1</v>
      </c>
      <c r="ID4" s="109"/>
      <c r="IE4" s="25"/>
      <c r="IF4" s="25"/>
      <c r="IG4" s="25"/>
      <c r="IH4" s="25"/>
      <c r="II4" s="141" t="s">
        <v>416</v>
      </c>
      <c r="IJ4" s="141">
        <f t="shared" ref="IJ4:IJ67" si="15">IF(II4="m",1,0)</f>
        <v>1</v>
      </c>
      <c r="IK4" s="141" t="s">
        <v>417</v>
      </c>
      <c r="IL4" s="106" t="s">
        <v>418</v>
      </c>
      <c r="IM4" s="127"/>
      <c r="IN4" s="142"/>
      <c r="IO4" s="143">
        <v>0</v>
      </c>
      <c r="IP4" s="144">
        <v>0</v>
      </c>
      <c r="IQ4" s="144">
        <v>0</v>
      </c>
      <c r="IR4" s="144">
        <v>0</v>
      </c>
      <c r="IS4" s="144">
        <v>1</v>
      </c>
      <c r="IT4" s="145"/>
      <c r="IU4" s="146">
        <v>0</v>
      </c>
      <c r="IV4" s="146">
        <v>0</v>
      </c>
    </row>
    <row r="5" spans="1:256" ht="13.05" customHeight="1">
      <c r="A5" s="90">
        <v>52</v>
      </c>
      <c r="B5" s="25">
        <v>14</v>
      </c>
      <c r="C5" s="49" t="s">
        <v>66</v>
      </c>
      <c r="D5" s="47" t="s">
        <v>711</v>
      </c>
      <c r="E5" s="25">
        <v>2</v>
      </c>
      <c r="F5" s="25">
        <v>2</v>
      </c>
      <c r="G5" s="49"/>
      <c r="H5" s="47">
        <v>2</v>
      </c>
      <c r="I5" s="25">
        <v>7</v>
      </c>
      <c r="J5" s="25">
        <v>3</v>
      </c>
      <c r="K5" s="25">
        <v>3</v>
      </c>
      <c r="L5" s="25">
        <v>0</v>
      </c>
      <c r="M5" s="25" t="str">
        <f t="shared" si="10"/>
        <v/>
      </c>
      <c r="N5" s="25">
        <f t="shared" si="0"/>
        <v>4</v>
      </c>
      <c r="O5" s="25">
        <v>2</v>
      </c>
      <c r="P5" s="25">
        <v>7</v>
      </c>
      <c r="Q5" s="49">
        <v>3563.3333333333335</v>
      </c>
      <c r="R5" s="25">
        <v>3</v>
      </c>
      <c r="S5" s="25">
        <v>7</v>
      </c>
      <c r="T5" s="25">
        <v>8</v>
      </c>
      <c r="U5" s="25">
        <v>4</v>
      </c>
      <c r="V5" s="25">
        <v>4</v>
      </c>
      <c r="W5" s="25" t="str">
        <f t="shared" si="1"/>
        <v/>
      </c>
      <c r="X5" s="25">
        <f t="shared" si="2"/>
        <v>-1</v>
      </c>
      <c r="Y5" s="25">
        <v>0</v>
      </c>
      <c r="Z5" s="25">
        <v>4</v>
      </c>
      <c r="AA5" s="25">
        <v>2824.5666666666666</v>
      </c>
      <c r="AB5" s="45">
        <v>0</v>
      </c>
      <c r="AC5" s="25">
        <v>5</v>
      </c>
      <c r="AD5" s="25">
        <v>4</v>
      </c>
      <c r="AE5" s="25">
        <v>0</v>
      </c>
      <c r="AF5" s="25">
        <v>4</v>
      </c>
      <c r="AG5" s="25" t="str">
        <f t="shared" si="3"/>
        <v/>
      </c>
      <c r="AH5" s="25">
        <f t="shared" si="4"/>
        <v>1</v>
      </c>
      <c r="AI5" s="25">
        <v>0</v>
      </c>
      <c r="AJ5" s="25">
        <v>5</v>
      </c>
      <c r="AK5" s="28">
        <v>4315.4705882352937</v>
      </c>
      <c r="AL5" s="45">
        <v>0.95</v>
      </c>
      <c r="AM5" s="25">
        <v>992.89473684210532</v>
      </c>
      <c r="AN5" s="25">
        <v>892</v>
      </c>
      <c r="AO5" s="28">
        <v>302.08587718227142</v>
      </c>
      <c r="AP5" s="91">
        <v>4.3749999999999997E-2</v>
      </c>
      <c r="AQ5" s="65">
        <v>6.8750000000000006E-2</v>
      </c>
      <c r="AR5" s="65">
        <v>6.7361111111111108E-2</v>
      </c>
      <c r="AS5" s="65">
        <v>5.486111111111111E-2</v>
      </c>
      <c r="AT5" s="25">
        <f t="shared" si="5"/>
        <v>63</v>
      </c>
      <c r="AU5" s="25">
        <f t="shared" si="6"/>
        <v>99</v>
      </c>
      <c r="AV5" s="25">
        <f t="shared" si="11"/>
        <v>97</v>
      </c>
      <c r="AW5" s="25">
        <f t="shared" si="12"/>
        <v>79</v>
      </c>
      <c r="AX5" s="25">
        <f t="shared" si="7"/>
        <v>98</v>
      </c>
      <c r="AY5" s="25">
        <f t="shared" si="8"/>
        <v>71</v>
      </c>
      <c r="AZ5" s="25">
        <f>(AX5-AY5)/AY5</f>
        <v>0.38028169014084506</v>
      </c>
      <c r="BA5" s="25">
        <v>2</v>
      </c>
      <c r="BB5" s="25">
        <v>3</v>
      </c>
      <c r="BC5" s="25">
        <v>3</v>
      </c>
      <c r="BD5" s="25">
        <v>2</v>
      </c>
      <c r="BE5" s="25">
        <v>2</v>
      </c>
      <c r="BF5" s="25">
        <v>3</v>
      </c>
      <c r="BG5" s="49">
        <v>-0.5</v>
      </c>
      <c r="BH5" s="25">
        <v>0.4</v>
      </c>
      <c r="BI5" s="25">
        <v>10</v>
      </c>
      <c r="BJ5" s="25">
        <v>0.3</v>
      </c>
      <c r="BK5" s="25">
        <v>10</v>
      </c>
      <c r="BL5" s="25">
        <v>0.35</v>
      </c>
      <c r="BM5" s="47">
        <v>32</v>
      </c>
      <c r="BN5" s="25">
        <v>16</v>
      </c>
      <c r="BO5" s="25">
        <f>BM5+BN5</f>
        <v>48</v>
      </c>
      <c r="BP5" s="25">
        <f>BM5/BO5</f>
        <v>0.66666666666666663</v>
      </c>
      <c r="BQ5" s="49">
        <f>BO5/48</f>
        <v>1</v>
      </c>
      <c r="BR5" s="47">
        <v>13</v>
      </c>
      <c r="BS5" s="25">
        <v>3</v>
      </c>
      <c r="BT5" s="25">
        <f>BR5+BS5</f>
        <v>16</v>
      </c>
      <c r="BU5" s="25">
        <f>BR5/BT5</f>
        <v>0.8125</v>
      </c>
      <c r="BV5" s="49">
        <f>BT5/16</f>
        <v>1</v>
      </c>
      <c r="BW5" s="92">
        <v>5</v>
      </c>
      <c r="BX5" s="53">
        <v>5</v>
      </c>
      <c r="BY5" s="54">
        <f t="shared" si="9"/>
        <v>5</v>
      </c>
      <c r="BZ5" s="57">
        <v>10</v>
      </c>
      <c r="CA5" s="50">
        <v>6</v>
      </c>
      <c r="CB5" s="54">
        <f>AVERAGE(BZ5:CA5)</f>
        <v>8</v>
      </c>
      <c r="CC5" s="46">
        <v>20</v>
      </c>
      <c r="CD5" s="46">
        <v>9</v>
      </c>
      <c r="CE5" s="103">
        <v>79</v>
      </c>
      <c r="CF5" s="30">
        <v>20</v>
      </c>
      <c r="CG5" s="104">
        <f>CF5/CE5</f>
        <v>0.25316455696202533</v>
      </c>
      <c r="CH5" s="47">
        <v>6</v>
      </c>
      <c r="CI5" s="25">
        <v>4</v>
      </c>
      <c r="CJ5" s="25">
        <f>CH5+CI5</f>
        <v>10</v>
      </c>
      <c r="CK5" s="49">
        <f t="shared" si="13"/>
        <v>7</v>
      </c>
      <c r="CL5" s="47">
        <v>4</v>
      </c>
      <c r="CM5" s="25">
        <v>3</v>
      </c>
      <c r="CN5" s="25">
        <v>7</v>
      </c>
      <c r="CO5" s="49">
        <f t="shared" si="14"/>
        <v>5</v>
      </c>
      <c r="CP5" s="47">
        <v>24</v>
      </c>
      <c r="CQ5" s="25">
        <f>CP5/24</f>
        <v>1</v>
      </c>
      <c r="CR5" s="65">
        <v>2.1527777777777781E-2</v>
      </c>
      <c r="CS5" s="25">
        <f>HOUR(CR5)*60+MINUTE(CR5)</f>
        <v>31</v>
      </c>
      <c r="CT5" s="25">
        <v>1</v>
      </c>
      <c r="CU5" s="25">
        <v>24</v>
      </c>
      <c r="CV5" s="25">
        <f>CU5/24</f>
        <v>1</v>
      </c>
      <c r="CW5" s="65">
        <v>0.14166666666666666</v>
      </c>
      <c r="CX5" s="25">
        <f>HOUR(CW5)*60+MINUTE(CW5)</f>
        <v>204</v>
      </c>
      <c r="CY5" s="25">
        <v>7</v>
      </c>
      <c r="CZ5" s="49">
        <f>(CX5-CS5)/CS5</f>
        <v>5.580645161290323</v>
      </c>
      <c r="DA5">
        <v>12</v>
      </c>
      <c r="DB5">
        <v>6</v>
      </c>
      <c r="DC5">
        <v>0.92887624000000002</v>
      </c>
      <c r="DD5">
        <v>8</v>
      </c>
      <c r="DE5">
        <v>0.94494431999999995</v>
      </c>
      <c r="DF5">
        <v>19</v>
      </c>
      <c r="DG5">
        <v>11</v>
      </c>
      <c r="DH5">
        <v>0.93718959000000002</v>
      </c>
      <c r="DI5">
        <v>11</v>
      </c>
      <c r="DJ5">
        <v>0.93718959000000002</v>
      </c>
      <c r="DK5">
        <v>20</v>
      </c>
      <c r="DL5">
        <v>6</v>
      </c>
      <c r="DM5">
        <v>0.97069841000000001</v>
      </c>
      <c r="DN5">
        <v>6</v>
      </c>
      <c r="DO5">
        <v>0.97069841000000001</v>
      </c>
      <c r="DP5" s="25">
        <v>17</v>
      </c>
      <c r="DQ5" s="25">
        <v>7.666666666666667</v>
      </c>
      <c r="DR5" s="25">
        <v>0.94558807999999994</v>
      </c>
      <c r="DS5" s="25">
        <v>8.3333333333333339</v>
      </c>
      <c r="DT5" s="25">
        <v>0.95094410666666673</v>
      </c>
      <c r="DU5" s="47">
        <v>91.526970322856457</v>
      </c>
      <c r="DV5" s="86">
        <v>110.54796347631363</v>
      </c>
      <c r="DW5" s="86">
        <v>0.44414326752680983</v>
      </c>
      <c r="DX5" s="25">
        <v>0.1909521967236531</v>
      </c>
      <c r="DY5" s="87">
        <v>-3.3026628113998847E-2</v>
      </c>
      <c r="DZ5" s="47">
        <v>20</v>
      </c>
      <c r="EA5" s="25">
        <v>15</v>
      </c>
      <c r="EB5" s="25">
        <v>17.5</v>
      </c>
      <c r="EC5" s="25">
        <v>0.81553397999999999</v>
      </c>
      <c r="ED5" s="25">
        <v>0.74358974</v>
      </c>
      <c r="EE5" s="88">
        <v>0.77956186000000005</v>
      </c>
      <c r="EF5" s="47">
        <v>31</v>
      </c>
      <c r="EG5" s="25">
        <v>36</v>
      </c>
      <c r="EH5" s="25">
        <v>32</v>
      </c>
      <c r="EI5" s="25">
        <v>20</v>
      </c>
      <c r="EJ5" s="25">
        <v>33</v>
      </c>
      <c r="EK5" s="46">
        <v>67</v>
      </c>
      <c r="EL5" s="47">
        <v>2</v>
      </c>
      <c r="EM5" s="49">
        <v>4</v>
      </c>
      <c r="EN5" s="46">
        <v>1</v>
      </c>
      <c r="EO5" s="25">
        <v>12656.1538461538</v>
      </c>
      <c r="EP5" s="25">
        <v>7834.7619047619</v>
      </c>
      <c r="EQ5" s="25">
        <v>18803.5</v>
      </c>
      <c r="ER5" s="25">
        <v>16350.869565217399</v>
      </c>
      <c r="ES5" s="25">
        <v>70804</v>
      </c>
      <c r="ET5" s="25">
        <v>4916.9444444444398</v>
      </c>
      <c r="EU5" s="25">
        <v>34087.884615384603</v>
      </c>
      <c r="EV5" s="28">
        <v>9700.858638141246</v>
      </c>
      <c r="EW5">
        <v>577.11219419999998</v>
      </c>
      <c r="EX5">
        <v>7.2753249000000006E-2</v>
      </c>
      <c r="EY5">
        <v>3.0181818181818199</v>
      </c>
      <c r="EZ5">
        <v>0.32</v>
      </c>
      <c r="FA5">
        <v>1087.224481</v>
      </c>
      <c r="FB5">
        <v>6.2553431000000007E-2</v>
      </c>
      <c r="FC5">
        <v>-1.1087533156498699</v>
      </c>
      <c r="FD5">
        <v>0.31578947368421101</v>
      </c>
      <c r="FE5">
        <v>1254.020612</v>
      </c>
      <c r="FF5">
        <v>0.39919526900000002</v>
      </c>
      <c r="FG5">
        <v>2.2225352112676098</v>
      </c>
      <c r="FH5">
        <v>0</v>
      </c>
      <c r="FI5">
        <v>972.78576239999995</v>
      </c>
      <c r="FJ5">
        <v>0.17816731633333335</v>
      </c>
      <c r="FK5">
        <v>1.3773212379331865</v>
      </c>
      <c r="FL5" s="63">
        <v>0.21192982456140366</v>
      </c>
      <c r="FM5">
        <v>0.49376299376299398</v>
      </c>
      <c r="FN5">
        <v>0.65925925925925899</v>
      </c>
      <c r="FO5">
        <v>0.39210850801479702</v>
      </c>
      <c r="FP5">
        <v>0.45230263157894701</v>
      </c>
      <c r="FQ5">
        <v>0.52791878172588802</v>
      </c>
      <c r="FR5">
        <v>0.70819504723002302</v>
      </c>
      <c r="FS5">
        <v>0.4712634278345596</v>
      </c>
      <c r="FT5">
        <v>0.6065856460227429</v>
      </c>
      <c r="FU5">
        <v>0.53892453692865139</v>
      </c>
      <c r="FV5" s="45">
        <v>0.7</v>
      </c>
      <c r="FW5" s="25">
        <v>3336.9285714285702</v>
      </c>
      <c r="FX5" s="25">
        <v>0.55000000000000004</v>
      </c>
      <c r="FY5" s="25">
        <v>5775.1818181818198</v>
      </c>
      <c r="FZ5" s="25">
        <v>0.6</v>
      </c>
      <c r="GA5" s="25">
        <v>4926.6363636363603</v>
      </c>
      <c r="GB5" s="25">
        <v>0.6166666666666667</v>
      </c>
      <c r="GC5" s="28">
        <v>4679.58225108225</v>
      </c>
      <c r="GD5">
        <v>0.5</v>
      </c>
      <c r="GE5">
        <v>174</v>
      </c>
      <c r="GF5">
        <v>0.16666666666666666</v>
      </c>
      <c r="GG5">
        <v>113</v>
      </c>
      <c r="GH5">
        <v>2</v>
      </c>
      <c r="GI5">
        <v>363</v>
      </c>
      <c r="GJ5">
        <v>0.88888888888888895</v>
      </c>
      <c r="GK5" s="127">
        <v>216.66666666666666</v>
      </c>
      <c r="GL5" s="45"/>
      <c r="GM5">
        <v>9</v>
      </c>
      <c r="GN5">
        <v>7</v>
      </c>
      <c r="GO5">
        <v>6</v>
      </c>
      <c r="GP5">
        <v>5</v>
      </c>
      <c r="GQ5" s="25"/>
      <c r="GR5">
        <v>15</v>
      </c>
      <c r="GS5">
        <v>6</v>
      </c>
      <c r="GT5">
        <v>7</v>
      </c>
      <c r="GU5">
        <v>7</v>
      </c>
      <c r="GV5" s="25"/>
      <c r="GW5">
        <v>14</v>
      </c>
      <c r="GX5">
        <v>9</v>
      </c>
      <c r="GY5">
        <v>1</v>
      </c>
      <c r="GZ5">
        <v>6</v>
      </c>
      <c r="HA5" s="25">
        <v>92.666666666666671</v>
      </c>
      <c r="HB5" s="89">
        <v>12.666666666666666</v>
      </c>
      <c r="HC5" s="89">
        <v>7.333333333333333</v>
      </c>
      <c r="HD5" s="89">
        <v>4.666666666666667</v>
      </c>
      <c r="HE5" s="129">
        <v>6</v>
      </c>
      <c r="HF5">
        <v>0.53019535287862385</v>
      </c>
      <c r="HG5">
        <v>0.63277846058779608</v>
      </c>
      <c r="HH5">
        <v>0.51060943918312607</v>
      </c>
      <c r="HI5">
        <v>0.86094603209227849</v>
      </c>
      <c r="HJ5">
        <v>0.85254207854034958</v>
      </c>
      <c r="HK5">
        <v>0.8300732433605682</v>
      </c>
      <c r="HL5">
        <v>0.90732646709907383</v>
      </c>
      <c r="HM5">
        <v>0.94968971738441477</v>
      </c>
      <c r="HN5">
        <v>0.98332159880798331</v>
      </c>
      <c r="HO5">
        <v>0.99678381891530321</v>
      </c>
      <c r="HQ5">
        <v>1</v>
      </c>
      <c r="HR5">
        <v>0.78868634340898558</v>
      </c>
      <c r="HS5" s="24">
        <v>1</v>
      </c>
      <c r="HT5">
        <v>2</v>
      </c>
      <c r="HU5">
        <v>2</v>
      </c>
      <c r="HV5">
        <v>0</v>
      </c>
      <c r="HW5">
        <v>0</v>
      </c>
      <c r="HX5">
        <v>0</v>
      </c>
      <c r="HY5" s="106"/>
      <c r="HZ5" s="30"/>
      <c r="IA5" s="30"/>
      <c r="IB5" s="30"/>
      <c r="IC5" s="30"/>
      <c r="ID5" s="109"/>
      <c r="IE5" s="25"/>
      <c r="IF5" s="25"/>
      <c r="IG5" s="25"/>
      <c r="IH5" s="25"/>
      <c r="II5" s="141" t="s">
        <v>419</v>
      </c>
      <c r="IJ5" s="141">
        <f t="shared" si="15"/>
        <v>0</v>
      </c>
      <c r="IK5" s="141" t="s">
        <v>417</v>
      </c>
      <c r="IL5" s="106"/>
      <c r="IM5" s="127"/>
      <c r="IN5" s="142"/>
      <c r="IO5" s="143">
        <v>0</v>
      </c>
      <c r="IP5" s="144">
        <v>0</v>
      </c>
      <c r="IQ5" s="144">
        <v>0</v>
      </c>
      <c r="IR5" s="144">
        <v>1</v>
      </c>
      <c r="IS5" s="144">
        <v>0</v>
      </c>
      <c r="IT5" s="145"/>
      <c r="IU5" s="146">
        <v>0</v>
      </c>
      <c r="IV5" s="146">
        <v>1</v>
      </c>
    </row>
    <row r="6" spans="1:256" ht="13.05" customHeight="1">
      <c r="A6" s="90">
        <v>50</v>
      </c>
      <c r="B6" s="25"/>
      <c r="C6" s="49" t="s">
        <v>154</v>
      </c>
      <c r="D6" s="47" t="s">
        <v>711</v>
      </c>
      <c r="E6" s="25">
        <v>2</v>
      </c>
      <c r="F6" s="25">
        <v>2</v>
      </c>
      <c r="G6" s="49"/>
      <c r="H6" s="47">
        <v>3</v>
      </c>
      <c r="I6" s="25">
        <v>9</v>
      </c>
      <c r="J6" s="25">
        <v>7</v>
      </c>
      <c r="K6" s="25">
        <v>2</v>
      </c>
      <c r="L6" s="25">
        <v>5</v>
      </c>
      <c r="M6" s="25" t="str">
        <f t="shared" si="10"/>
        <v/>
      </c>
      <c r="N6" s="25">
        <f t="shared" si="0"/>
        <v>2</v>
      </c>
      <c r="O6" s="25">
        <v>3</v>
      </c>
      <c r="P6" s="25">
        <v>9</v>
      </c>
      <c r="Q6" s="49"/>
      <c r="R6" s="25"/>
      <c r="S6" s="25"/>
      <c r="T6" s="25"/>
      <c r="U6" s="25"/>
      <c r="V6" s="25"/>
      <c r="W6" s="25" t="str">
        <f t="shared" si="1"/>
        <v/>
      </c>
      <c r="X6" s="25"/>
      <c r="Y6" s="25"/>
      <c r="Z6" s="25"/>
      <c r="AA6" s="25"/>
      <c r="AB6" s="45"/>
      <c r="AC6" s="25"/>
      <c r="AD6" s="25"/>
      <c r="AE6" s="25"/>
      <c r="AF6" s="25"/>
      <c r="AG6" s="25" t="str">
        <f t="shared" si="3"/>
        <v/>
      </c>
      <c r="AH6" s="25"/>
      <c r="AI6" s="25"/>
      <c r="AJ6" s="25"/>
      <c r="AK6" s="28"/>
      <c r="AL6" s="45">
        <v>0.85</v>
      </c>
      <c r="AM6" s="25">
        <v>1268.7058823529412</v>
      </c>
      <c r="AN6" s="25">
        <v>1303</v>
      </c>
      <c r="AO6" s="28">
        <v>291.01090286832073</v>
      </c>
      <c r="AP6" s="91">
        <v>6.7361111111111108E-2</v>
      </c>
      <c r="AQ6" s="65">
        <v>0.18333333333333335</v>
      </c>
      <c r="AR6" s="65">
        <v>0.13333333333333333</v>
      </c>
      <c r="AS6" s="65">
        <v>7.2222222222222229E-2</v>
      </c>
      <c r="AT6" s="25">
        <f t="shared" si="5"/>
        <v>97</v>
      </c>
      <c r="AU6" s="25">
        <f t="shared" si="6"/>
        <v>264</v>
      </c>
      <c r="AV6" s="25">
        <f t="shared" si="11"/>
        <v>192</v>
      </c>
      <c r="AW6" s="25">
        <f t="shared" si="12"/>
        <v>104</v>
      </c>
      <c r="AX6" s="25">
        <f t="shared" si="7"/>
        <v>228</v>
      </c>
      <c r="AY6" s="25">
        <f t="shared" si="8"/>
        <v>100.5</v>
      </c>
      <c r="AZ6" s="25">
        <f>(AX6-AY6)/AY6</f>
        <v>1.2686567164179106</v>
      </c>
      <c r="BA6" s="25"/>
      <c r="BB6" s="25"/>
      <c r="BC6" s="25"/>
      <c r="BD6" s="25"/>
      <c r="BE6" s="25"/>
      <c r="BF6" s="25"/>
      <c r="BG6" s="49"/>
      <c r="BH6" s="25">
        <v>0.3</v>
      </c>
      <c r="BI6" s="25">
        <v>10</v>
      </c>
      <c r="BJ6" s="25">
        <v>0.6</v>
      </c>
      <c r="BK6" s="25">
        <v>10</v>
      </c>
      <c r="BL6" s="25">
        <v>0.45</v>
      </c>
      <c r="BM6" s="47"/>
      <c r="BN6" s="25"/>
      <c r="BO6" s="25"/>
      <c r="BP6" s="25"/>
      <c r="BQ6" s="49"/>
      <c r="BR6" s="47"/>
      <c r="BS6" s="25"/>
      <c r="BT6" s="25"/>
      <c r="BU6" s="25"/>
      <c r="BV6" s="49"/>
      <c r="BW6" s="92"/>
      <c r="BX6" s="53"/>
      <c r="BY6" s="54"/>
      <c r="BZ6" s="57"/>
      <c r="CA6" s="50"/>
      <c r="CB6" s="54"/>
      <c r="CC6" s="46"/>
      <c r="CD6" s="46"/>
      <c r="CE6" s="103"/>
      <c r="CF6" s="30"/>
      <c r="CG6" s="104"/>
      <c r="CH6" s="47"/>
      <c r="CI6" s="25"/>
      <c r="CJ6" s="25"/>
      <c r="CK6" s="49" t="str">
        <f t="shared" si="13"/>
        <v/>
      </c>
      <c r="CL6" s="47"/>
      <c r="CM6" s="25"/>
      <c r="CN6" s="25"/>
      <c r="CO6" s="49" t="str">
        <f t="shared" si="14"/>
        <v/>
      </c>
      <c r="CP6" s="47"/>
      <c r="CQ6" s="25"/>
      <c r="CR6" s="25"/>
      <c r="CS6" s="25"/>
      <c r="CT6" s="25"/>
      <c r="CU6" s="25"/>
      <c r="CV6" s="25"/>
      <c r="CW6" s="25"/>
      <c r="CX6" s="25"/>
      <c r="CY6" s="25"/>
      <c r="CZ6" s="49"/>
      <c r="DA6"/>
      <c r="DB6"/>
      <c r="DC6"/>
      <c r="DD6"/>
      <c r="DE6"/>
      <c r="DF6" t="s">
        <v>149</v>
      </c>
      <c r="DG6"/>
      <c r="DH6"/>
      <c r="DI6"/>
      <c r="DJ6"/>
      <c r="DK6" t="s">
        <v>149</v>
      </c>
      <c r="DL6"/>
      <c r="DM6"/>
      <c r="DN6"/>
      <c r="DO6"/>
      <c r="DP6" s="25" t="s">
        <v>149</v>
      </c>
      <c r="DQ6" s="25" t="s">
        <v>149</v>
      </c>
      <c r="DR6" s="25" t="s">
        <v>149</v>
      </c>
      <c r="DS6" s="25" t="s">
        <v>149</v>
      </c>
      <c r="DT6" s="25" t="s">
        <v>149</v>
      </c>
      <c r="DU6" s="47"/>
      <c r="DV6" s="86" t="s">
        <v>149</v>
      </c>
      <c r="DW6" s="86"/>
      <c r="DX6" s="25"/>
      <c r="DY6" s="87"/>
      <c r="DZ6" s="47"/>
      <c r="EA6" s="25"/>
      <c r="EB6" s="25" t="s">
        <v>149</v>
      </c>
      <c r="EC6" s="25"/>
      <c r="ED6" s="25"/>
      <c r="EE6" s="88" t="s">
        <v>149</v>
      </c>
      <c r="EF6" s="47"/>
      <c r="EG6" s="25"/>
      <c r="EH6" s="25"/>
      <c r="EI6" s="25"/>
      <c r="EJ6" s="25"/>
      <c r="EK6" s="46"/>
      <c r="EL6" s="47"/>
      <c r="EM6" s="49" t="s">
        <v>149</v>
      </c>
      <c r="EN6" s="46"/>
      <c r="EO6" s="25"/>
      <c r="EP6" s="25"/>
      <c r="EQ6" s="25"/>
      <c r="ER6" s="25"/>
      <c r="ES6" s="25"/>
      <c r="ET6" s="25"/>
      <c r="EU6" s="25"/>
      <c r="EV6" s="28"/>
      <c r="EW6"/>
      <c r="FI6" t="s">
        <v>149</v>
      </c>
      <c r="FJ6" t="s">
        <v>149</v>
      </c>
      <c r="FK6" t="s">
        <v>149</v>
      </c>
      <c r="FL6" s="63" t="s">
        <v>149</v>
      </c>
      <c r="FM6" t="s">
        <v>149</v>
      </c>
      <c r="FN6" t="s">
        <v>149</v>
      </c>
      <c r="FO6" t="s">
        <v>149</v>
      </c>
      <c r="FP6" t="s">
        <v>149</v>
      </c>
      <c r="FQ6" t="s">
        <v>149</v>
      </c>
      <c r="FR6" t="s">
        <v>149</v>
      </c>
      <c r="FV6" s="45">
        <v>0.55000000000000004</v>
      </c>
      <c r="FW6" s="25">
        <v>2494</v>
      </c>
      <c r="FX6" s="25">
        <v>0.45</v>
      </c>
      <c r="FY6" s="25">
        <v>2545.375</v>
      </c>
      <c r="FZ6" s="25">
        <v>0.7</v>
      </c>
      <c r="GA6" s="25">
        <v>2655.0714285714298</v>
      </c>
      <c r="GB6" s="25">
        <v>0.56666666666666665</v>
      </c>
      <c r="GC6" s="28">
        <v>2564.8154761904766</v>
      </c>
      <c r="GD6">
        <v>1.3333333333333333</v>
      </c>
      <c r="GE6">
        <v>210</v>
      </c>
      <c r="GF6">
        <v>0</v>
      </c>
      <c r="GG6">
        <v>162</v>
      </c>
      <c r="GH6">
        <v>3.5</v>
      </c>
      <c r="GI6">
        <v>160</v>
      </c>
      <c r="GJ6">
        <v>1.6111111111111101</v>
      </c>
      <c r="GK6" s="127">
        <v>177.33333333333334</v>
      </c>
      <c r="GL6" s="45"/>
      <c r="GM6">
        <v>11</v>
      </c>
      <c r="GN6">
        <v>10</v>
      </c>
      <c r="GO6">
        <v>9</v>
      </c>
      <c r="GP6">
        <v>11</v>
      </c>
      <c r="GQ6" s="25"/>
      <c r="GR6">
        <v>8</v>
      </c>
      <c r="GS6">
        <v>9</v>
      </c>
      <c r="GT6">
        <v>7</v>
      </c>
      <c r="GU6">
        <v>7</v>
      </c>
      <c r="GV6" s="25"/>
      <c r="GW6">
        <v>25</v>
      </c>
      <c r="GX6">
        <v>14</v>
      </c>
      <c r="GY6">
        <v>13</v>
      </c>
      <c r="GZ6">
        <v>6</v>
      </c>
      <c r="HA6" s="25">
        <v>94</v>
      </c>
      <c r="HB6" s="89">
        <v>14.666666666666666</v>
      </c>
      <c r="HC6" s="89">
        <v>11</v>
      </c>
      <c r="HD6" s="89">
        <v>9.6666666666666661</v>
      </c>
      <c r="HE6" s="129">
        <v>8</v>
      </c>
      <c r="HF6">
        <v>0.96642980225189712</v>
      </c>
      <c r="HG6">
        <v>0.95681738595188603</v>
      </c>
      <c r="HH6">
        <v>0.95229653305506001</v>
      </c>
      <c r="HI6">
        <v>0.96029511131434475</v>
      </c>
      <c r="HJ6">
        <v>0.80928737340168322</v>
      </c>
      <c r="HK6">
        <v>0.93482024415867715</v>
      </c>
      <c r="HL6">
        <v>0.90732646709907383</v>
      </c>
      <c r="HM6">
        <v>0.99228581947994376</v>
      </c>
      <c r="HN6">
        <v>0.97946163035772804</v>
      </c>
      <c r="HO6">
        <v>0.9973385531450093</v>
      </c>
      <c r="HP6">
        <v>0.99592778789405478</v>
      </c>
      <c r="HQ6">
        <v>1</v>
      </c>
      <c r="HR6">
        <v>0.91839293533710276</v>
      </c>
      <c r="HY6" s="106"/>
      <c r="HZ6" s="30"/>
      <c r="IA6" s="30"/>
      <c r="IB6" s="30"/>
      <c r="IC6" s="30"/>
      <c r="ID6" s="109"/>
      <c r="IE6" s="25">
        <v>1</v>
      </c>
      <c r="IF6" s="25"/>
      <c r="IG6" s="25"/>
      <c r="IH6" s="25"/>
      <c r="II6" s="141" t="s">
        <v>420</v>
      </c>
      <c r="IJ6" s="141">
        <f t="shared" si="15"/>
        <v>0</v>
      </c>
      <c r="IK6" s="141"/>
      <c r="IL6" s="106"/>
      <c r="IM6" s="127"/>
      <c r="IN6" s="142"/>
      <c r="IO6" s="143">
        <v>0</v>
      </c>
      <c r="IP6" s="144">
        <v>0</v>
      </c>
      <c r="IQ6" s="144">
        <v>0</v>
      </c>
      <c r="IR6" s="144">
        <v>0</v>
      </c>
      <c r="IS6" s="144">
        <v>0</v>
      </c>
      <c r="IT6" s="145">
        <v>1</v>
      </c>
      <c r="IU6" s="146">
        <v>0</v>
      </c>
      <c r="IV6" s="146"/>
    </row>
    <row r="7" spans="1:256" ht="13.05" customHeight="1">
      <c r="A7" s="90">
        <v>21</v>
      </c>
      <c r="B7" s="25">
        <v>14</v>
      </c>
      <c r="C7" s="49" t="s">
        <v>167</v>
      </c>
      <c r="D7" s="47" t="s">
        <v>711</v>
      </c>
      <c r="E7" s="25">
        <v>2</v>
      </c>
      <c r="F7" s="25">
        <v>2</v>
      </c>
      <c r="G7" s="49"/>
      <c r="H7" s="47">
        <v>21</v>
      </c>
      <c r="I7" s="25">
        <v>23</v>
      </c>
      <c r="J7" s="25">
        <v>1</v>
      </c>
      <c r="K7" s="25">
        <v>0</v>
      </c>
      <c r="L7" s="25">
        <v>1</v>
      </c>
      <c r="M7" s="25" t="str">
        <f t="shared" si="10"/>
        <v/>
      </c>
      <c r="N7" s="25">
        <f t="shared" si="0"/>
        <v>22</v>
      </c>
      <c r="O7" s="25">
        <v>16</v>
      </c>
      <c r="P7" s="25">
        <v>22</v>
      </c>
      <c r="Q7" s="49">
        <v>3748.5882352941176</v>
      </c>
      <c r="R7" s="25">
        <v>20</v>
      </c>
      <c r="S7" s="25">
        <v>25</v>
      </c>
      <c r="T7" s="25">
        <v>0</v>
      </c>
      <c r="U7" s="25">
        <v>0</v>
      </c>
      <c r="V7" s="25">
        <v>0</v>
      </c>
      <c r="W7" s="25" t="str">
        <f t="shared" si="1"/>
        <v/>
      </c>
      <c r="X7" s="25">
        <f t="shared" si="2"/>
        <v>25</v>
      </c>
      <c r="Y7" s="25">
        <v>20</v>
      </c>
      <c r="Z7" s="25">
        <v>25</v>
      </c>
      <c r="AA7" s="25">
        <v>1748.2058823529412</v>
      </c>
      <c r="AB7" s="45">
        <v>12</v>
      </c>
      <c r="AC7" s="25">
        <v>15</v>
      </c>
      <c r="AD7" s="25">
        <v>2</v>
      </c>
      <c r="AE7" s="25">
        <v>0</v>
      </c>
      <c r="AF7" s="25">
        <v>2</v>
      </c>
      <c r="AG7" s="25" t="str">
        <f t="shared" si="3"/>
        <v/>
      </c>
      <c r="AH7" s="25">
        <f t="shared" si="4"/>
        <v>13</v>
      </c>
      <c r="AI7" s="25">
        <v>7</v>
      </c>
      <c r="AJ7" s="25">
        <v>14</v>
      </c>
      <c r="AK7" s="28">
        <v>1055.5588235294117</v>
      </c>
      <c r="AL7" s="45">
        <v>1</v>
      </c>
      <c r="AM7" s="25">
        <v>840.8</v>
      </c>
      <c r="AN7" s="25">
        <v>827.5</v>
      </c>
      <c r="AO7" s="28">
        <v>94.977892164439837</v>
      </c>
      <c r="AP7" s="91">
        <v>3.6111111111111115E-2</v>
      </c>
      <c r="AQ7" s="65">
        <v>7.013888888888889E-2</v>
      </c>
      <c r="AR7" s="65">
        <v>6.25E-2</v>
      </c>
      <c r="AS7" s="65">
        <v>3.888888888888889E-2</v>
      </c>
      <c r="AT7" s="25">
        <f t="shared" si="5"/>
        <v>52</v>
      </c>
      <c r="AU7" s="25">
        <f t="shared" si="6"/>
        <v>101</v>
      </c>
      <c r="AV7" s="25">
        <f t="shared" si="11"/>
        <v>90</v>
      </c>
      <c r="AW7" s="25">
        <f t="shared" si="12"/>
        <v>56</v>
      </c>
      <c r="AX7" s="25">
        <f t="shared" si="7"/>
        <v>95.5</v>
      </c>
      <c r="AY7" s="25">
        <f t="shared" si="8"/>
        <v>54</v>
      </c>
      <c r="AZ7" s="25">
        <f t="shared" ref="AZ7:AZ12" si="16">(AX7-AY7)/AY7</f>
        <v>0.76851851851851849</v>
      </c>
      <c r="BA7" s="25">
        <v>3</v>
      </c>
      <c r="BB7" s="25">
        <v>2</v>
      </c>
      <c r="BC7" s="25">
        <v>3</v>
      </c>
      <c r="BD7" s="25">
        <v>3</v>
      </c>
      <c r="BE7" s="25">
        <v>3</v>
      </c>
      <c r="BF7" s="25">
        <v>2.5</v>
      </c>
      <c r="BG7" s="49">
        <v>0.16666666666666666</v>
      </c>
      <c r="BH7" s="25">
        <v>0.3</v>
      </c>
      <c r="BI7" s="25">
        <v>10</v>
      </c>
      <c r="BJ7" s="25">
        <v>0.5</v>
      </c>
      <c r="BK7" s="25">
        <v>10</v>
      </c>
      <c r="BL7" s="25">
        <v>0.4</v>
      </c>
      <c r="BM7" s="47">
        <v>34</v>
      </c>
      <c r="BN7" s="25">
        <v>14</v>
      </c>
      <c r="BO7" s="25">
        <f t="shared" ref="BO7:BO12" si="17">BM7+BN7</f>
        <v>48</v>
      </c>
      <c r="BP7" s="25">
        <f t="shared" ref="BP7:BP12" si="18">BM7/BO7</f>
        <v>0.70833333333333337</v>
      </c>
      <c r="BQ7" s="49">
        <f t="shared" ref="BQ7:BQ12" si="19">BO7/48</f>
        <v>1</v>
      </c>
      <c r="BR7" s="47">
        <v>15</v>
      </c>
      <c r="BS7" s="25">
        <v>1</v>
      </c>
      <c r="BT7" s="25">
        <f t="shared" ref="BT7:BT12" si="20">BR7+BS7</f>
        <v>16</v>
      </c>
      <c r="BU7" s="25">
        <f t="shared" ref="BU7:BU12" si="21">BR7/BT7</f>
        <v>0.9375</v>
      </c>
      <c r="BV7" s="49">
        <f t="shared" ref="BV7:BV12" si="22">BT7/16</f>
        <v>1</v>
      </c>
      <c r="BW7" s="92">
        <v>7</v>
      </c>
      <c r="BX7" s="53">
        <v>7</v>
      </c>
      <c r="BY7" s="54">
        <f t="shared" si="9"/>
        <v>7</v>
      </c>
      <c r="BZ7" s="47">
        <v>13</v>
      </c>
      <c r="CA7" s="25">
        <v>15</v>
      </c>
      <c r="CB7" s="54">
        <f t="shared" ref="CB7:CB12" si="23">AVERAGE(BZ7:CA7)</f>
        <v>14</v>
      </c>
      <c r="CC7" s="46">
        <v>17</v>
      </c>
      <c r="CD7" s="46">
        <v>18</v>
      </c>
      <c r="CE7" s="103">
        <v>70</v>
      </c>
      <c r="CF7" s="30">
        <v>1</v>
      </c>
      <c r="CG7" s="104">
        <f t="shared" ref="CG7:CG12" si="24">CF7/CE7</f>
        <v>1.4285714285714285E-2</v>
      </c>
      <c r="CH7" s="47">
        <v>12</v>
      </c>
      <c r="CI7" s="25">
        <v>9</v>
      </c>
      <c r="CJ7" s="25">
        <f t="shared" ref="CJ7:CJ12" si="25">CH7+CI7</f>
        <v>21</v>
      </c>
      <c r="CK7" s="49">
        <f t="shared" si="13"/>
        <v>15</v>
      </c>
      <c r="CL7" s="47">
        <v>4</v>
      </c>
      <c r="CM7" s="25">
        <v>4</v>
      </c>
      <c r="CN7" s="25">
        <v>8</v>
      </c>
      <c r="CO7" s="49">
        <f t="shared" si="14"/>
        <v>6</v>
      </c>
      <c r="CP7" s="47">
        <v>24</v>
      </c>
      <c r="CQ7" s="25">
        <f t="shared" ref="CQ7:CQ12" si="26">CP7/24</f>
        <v>1</v>
      </c>
      <c r="CR7" s="65">
        <v>2.0833333333333332E-2</v>
      </c>
      <c r="CS7" s="25">
        <f t="shared" ref="CS7:CS12" si="27">HOUR(CR7)*60+MINUTE(CR7)</f>
        <v>30</v>
      </c>
      <c r="CT7" s="25">
        <v>0</v>
      </c>
      <c r="CU7" s="25">
        <v>24</v>
      </c>
      <c r="CV7" s="25">
        <f t="shared" ref="CV7:CV12" si="28">CU7/24</f>
        <v>1</v>
      </c>
      <c r="CW7" s="65">
        <v>4.1666666666666664E-2</v>
      </c>
      <c r="CX7" s="25">
        <f t="shared" ref="CX7:CX12" si="29">HOUR(CW7)*60+MINUTE(CW7)</f>
        <v>60</v>
      </c>
      <c r="CY7" s="25">
        <v>0</v>
      </c>
      <c r="CZ7" s="49">
        <f t="shared" ref="CZ7:CZ12" si="30">(CX7-CS7)/CS7</f>
        <v>1</v>
      </c>
      <c r="DA7">
        <v>12</v>
      </c>
      <c r="DB7">
        <v>6</v>
      </c>
      <c r="DC7">
        <v>0.56677831999999995</v>
      </c>
      <c r="DD7">
        <v>7</v>
      </c>
      <c r="DE7">
        <v>0.44792514999999999</v>
      </c>
      <c r="DF7">
        <v>11</v>
      </c>
      <c r="DG7">
        <v>10</v>
      </c>
      <c r="DH7">
        <v>0.97823464000000004</v>
      </c>
      <c r="DI7">
        <v>10</v>
      </c>
      <c r="DJ7">
        <v>0.98426628999999999</v>
      </c>
      <c r="DK7">
        <v>12</v>
      </c>
      <c r="DL7">
        <v>7</v>
      </c>
      <c r="DM7">
        <v>0.97073841999999999</v>
      </c>
      <c r="DN7">
        <v>8</v>
      </c>
      <c r="DO7">
        <v>0.97713463</v>
      </c>
      <c r="DP7" s="25">
        <v>11.666666666666666</v>
      </c>
      <c r="DQ7" s="25">
        <v>7.666666666666667</v>
      </c>
      <c r="DR7" s="25">
        <v>0.83858379333333344</v>
      </c>
      <c r="DS7" s="25">
        <v>8.3333333333333339</v>
      </c>
      <c r="DT7" s="25">
        <v>0.80310869000000007</v>
      </c>
      <c r="DU7" s="47">
        <v>37.259186675261098</v>
      </c>
      <c r="DV7" s="86">
        <v>51.656896431537632</v>
      </c>
      <c r="DW7" s="86">
        <v>1.1512778846216081</v>
      </c>
      <c r="DX7" s="25">
        <v>0.13892578037060008</v>
      </c>
      <c r="DY7" s="87">
        <v>-2.8109083993322112E-2</v>
      </c>
      <c r="DZ7" s="47">
        <v>16</v>
      </c>
      <c r="EA7" s="25">
        <v>22</v>
      </c>
      <c r="EB7" s="25">
        <v>19</v>
      </c>
      <c r="EC7" s="25">
        <v>0.52238806000000004</v>
      </c>
      <c r="ED7" s="25">
        <v>1</v>
      </c>
      <c r="EE7" s="88">
        <v>0.76119402999999997</v>
      </c>
      <c r="EF7" s="47">
        <v>29</v>
      </c>
      <c r="EG7" s="25">
        <v>33</v>
      </c>
      <c r="EH7" s="25">
        <v>28</v>
      </c>
      <c r="EI7" s="25">
        <v>30</v>
      </c>
      <c r="EJ7" s="25">
        <v>29</v>
      </c>
      <c r="EK7" s="46">
        <v>40</v>
      </c>
      <c r="EL7" s="47">
        <v>1</v>
      </c>
      <c r="EM7" s="49">
        <v>2</v>
      </c>
      <c r="EN7" s="46">
        <v>3</v>
      </c>
      <c r="EO7" s="25">
        <v>16453</v>
      </c>
      <c r="EP7" s="25">
        <v>12187.4074074074</v>
      </c>
      <c r="EQ7" s="25">
        <v>31339.166666666701</v>
      </c>
      <c r="ER7" s="25">
        <v>16350.869565217399</v>
      </c>
      <c r="ES7" s="25">
        <v>39335.555555555598</v>
      </c>
      <c r="ET7" s="25">
        <v>13111.851851851899</v>
      </c>
      <c r="EU7" s="25">
        <v>29042.574074074102</v>
      </c>
      <c r="EV7" s="28">
        <v>13883.376274825567</v>
      </c>
      <c r="EW7">
        <v>583.67873169999996</v>
      </c>
      <c r="EX7">
        <v>6.0213399000000001E-2</v>
      </c>
      <c r="EY7">
        <v>1.5030303030303001</v>
      </c>
      <c r="EZ7">
        <v>0.52631578947368396</v>
      </c>
      <c r="FA7">
        <v>3580.0936360000001</v>
      </c>
      <c r="FB7">
        <v>0.344015034</v>
      </c>
      <c r="FC7">
        <v>3.3580901856763901</v>
      </c>
      <c r="FD7">
        <v>0.54545454545454497</v>
      </c>
      <c r="FE7">
        <v>1990.5268329999999</v>
      </c>
      <c r="FF7">
        <v>0.26750628500000001</v>
      </c>
      <c r="FG7">
        <v>0.41408450704225402</v>
      </c>
      <c r="FH7">
        <v>0.625</v>
      </c>
      <c r="FI7">
        <v>2051.4330669000001</v>
      </c>
      <c r="FJ7">
        <v>0.22391157266666664</v>
      </c>
      <c r="FK7">
        <v>1.7584016652496481</v>
      </c>
      <c r="FL7" s="63">
        <v>0.56559011164274298</v>
      </c>
      <c r="FM7">
        <v>0.42241379310344801</v>
      </c>
      <c r="FN7">
        <v>0.64485514485514495</v>
      </c>
      <c r="FO7">
        <v>0.42173112338858199</v>
      </c>
      <c r="FP7">
        <v>0.66502192982456099</v>
      </c>
      <c r="FQ7">
        <v>0.435828877005348</v>
      </c>
      <c r="FR7">
        <v>0.63374689826302699</v>
      </c>
      <c r="FS7">
        <v>0.4266579311657927</v>
      </c>
      <c r="FT7">
        <v>0.64787465764757768</v>
      </c>
      <c r="FU7">
        <v>0.53726629440668516</v>
      </c>
      <c r="FV7" s="45">
        <v>0.7</v>
      </c>
      <c r="FW7" s="25">
        <v>11973.142857142901</v>
      </c>
      <c r="FX7" s="25">
        <v>0.9</v>
      </c>
      <c r="FY7" s="25">
        <v>14990.4444444444</v>
      </c>
      <c r="FZ7" s="25">
        <v>0.7</v>
      </c>
      <c r="GA7" s="25">
        <v>9153.1428571428605</v>
      </c>
      <c r="GB7" s="25">
        <v>0.76666666666666661</v>
      </c>
      <c r="GC7" s="28">
        <v>12038.910052910054</v>
      </c>
      <c r="GD7">
        <v>0</v>
      </c>
      <c r="GE7">
        <v>108</v>
      </c>
      <c r="GF7">
        <v>0</v>
      </c>
      <c r="GG7">
        <v>67</v>
      </c>
      <c r="GH7">
        <v>0.33333333333333331</v>
      </c>
      <c r="GI7">
        <v>133</v>
      </c>
      <c r="GJ7">
        <v>0.11111111111111099</v>
      </c>
      <c r="GK7" s="127">
        <v>102.66666666666667</v>
      </c>
      <c r="GL7" s="45"/>
      <c r="GM7">
        <v>12</v>
      </c>
      <c r="GN7">
        <v>11</v>
      </c>
      <c r="GO7">
        <v>10</v>
      </c>
      <c r="GP7">
        <v>8</v>
      </c>
      <c r="GQ7" s="25"/>
      <c r="GR7">
        <v>30</v>
      </c>
      <c r="GS7">
        <v>6</v>
      </c>
      <c r="GT7">
        <v>8</v>
      </c>
      <c r="GU7">
        <v>6</v>
      </c>
      <c r="GV7" s="25"/>
      <c r="GW7">
        <v>17</v>
      </c>
      <c r="GX7">
        <v>15</v>
      </c>
      <c r="GY7">
        <v>15</v>
      </c>
      <c r="GZ7">
        <v>7</v>
      </c>
      <c r="HA7" s="25">
        <v>108</v>
      </c>
      <c r="HB7" s="89">
        <v>19.666666666666668</v>
      </c>
      <c r="HC7" s="89">
        <v>10.666666666666666</v>
      </c>
      <c r="HD7" s="89">
        <v>11</v>
      </c>
      <c r="HE7" s="129">
        <v>7</v>
      </c>
      <c r="HF7">
        <v>0.959883285288332</v>
      </c>
      <c r="HG7">
        <v>0.96175995258988289</v>
      </c>
      <c r="HH7">
        <v>0.96083504930175989</v>
      </c>
      <c r="HI7">
        <v>1</v>
      </c>
      <c r="HJ7">
        <v>-4.144740586646662E-2</v>
      </c>
      <c r="HK7">
        <v>0.89845177666674791</v>
      </c>
      <c r="HL7">
        <v>0.9340876350057864</v>
      </c>
      <c r="HM7">
        <v>0.99369440545299015</v>
      </c>
      <c r="HN7">
        <v>0.99727538262448456</v>
      </c>
      <c r="HO7">
        <v>0.9585344448053833</v>
      </c>
      <c r="HP7">
        <v>0.97590634155682365</v>
      </c>
      <c r="HQ7">
        <v>1</v>
      </c>
      <c r="HR7">
        <v>0.63857042068211667</v>
      </c>
      <c r="HS7" s="24" t="s">
        <v>149</v>
      </c>
      <c r="HT7">
        <v>1</v>
      </c>
      <c r="HU7">
        <v>3</v>
      </c>
      <c r="HV7" t="s">
        <v>149</v>
      </c>
      <c r="HW7">
        <v>0</v>
      </c>
      <c r="HX7">
        <v>1</v>
      </c>
      <c r="HY7" s="106"/>
      <c r="HZ7" s="30"/>
      <c r="IA7" s="30"/>
      <c r="IB7" s="30"/>
      <c r="IC7" s="30"/>
      <c r="ID7" s="109"/>
      <c r="IE7" s="25"/>
      <c r="IF7" s="25"/>
      <c r="IG7" s="25"/>
      <c r="IH7" s="25"/>
      <c r="II7" s="141" t="s">
        <v>416</v>
      </c>
      <c r="IJ7" s="141">
        <f t="shared" si="15"/>
        <v>1</v>
      </c>
      <c r="IK7" s="141" t="s">
        <v>421</v>
      </c>
      <c r="IL7" s="106"/>
      <c r="IM7" s="127"/>
      <c r="IN7" s="142"/>
      <c r="IO7" s="143">
        <v>0</v>
      </c>
      <c r="IP7" s="144">
        <v>0</v>
      </c>
      <c r="IQ7" s="144">
        <v>0</v>
      </c>
      <c r="IR7" s="144">
        <v>0</v>
      </c>
      <c r="IS7" s="144">
        <v>1</v>
      </c>
      <c r="IT7" s="145"/>
      <c r="IU7" s="146">
        <v>0</v>
      </c>
      <c r="IV7" s="146">
        <v>0</v>
      </c>
    </row>
    <row r="8" spans="1:256" ht="13.05" customHeight="1">
      <c r="A8" s="90">
        <v>32</v>
      </c>
      <c r="B8" s="25"/>
      <c r="C8" s="49" t="s">
        <v>168</v>
      </c>
      <c r="D8" s="47" t="s">
        <v>711</v>
      </c>
      <c r="E8" s="25">
        <v>2</v>
      </c>
      <c r="F8" s="25">
        <v>2</v>
      </c>
      <c r="G8" s="49"/>
      <c r="H8" s="47">
        <v>5</v>
      </c>
      <c r="I8" s="25">
        <v>14</v>
      </c>
      <c r="J8" s="25">
        <v>3</v>
      </c>
      <c r="K8" s="25">
        <v>1</v>
      </c>
      <c r="L8" s="25">
        <v>2</v>
      </c>
      <c r="M8" s="25" t="str">
        <f t="shared" si="10"/>
        <v/>
      </c>
      <c r="N8" s="25">
        <f t="shared" si="0"/>
        <v>11</v>
      </c>
      <c r="O8" s="25">
        <v>5</v>
      </c>
      <c r="P8" s="25">
        <v>11</v>
      </c>
      <c r="Q8" s="49">
        <v>7476.636363636364</v>
      </c>
      <c r="R8" s="25">
        <v>14</v>
      </c>
      <c r="S8" s="25">
        <v>20</v>
      </c>
      <c r="T8" s="25">
        <v>4</v>
      </c>
      <c r="U8" s="25">
        <v>3</v>
      </c>
      <c r="V8" s="25">
        <v>1</v>
      </c>
      <c r="W8" s="25" t="str">
        <f t="shared" si="1"/>
        <v/>
      </c>
      <c r="X8" s="25">
        <f t="shared" si="2"/>
        <v>16</v>
      </c>
      <c r="Y8" s="25">
        <v>14</v>
      </c>
      <c r="Z8" s="25">
        <v>17</v>
      </c>
      <c r="AA8" s="25">
        <v>4439.2903225806449</v>
      </c>
      <c r="AB8" s="45">
        <v>11</v>
      </c>
      <c r="AC8" s="25">
        <v>18</v>
      </c>
      <c r="AD8" s="25">
        <v>2</v>
      </c>
      <c r="AE8" s="25">
        <v>2</v>
      </c>
      <c r="AF8" s="25">
        <v>0</v>
      </c>
      <c r="AG8" s="25" t="str">
        <f t="shared" si="3"/>
        <v/>
      </c>
      <c r="AH8" s="25">
        <f t="shared" si="4"/>
        <v>16</v>
      </c>
      <c r="AI8" s="25">
        <v>11</v>
      </c>
      <c r="AJ8" s="25">
        <v>18</v>
      </c>
      <c r="AK8" s="28">
        <v>4368.53125</v>
      </c>
      <c r="AL8" s="45">
        <v>0.95</v>
      </c>
      <c r="AM8" s="25">
        <v>1147.4736842105262</v>
      </c>
      <c r="AN8" s="25">
        <v>1177</v>
      </c>
      <c r="AO8" s="28">
        <v>283.71021373950754</v>
      </c>
      <c r="AP8" s="91">
        <v>4.5833333333333337E-2</v>
      </c>
      <c r="AQ8" s="65">
        <v>6.805555555555555E-2</v>
      </c>
      <c r="AR8" s="65">
        <v>6.8750000000000006E-2</v>
      </c>
      <c r="AS8" s="65">
        <v>4.9305555555555554E-2</v>
      </c>
      <c r="AT8" s="25">
        <f t="shared" si="5"/>
        <v>66</v>
      </c>
      <c r="AU8" s="25">
        <f t="shared" si="6"/>
        <v>98</v>
      </c>
      <c r="AV8" s="25">
        <f t="shared" si="11"/>
        <v>99</v>
      </c>
      <c r="AW8" s="25">
        <f t="shared" si="12"/>
        <v>71</v>
      </c>
      <c r="AX8" s="25">
        <f t="shared" si="7"/>
        <v>98.5</v>
      </c>
      <c r="AY8" s="25">
        <f t="shared" si="8"/>
        <v>68.5</v>
      </c>
      <c r="AZ8" s="25">
        <f t="shared" si="16"/>
        <v>0.43795620437956206</v>
      </c>
      <c r="BA8" s="25">
        <v>3</v>
      </c>
      <c r="BB8" s="25">
        <v>4</v>
      </c>
      <c r="BC8" s="25">
        <v>3</v>
      </c>
      <c r="BD8" s="25">
        <v>4</v>
      </c>
      <c r="BE8" s="25">
        <v>3.5</v>
      </c>
      <c r="BF8" s="25">
        <v>3.5</v>
      </c>
      <c r="BG8" s="49">
        <v>0</v>
      </c>
      <c r="BH8" s="25">
        <v>0.3</v>
      </c>
      <c r="BI8" s="25">
        <v>10</v>
      </c>
      <c r="BJ8" s="25">
        <v>0.3</v>
      </c>
      <c r="BK8" s="25">
        <v>10</v>
      </c>
      <c r="BL8" s="25">
        <v>0.3</v>
      </c>
      <c r="BM8" s="47">
        <v>40</v>
      </c>
      <c r="BN8" s="25">
        <v>8</v>
      </c>
      <c r="BO8" s="25">
        <f t="shared" si="17"/>
        <v>48</v>
      </c>
      <c r="BP8" s="25">
        <f t="shared" si="18"/>
        <v>0.83333333333333337</v>
      </c>
      <c r="BQ8" s="49">
        <f t="shared" si="19"/>
        <v>1</v>
      </c>
      <c r="BR8" s="47">
        <v>11</v>
      </c>
      <c r="BS8" s="25">
        <v>5</v>
      </c>
      <c r="BT8" s="25">
        <f t="shared" si="20"/>
        <v>16</v>
      </c>
      <c r="BU8" s="25">
        <f t="shared" si="21"/>
        <v>0.6875</v>
      </c>
      <c r="BV8" s="49">
        <f t="shared" si="22"/>
        <v>1</v>
      </c>
      <c r="BW8" s="92">
        <v>7</v>
      </c>
      <c r="BX8" s="53">
        <v>8</v>
      </c>
      <c r="BY8" s="54">
        <f t="shared" si="9"/>
        <v>7.5</v>
      </c>
      <c r="BZ8" s="57">
        <v>13</v>
      </c>
      <c r="CA8" s="50">
        <v>10</v>
      </c>
      <c r="CB8" s="54">
        <f t="shared" si="23"/>
        <v>11.5</v>
      </c>
      <c r="CC8" s="46">
        <v>18</v>
      </c>
      <c r="CD8" s="46">
        <v>15</v>
      </c>
      <c r="CE8" s="103">
        <v>70</v>
      </c>
      <c r="CF8" s="30">
        <v>7</v>
      </c>
      <c r="CG8" s="104">
        <f t="shared" si="24"/>
        <v>0.1</v>
      </c>
      <c r="CH8" s="47">
        <v>9</v>
      </c>
      <c r="CI8" s="25">
        <v>9</v>
      </c>
      <c r="CJ8" s="25">
        <f t="shared" si="25"/>
        <v>18</v>
      </c>
      <c r="CK8" s="49">
        <f t="shared" si="13"/>
        <v>13.5</v>
      </c>
      <c r="CL8" s="47">
        <v>4</v>
      </c>
      <c r="CM8" s="25">
        <v>4</v>
      </c>
      <c r="CN8" s="25">
        <v>8</v>
      </c>
      <c r="CO8" s="49">
        <f t="shared" si="14"/>
        <v>6</v>
      </c>
      <c r="CP8" s="47">
        <v>24</v>
      </c>
      <c r="CQ8" s="25">
        <f t="shared" si="26"/>
        <v>1</v>
      </c>
      <c r="CR8" s="65">
        <v>2.1527777777777781E-2</v>
      </c>
      <c r="CS8" s="25">
        <f t="shared" si="27"/>
        <v>31</v>
      </c>
      <c r="CT8" s="25">
        <v>0</v>
      </c>
      <c r="CU8" s="25">
        <v>24</v>
      </c>
      <c r="CV8" s="25">
        <f t="shared" si="28"/>
        <v>1</v>
      </c>
      <c r="CW8" s="65">
        <v>3.5416666666666666E-2</v>
      </c>
      <c r="CX8" s="25">
        <f t="shared" si="29"/>
        <v>51</v>
      </c>
      <c r="CY8" s="25">
        <v>0</v>
      </c>
      <c r="CZ8" s="49">
        <f t="shared" si="30"/>
        <v>0.64516129032258063</v>
      </c>
      <c r="DA8">
        <v>14</v>
      </c>
      <c r="DB8">
        <v>8</v>
      </c>
      <c r="DC8">
        <v>0.90671272000000003</v>
      </c>
      <c r="DD8">
        <v>8</v>
      </c>
      <c r="DE8">
        <v>0.90803265</v>
      </c>
      <c r="DF8">
        <v>13</v>
      </c>
      <c r="DG8">
        <v>4</v>
      </c>
      <c r="DH8">
        <v>0.92760145000000005</v>
      </c>
      <c r="DI8">
        <v>5</v>
      </c>
      <c r="DJ8">
        <v>0.94563646999999995</v>
      </c>
      <c r="DK8">
        <v>18</v>
      </c>
      <c r="DL8">
        <v>7</v>
      </c>
      <c r="DM8">
        <v>0.97841763000000004</v>
      </c>
      <c r="DN8">
        <v>8</v>
      </c>
      <c r="DO8">
        <v>0.98239730000000003</v>
      </c>
      <c r="DP8" s="25">
        <v>15</v>
      </c>
      <c r="DQ8" s="25">
        <v>6.333333333333333</v>
      </c>
      <c r="DR8" s="25">
        <v>0.93757726666666663</v>
      </c>
      <c r="DS8" s="25">
        <v>7</v>
      </c>
      <c r="DT8" s="25">
        <v>0.94535547333333325</v>
      </c>
      <c r="DU8" s="47">
        <v>24.930030943023201</v>
      </c>
      <c r="DV8" s="86">
        <v>29.460102148450478</v>
      </c>
      <c r="DW8" s="86">
        <v>0.93093719933066554</v>
      </c>
      <c r="DX8" s="25">
        <v>0.23067946964506808</v>
      </c>
      <c r="DY8" s="87">
        <v>0.28764354765285377</v>
      </c>
      <c r="DZ8" s="47">
        <v>17</v>
      </c>
      <c r="EA8" s="25">
        <v>19</v>
      </c>
      <c r="EB8" s="25">
        <v>18</v>
      </c>
      <c r="EC8" s="25">
        <v>-6.5789469999999999E-3</v>
      </c>
      <c r="ED8" s="25">
        <v>0.63461537999999995</v>
      </c>
      <c r="EE8" s="88">
        <v>0.3140182165</v>
      </c>
      <c r="EF8" s="47"/>
      <c r="EG8" s="25"/>
      <c r="EH8" s="25"/>
      <c r="EI8" s="25"/>
      <c r="EJ8" s="25"/>
      <c r="EK8" s="46"/>
      <c r="EL8" s="47">
        <v>0</v>
      </c>
      <c r="EM8" s="49">
        <v>0</v>
      </c>
      <c r="EN8" s="46"/>
      <c r="EO8" s="25">
        <v>25312.307692307699</v>
      </c>
      <c r="EP8" s="25">
        <v>20566.25</v>
      </c>
      <c r="EQ8" s="25">
        <v>12967.931034482801</v>
      </c>
      <c r="ER8" s="25">
        <v>13431.0714285714</v>
      </c>
      <c r="ES8" s="25">
        <v>20824.705882352901</v>
      </c>
      <c r="ET8" s="25">
        <v>16858.0952380952</v>
      </c>
      <c r="EU8" s="25">
        <v>19701.6482030478</v>
      </c>
      <c r="EV8" s="28">
        <v>16951.805555555533</v>
      </c>
      <c r="EW8">
        <v>775.10882790000005</v>
      </c>
      <c r="EX8">
        <v>4.8637180000000002E-2</v>
      </c>
      <c r="EY8">
        <v>0.45454545454545497</v>
      </c>
      <c r="EZ8">
        <v>0.16666666666666699</v>
      </c>
      <c r="FA8">
        <v>4801.2751029999999</v>
      </c>
      <c r="FB8">
        <v>0.568360906</v>
      </c>
      <c r="FC8">
        <v>6.9946949602122004</v>
      </c>
      <c r="FD8">
        <v>0.39285714285714302</v>
      </c>
      <c r="FE8">
        <v>2867.9684910000001</v>
      </c>
      <c r="FF8">
        <v>0.33182355000000002</v>
      </c>
      <c r="FG8">
        <v>3.0985915492957701</v>
      </c>
      <c r="FH8">
        <v>0.4375</v>
      </c>
      <c r="FI8">
        <v>2814.7841406333332</v>
      </c>
      <c r="FJ8">
        <v>0.31627387866666662</v>
      </c>
      <c r="FK8">
        <v>3.5159439880178085</v>
      </c>
      <c r="FL8" s="63">
        <v>0.33234126984126999</v>
      </c>
      <c r="FM8">
        <v>0.51567944250871101</v>
      </c>
      <c r="FN8">
        <v>0.52015503875969005</v>
      </c>
      <c r="FO8">
        <v>0.53765490943756</v>
      </c>
      <c r="FP8">
        <v>0.63463324048282299</v>
      </c>
      <c r="FQ8">
        <v>0.52985074626865702</v>
      </c>
      <c r="FR8">
        <v>0.71332518337408302</v>
      </c>
      <c r="FS8">
        <v>0.52772836607164264</v>
      </c>
      <c r="FT8">
        <v>0.62270448753886531</v>
      </c>
      <c r="FU8">
        <v>0.57521642680525409</v>
      </c>
      <c r="FV8" s="45">
        <v>1</v>
      </c>
      <c r="FW8" s="25">
        <v>7093.35</v>
      </c>
      <c r="FX8" s="25">
        <v>0.9</v>
      </c>
      <c r="FY8" s="25">
        <v>6294</v>
      </c>
      <c r="FZ8" s="25">
        <v>0.9</v>
      </c>
      <c r="GA8" s="25">
        <v>4350.1666666666697</v>
      </c>
      <c r="GB8" s="25">
        <v>0.93333333333333324</v>
      </c>
      <c r="GC8" s="28">
        <v>5912.5055555555564</v>
      </c>
      <c r="GD8">
        <v>0.66666666666666663</v>
      </c>
      <c r="GE8">
        <v>180</v>
      </c>
      <c r="GF8">
        <v>0.33333333333333331</v>
      </c>
      <c r="GG8">
        <v>130</v>
      </c>
      <c r="GH8">
        <v>0</v>
      </c>
      <c r="GI8">
        <v>157</v>
      </c>
      <c r="GJ8">
        <v>0.33333333333333298</v>
      </c>
      <c r="GK8" s="127">
        <v>155.66666666666666</v>
      </c>
      <c r="GL8" s="45"/>
      <c r="GM8">
        <v>11</v>
      </c>
      <c r="GN8">
        <v>8</v>
      </c>
      <c r="GO8">
        <v>7</v>
      </c>
      <c r="GP8">
        <v>7</v>
      </c>
      <c r="GQ8" s="25"/>
      <c r="GR8">
        <v>10</v>
      </c>
      <c r="GS8">
        <v>5</v>
      </c>
      <c r="GT8">
        <v>5</v>
      </c>
      <c r="GU8">
        <v>7</v>
      </c>
      <c r="GV8" s="25"/>
      <c r="GW8">
        <v>5</v>
      </c>
      <c r="GX8">
        <v>5</v>
      </c>
      <c r="GY8">
        <v>3</v>
      </c>
      <c r="GZ8">
        <v>7</v>
      </c>
      <c r="HA8" s="25">
        <v>99.666666666666671</v>
      </c>
      <c r="HB8" s="89">
        <v>8.6666666666666661</v>
      </c>
      <c r="HC8" s="89">
        <v>6</v>
      </c>
      <c r="HD8" s="89">
        <v>5</v>
      </c>
      <c r="HE8" s="129">
        <v>7</v>
      </c>
      <c r="HF8">
        <v>0.9802369513674174</v>
      </c>
      <c r="HG8">
        <v>0.97448275942257145</v>
      </c>
      <c r="HH8">
        <v>0.98640702696045446</v>
      </c>
      <c r="HI8">
        <v>0.968495996958186</v>
      </c>
      <c r="HJ8">
        <v>0.72140446180282092</v>
      </c>
      <c r="HK8">
        <v>0.92096725106855892</v>
      </c>
      <c r="HL8">
        <v>0.87251257612066635</v>
      </c>
      <c r="HM8">
        <v>0.99318328795759603</v>
      </c>
      <c r="HN8">
        <v>0.92381392617358271</v>
      </c>
      <c r="HO8">
        <v>0.89838584052910175</v>
      </c>
      <c r="HP8">
        <v>0.94491118252306794</v>
      </c>
      <c r="HQ8">
        <v>1</v>
      </c>
      <c r="HR8">
        <v>0.87515177978127368</v>
      </c>
      <c r="HS8" s="24">
        <v>1</v>
      </c>
      <c r="HT8">
        <v>2</v>
      </c>
      <c r="HU8">
        <v>3</v>
      </c>
      <c r="HV8">
        <v>0</v>
      </c>
      <c r="HW8">
        <v>0</v>
      </c>
      <c r="HX8">
        <v>1</v>
      </c>
      <c r="HY8" s="106"/>
      <c r="HZ8" s="30"/>
      <c r="IA8" s="30"/>
      <c r="IB8" s="30"/>
      <c r="IC8" s="30"/>
      <c r="ID8" s="109"/>
      <c r="IE8" s="25"/>
      <c r="IF8" s="25"/>
      <c r="IG8" s="25"/>
      <c r="IH8" s="25"/>
      <c r="II8" s="141" t="s">
        <v>263</v>
      </c>
      <c r="IJ8" s="141">
        <f t="shared" si="15"/>
        <v>1</v>
      </c>
      <c r="IK8" s="141"/>
      <c r="IL8" s="106"/>
      <c r="IM8" s="127"/>
      <c r="IN8" s="142"/>
      <c r="IO8" s="143">
        <v>0</v>
      </c>
      <c r="IP8" s="144">
        <v>0</v>
      </c>
      <c r="IQ8" s="144">
        <v>0</v>
      </c>
      <c r="IR8" s="144">
        <v>0</v>
      </c>
      <c r="IS8" s="144">
        <v>0</v>
      </c>
      <c r="IT8" s="145"/>
      <c r="IU8" s="146">
        <v>0</v>
      </c>
      <c r="IV8" s="146"/>
    </row>
    <row r="9" spans="1:256" ht="13.05" customHeight="1">
      <c r="A9" s="90">
        <v>30</v>
      </c>
      <c r="B9" s="25">
        <v>18</v>
      </c>
      <c r="C9" s="49" t="s">
        <v>329</v>
      </c>
      <c r="D9" s="47" t="s">
        <v>145</v>
      </c>
      <c r="E9" s="25">
        <v>1</v>
      </c>
      <c r="F9" s="25">
        <v>1</v>
      </c>
      <c r="G9" s="49"/>
      <c r="H9" s="47">
        <v>23</v>
      </c>
      <c r="I9" s="25">
        <v>27</v>
      </c>
      <c r="J9" s="25">
        <v>0</v>
      </c>
      <c r="K9" s="25">
        <v>0</v>
      </c>
      <c r="L9" s="25">
        <v>0</v>
      </c>
      <c r="M9" s="25" t="str">
        <f t="shared" si="10"/>
        <v/>
      </c>
      <c r="N9" s="25">
        <f t="shared" si="0"/>
        <v>27</v>
      </c>
      <c r="O9" s="25">
        <v>23</v>
      </c>
      <c r="P9" s="25">
        <v>27</v>
      </c>
      <c r="Q9" s="49">
        <v>2938.705882352941</v>
      </c>
      <c r="R9" s="25">
        <v>28</v>
      </c>
      <c r="S9" s="25">
        <v>28</v>
      </c>
      <c r="T9" s="25">
        <v>0</v>
      </c>
      <c r="U9" s="25">
        <v>0</v>
      </c>
      <c r="V9" s="25">
        <v>0</v>
      </c>
      <c r="W9" s="25" t="str">
        <f t="shared" si="1"/>
        <v/>
      </c>
      <c r="X9" s="25">
        <f t="shared" si="2"/>
        <v>28</v>
      </c>
      <c r="Y9" s="25">
        <v>28</v>
      </c>
      <c r="Z9" s="25">
        <v>28</v>
      </c>
      <c r="AA9" s="25">
        <v>2273.65625</v>
      </c>
      <c r="AB9" s="45">
        <v>12</v>
      </c>
      <c r="AC9" s="25">
        <v>17</v>
      </c>
      <c r="AD9" s="25">
        <v>2</v>
      </c>
      <c r="AE9" s="25">
        <v>1</v>
      </c>
      <c r="AF9" s="25">
        <v>1</v>
      </c>
      <c r="AG9" s="25" t="str">
        <f t="shared" si="3"/>
        <v/>
      </c>
      <c r="AH9" s="25">
        <f t="shared" si="4"/>
        <v>15</v>
      </c>
      <c r="AI9" s="25">
        <v>12</v>
      </c>
      <c r="AJ9" s="25">
        <v>17</v>
      </c>
      <c r="AK9" s="28">
        <v>1739.6969696969697</v>
      </c>
      <c r="AL9" s="45">
        <v>1</v>
      </c>
      <c r="AM9" s="25">
        <v>556.20000000000005</v>
      </c>
      <c r="AN9" s="25">
        <v>548</v>
      </c>
      <c r="AO9" s="28">
        <v>58.445296060324281</v>
      </c>
      <c r="AP9" s="91">
        <v>2.7777777777777776E-2</v>
      </c>
      <c r="AQ9" s="65">
        <v>3.6111111111111115E-2</v>
      </c>
      <c r="AR9" s="65">
        <v>3.125E-2</v>
      </c>
      <c r="AS9" s="65">
        <v>2.9166666666666664E-2</v>
      </c>
      <c r="AT9" s="25">
        <f t="shared" si="5"/>
        <v>40</v>
      </c>
      <c r="AU9" s="25">
        <f t="shared" si="6"/>
        <v>52</v>
      </c>
      <c r="AV9" s="25">
        <f t="shared" si="11"/>
        <v>45</v>
      </c>
      <c r="AW9" s="25">
        <f t="shared" si="12"/>
        <v>42</v>
      </c>
      <c r="AX9" s="25">
        <f t="shared" si="7"/>
        <v>48.5</v>
      </c>
      <c r="AY9" s="25">
        <f t="shared" si="8"/>
        <v>41</v>
      </c>
      <c r="AZ9" s="25">
        <f t="shared" si="16"/>
        <v>0.18292682926829268</v>
      </c>
      <c r="BA9" s="25">
        <v>3</v>
      </c>
      <c r="BB9" s="25">
        <v>3</v>
      </c>
      <c r="BC9" s="25">
        <v>3</v>
      </c>
      <c r="BD9" s="25">
        <v>4</v>
      </c>
      <c r="BE9" s="25">
        <v>3.5</v>
      </c>
      <c r="BF9" s="25">
        <v>3</v>
      </c>
      <c r="BG9" s="49">
        <v>0.14285714285714285</v>
      </c>
      <c r="BH9" s="25">
        <v>0.6</v>
      </c>
      <c r="BI9" s="25">
        <v>10</v>
      </c>
      <c r="BJ9" s="25">
        <v>0.7</v>
      </c>
      <c r="BK9" s="25">
        <v>10</v>
      </c>
      <c r="BL9" s="25">
        <v>0.65</v>
      </c>
      <c r="BM9" s="47">
        <v>36</v>
      </c>
      <c r="BN9" s="25">
        <v>12</v>
      </c>
      <c r="BO9" s="25">
        <f t="shared" si="17"/>
        <v>48</v>
      </c>
      <c r="BP9" s="25">
        <f t="shared" si="18"/>
        <v>0.75</v>
      </c>
      <c r="BQ9" s="49">
        <f t="shared" si="19"/>
        <v>1</v>
      </c>
      <c r="BR9" s="47">
        <v>15</v>
      </c>
      <c r="BS9" s="25">
        <v>1</v>
      </c>
      <c r="BT9" s="25">
        <f t="shared" si="20"/>
        <v>16</v>
      </c>
      <c r="BU9" s="25">
        <f t="shared" si="21"/>
        <v>0.9375</v>
      </c>
      <c r="BV9" s="49">
        <f t="shared" si="22"/>
        <v>1</v>
      </c>
      <c r="BW9" s="92">
        <v>8</v>
      </c>
      <c r="BX9" s="53">
        <v>8</v>
      </c>
      <c r="BY9" s="54">
        <f t="shared" si="9"/>
        <v>8</v>
      </c>
      <c r="BZ9" s="57">
        <v>14</v>
      </c>
      <c r="CA9" s="50">
        <v>20</v>
      </c>
      <c r="CB9" s="54">
        <f t="shared" si="23"/>
        <v>17</v>
      </c>
      <c r="CC9" s="46">
        <v>19</v>
      </c>
      <c r="CD9" s="46">
        <v>14</v>
      </c>
      <c r="CE9" s="103">
        <v>74</v>
      </c>
      <c r="CF9" s="30">
        <v>10</v>
      </c>
      <c r="CG9" s="104">
        <f t="shared" si="24"/>
        <v>0.13513513513513514</v>
      </c>
      <c r="CH9" s="47">
        <v>12</v>
      </c>
      <c r="CI9" s="25">
        <v>12</v>
      </c>
      <c r="CJ9" s="25">
        <f t="shared" si="25"/>
        <v>24</v>
      </c>
      <c r="CK9" s="49">
        <f t="shared" si="13"/>
        <v>18</v>
      </c>
      <c r="CL9" s="47">
        <v>4</v>
      </c>
      <c r="CM9" s="25">
        <v>4</v>
      </c>
      <c r="CN9" s="25">
        <v>8</v>
      </c>
      <c r="CO9" s="49">
        <f t="shared" si="14"/>
        <v>6</v>
      </c>
      <c r="CP9" s="47">
        <v>24</v>
      </c>
      <c r="CQ9" s="25">
        <f t="shared" si="26"/>
        <v>1</v>
      </c>
      <c r="CR9" s="65">
        <v>1.3888888888888888E-2</v>
      </c>
      <c r="CS9" s="25">
        <f t="shared" si="27"/>
        <v>20</v>
      </c>
      <c r="CT9" s="25">
        <v>0</v>
      </c>
      <c r="CU9" s="25">
        <v>24</v>
      </c>
      <c r="CV9" s="25">
        <f t="shared" si="28"/>
        <v>1</v>
      </c>
      <c r="CW9" s="65">
        <v>4.8611111111111112E-2</v>
      </c>
      <c r="CX9" s="25">
        <f t="shared" si="29"/>
        <v>70</v>
      </c>
      <c r="CY9" s="25">
        <v>1</v>
      </c>
      <c r="CZ9" s="49">
        <f t="shared" si="30"/>
        <v>2.5</v>
      </c>
      <c r="DA9">
        <v>20</v>
      </c>
      <c r="DB9">
        <v>10</v>
      </c>
      <c r="DC9">
        <v>0.82374506000000003</v>
      </c>
      <c r="DD9">
        <v>10</v>
      </c>
      <c r="DE9">
        <v>0.81100450000000002</v>
      </c>
      <c r="DF9">
        <v>10</v>
      </c>
      <c r="DG9">
        <v>6</v>
      </c>
      <c r="DH9">
        <v>1</v>
      </c>
      <c r="DI9">
        <v>8</v>
      </c>
      <c r="DJ9">
        <v>0.98001815000000003</v>
      </c>
      <c r="DK9">
        <v>15</v>
      </c>
      <c r="DL9">
        <v>10</v>
      </c>
      <c r="DM9">
        <v>0.98608987000000003</v>
      </c>
      <c r="DN9">
        <v>10</v>
      </c>
      <c r="DO9">
        <v>0.97784207000000001</v>
      </c>
      <c r="DP9" s="25">
        <v>15</v>
      </c>
      <c r="DQ9" s="25">
        <v>8.6666666666666661</v>
      </c>
      <c r="DR9" s="25">
        <v>0.93661164333333335</v>
      </c>
      <c r="DS9" s="25">
        <v>9.3333333333333339</v>
      </c>
      <c r="DT9" s="25">
        <v>0.92295490666666657</v>
      </c>
      <c r="DU9" s="47">
        <v>37.186198587327532</v>
      </c>
      <c r="DV9" s="86">
        <v>28.786734831927966</v>
      </c>
      <c r="DW9" s="86">
        <v>1.0035674576602687</v>
      </c>
      <c r="DX9" s="25">
        <v>0.25851234441134613</v>
      </c>
      <c r="DY9" s="87">
        <v>0.25894476322959653</v>
      </c>
      <c r="DZ9" s="47">
        <v>27</v>
      </c>
      <c r="EA9" s="25">
        <v>25</v>
      </c>
      <c r="EB9" s="25">
        <v>26</v>
      </c>
      <c r="EC9" s="25">
        <v>0.71398304999999995</v>
      </c>
      <c r="ED9" s="25">
        <v>0.81060606000000002</v>
      </c>
      <c r="EE9" s="88">
        <v>0.76229455499999998</v>
      </c>
      <c r="EF9" s="47">
        <v>28</v>
      </c>
      <c r="EG9" s="25">
        <v>30</v>
      </c>
      <c r="EH9" s="25">
        <v>31</v>
      </c>
      <c r="EI9" s="25">
        <v>36</v>
      </c>
      <c r="EJ9" s="25">
        <v>31</v>
      </c>
      <c r="EK9" s="46">
        <v>53</v>
      </c>
      <c r="EL9" s="47">
        <v>0</v>
      </c>
      <c r="EM9" s="49">
        <v>0</v>
      </c>
      <c r="EN9" s="46">
        <v>0</v>
      </c>
      <c r="EO9" s="25">
        <v>10968.666666666701</v>
      </c>
      <c r="EP9" s="25">
        <v>4387.4666666666699</v>
      </c>
      <c r="EQ9" s="25">
        <v>20892.777777777799</v>
      </c>
      <c r="ER9" s="25">
        <v>5014.2666666666701</v>
      </c>
      <c r="ES9" s="25">
        <v>25287.142857142899</v>
      </c>
      <c r="ET9" s="25">
        <v>5531.5625</v>
      </c>
      <c r="EU9" s="25">
        <v>19049.529100529133</v>
      </c>
      <c r="EV9" s="28">
        <v>4977.7652777777803</v>
      </c>
      <c r="EW9">
        <v>465.37007740000001</v>
      </c>
      <c r="EX9">
        <v>0.151852654</v>
      </c>
      <c r="EY9">
        <v>5.4969696969696997</v>
      </c>
      <c r="EZ9">
        <v>0.55172413793103403</v>
      </c>
      <c r="FA9">
        <v>684.77504829999998</v>
      </c>
      <c r="FB9">
        <v>0.1378393</v>
      </c>
      <c r="FC9">
        <v>-1.3368700265252</v>
      </c>
      <c r="FD9">
        <v>0.70588235294117696</v>
      </c>
      <c r="FE9">
        <v>1242.6068780000001</v>
      </c>
      <c r="FF9">
        <v>0.418396557</v>
      </c>
      <c r="FG9">
        <v>2.7295774647887301</v>
      </c>
      <c r="FH9">
        <v>0.76923076923076905</v>
      </c>
      <c r="FI9">
        <v>797.58400123333331</v>
      </c>
      <c r="FJ9">
        <v>0.23602950366666667</v>
      </c>
      <c r="FK9">
        <v>2.2965590450777431</v>
      </c>
      <c r="FL9" s="63">
        <v>0.67561242003432664</v>
      </c>
      <c r="FM9">
        <v>0.70673952641165805</v>
      </c>
      <c r="FN9">
        <v>0.74945848375451296</v>
      </c>
      <c r="FO9">
        <v>0.59973404255319196</v>
      </c>
      <c r="FP9">
        <v>0.68701594533029597</v>
      </c>
      <c r="FQ9">
        <v>0.66903914590747304</v>
      </c>
      <c r="FR9">
        <v>0.71416893732969999</v>
      </c>
      <c r="FS9">
        <v>0.65850423829077431</v>
      </c>
      <c r="FT9">
        <v>0.71688112213816968</v>
      </c>
      <c r="FU9">
        <v>0.68769268021447194</v>
      </c>
      <c r="FV9" s="45">
        <v>0.65</v>
      </c>
      <c r="FW9" s="25">
        <v>7453.2307692307704</v>
      </c>
      <c r="FX9" s="25">
        <v>0.85</v>
      </c>
      <c r="FY9" s="25">
        <v>9479.1764705882397</v>
      </c>
      <c r="FZ9" s="25">
        <v>0.85</v>
      </c>
      <c r="GA9" s="25">
        <v>7556.4705882353001</v>
      </c>
      <c r="GB9" s="25">
        <v>0.78333333333333333</v>
      </c>
      <c r="GC9" s="28">
        <v>8162.959276018104</v>
      </c>
      <c r="GD9">
        <v>0</v>
      </c>
      <c r="GE9">
        <v>219</v>
      </c>
      <c r="GF9">
        <v>0</v>
      </c>
      <c r="GG9">
        <v>89</v>
      </c>
      <c r="GH9">
        <v>0</v>
      </c>
      <c r="GI9">
        <v>164</v>
      </c>
      <c r="GJ9">
        <v>0</v>
      </c>
      <c r="GK9" s="127">
        <v>157.33333333333334</v>
      </c>
      <c r="GL9" s="45"/>
      <c r="GM9">
        <v>29</v>
      </c>
      <c r="GN9">
        <v>16</v>
      </c>
      <c r="GO9">
        <v>15</v>
      </c>
      <c r="GP9">
        <v>7</v>
      </c>
      <c r="GQ9" s="25"/>
      <c r="GR9">
        <v>63</v>
      </c>
      <c r="GS9">
        <v>16</v>
      </c>
      <c r="GT9">
        <v>17</v>
      </c>
      <c r="GU9">
        <v>7</v>
      </c>
      <c r="GV9" s="25"/>
      <c r="GW9">
        <v>34</v>
      </c>
      <c r="GX9">
        <v>16</v>
      </c>
      <c r="GY9">
        <v>11</v>
      </c>
      <c r="GZ9">
        <v>6</v>
      </c>
      <c r="HA9" s="25">
        <v>221.33333333333334</v>
      </c>
      <c r="HB9" s="89">
        <v>42</v>
      </c>
      <c r="HC9" s="89">
        <v>16</v>
      </c>
      <c r="HD9" s="89">
        <v>14.333333333333334</v>
      </c>
      <c r="HE9" s="129">
        <v>6.666666666666667</v>
      </c>
      <c r="HF9">
        <v>0.60830695981722549</v>
      </c>
      <c r="HG9">
        <v>0.67856415403090109</v>
      </c>
      <c r="HH9">
        <v>0.64620764549848086</v>
      </c>
      <c r="HI9">
        <v>0.9642857142857143</v>
      </c>
      <c r="HJ9">
        <v>0.97822266524004042</v>
      </c>
      <c r="HK9">
        <v>0.9947539579294149</v>
      </c>
      <c r="HL9">
        <v>0.99463702559627953</v>
      </c>
      <c r="HM9">
        <v>1</v>
      </c>
      <c r="HN9">
        <v>0.5167579739692042</v>
      </c>
      <c r="HO9">
        <v>0.77761546063989906</v>
      </c>
      <c r="HP9">
        <v>0.80598157498332323</v>
      </c>
      <c r="HQ9">
        <v>1</v>
      </c>
      <c r="HR9">
        <v>0.7010958663421567</v>
      </c>
      <c r="HS9" s="24">
        <v>1</v>
      </c>
      <c r="HT9">
        <v>5</v>
      </c>
      <c r="HU9">
        <v>2</v>
      </c>
      <c r="HV9">
        <v>0</v>
      </c>
      <c r="HW9">
        <v>1</v>
      </c>
      <c r="HX9">
        <v>0</v>
      </c>
      <c r="HY9" s="106"/>
      <c r="HZ9" s="30"/>
      <c r="IA9" s="30"/>
      <c r="IB9" s="30"/>
      <c r="IC9" s="30"/>
      <c r="ID9" s="109"/>
      <c r="IE9" s="25"/>
      <c r="IF9" s="25"/>
      <c r="IG9" s="25"/>
      <c r="IH9" s="25"/>
      <c r="II9" s="141" t="s">
        <v>419</v>
      </c>
      <c r="IJ9" s="141">
        <f t="shared" si="15"/>
        <v>0</v>
      </c>
      <c r="IK9" s="141" t="s">
        <v>421</v>
      </c>
      <c r="IL9" s="106"/>
      <c r="IM9" s="127"/>
      <c r="IN9" s="142"/>
      <c r="IO9" s="143">
        <v>0</v>
      </c>
      <c r="IP9" s="144">
        <v>0</v>
      </c>
      <c r="IQ9" s="144">
        <v>0</v>
      </c>
      <c r="IR9" s="144">
        <v>0</v>
      </c>
      <c r="IS9" s="144">
        <v>1</v>
      </c>
      <c r="IT9" s="145"/>
      <c r="IU9" s="146">
        <v>0</v>
      </c>
      <c r="IV9" s="146">
        <v>1</v>
      </c>
    </row>
    <row r="10" spans="1:256" ht="13.05" customHeight="1">
      <c r="A10" s="90">
        <v>70</v>
      </c>
      <c r="B10" s="25">
        <v>16</v>
      </c>
      <c r="C10" s="49" t="s">
        <v>330</v>
      </c>
      <c r="D10" s="47" t="s">
        <v>145</v>
      </c>
      <c r="E10" s="25">
        <v>1</v>
      </c>
      <c r="F10" s="25">
        <v>1</v>
      </c>
      <c r="G10" s="49"/>
      <c r="H10" s="25">
        <v>24</v>
      </c>
      <c r="I10" s="25">
        <v>27</v>
      </c>
      <c r="J10" s="25">
        <v>3</v>
      </c>
      <c r="K10" s="25">
        <v>0</v>
      </c>
      <c r="L10" s="25">
        <v>3</v>
      </c>
      <c r="M10" s="25" t="str">
        <f t="shared" si="10"/>
        <v/>
      </c>
      <c r="N10" s="25">
        <f t="shared" si="0"/>
        <v>24</v>
      </c>
      <c r="O10" s="25">
        <v>17</v>
      </c>
      <c r="P10" s="25">
        <v>25</v>
      </c>
      <c r="Q10" s="28">
        <v>2018.3529411764705</v>
      </c>
      <c r="R10" s="25">
        <v>28</v>
      </c>
      <c r="S10" s="25">
        <v>28</v>
      </c>
      <c r="T10" s="25">
        <v>2</v>
      </c>
      <c r="U10" s="25">
        <v>0</v>
      </c>
      <c r="V10" s="25">
        <v>2</v>
      </c>
      <c r="W10" s="25" t="str">
        <f t="shared" si="1"/>
        <v/>
      </c>
      <c r="X10" s="25">
        <f t="shared" si="2"/>
        <v>26</v>
      </c>
      <c r="Y10" s="25">
        <v>18</v>
      </c>
      <c r="Z10" s="25">
        <v>26</v>
      </c>
      <c r="AA10" s="25">
        <v>2548.7352941176468</v>
      </c>
      <c r="AB10" s="45">
        <v>7</v>
      </c>
      <c r="AC10" s="25">
        <v>14</v>
      </c>
      <c r="AD10" s="25">
        <v>4</v>
      </c>
      <c r="AE10" s="25">
        <v>0</v>
      </c>
      <c r="AF10" s="25">
        <v>4</v>
      </c>
      <c r="AG10" s="25" t="str">
        <f t="shared" si="3"/>
        <v/>
      </c>
      <c r="AH10" s="25">
        <f t="shared" si="4"/>
        <v>10</v>
      </c>
      <c r="AI10" s="25">
        <v>2</v>
      </c>
      <c r="AJ10" s="25">
        <v>11</v>
      </c>
      <c r="AK10" s="28">
        <v>2364.4705882352941</v>
      </c>
      <c r="AL10" s="45">
        <v>0.85</v>
      </c>
      <c r="AM10" s="25">
        <v>639.94117647058829</v>
      </c>
      <c r="AN10" s="25">
        <v>579</v>
      </c>
      <c r="AO10" s="28">
        <v>185.11498811152327</v>
      </c>
      <c r="AP10" s="91">
        <v>3.0555555555555555E-2</v>
      </c>
      <c r="AQ10" s="65">
        <v>5.9027777777777783E-2</v>
      </c>
      <c r="AR10" s="65">
        <v>5.1388888888888894E-2</v>
      </c>
      <c r="AS10" s="65">
        <v>3.5416666666666666E-2</v>
      </c>
      <c r="AT10" s="25">
        <f t="shared" si="5"/>
        <v>44</v>
      </c>
      <c r="AU10" s="25">
        <f t="shared" si="6"/>
        <v>85</v>
      </c>
      <c r="AV10" s="25">
        <f t="shared" si="11"/>
        <v>74</v>
      </c>
      <c r="AW10" s="25">
        <f t="shared" si="12"/>
        <v>51</v>
      </c>
      <c r="AX10" s="25">
        <f t="shared" si="7"/>
        <v>79.5</v>
      </c>
      <c r="AY10" s="25">
        <f t="shared" si="8"/>
        <v>47.5</v>
      </c>
      <c r="AZ10" s="25">
        <f t="shared" si="16"/>
        <v>0.67368421052631577</v>
      </c>
      <c r="BA10" s="25">
        <v>3</v>
      </c>
      <c r="BB10" s="25">
        <v>4</v>
      </c>
      <c r="BC10" s="25">
        <v>3</v>
      </c>
      <c r="BD10" s="25">
        <v>4</v>
      </c>
      <c r="BE10" s="25">
        <v>3.5</v>
      </c>
      <c r="BF10" s="25">
        <v>3.5</v>
      </c>
      <c r="BG10" s="49">
        <v>0</v>
      </c>
      <c r="BH10" s="25">
        <v>1</v>
      </c>
      <c r="BI10" s="25">
        <v>10</v>
      </c>
      <c r="BJ10" s="25">
        <v>0.9</v>
      </c>
      <c r="BK10" s="25">
        <v>10</v>
      </c>
      <c r="BL10" s="25">
        <v>0.95</v>
      </c>
      <c r="BM10" s="47">
        <v>29</v>
      </c>
      <c r="BN10" s="25">
        <v>19</v>
      </c>
      <c r="BO10" s="25">
        <f t="shared" si="17"/>
        <v>48</v>
      </c>
      <c r="BP10" s="25">
        <f t="shared" si="18"/>
        <v>0.60416666666666663</v>
      </c>
      <c r="BQ10" s="49">
        <f t="shared" si="19"/>
        <v>1</v>
      </c>
      <c r="BR10" s="47">
        <v>13</v>
      </c>
      <c r="BS10" s="25">
        <v>3</v>
      </c>
      <c r="BT10" s="25">
        <f t="shared" si="20"/>
        <v>16</v>
      </c>
      <c r="BU10" s="25">
        <f t="shared" si="21"/>
        <v>0.8125</v>
      </c>
      <c r="BV10" s="49">
        <f t="shared" si="22"/>
        <v>1</v>
      </c>
      <c r="BW10" s="92">
        <v>9</v>
      </c>
      <c r="BX10" s="53">
        <v>7</v>
      </c>
      <c r="BY10" s="54">
        <f t="shared" si="9"/>
        <v>8</v>
      </c>
      <c r="BZ10" s="57">
        <v>11</v>
      </c>
      <c r="CA10" s="50">
        <v>12</v>
      </c>
      <c r="CB10" s="54">
        <f t="shared" si="23"/>
        <v>11.5</v>
      </c>
      <c r="CC10" s="46">
        <v>21</v>
      </c>
      <c r="CD10" s="46">
        <v>20</v>
      </c>
      <c r="CE10" s="103">
        <v>70</v>
      </c>
      <c r="CF10" s="30">
        <v>12</v>
      </c>
      <c r="CG10" s="104">
        <f t="shared" si="24"/>
        <v>0.17142857142857143</v>
      </c>
      <c r="CH10" s="47">
        <v>12</v>
      </c>
      <c r="CI10" s="25">
        <v>5</v>
      </c>
      <c r="CJ10" s="25">
        <f t="shared" si="25"/>
        <v>17</v>
      </c>
      <c r="CK10" s="49">
        <f t="shared" si="13"/>
        <v>11</v>
      </c>
      <c r="CL10" s="47">
        <v>4</v>
      </c>
      <c r="CM10" s="25">
        <v>4</v>
      </c>
      <c r="CN10" s="25">
        <v>8</v>
      </c>
      <c r="CO10" s="49">
        <f t="shared" si="14"/>
        <v>6</v>
      </c>
      <c r="CP10" s="47">
        <v>24</v>
      </c>
      <c r="CQ10" s="25">
        <f t="shared" si="26"/>
        <v>1</v>
      </c>
      <c r="CR10" s="65">
        <v>1.4583333333333332E-2</v>
      </c>
      <c r="CS10" s="25">
        <f t="shared" si="27"/>
        <v>21</v>
      </c>
      <c r="CT10" s="25">
        <v>0</v>
      </c>
      <c r="CU10" s="25">
        <v>24</v>
      </c>
      <c r="CV10" s="25">
        <f t="shared" si="28"/>
        <v>1</v>
      </c>
      <c r="CW10" s="65">
        <v>2.5694444444444447E-2</v>
      </c>
      <c r="CX10" s="25">
        <f t="shared" si="29"/>
        <v>37</v>
      </c>
      <c r="CY10" s="25">
        <v>0</v>
      </c>
      <c r="CZ10" s="49">
        <f t="shared" si="30"/>
        <v>0.76190476190476186</v>
      </c>
      <c r="DA10">
        <v>24</v>
      </c>
      <c r="DB10">
        <v>9</v>
      </c>
      <c r="DC10">
        <v>0.96783916999999997</v>
      </c>
      <c r="DD10">
        <v>8</v>
      </c>
      <c r="DE10">
        <v>0.96294153999999998</v>
      </c>
      <c r="DF10">
        <v>16</v>
      </c>
      <c r="DG10">
        <v>8</v>
      </c>
      <c r="DH10">
        <v>0.98773743999999997</v>
      </c>
      <c r="DI10">
        <v>10</v>
      </c>
      <c r="DJ10">
        <v>0.97891561000000005</v>
      </c>
      <c r="DK10">
        <v>21</v>
      </c>
      <c r="DL10">
        <v>13</v>
      </c>
      <c r="DM10">
        <v>0.97589996999999995</v>
      </c>
      <c r="DN10">
        <v>13</v>
      </c>
      <c r="DO10">
        <v>0.98055629</v>
      </c>
      <c r="DP10" s="25">
        <v>20.333333333333332</v>
      </c>
      <c r="DQ10" s="25">
        <v>10</v>
      </c>
      <c r="DR10" s="25">
        <v>0.97715885999999996</v>
      </c>
      <c r="DS10" s="25">
        <v>10.333333333333334</v>
      </c>
      <c r="DT10" s="25">
        <v>0.97413781333333338</v>
      </c>
      <c r="DU10" s="47">
        <v>21.659891808888005</v>
      </c>
      <c r="DV10" s="86">
        <v>37.765670445255878</v>
      </c>
      <c r="DW10" s="86">
        <v>0.93017118321638947</v>
      </c>
      <c r="DX10" s="25">
        <v>0.40081337658097749</v>
      </c>
      <c r="DY10" s="87">
        <v>0.35152102811889357</v>
      </c>
      <c r="DZ10" s="47">
        <v>17</v>
      </c>
      <c r="EA10" s="25">
        <v>21</v>
      </c>
      <c r="EB10" s="25">
        <v>19</v>
      </c>
      <c r="EC10" s="25">
        <v>0.88028169000000001</v>
      </c>
      <c r="ED10" s="25">
        <v>0.92134830999999995</v>
      </c>
      <c r="EE10" s="88">
        <v>0.90081499999999992</v>
      </c>
      <c r="EF10" s="47">
        <v>26</v>
      </c>
      <c r="EG10" s="25">
        <v>27</v>
      </c>
      <c r="EH10" s="25">
        <v>30</v>
      </c>
      <c r="EI10" s="25">
        <v>18</v>
      </c>
      <c r="EJ10" s="25">
        <v>31</v>
      </c>
      <c r="EK10" s="46">
        <v>51.5</v>
      </c>
      <c r="EL10" s="47">
        <v>0</v>
      </c>
      <c r="EM10" s="49">
        <v>0</v>
      </c>
      <c r="EN10" s="46">
        <v>0</v>
      </c>
      <c r="EO10" s="25">
        <v>9678.2352941176505</v>
      </c>
      <c r="EP10" s="25">
        <v>3964.57831325301</v>
      </c>
      <c r="EQ10" s="25">
        <v>20892.777777777799</v>
      </c>
      <c r="ER10" s="25">
        <v>3877.0103092783502</v>
      </c>
      <c r="ES10" s="25">
        <v>27232.307692307699</v>
      </c>
      <c r="ET10" s="25">
        <v>4849.58904109589</v>
      </c>
      <c r="EU10" s="25">
        <v>19267.773588067717</v>
      </c>
      <c r="EV10" s="28">
        <v>4230.3925545424172</v>
      </c>
      <c r="EW10">
        <v>613.82089910000002</v>
      </c>
      <c r="EX10">
        <v>0.27169296199999998</v>
      </c>
      <c r="EY10">
        <v>4.9000000000000004</v>
      </c>
      <c r="EZ10">
        <v>0.63636363636363602</v>
      </c>
      <c r="FA10">
        <v>236.6582162</v>
      </c>
      <c r="FB10">
        <v>8.7129915000000002E-2</v>
      </c>
      <c r="FC10">
        <v>0.67108753315649805</v>
      </c>
      <c r="FD10">
        <v>0.52941176470588203</v>
      </c>
      <c r="FE10">
        <v>243.2541129</v>
      </c>
      <c r="FF10">
        <v>7.8130389999999994E-2</v>
      </c>
      <c r="FG10">
        <v>1.5661971830985899</v>
      </c>
      <c r="FH10">
        <v>0.58333333333333304</v>
      </c>
      <c r="FI10">
        <v>364.57774273333331</v>
      </c>
      <c r="FJ10">
        <v>0.14565108899999998</v>
      </c>
      <c r="FK10">
        <v>2.3790949054183628</v>
      </c>
      <c r="FL10" s="63">
        <v>0.5830362448009504</v>
      </c>
      <c r="FM10">
        <v>0.54128440366972497</v>
      </c>
      <c r="FN10">
        <v>0.587181254307374</v>
      </c>
      <c r="FO10">
        <v>0.59840425531914898</v>
      </c>
      <c r="FP10">
        <v>0.55819430814523996</v>
      </c>
      <c r="FQ10">
        <v>0.53333333333333299</v>
      </c>
      <c r="FR10">
        <v>0.65670154459392105</v>
      </c>
      <c r="FS10">
        <v>0.55767399744073565</v>
      </c>
      <c r="FT10">
        <v>0.6006923690155116</v>
      </c>
      <c r="FU10">
        <v>0.57918318322812368</v>
      </c>
      <c r="FV10" s="45">
        <v>0.55000000000000004</v>
      </c>
      <c r="FW10" s="25">
        <v>6366.4545454545496</v>
      </c>
      <c r="FX10" s="25">
        <v>0.85</v>
      </c>
      <c r="FY10" s="25">
        <v>8270.3125</v>
      </c>
      <c r="FZ10" s="25">
        <v>0.9</v>
      </c>
      <c r="GA10" s="25">
        <v>6436.1764705882397</v>
      </c>
      <c r="GB10" s="25">
        <v>0.76666666666666661</v>
      </c>
      <c r="GC10" s="28">
        <v>7024.3145053475964</v>
      </c>
      <c r="GD10">
        <v>0.33333333333333331</v>
      </c>
      <c r="GE10">
        <v>279</v>
      </c>
      <c r="GF10">
        <v>0</v>
      </c>
      <c r="GG10">
        <v>138</v>
      </c>
      <c r="GH10">
        <v>0</v>
      </c>
      <c r="GI10">
        <v>315</v>
      </c>
      <c r="GJ10">
        <v>0.11111111111111099</v>
      </c>
      <c r="GK10" s="127">
        <v>244</v>
      </c>
      <c r="GL10" s="45"/>
      <c r="GM10">
        <v>22</v>
      </c>
      <c r="GN10">
        <v>12</v>
      </c>
      <c r="GO10">
        <v>14</v>
      </c>
      <c r="GP10">
        <v>7</v>
      </c>
      <c r="GQ10" s="25"/>
      <c r="GR10">
        <v>43</v>
      </c>
      <c r="GS10">
        <v>9</v>
      </c>
      <c r="GT10">
        <v>11</v>
      </c>
      <c r="GU10">
        <v>5</v>
      </c>
      <c r="GV10" s="25"/>
      <c r="GW10">
        <v>53</v>
      </c>
      <c r="GX10">
        <v>19</v>
      </c>
      <c r="GY10">
        <v>20</v>
      </c>
      <c r="GZ10">
        <v>8</v>
      </c>
      <c r="HA10" s="25">
        <v>307.33333333333331</v>
      </c>
      <c r="HB10" s="89">
        <v>39.333333333333336</v>
      </c>
      <c r="HC10" s="89">
        <v>13.333333333333334</v>
      </c>
      <c r="HD10" s="89">
        <v>15</v>
      </c>
      <c r="HE10" s="129">
        <v>6.666666666666667</v>
      </c>
      <c r="HF10">
        <v>0.7681743066564638</v>
      </c>
      <c r="HG10">
        <v>0.6034108909407182</v>
      </c>
      <c r="HH10">
        <v>0.53115851275697934</v>
      </c>
      <c r="HI10">
        <v>0.74235231293620918</v>
      </c>
      <c r="HJ10">
        <v>0.95984740682084113</v>
      </c>
      <c r="HK10">
        <v>0.98051843871940048</v>
      </c>
      <c r="HL10">
        <v>0.9964684998585458</v>
      </c>
      <c r="HM10">
        <v>0.99999999999999978</v>
      </c>
      <c r="HN10">
        <v>0.98507178143921803</v>
      </c>
      <c r="HO10">
        <v>0.98222939167447221</v>
      </c>
      <c r="HP10">
        <v>0.99322644984221209</v>
      </c>
      <c r="HQ10">
        <v>1</v>
      </c>
      <c r="HR10">
        <v>0.90436449830550758</v>
      </c>
      <c r="HS10" s="24">
        <v>1</v>
      </c>
      <c r="HT10">
        <v>1</v>
      </c>
      <c r="HU10">
        <v>1</v>
      </c>
      <c r="HV10">
        <v>0</v>
      </c>
      <c r="HW10">
        <v>0</v>
      </c>
      <c r="HX10">
        <v>0</v>
      </c>
      <c r="HY10" s="106"/>
      <c r="HZ10" s="30"/>
      <c r="IA10" s="30"/>
      <c r="IB10" s="30"/>
      <c r="IC10" s="30"/>
      <c r="ID10" s="109"/>
      <c r="IE10" s="25"/>
      <c r="IF10" s="25"/>
      <c r="IG10" s="25"/>
      <c r="IH10" s="25"/>
      <c r="II10" s="141" t="s">
        <v>419</v>
      </c>
      <c r="IJ10" s="141">
        <f t="shared" si="15"/>
        <v>0</v>
      </c>
      <c r="IK10" s="141" t="s">
        <v>417</v>
      </c>
      <c r="IL10" s="106"/>
      <c r="IM10" s="127"/>
      <c r="IN10" s="142"/>
      <c r="IO10" s="143">
        <v>0</v>
      </c>
      <c r="IP10" s="144">
        <v>0</v>
      </c>
      <c r="IQ10" s="144">
        <v>0</v>
      </c>
      <c r="IR10" s="144">
        <v>0</v>
      </c>
      <c r="IS10" s="144">
        <v>1</v>
      </c>
      <c r="IT10" s="145"/>
      <c r="IU10" s="146">
        <v>0</v>
      </c>
      <c r="IV10" s="146">
        <v>0</v>
      </c>
    </row>
    <row r="11" spans="1:256" ht="13.05" customHeight="1">
      <c r="A11" s="90">
        <v>21</v>
      </c>
      <c r="B11" s="25">
        <v>12</v>
      </c>
      <c r="C11" s="49" t="s">
        <v>710</v>
      </c>
      <c r="D11" s="47" t="s">
        <v>711</v>
      </c>
      <c r="E11" s="25">
        <v>2</v>
      </c>
      <c r="F11" s="25">
        <v>2</v>
      </c>
      <c r="G11" s="49"/>
      <c r="H11" s="25">
        <v>15</v>
      </c>
      <c r="I11" s="25">
        <v>21</v>
      </c>
      <c r="J11" s="25">
        <v>0</v>
      </c>
      <c r="K11" s="25">
        <v>0</v>
      </c>
      <c r="L11" s="25">
        <v>0</v>
      </c>
      <c r="M11" s="25" t="str">
        <f t="shared" si="10"/>
        <v/>
      </c>
      <c r="N11" s="25">
        <f t="shared" si="0"/>
        <v>21</v>
      </c>
      <c r="O11" s="25">
        <v>15</v>
      </c>
      <c r="P11" s="25">
        <v>21</v>
      </c>
      <c r="Q11" s="28">
        <v>4236.411764705882</v>
      </c>
      <c r="R11" s="25">
        <v>13</v>
      </c>
      <c r="S11" s="25">
        <v>24</v>
      </c>
      <c r="T11" s="25">
        <v>2</v>
      </c>
      <c r="U11" s="25">
        <v>0</v>
      </c>
      <c r="V11" s="25">
        <v>2</v>
      </c>
      <c r="W11" s="25" t="str">
        <f t="shared" si="1"/>
        <v/>
      </c>
      <c r="X11" s="25">
        <f t="shared" si="2"/>
        <v>22</v>
      </c>
      <c r="Y11" s="25">
        <v>7</v>
      </c>
      <c r="Z11" s="25">
        <v>22</v>
      </c>
      <c r="AA11" s="25">
        <v>3547.794117647059</v>
      </c>
      <c r="AB11" s="45">
        <v>18</v>
      </c>
      <c r="AC11" s="25">
        <v>22</v>
      </c>
      <c r="AD11" s="25">
        <v>5</v>
      </c>
      <c r="AE11" s="25">
        <v>0</v>
      </c>
      <c r="AF11" s="25">
        <v>5</v>
      </c>
      <c r="AG11" s="25" t="str">
        <f t="shared" si="3"/>
        <v/>
      </c>
      <c r="AH11" s="25">
        <f t="shared" si="4"/>
        <v>17</v>
      </c>
      <c r="AI11" s="25">
        <v>7</v>
      </c>
      <c r="AJ11" s="25">
        <v>18</v>
      </c>
      <c r="AK11" s="28">
        <v>1149.2058823529412</v>
      </c>
      <c r="AL11" s="45">
        <v>0.95</v>
      </c>
      <c r="AM11" s="25">
        <v>797.78947368421052</v>
      </c>
      <c r="AN11" s="25">
        <v>714</v>
      </c>
      <c r="AO11" s="28">
        <v>266.85671955551317</v>
      </c>
      <c r="AP11" s="91">
        <v>4.2361111111111106E-2</v>
      </c>
      <c r="AQ11" s="65">
        <v>7.3611111111111113E-2</v>
      </c>
      <c r="AR11" s="65">
        <v>7.2916666666666671E-2</v>
      </c>
      <c r="AS11" s="65">
        <v>4.7222222222222221E-2</v>
      </c>
      <c r="AT11" s="25">
        <f t="shared" si="5"/>
        <v>61</v>
      </c>
      <c r="AU11" s="25">
        <f t="shared" si="6"/>
        <v>106</v>
      </c>
      <c r="AV11" s="25">
        <f t="shared" si="11"/>
        <v>105</v>
      </c>
      <c r="AW11" s="25">
        <f t="shared" si="12"/>
        <v>68</v>
      </c>
      <c r="AX11" s="25">
        <f t="shared" si="7"/>
        <v>105.5</v>
      </c>
      <c r="AY11" s="25">
        <f t="shared" si="8"/>
        <v>64.5</v>
      </c>
      <c r="AZ11" s="25">
        <f t="shared" si="16"/>
        <v>0.63565891472868219</v>
      </c>
      <c r="BA11" s="25">
        <v>3</v>
      </c>
      <c r="BB11" s="25">
        <v>4</v>
      </c>
      <c r="BC11" s="25">
        <v>4</v>
      </c>
      <c r="BD11" s="25">
        <v>4</v>
      </c>
      <c r="BE11" s="25">
        <v>3.5</v>
      </c>
      <c r="BF11" s="25">
        <v>4</v>
      </c>
      <c r="BG11" s="49">
        <v>-0.14285714285714285</v>
      </c>
      <c r="BH11" s="25">
        <v>0.4</v>
      </c>
      <c r="BI11" s="25">
        <v>10</v>
      </c>
      <c r="BJ11" s="25">
        <v>0.2</v>
      </c>
      <c r="BK11" s="25">
        <v>10</v>
      </c>
      <c r="BL11" s="25">
        <v>0.3</v>
      </c>
      <c r="BM11" s="47">
        <v>30</v>
      </c>
      <c r="BN11" s="25">
        <v>18</v>
      </c>
      <c r="BO11" s="25">
        <f t="shared" si="17"/>
        <v>48</v>
      </c>
      <c r="BP11" s="25">
        <f t="shared" si="18"/>
        <v>0.625</v>
      </c>
      <c r="BQ11" s="49">
        <f t="shared" si="19"/>
        <v>1</v>
      </c>
      <c r="BR11" s="47">
        <v>11</v>
      </c>
      <c r="BS11" s="25">
        <v>5</v>
      </c>
      <c r="BT11" s="25">
        <f t="shared" si="20"/>
        <v>16</v>
      </c>
      <c r="BU11" s="25">
        <f t="shared" si="21"/>
        <v>0.6875</v>
      </c>
      <c r="BV11" s="49">
        <f t="shared" si="22"/>
        <v>1</v>
      </c>
      <c r="BW11" s="92">
        <v>7</v>
      </c>
      <c r="BX11" s="53">
        <v>8</v>
      </c>
      <c r="BY11" s="54">
        <f t="shared" si="9"/>
        <v>7.5</v>
      </c>
      <c r="BZ11" s="57">
        <v>17</v>
      </c>
      <c r="CA11" s="50">
        <v>17</v>
      </c>
      <c r="CB11" s="54">
        <f t="shared" si="23"/>
        <v>17</v>
      </c>
      <c r="CC11" s="46">
        <v>14</v>
      </c>
      <c r="CD11" s="46">
        <v>17</v>
      </c>
      <c r="CE11" s="103">
        <v>130</v>
      </c>
      <c r="CF11" s="30">
        <v>11</v>
      </c>
      <c r="CG11" s="104">
        <f t="shared" si="24"/>
        <v>8.461538461538462E-2</v>
      </c>
      <c r="CH11" s="47">
        <v>12</v>
      </c>
      <c r="CI11" s="25">
        <v>11</v>
      </c>
      <c r="CJ11" s="25">
        <f t="shared" si="25"/>
        <v>23</v>
      </c>
      <c r="CK11" s="49">
        <f t="shared" si="13"/>
        <v>17</v>
      </c>
      <c r="CL11" s="47">
        <v>4</v>
      </c>
      <c r="CM11" s="25">
        <v>4</v>
      </c>
      <c r="CN11" s="25">
        <v>8</v>
      </c>
      <c r="CO11" s="49">
        <f t="shared" si="14"/>
        <v>6</v>
      </c>
      <c r="CP11" s="47">
        <v>24</v>
      </c>
      <c r="CQ11" s="25">
        <f t="shared" si="26"/>
        <v>1</v>
      </c>
      <c r="CR11" s="65">
        <v>1.9444444444444445E-2</v>
      </c>
      <c r="CS11" s="25">
        <f t="shared" si="27"/>
        <v>28</v>
      </c>
      <c r="CT11" s="25">
        <v>0</v>
      </c>
      <c r="CU11" s="25">
        <v>24</v>
      </c>
      <c r="CV11" s="25">
        <f t="shared" si="28"/>
        <v>1</v>
      </c>
      <c r="CW11" s="65">
        <v>5.0694444444444452E-2</v>
      </c>
      <c r="CX11" s="25">
        <f t="shared" si="29"/>
        <v>73</v>
      </c>
      <c r="CY11" s="25">
        <v>0</v>
      </c>
      <c r="CZ11" s="49">
        <f t="shared" si="30"/>
        <v>1.6071428571428572</v>
      </c>
      <c r="DA11">
        <v>13</v>
      </c>
      <c r="DB11">
        <v>4</v>
      </c>
      <c r="DC11">
        <v>0.92819096000000001</v>
      </c>
      <c r="DD11">
        <v>5</v>
      </c>
      <c r="DE11">
        <v>0.96923535999999999</v>
      </c>
      <c r="DF11">
        <v>10</v>
      </c>
      <c r="DG11">
        <v>1</v>
      </c>
      <c r="DH11"/>
      <c r="DI11">
        <v>3</v>
      </c>
      <c r="DJ11">
        <v>0.94491117999999996</v>
      </c>
      <c r="DK11">
        <v>11</v>
      </c>
      <c r="DL11">
        <v>1</v>
      </c>
      <c r="DM11"/>
      <c r="DN11">
        <v>2</v>
      </c>
      <c r="DO11">
        <v>1</v>
      </c>
      <c r="DP11" s="25">
        <v>11.333333333333334</v>
      </c>
      <c r="DQ11" s="25">
        <v>2</v>
      </c>
      <c r="DR11" s="25">
        <v>0.92819096000000001</v>
      </c>
      <c r="DS11" s="25">
        <v>3.3333333333333335</v>
      </c>
      <c r="DT11" s="25">
        <v>0.97138217999999998</v>
      </c>
      <c r="DU11" s="47">
        <v>40.310828849501043</v>
      </c>
      <c r="DV11" s="86">
        <v>48.934203621596879</v>
      </c>
      <c r="DW11" s="86">
        <v>1.0692742828964301</v>
      </c>
      <c r="DX11" s="25">
        <v>0.47492807195377967</v>
      </c>
      <c r="DY11" s="87">
        <v>0.41770488402100459</v>
      </c>
      <c r="DZ11" s="47">
        <v>7</v>
      </c>
      <c r="EA11" s="25">
        <v>18</v>
      </c>
      <c r="EB11" s="25">
        <v>12.5</v>
      </c>
      <c r="EC11" s="25">
        <v>1</v>
      </c>
      <c r="ED11" s="25">
        <v>0.7032967</v>
      </c>
      <c r="EE11" s="88">
        <v>0.85164835000000005</v>
      </c>
      <c r="EF11" s="47">
        <v>39</v>
      </c>
      <c r="EG11" s="25">
        <v>38</v>
      </c>
      <c r="EH11" s="25">
        <v>39</v>
      </c>
      <c r="EI11" s="25">
        <v>32</v>
      </c>
      <c r="EJ11" s="25">
        <v>32</v>
      </c>
      <c r="EK11" s="46">
        <v>61.5</v>
      </c>
      <c r="EL11" s="47">
        <v>1</v>
      </c>
      <c r="EM11" s="49">
        <v>2</v>
      </c>
      <c r="EN11" s="46">
        <v>5</v>
      </c>
      <c r="EO11" s="25">
        <v>13162.4</v>
      </c>
      <c r="EP11" s="25">
        <v>7834.7619047619</v>
      </c>
      <c r="EQ11" s="25">
        <v>31339.166666666701</v>
      </c>
      <c r="ER11" s="25">
        <v>17908.0952380952</v>
      </c>
      <c r="ES11" s="25">
        <v>15392.1739130435</v>
      </c>
      <c r="ET11" s="25">
        <v>14160.8</v>
      </c>
      <c r="EU11" s="25">
        <v>19964.580193236736</v>
      </c>
      <c r="EV11" s="28">
        <v>13301.219047619035</v>
      </c>
      <c r="EW11">
        <v>310.51287070000001</v>
      </c>
      <c r="EX11">
        <v>4.5319334000000003E-2</v>
      </c>
      <c r="EY11">
        <v>5.1424242424242399</v>
      </c>
      <c r="EZ11">
        <v>0.5</v>
      </c>
      <c r="FA11">
        <v>-1579.7701529999999</v>
      </c>
      <c r="FB11">
        <v>-0.100542334</v>
      </c>
      <c r="FC11">
        <v>-0.58355437665782495</v>
      </c>
      <c r="FD11">
        <v>0.72727272727272696</v>
      </c>
      <c r="FE11">
        <v>1129.3471870000001</v>
      </c>
      <c r="FF11">
        <v>0.11688815399999999</v>
      </c>
      <c r="FG11">
        <v>2.5126760563380302</v>
      </c>
      <c r="FH11">
        <v>0.5</v>
      </c>
      <c r="FI11">
        <v>-46.636698433333322</v>
      </c>
      <c r="FJ11">
        <v>2.0555051333333334E-2</v>
      </c>
      <c r="FK11">
        <v>2.3571819740348148</v>
      </c>
      <c r="FL11" s="63">
        <v>0.57575757575757569</v>
      </c>
      <c r="FM11">
        <v>0.48660235798499502</v>
      </c>
      <c r="FN11">
        <v>0.46102292768959402</v>
      </c>
      <c r="FO11">
        <v>0.40883977900552498</v>
      </c>
      <c r="FP11">
        <v>0.36773428232503003</v>
      </c>
      <c r="FQ11">
        <v>0.35178777393310301</v>
      </c>
      <c r="FR11">
        <v>0.40517696777601703</v>
      </c>
      <c r="FS11">
        <v>0.41574330364120771</v>
      </c>
      <c r="FT11">
        <v>0.41131139259688038</v>
      </c>
      <c r="FU11">
        <v>0.41352734811904401</v>
      </c>
      <c r="FV11" s="45">
        <v>0.65</v>
      </c>
      <c r="FW11" s="25">
        <v>7941</v>
      </c>
      <c r="FX11" s="25">
        <v>0.7</v>
      </c>
      <c r="FY11" s="25">
        <v>6366.4285714285697</v>
      </c>
      <c r="FZ11" s="25">
        <v>0.85</v>
      </c>
      <c r="GA11" s="25">
        <v>2635.8823529411802</v>
      </c>
      <c r="GB11" s="25">
        <v>0.73333333333333339</v>
      </c>
      <c r="GC11" s="28">
        <v>5647.7703081232494</v>
      </c>
      <c r="GD11">
        <v>0.5</v>
      </c>
      <c r="GE11">
        <v>208</v>
      </c>
      <c r="GF11">
        <v>0</v>
      </c>
      <c r="GG11">
        <v>94</v>
      </c>
      <c r="GH11">
        <v>0</v>
      </c>
      <c r="GI11">
        <v>156</v>
      </c>
      <c r="GJ11">
        <v>0.16666666666666699</v>
      </c>
      <c r="GK11" s="127">
        <v>152.66666666666666</v>
      </c>
      <c r="GL11" s="45"/>
      <c r="GM11">
        <v>10</v>
      </c>
      <c r="GN11">
        <v>9</v>
      </c>
      <c r="GO11">
        <v>8</v>
      </c>
      <c r="GP11">
        <v>7</v>
      </c>
      <c r="GQ11" s="25"/>
      <c r="GR11">
        <v>24</v>
      </c>
      <c r="GS11">
        <v>8</v>
      </c>
      <c r="GT11">
        <v>9</v>
      </c>
      <c r="GU11">
        <v>6</v>
      </c>
      <c r="GV11" s="25"/>
      <c r="GW11">
        <v>15</v>
      </c>
      <c r="GX11">
        <v>10</v>
      </c>
      <c r="GY11">
        <v>9</v>
      </c>
      <c r="GZ11">
        <v>6</v>
      </c>
      <c r="HA11" s="25">
        <v>94</v>
      </c>
      <c r="HB11" s="89">
        <v>16.333333333333332</v>
      </c>
      <c r="HC11" s="89">
        <v>9</v>
      </c>
      <c r="HD11" s="89">
        <v>8.6666666666666661</v>
      </c>
      <c r="HE11" s="129">
        <v>6.333333333333333</v>
      </c>
      <c r="HF11">
        <v>0.98483407578433824</v>
      </c>
      <c r="HG11">
        <v>0.98200263399184784</v>
      </c>
      <c r="HH11">
        <v>0.97464431569859178</v>
      </c>
      <c r="HI11">
        <v>0.98155023315928847</v>
      </c>
      <c r="HJ11">
        <v>0.78692539209384671</v>
      </c>
      <c r="HK11">
        <v>0.93439110371079503</v>
      </c>
      <c r="HL11">
        <v>0.89442719099991586</v>
      </c>
      <c r="HM11">
        <v>0.99369440545299015</v>
      </c>
      <c r="HN11">
        <v>0.76983909820096963</v>
      </c>
      <c r="HO11">
        <v>0.93738031895028173</v>
      </c>
      <c r="HP11">
        <v>0.87189989338442375</v>
      </c>
      <c r="HQ11">
        <v>0.97818009423135355</v>
      </c>
      <c r="HR11">
        <v>0.84719952202638493</v>
      </c>
      <c r="HS11" s="24">
        <v>2</v>
      </c>
      <c r="HT11">
        <v>2</v>
      </c>
      <c r="HU11">
        <v>2</v>
      </c>
      <c r="HV11">
        <v>1</v>
      </c>
      <c r="HW11">
        <v>0</v>
      </c>
      <c r="HX11">
        <v>0</v>
      </c>
      <c r="HY11" s="106"/>
      <c r="HZ11" s="30"/>
      <c r="IA11" s="30"/>
      <c r="IB11" s="30"/>
      <c r="IC11" s="30"/>
      <c r="ID11" s="109"/>
      <c r="IE11" s="25"/>
      <c r="IF11" s="25"/>
      <c r="IG11" s="25"/>
      <c r="IH11" s="25"/>
      <c r="II11" s="141" t="s">
        <v>416</v>
      </c>
      <c r="IJ11" s="141">
        <f t="shared" si="15"/>
        <v>1</v>
      </c>
      <c r="IK11" s="141" t="s">
        <v>421</v>
      </c>
      <c r="IL11" s="106" t="s">
        <v>264</v>
      </c>
      <c r="IM11" s="127" t="s">
        <v>97</v>
      </c>
      <c r="IN11" s="142"/>
      <c r="IO11" s="143">
        <v>0</v>
      </c>
      <c r="IP11" s="144">
        <v>0</v>
      </c>
      <c r="IQ11" s="144">
        <v>0</v>
      </c>
      <c r="IR11" s="144">
        <v>1</v>
      </c>
      <c r="IS11" s="144">
        <v>0</v>
      </c>
      <c r="IT11" s="145"/>
      <c r="IU11" s="146">
        <v>0</v>
      </c>
      <c r="IV11" s="146">
        <v>1</v>
      </c>
    </row>
    <row r="12" spans="1:256" ht="13.05" customHeight="1">
      <c r="A12" s="90">
        <v>28</v>
      </c>
      <c r="B12" s="25">
        <v>12</v>
      </c>
      <c r="C12" s="49" t="s">
        <v>182</v>
      </c>
      <c r="D12" s="47" t="s">
        <v>145</v>
      </c>
      <c r="E12" s="25">
        <v>1</v>
      </c>
      <c r="F12" s="25">
        <v>1</v>
      </c>
      <c r="G12" s="49"/>
      <c r="H12" s="25">
        <v>18</v>
      </c>
      <c r="I12" s="25">
        <v>23</v>
      </c>
      <c r="J12" s="25">
        <v>5</v>
      </c>
      <c r="K12" s="25">
        <v>3</v>
      </c>
      <c r="L12" s="25">
        <v>2</v>
      </c>
      <c r="M12" s="25" t="str">
        <f t="shared" si="10"/>
        <v/>
      </c>
      <c r="N12" s="25">
        <f t="shared" si="0"/>
        <v>18</v>
      </c>
      <c r="O12" s="25">
        <v>8</v>
      </c>
      <c r="P12" s="25">
        <v>19</v>
      </c>
      <c r="Q12" s="28">
        <v>2748.9354838709678</v>
      </c>
      <c r="R12" s="25">
        <v>23</v>
      </c>
      <c r="S12" s="25">
        <v>26</v>
      </c>
      <c r="T12" s="25">
        <v>2</v>
      </c>
      <c r="U12" s="25">
        <v>1</v>
      </c>
      <c r="V12" s="25">
        <v>1</v>
      </c>
      <c r="W12" s="25" t="str">
        <f t="shared" si="1"/>
        <v/>
      </c>
      <c r="X12" s="25">
        <f t="shared" si="2"/>
        <v>24</v>
      </c>
      <c r="Y12" s="25">
        <v>18</v>
      </c>
      <c r="Z12" s="25">
        <v>24</v>
      </c>
      <c r="AA12" s="25">
        <v>2118.5757575757575</v>
      </c>
      <c r="AB12" s="45">
        <v>12</v>
      </c>
      <c r="AC12" s="25">
        <v>21</v>
      </c>
      <c r="AD12" s="25">
        <v>2</v>
      </c>
      <c r="AE12" s="25">
        <v>0</v>
      </c>
      <c r="AF12" s="25">
        <v>2</v>
      </c>
      <c r="AG12" s="25" t="str">
        <f t="shared" si="3"/>
        <v/>
      </c>
      <c r="AH12" s="25">
        <f t="shared" si="4"/>
        <v>19</v>
      </c>
      <c r="AI12" s="25">
        <v>8</v>
      </c>
      <c r="AJ12" s="25">
        <v>19</v>
      </c>
      <c r="AK12" s="28">
        <v>1667.5882352941176</v>
      </c>
      <c r="AL12" s="45">
        <v>1</v>
      </c>
      <c r="AM12" s="25">
        <v>740.35</v>
      </c>
      <c r="AN12" s="25">
        <v>681.5</v>
      </c>
      <c r="AO12" s="28">
        <v>150.92740499640018</v>
      </c>
      <c r="AP12" s="91">
        <v>2.6388888888888889E-2</v>
      </c>
      <c r="AQ12" s="65">
        <v>4.5138888888888888E-2</v>
      </c>
      <c r="AR12" s="65">
        <v>4.0972222222222222E-2</v>
      </c>
      <c r="AS12" s="65">
        <v>2.9861111111111113E-2</v>
      </c>
      <c r="AT12" s="25">
        <f t="shared" si="5"/>
        <v>38</v>
      </c>
      <c r="AU12" s="25">
        <f t="shared" si="6"/>
        <v>65</v>
      </c>
      <c r="AV12" s="25">
        <f t="shared" si="11"/>
        <v>59</v>
      </c>
      <c r="AW12" s="25">
        <f t="shared" si="12"/>
        <v>43</v>
      </c>
      <c r="AX12" s="25">
        <f t="shared" si="7"/>
        <v>62</v>
      </c>
      <c r="AY12" s="25">
        <f t="shared" si="8"/>
        <v>40.5</v>
      </c>
      <c r="AZ12" s="25">
        <f t="shared" si="16"/>
        <v>0.53086419753086422</v>
      </c>
      <c r="BA12" s="25">
        <v>3</v>
      </c>
      <c r="BB12" s="25">
        <v>3</v>
      </c>
      <c r="BC12" s="25">
        <v>3</v>
      </c>
      <c r="BD12" s="25">
        <v>3</v>
      </c>
      <c r="BE12" s="25">
        <v>3</v>
      </c>
      <c r="BF12" s="25">
        <v>3</v>
      </c>
      <c r="BG12" s="49">
        <v>0</v>
      </c>
      <c r="BH12" s="25">
        <v>0.6</v>
      </c>
      <c r="BI12" s="25">
        <v>10</v>
      </c>
      <c r="BJ12" s="25">
        <v>0.5</v>
      </c>
      <c r="BK12" s="25">
        <v>10</v>
      </c>
      <c r="BL12" s="25">
        <v>0.55000000000000004</v>
      </c>
      <c r="BM12" s="47">
        <v>31</v>
      </c>
      <c r="BN12" s="25">
        <v>17</v>
      </c>
      <c r="BO12" s="25">
        <f t="shared" si="17"/>
        <v>48</v>
      </c>
      <c r="BP12" s="25">
        <f t="shared" si="18"/>
        <v>0.64583333333333337</v>
      </c>
      <c r="BQ12" s="49">
        <f t="shared" si="19"/>
        <v>1</v>
      </c>
      <c r="BR12" s="47">
        <v>11</v>
      </c>
      <c r="BS12" s="25">
        <v>5</v>
      </c>
      <c r="BT12" s="25">
        <f t="shared" si="20"/>
        <v>16</v>
      </c>
      <c r="BU12" s="25">
        <f t="shared" si="21"/>
        <v>0.6875</v>
      </c>
      <c r="BV12" s="49">
        <f t="shared" si="22"/>
        <v>1</v>
      </c>
      <c r="BW12" s="92">
        <v>11</v>
      </c>
      <c r="BX12" s="53">
        <v>7</v>
      </c>
      <c r="BY12" s="54">
        <f t="shared" si="9"/>
        <v>9</v>
      </c>
      <c r="BZ12" s="57">
        <v>13</v>
      </c>
      <c r="CA12" s="50">
        <v>13</v>
      </c>
      <c r="CB12" s="54">
        <f t="shared" si="23"/>
        <v>13</v>
      </c>
      <c r="CC12" s="46">
        <v>20</v>
      </c>
      <c r="CD12" s="46">
        <v>12</v>
      </c>
      <c r="CE12" s="103">
        <v>102</v>
      </c>
      <c r="CF12" s="30">
        <v>5</v>
      </c>
      <c r="CG12" s="104">
        <f t="shared" si="24"/>
        <v>4.9019607843137254E-2</v>
      </c>
      <c r="CH12" s="47">
        <v>11</v>
      </c>
      <c r="CI12" s="25">
        <v>9</v>
      </c>
      <c r="CJ12" s="25">
        <f t="shared" si="25"/>
        <v>20</v>
      </c>
      <c r="CK12" s="49">
        <f t="shared" si="13"/>
        <v>14.5</v>
      </c>
      <c r="CL12" s="47">
        <v>4</v>
      </c>
      <c r="CM12" s="25">
        <v>4</v>
      </c>
      <c r="CN12" s="25">
        <v>8</v>
      </c>
      <c r="CO12" s="49">
        <f t="shared" si="14"/>
        <v>6</v>
      </c>
      <c r="CP12" s="47">
        <v>24</v>
      </c>
      <c r="CQ12" s="25">
        <f t="shared" si="26"/>
        <v>1</v>
      </c>
      <c r="CR12" s="65">
        <v>1.4583333333333332E-2</v>
      </c>
      <c r="CS12" s="25">
        <f t="shared" si="27"/>
        <v>21</v>
      </c>
      <c r="CT12" s="25">
        <v>0</v>
      </c>
      <c r="CU12" s="25">
        <v>24</v>
      </c>
      <c r="CV12" s="25">
        <f t="shared" si="28"/>
        <v>1</v>
      </c>
      <c r="CW12" s="65">
        <v>2.7083333333333334E-2</v>
      </c>
      <c r="CX12" s="25">
        <f t="shared" si="29"/>
        <v>39</v>
      </c>
      <c r="CY12" s="25">
        <v>0</v>
      </c>
      <c r="CZ12" s="49">
        <f t="shared" si="30"/>
        <v>0.8571428571428571</v>
      </c>
      <c r="DA12">
        <v>32</v>
      </c>
      <c r="DB12">
        <v>5</v>
      </c>
      <c r="DC12">
        <v>0.9916064</v>
      </c>
      <c r="DD12">
        <v>8</v>
      </c>
      <c r="DE12">
        <v>0.88045399999999996</v>
      </c>
      <c r="DF12">
        <v>27</v>
      </c>
      <c r="DG12">
        <v>8</v>
      </c>
      <c r="DH12">
        <v>0.96747137999999999</v>
      </c>
      <c r="DI12">
        <v>10</v>
      </c>
      <c r="DJ12">
        <v>0.98863562999999999</v>
      </c>
      <c r="DK12">
        <v>27</v>
      </c>
      <c r="DL12">
        <v>12</v>
      </c>
      <c r="DM12">
        <v>0.91415815</v>
      </c>
      <c r="DN12">
        <v>12</v>
      </c>
      <c r="DO12">
        <v>0.93940332999999998</v>
      </c>
      <c r="DP12" s="25">
        <v>28.666666666666668</v>
      </c>
      <c r="DQ12" s="25">
        <v>8.3333333333333339</v>
      </c>
      <c r="DR12" s="25">
        <v>0.95774530999999996</v>
      </c>
      <c r="DS12" s="25">
        <v>10</v>
      </c>
      <c r="DT12" s="25">
        <v>0.93616431999999994</v>
      </c>
      <c r="DU12" s="47">
        <v>18.643501773797247</v>
      </c>
      <c r="DV12" s="86">
        <v>29.352291349829063</v>
      </c>
      <c r="DW12" s="86">
        <v>0.9418235197890108</v>
      </c>
      <c r="DX12" s="25">
        <v>6.8806163719177166E-2</v>
      </c>
      <c r="DY12" s="87">
        <v>3.120977627552525E-2</v>
      </c>
      <c r="DZ12" s="47">
        <v>8</v>
      </c>
      <c r="EA12" s="25">
        <v>23</v>
      </c>
      <c r="EB12" s="25">
        <v>15.5</v>
      </c>
      <c r="EC12" s="25">
        <v>0.5</v>
      </c>
      <c r="ED12" s="25">
        <v>0.85889570999999998</v>
      </c>
      <c r="EE12" s="88">
        <v>0.67944785500000004</v>
      </c>
      <c r="EF12" s="47">
        <v>29</v>
      </c>
      <c r="EG12" s="25">
        <v>31</v>
      </c>
      <c r="EH12" s="25">
        <v>28</v>
      </c>
      <c r="EI12" s="25">
        <v>30</v>
      </c>
      <c r="EJ12" s="25">
        <v>27</v>
      </c>
      <c r="EK12" s="46">
        <v>47.5</v>
      </c>
      <c r="EL12" s="47">
        <v>0</v>
      </c>
      <c r="EM12" s="49">
        <v>0</v>
      </c>
      <c r="EN12" s="46">
        <v>0</v>
      </c>
      <c r="EO12" s="25">
        <v>14957.272727272701</v>
      </c>
      <c r="EP12" s="25">
        <v>3782.2988505747098</v>
      </c>
      <c r="EQ12" s="25">
        <v>47008.75</v>
      </c>
      <c r="ER12" s="25">
        <v>5082.0270270270303</v>
      </c>
      <c r="ES12" s="25">
        <v>29501.666666666701</v>
      </c>
      <c r="ET12" s="25">
        <v>8429.0476190476202</v>
      </c>
      <c r="EU12" s="25">
        <v>30489.229797979799</v>
      </c>
      <c r="EV12" s="28">
        <v>5764.4578322164525</v>
      </c>
      <c r="EW12">
        <v>594.64564459999997</v>
      </c>
      <c r="EX12">
        <v>0.24408313100000001</v>
      </c>
      <c r="EY12">
        <v>2.6545454545454499</v>
      </c>
      <c r="EZ12">
        <v>0.66666666666666696</v>
      </c>
      <c r="FA12">
        <v>903.16553009999996</v>
      </c>
      <c r="FB12">
        <v>0.30041849500000001</v>
      </c>
      <c r="FC12">
        <v>-0.33687002652519898</v>
      </c>
      <c r="FD12">
        <v>0.85714285714285698</v>
      </c>
      <c r="FE12">
        <v>2462.6177849999999</v>
      </c>
      <c r="FF12">
        <v>0.60302123900000004</v>
      </c>
      <c r="FG12">
        <v>3.76056338028169</v>
      </c>
      <c r="FH12">
        <v>0.45454545454545497</v>
      </c>
      <c r="FI12">
        <v>1320.1429865666667</v>
      </c>
      <c r="FJ12">
        <v>0.38250762166666669</v>
      </c>
      <c r="FK12">
        <v>2.0260796027673136</v>
      </c>
      <c r="FL12" s="63">
        <v>0.65945165945165962</v>
      </c>
      <c r="FM12">
        <v>0.63386727688787203</v>
      </c>
      <c r="FN12">
        <v>0.73065644033386001</v>
      </c>
      <c r="FO12">
        <v>0.64594594594594601</v>
      </c>
      <c r="FP12">
        <v>0.76529193697868403</v>
      </c>
      <c r="FQ12">
        <v>0.64754098360655699</v>
      </c>
      <c r="FR12">
        <v>0.89085652331044496</v>
      </c>
      <c r="FS12">
        <v>0.64245140214679164</v>
      </c>
      <c r="FT12">
        <v>0.79560163354099644</v>
      </c>
      <c r="FU12">
        <v>0.71902651784389393</v>
      </c>
      <c r="FV12" s="45">
        <v>0.5</v>
      </c>
      <c r="FW12" s="25">
        <v>6059.7</v>
      </c>
      <c r="FX12" s="25">
        <v>0.7</v>
      </c>
      <c r="FY12" s="25">
        <v>4909.7692307692296</v>
      </c>
      <c r="FZ12" s="25">
        <v>0.65</v>
      </c>
      <c r="GA12" s="25">
        <v>3648.0769230769201</v>
      </c>
      <c r="GB12" s="25">
        <v>0.6166666666666667</v>
      </c>
      <c r="GC12" s="28">
        <v>4872.5153846153835</v>
      </c>
      <c r="GD12">
        <v>0</v>
      </c>
      <c r="GE12">
        <v>183</v>
      </c>
      <c r="GF12">
        <v>0</v>
      </c>
      <c r="GG12">
        <v>67</v>
      </c>
      <c r="GH12">
        <v>1.8333333333333333</v>
      </c>
      <c r="GI12">
        <v>145</v>
      </c>
      <c r="GJ12">
        <v>0.61111111111111105</v>
      </c>
      <c r="GK12" s="127">
        <v>131.66666666666666</v>
      </c>
      <c r="GL12" s="45"/>
      <c r="GM12">
        <v>17</v>
      </c>
      <c r="GN12">
        <v>13</v>
      </c>
      <c r="GO12">
        <v>13</v>
      </c>
      <c r="GP12">
        <v>7</v>
      </c>
      <c r="GQ12" s="25"/>
      <c r="GR12">
        <v>54</v>
      </c>
      <c r="GS12">
        <v>16</v>
      </c>
      <c r="GT12">
        <v>16</v>
      </c>
      <c r="GU12">
        <v>8</v>
      </c>
      <c r="GV12" s="25"/>
      <c r="GW12">
        <v>13</v>
      </c>
      <c r="GX12">
        <v>7</v>
      </c>
      <c r="GY12">
        <v>6</v>
      </c>
      <c r="GZ12">
        <v>8</v>
      </c>
      <c r="HA12" s="25">
        <v>216</v>
      </c>
      <c r="HB12" s="89">
        <v>28</v>
      </c>
      <c r="HC12" s="89">
        <v>12</v>
      </c>
      <c r="HD12" s="89">
        <v>11.666666666666666</v>
      </c>
      <c r="HE12" s="129">
        <v>7.666666666666667</v>
      </c>
      <c r="HF12">
        <v>0.90139093019809857</v>
      </c>
      <c r="HG12">
        <v>0.88215568535188471</v>
      </c>
      <c r="HH12">
        <v>0.87830318866320867</v>
      </c>
      <c r="HI12">
        <v>0.9642857142857143</v>
      </c>
      <c r="HJ12">
        <v>0.95964607007917124</v>
      </c>
      <c r="HK12">
        <v>0.99694358214033818</v>
      </c>
      <c r="HL12">
        <v>0.99464657350250163</v>
      </c>
      <c r="HM12">
        <v>1</v>
      </c>
      <c r="HN12">
        <v>0.96513699269767506</v>
      </c>
      <c r="HO12">
        <v>0.9481408128202552</v>
      </c>
      <c r="HP12">
        <v>0.97135253179761738</v>
      </c>
      <c r="HQ12">
        <v>1</v>
      </c>
      <c r="HR12">
        <v>0.94205799765831488</v>
      </c>
      <c r="HS12" s="24">
        <v>1</v>
      </c>
      <c r="HT12">
        <v>2</v>
      </c>
      <c r="HU12">
        <v>2</v>
      </c>
      <c r="HV12">
        <v>0</v>
      </c>
      <c r="HW12">
        <v>0</v>
      </c>
      <c r="HX12">
        <v>0</v>
      </c>
      <c r="HY12" s="106"/>
      <c r="HZ12" s="30"/>
      <c r="IA12" s="30"/>
      <c r="IB12" s="30"/>
      <c r="IC12" s="30"/>
      <c r="ID12" s="109"/>
      <c r="IE12" s="25"/>
      <c r="IF12" s="25"/>
      <c r="IG12" s="25"/>
      <c r="IH12" s="25"/>
      <c r="II12" s="141" t="s">
        <v>416</v>
      </c>
      <c r="IJ12" s="141">
        <f t="shared" si="15"/>
        <v>1</v>
      </c>
      <c r="IK12" s="141" t="s">
        <v>421</v>
      </c>
      <c r="IL12" s="106"/>
      <c r="IM12" s="127"/>
      <c r="IN12" s="142"/>
      <c r="IO12" s="143">
        <v>0</v>
      </c>
      <c r="IP12" s="144">
        <v>0</v>
      </c>
      <c r="IQ12" s="144">
        <v>0</v>
      </c>
      <c r="IR12" s="144">
        <v>0</v>
      </c>
      <c r="IS12" s="144">
        <v>1</v>
      </c>
      <c r="IT12" s="145"/>
      <c r="IU12" s="146">
        <v>0</v>
      </c>
      <c r="IV12" s="146">
        <v>1</v>
      </c>
    </row>
    <row r="13" spans="1:256" ht="13.05" customHeight="1">
      <c r="A13" s="90">
        <v>63</v>
      </c>
      <c r="B13" s="25"/>
      <c r="C13" s="49" t="s">
        <v>10</v>
      </c>
      <c r="D13" s="47" t="s">
        <v>145</v>
      </c>
      <c r="E13" s="25">
        <v>1</v>
      </c>
      <c r="F13" s="25">
        <v>1</v>
      </c>
      <c r="G13" s="49"/>
      <c r="H13" s="25"/>
      <c r="I13" s="25"/>
      <c r="J13" s="25"/>
      <c r="K13" s="25"/>
      <c r="L13" s="25"/>
      <c r="M13" s="25" t="str">
        <f t="shared" si="10"/>
        <v/>
      </c>
      <c r="N13" s="25"/>
      <c r="O13" s="25"/>
      <c r="P13" s="25"/>
      <c r="Q13" s="28"/>
      <c r="R13" s="25"/>
      <c r="S13" s="25"/>
      <c r="T13" s="25"/>
      <c r="U13" s="25"/>
      <c r="V13" s="25"/>
      <c r="W13" s="25" t="str">
        <f t="shared" si="1"/>
        <v/>
      </c>
      <c r="X13" s="25"/>
      <c r="Y13" s="25"/>
      <c r="Z13" s="25"/>
      <c r="AA13" s="25"/>
      <c r="AB13" s="45"/>
      <c r="AC13" s="25"/>
      <c r="AD13" s="25"/>
      <c r="AE13" s="25"/>
      <c r="AF13" s="25"/>
      <c r="AG13" s="25" t="str">
        <f t="shared" si="3"/>
        <v/>
      </c>
      <c r="AH13" s="25"/>
      <c r="AI13" s="25"/>
      <c r="AJ13" s="25"/>
      <c r="AK13" s="28"/>
      <c r="AL13" s="45"/>
      <c r="AM13" s="25"/>
      <c r="AN13" s="25"/>
      <c r="AO13" s="28"/>
      <c r="AP13" s="4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49"/>
      <c r="BH13" s="25"/>
      <c r="BI13" s="25"/>
      <c r="BJ13" s="25"/>
      <c r="BK13" s="25"/>
      <c r="BL13" s="25"/>
      <c r="BM13" s="47"/>
      <c r="BN13" s="25"/>
      <c r="BO13" s="25"/>
      <c r="BP13" s="25"/>
      <c r="BQ13" s="49"/>
      <c r="BR13" s="47"/>
      <c r="BS13" s="25"/>
      <c r="BT13" s="25"/>
      <c r="BU13" s="25"/>
      <c r="BV13" s="49"/>
      <c r="BW13" s="47"/>
      <c r="BX13" s="50"/>
      <c r="BY13" s="54"/>
      <c r="BZ13" s="47"/>
      <c r="CA13" s="25"/>
      <c r="CB13" s="54"/>
      <c r="CC13" s="46"/>
      <c r="CD13" s="46"/>
      <c r="CE13" s="103"/>
      <c r="CF13" s="30"/>
      <c r="CG13" s="104"/>
      <c r="CH13" s="47"/>
      <c r="CI13" s="25"/>
      <c r="CJ13" s="25"/>
      <c r="CK13" s="49" t="str">
        <f t="shared" si="13"/>
        <v/>
      </c>
      <c r="CL13" s="47"/>
      <c r="CM13" s="25"/>
      <c r="CN13" s="25"/>
      <c r="CO13" s="49" t="str">
        <f t="shared" si="14"/>
        <v/>
      </c>
      <c r="CP13" s="47"/>
      <c r="CQ13" s="25"/>
      <c r="CR13" s="25"/>
      <c r="CS13" s="25"/>
      <c r="CT13" s="25"/>
      <c r="CU13" s="25"/>
      <c r="CV13" s="25"/>
      <c r="CW13" s="25"/>
      <c r="CX13" s="25"/>
      <c r="CY13" s="25"/>
      <c r="CZ13" s="49"/>
      <c r="DA13"/>
      <c r="DB13"/>
      <c r="DC13"/>
      <c r="DD13"/>
      <c r="DE13"/>
      <c r="DF13" t="s">
        <v>149</v>
      </c>
      <c r="DG13"/>
      <c r="DH13"/>
      <c r="DI13"/>
      <c r="DJ13"/>
      <c r="DK13" t="s">
        <v>149</v>
      </c>
      <c r="DL13"/>
      <c r="DM13"/>
      <c r="DN13"/>
      <c r="DO13"/>
      <c r="DP13" s="25" t="s">
        <v>149</v>
      </c>
      <c r="DQ13" s="25" t="s">
        <v>149</v>
      </c>
      <c r="DR13" s="25" t="s">
        <v>149</v>
      </c>
      <c r="DS13" s="25" t="s">
        <v>149</v>
      </c>
      <c r="DT13" s="25" t="s">
        <v>149</v>
      </c>
      <c r="DU13" s="47"/>
      <c r="DV13" s="86" t="s">
        <v>149</v>
      </c>
      <c r="DW13" s="86"/>
      <c r="DX13" s="25"/>
      <c r="DY13" s="87"/>
      <c r="DZ13" s="47"/>
      <c r="EA13" s="25"/>
      <c r="EB13" s="25" t="s">
        <v>149</v>
      </c>
      <c r="EC13" s="25"/>
      <c r="ED13" s="25"/>
      <c r="EE13" s="88" t="s">
        <v>149</v>
      </c>
      <c r="EF13" s="47"/>
      <c r="EG13" s="25"/>
      <c r="EH13" s="25"/>
      <c r="EI13" s="25"/>
      <c r="EJ13" s="25"/>
      <c r="EK13" s="46"/>
      <c r="EL13" s="47"/>
      <c r="EM13" s="49" t="s">
        <v>149</v>
      </c>
      <c r="EN13" s="46"/>
      <c r="EO13" s="25"/>
      <c r="EP13" s="25"/>
      <c r="EQ13" s="25"/>
      <c r="ER13" s="25"/>
      <c r="ES13" s="25"/>
      <c r="ET13" s="25"/>
      <c r="EU13" s="25"/>
      <c r="EV13" s="28"/>
      <c r="EW13"/>
      <c r="FI13" t="s">
        <v>149</v>
      </c>
      <c r="FJ13" t="s">
        <v>149</v>
      </c>
      <c r="FK13" t="s">
        <v>149</v>
      </c>
      <c r="FL13" s="63" t="s">
        <v>149</v>
      </c>
      <c r="FM13" t="s">
        <v>149</v>
      </c>
      <c r="FN13" t="s">
        <v>149</v>
      </c>
      <c r="FO13" t="s">
        <v>149</v>
      </c>
      <c r="FP13" t="s">
        <v>149</v>
      </c>
      <c r="FQ13" t="s">
        <v>149</v>
      </c>
      <c r="FR13" t="s">
        <v>149</v>
      </c>
      <c r="FV13" s="45">
        <v>0.6</v>
      </c>
      <c r="FW13" s="25">
        <v>5757.8333333333303</v>
      </c>
      <c r="FX13" s="25">
        <v>0.7</v>
      </c>
      <c r="FY13" s="25">
        <v>9026.6428571428605</v>
      </c>
      <c r="FZ13" s="25">
        <v>0.85</v>
      </c>
      <c r="GA13" s="25">
        <v>8319.3529411764703</v>
      </c>
      <c r="GB13" s="25">
        <v>0.71666666666666667</v>
      </c>
      <c r="GC13" s="28">
        <v>7701.2763772175531</v>
      </c>
      <c r="GD13">
        <v>0.83333333333333337</v>
      </c>
      <c r="GE13">
        <v>164</v>
      </c>
      <c r="GF13">
        <v>0</v>
      </c>
      <c r="GG13">
        <v>113</v>
      </c>
      <c r="GH13">
        <v>0.66666666666666663</v>
      </c>
      <c r="GI13">
        <v>176</v>
      </c>
      <c r="GJ13">
        <v>0.5</v>
      </c>
      <c r="GK13" s="127">
        <v>151</v>
      </c>
      <c r="GL13" s="45"/>
      <c r="GM13">
        <v>13</v>
      </c>
      <c r="GN13">
        <v>10</v>
      </c>
      <c r="GO13">
        <v>9</v>
      </c>
      <c r="GP13">
        <v>6</v>
      </c>
      <c r="GQ13" s="25"/>
      <c r="GR13">
        <v>37</v>
      </c>
      <c r="GS13">
        <v>8</v>
      </c>
      <c r="GT13">
        <v>9</v>
      </c>
      <c r="GU13">
        <v>4</v>
      </c>
      <c r="GV13" s="25"/>
      <c r="GW13">
        <v>25</v>
      </c>
      <c r="GX13">
        <v>17</v>
      </c>
      <c r="GY13">
        <v>17</v>
      </c>
      <c r="GZ13">
        <v>5</v>
      </c>
      <c r="HA13" s="25">
        <v>80</v>
      </c>
      <c r="HB13" s="89">
        <v>25</v>
      </c>
      <c r="HC13" s="89">
        <v>11.666666666666666</v>
      </c>
      <c r="HD13" s="89">
        <v>11.666666666666666</v>
      </c>
      <c r="HE13" s="129">
        <v>5</v>
      </c>
      <c r="HF13">
        <v>0.87115482292365976</v>
      </c>
      <c r="HG13">
        <v>0.85141534950170694</v>
      </c>
      <c r="HH13">
        <v>0.8152394645841089</v>
      </c>
      <c r="HI13">
        <v>0.94285714285714295</v>
      </c>
      <c r="HJ13">
        <v>0.97916262934159959</v>
      </c>
      <c r="HK13">
        <v>1</v>
      </c>
      <c r="HL13">
        <v>0.99547362694120822</v>
      </c>
      <c r="HM13">
        <v>0.99999999999999978</v>
      </c>
      <c r="HN13">
        <v>0.99292244647699268</v>
      </c>
      <c r="HO13">
        <v>0.99337835479039582</v>
      </c>
      <c r="HP13">
        <v>0.43551781103967985</v>
      </c>
      <c r="HQ13">
        <v>0.99999999999999978</v>
      </c>
      <c r="HR13">
        <v>0.94774663291408412</v>
      </c>
      <c r="HY13" s="106"/>
      <c r="HZ13" s="30"/>
      <c r="IA13" s="30"/>
      <c r="IB13" s="30"/>
      <c r="IC13" s="30"/>
      <c r="ID13" s="109"/>
      <c r="IE13" s="25">
        <v>1</v>
      </c>
      <c r="IF13" s="25"/>
      <c r="IG13" s="25"/>
      <c r="IH13" s="25"/>
      <c r="II13" s="141" t="s">
        <v>266</v>
      </c>
      <c r="IJ13" s="141">
        <f t="shared" si="15"/>
        <v>1</v>
      </c>
      <c r="IK13" s="141" t="s">
        <v>267</v>
      </c>
      <c r="IL13" s="106"/>
      <c r="IM13" s="127"/>
      <c r="IN13" s="142"/>
      <c r="IO13" s="143">
        <v>0</v>
      </c>
      <c r="IP13" s="144">
        <v>0</v>
      </c>
      <c r="IQ13" s="144">
        <v>0</v>
      </c>
      <c r="IR13" s="144">
        <v>0</v>
      </c>
      <c r="IS13" s="144">
        <v>1</v>
      </c>
      <c r="IT13" s="145">
        <v>1</v>
      </c>
      <c r="IU13" s="146">
        <v>0</v>
      </c>
      <c r="IV13" s="146"/>
    </row>
    <row r="14" spans="1:256" ht="13.05" customHeight="1">
      <c r="A14" s="90">
        <v>52</v>
      </c>
      <c r="B14" s="25">
        <v>12</v>
      </c>
      <c r="C14" s="49" t="s">
        <v>332</v>
      </c>
      <c r="D14" s="47" t="s">
        <v>711</v>
      </c>
      <c r="E14" s="25">
        <v>2</v>
      </c>
      <c r="F14" s="25">
        <v>2</v>
      </c>
      <c r="G14" s="49"/>
      <c r="H14" s="25">
        <v>23</v>
      </c>
      <c r="I14" s="25">
        <v>26</v>
      </c>
      <c r="J14" s="25">
        <v>1</v>
      </c>
      <c r="K14" s="25">
        <v>0</v>
      </c>
      <c r="L14" s="25">
        <v>1</v>
      </c>
      <c r="M14" s="25" t="str">
        <f t="shared" si="10"/>
        <v/>
      </c>
      <c r="N14" s="25">
        <f t="shared" si="0"/>
        <v>25</v>
      </c>
      <c r="O14" s="25">
        <v>23</v>
      </c>
      <c r="P14" s="25">
        <v>26</v>
      </c>
      <c r="Q14" s="28">
        <v>2871.1764705882351</v>
      </c>
      <c r="R14" s="25">
        <v>19</v>
      </c>
      <c r="S14" s="25">
        <v>22</v>
      </c>
      <c r="T14" s="25">
        <v>5</v>
      </c>
      <c r="U14" s="25">
        <v>1</v>
      </c>
      <c r="V14" s="25">
        <v>4</v>
      </c>
      <c r="W14" s="25" t="str">
        <f t="shared" si="1"/>
        <v/>
      </c>
      <c r="X14" s="25">
        <f t="shared" si="2"/>
        <v>17</v>
      </c>
      <c r="Y14" s="25">
        <v>13</v>
      </c>
      <c r="Z14" s="25">
        <v>18</v>
      </c>
      <c r="AA14" s="25">
        <v>2885.818181818182</v>
      </c>
      <c r="AB14" s="45">
        <v>15</v>
      </c>
      <c r="AC14" s="25">
        <v>21</v>
      </c>
      <c r="AD14" s="25">
        <v>2</v>
      </c>
      <c r="AE14" s="25">
        <v>0</v>
      </c>
      <c r="AF14" s="25">
        <v>2</v>
      </c>
      <c r="AG14" s="25" t="str">
        <f t="shared" si="3"/>
        <v/>
      </c>
      <c r="AH14" s="25">
        <f t="shared" si="4"/>
        <v>19</v>
      </c>
      <c r="AI14" s="25">
        <v>13</v>
      </c>
      <c r="AJ14" s="25">
        <v>20</v>
      </c>
      <c r="AK14" s="28">
        <v>1956.2058823529412</v>
      </c>
      <c r="AL14" s="45">
        <v>1</v>
      </c>
      <c r="AM14" s="25">
        <v>1068.1500000000001</v>
      </c>
      <c r="AN14" s="25">
        <v>1004</v>
      </c>
      <c r="AO14" s="28">
        <v>240.45423571583063</v>
      </c>
      <c r="AP14" s="91">
        <v>3.125E-2</v>
      </c>
      <c r="AQ14" s="65">
        <v>9.0972222222222218E-2</v>
      </c>
      <c r="AR14" s="65">
        <v>7.2916666666666671E-2</v>
      </c>
      <c r="AS14" s="65">
        <v>3.9583333333333331E-2</v>
      </c>
      <c r="AT14" s="25">
        <f t="shared" si="5"/>
        <v>45</v>
      </c>
      <c r="AU14" s="25">
        <f t="shared" si="6"/>
        <v>131</v>
      </c>
      <c r="AV14" s="25">
        <f t="shared" si="11"/>
        <v>105</v>
      </c>
      <c r="AW14" s="25">
        <f t="shared" si="12"/>
        <v>57</v>
      </c>
      <c r="AX14" s="25">
        <f t="shared" si="7"/>
        <v>118</v>
      </c>
      <c r="AY14" s="25">
        <f t="shared" si="8"/>
        <v>51</v>
      </c>
      <c r="AZ14" s="25">
        <f t="shared" ref="AZ14:AZ45" si="31">(AX14-AY14)/AY14</f>
        <v>1.3137254901960784</v>
      </c>
      <c r="BA14" s="25">
        <v>3</v>
      </c>
      <c r="BB14" s="25">
        <v>3</v>
      </c>
      <c r="BC14" s="25">
        <v>3</v>
      </c>
      <c r="BD14" s="25">
        <v>4</v>
      </c>
      <c r="BE14" s="25">
        <v>3.5</v>
      </c>
      <c r="BF14" s="25">
        <v>3</v>
      </c>
      <c r="BG14" s="49">
        <v>0.14285714285714285</v>
      </c>
      <c r="BH14" s="25">
        <v>0.7</v>
      </c>
      <c r="BI14" s="25">
        <v>10</v>
      </c>
      <c r="BJ14" s="25">
        <v>0.6</v>
      </c>
      <c r="BK14" s="25">
        <v>10</v>
      </c>
      <c r="BL14" s="25">
        <v>0.65</v>
      </c>
      <c r="BM14" s="47">
        <v>31</v>
      </c>
      <c r="BN14" s="25">
        <v>17</v>
      </c>
      <c r="BO14" s="25">
        <f t="shared" ref="BO14:BO52" si="32">BM14+BN14</f>
        <v>48</v>
      </c>
      <c r="BP14" s="25">
        <f t="shared" ref="BP14:BP52" si="33">BM14/BO14</f>
        <v>0.64583333333333337</v>
      </c>
      <c r="BQ14" s="49">
        <f t="shared" ref="BQ14:BQ77" si="34">BO14/48</f>
        <v>1</v>
      </c>
      <c r="BR14" s="47">
        <v>12</v>
      </c>
      <c r="BS14" s="25">
        <v>4</v>
      </c>
      <c r="BT14" s="25">
        <f t="shared" ref="BT14:BT52" si="35">BR14+BS14</f>
        <v>16</v>
      </c>
      <c r="BU14" s="25">
        <f t="shared" ref="BU14:BU52" si="36">BR14/BT14</f>
        <v>0.75</v>
      </c>
      <c r="BV14" s="49">
        <f t="shared" ref="BV14:BV32" si="37">BT14/16</f>
        <v>1</v>
      </c>
      <c r="BW14" s="92">
        <v>7</v>
      </c>
      <c r="BX14" s="53">
        <v>7</v>
      </c>
      <c r="BY14" s="54">
        <f t="shared" si="9"/>
        <v>7</v>
      </c>
      <c r="BZ14" s="57">
        <v>10</v>
      </c>
      <c r="CA14" s="50">
        <v>14</v>
      </c>
      <c r="CB14" s="54">
        <f t="shared" ref="CB14:CB52" si="38">AVERAGE(BZ14:CA14)</f>
        <v>12</v>
      </c>
      <c r="CC14" s="46">
        <v>15</v>
      </c>
      <c r="CD14" s="46">
        <v>13</v>
      </c>
      <c r="CE14" s="103">
        <v>116</v>
      </c>
      <c r="CF14" s="30">
        <v>27</v>
      </c>
      <c r="CG14" s="104">
        <f t="shared" ref="CG14:CG77" si="39">CF14/CE14</f>
        <v>0.23275862068965517</v>
      </c>
      <c r="CH14" s="47">
        <v>12</v>
      </c>
      <c r="CI14" s="25">
        <v>9</v>
      </c>
      <c r="CJ14" s="25">
        <f t="shared" ref="CJ14:CJ45" si="40">CH14+CI14</f>
        <v>21</v>
      </c>
      <c r="CK14" s="49">
        <f t="shared" si="13"/>
        <v>15</v>
      </c>
      <c r="CL14" s="47">
        <v>4</v>
      </c>
      <c r="CM14" s="25">
        <v>4</v>
      </c>
      <c r="CN14" s="25">
        <v>8</v>
      </c>
      <c r="CO14" s="49">
        <f t="shared" si="14"/>
        <v>6</v>
      </c>
      <c r="CP14" s="47">
        <v>24</v>
      </c>
      <c r="CQ14" s="25">
        <f t="shared" ref="CQ14:CQ45" si="41">CP14/24</f>
        <v>1</v>
      </c>
      <c r="CR14" s="65">
        <v>2.2222222222222223E-2</v>
      </c>
      <c r="CS14" s="25">
        <f t="shared" ref="CS14:CS45" si="42">HOUR(CR14)*60+MINUTE(CR14)</f>
        <v>32</v>
      </c>
      <c r="CT14" s="25">
        <v>0</v>
      </c>
      <c r="CU14" s="25">
        <v>24</v>
      </c>
      <c r="CV14" s="25">
        <f t="shared" ref="CV14:CV77" si="43">CU14/24</f>
        <v>1</v>
      </c>
      <c r="CW14" s="65">
        <v>3.4722222222222224E-2</v>
      </c>
      <c r="CX14" s="25">
        <f t="shared" ref="CX14:CX45" si="44">HOUR(CW14)*60+MINUTE(CW14)</f>
        <v>50</v>
      </c>
      <c r="CY14" s="25">
        <v>0</v>
      </c>
      <c r="CZ14" s="49">
        <f t="shared" ref="CZ14:CZ45" si="45">(CX14-CS14)/CS14</f>
        <v>0.5625</v>
      </c>
      <c r="DA14">
        <v>14</v>
      </c>
      <c r="DB14">
        <v>5</v>
      </c>
      <c r="DC14">
        <v>0.96898616000000004</v>
      </c>
      <c r="DD14">
        <v>6</v>
      </c>
      <c r="DE14">
        <v>0.76912241999999997</v>
      </c>
      <c r="DF14">
        <v>14</v>
      </c>
      <c r="DG14">
        <v>11</v>
      </c>
      <c r="DH14">
        <v>0.98610337000000003</v>
      </c>
      <c r="DI14">
        <v>11</v>
      </c>
      <c r="DJ14">
        <v>0.97688291000000005</v>
      </c>
      <c r="DK14">
        <v>16</v>
      </c>
      <c r="DL14">
        <v>7</v>
      </c>
      <c r="DM14">
        <v>0.96690343000000001</v>
      </c>
      <c r="DN14">
        <v>8</v>
      </c>
      <c r="DO14">
        <v>0.99051113999999996</v>
      </c>
      <c r="DP14" s="25">
        <v>14.666666666666666</v>
      </c>
      <c r="DQ14" s="25">
        <v>7.666666666666667</v>
      </c>
      <c r="DR14" s="25">
        <v>0.97399765333333332</v>
      </c>
      <c r="DS14" s="25">
        <v>8.3333333333333339</v>
      </c>
      <c r="DT14" s="25">
        <v>0.91217215666666662</v>
      </c>
      <c r="DU14" s="47">
        <v>62.925060828402557</v>
      </c>
      <c r="DV14" s="86">
        <v>58.440481937230714</v>
      </c>
      <c r="DW14" s="86">
        <v>0.55545176278449915</v>
      </c>
      <c r="DX14" s="25">
        <v>0.28725852624295012</v>
      </c>
      <c r="DY14" s="87">
        <v>0.52569890384889628</v>
      </c>
      <c r="DZ14" s="47">
        <v>20</v>
      </c>
      <c r="EA14" s="25">
        <v>13</v>
      </c>
      <c r="EB14" s="25">
        <v>16.5</v>
      </c>
      <c r="EC14" s="25">
        <v>0.23076922999999999</v>
      </c>
      <c r="ED14" s="25">
        <v>0.65789474000000003</v>
      </c>
      <c r="EE14" s="88">
        <v>0.44433198500000004</v>
      </c>
      <c r="EF14" s="47">
        <v>35</v>
      </c>
      <c r="EG14" s="25">
        <v>35</v>
      </c>
      <c r="EH14" s="25">
        <v>35</v>
      </c>
      <c r="EI14" s="25">
        <v>41</v>
      </c>
      <c r="EJ14" s="25">
        <v>31</v>
      </c>
      <c r="EK14" s="46">
        <v>41.5</v>
      </c>
      <c r="EL14" s="47">
        <v>0</v>
      </c>
      <c r="EM14" s="49">
        <v>0</v>
      </c>
      <c r="EN14" s="46">
        <v>3</v>
      </c>
      <c r="EO14" s="25">
        <v>13162.4</v>
      </c>
      <c r="EP14" s="25">
        <v>3046.8518518518499</v>
      </c>
      <c r="EQ14" s="25">
        <v>28928.461538461499</v>
      </c>
      <c r="ER14" s="25">
        <v>4586.2195121951199</v>
      </c>
      <c r="ES14" s="25">
        <v>22126.25</v>
      </c>
      <c r="ET14" s="25">
        <v>5130.7246376811599</v>
      </c>
      <c r="EU14" s="25">
        <v>21405.703846153832</v>
      </c>
      <c r="EV14" s="28">
        <v>4254.5986672427098</v>
      </c>
      <c r="EW14">
        <v>267.91768430000002</v>
      </c>
      <c r="EX14">
        <v>0.115442474</v>
      </c>
      <c r="EY14">
        <v>2.21818181818182</v>
      </c>
      <c r="EZ14">
        <v>0.5</v>
      </c>
      <c r="FA14">
        <v>754.07198689999996</v>
      </c>
      <c r="FB14">
        <v>0.26080404400000001</v>
      </c>
      <c r="FC14">
        <v>2.4217506631299699</v>
      </c>
      <c r="FD14">
        <v>0.5</v>
      </c>
      <c r="FE14">
        <v>285.97799250000003</v>
      </c>
      <c r="FF14">
        <v>7.7131229999999995E-2</v>
      </c>
      <c r="FG14">
        <v>2.1690140845070398</v>
      </c>
      <c r="FH14">
        <v>0.53333333333333299</v>
      </c>
      <c r="FI14">
        <v>435.98922123333335</v>
      </c>
      <c r="FJ14">
        <v>0.151125916</v>
      </c>
      <c r="FK14">
        <v>2.2696488552729437</v>
      </c>
      <c r="FL14" s="63">
        <v>0.51111111111111096</v>
      </c>
      <c r="FM14">
        <v>0.41891891891891903</v>
      </c>
      <c r="FN14">
        <v>0.69648302500508197</v>
      </c>
      <c r="FO14">
        <v>0.35506003430531702</v>
      </c>
      <c r="FP14">
        <v>0.69190938511326905</v>
      </c>
      <c r="FQ14">
        <v>0.39370078740157499</v>
      </c>
      <c r="FR14">
        <v>0.54415584415584395</v>
      </c>
      <c r="FS14">
        <v>0.38922658020860368</v>
      </c>
      <c r="FT14">
        <v>0.64418275142473158</v>
      </c>
      <c r="FU14">
        <v>0.51670466581666763</v>
      </c>
      <c r="FV14" s="45">
        <v>0.75</v>
      </c>
      <c r="FW14" s="25">
        <v>4789.6666666666697</v>
      </c>
      <c r="FX14" s="25">
        <v>0.7</v>
      </c>
      <c r="FY14" s="25">
        <v>7238.6923076923003</v>
      </c>
      <c r="FZ14" s="25">
        <v>0.75</v>
      </c>
      <c r="GA14" s="25">
        <v>6019.6666666666697</v>
      </c>
      <c r="GB14" s="25">
        <v>0.73333333333333339</v>
      </c>
      <c r="GC14" s="28">
        <v>6016.0085470085469</v>
      </c>
      <c r="GD14">
        <v>2.8333333333333335</v>
      </c>
      <c r="GE14">
        <v>128</v>
      </c>
      <c r="GF14">
        <v>1.1666666666666667</v>
      </c>
      <c r="GG14">
        <v>89</v>
      </c>
      <c r="GH14">
        <v>0.66666666666666663</v>
      </c>
      <c r="GI14">
        <v>192</v>
      </c>
      <c r="GJ14">
        <v>1.55555555555556</v>
      </c>
      <c r="GK14" s="127">
        <v>136.33333333333334</v>
      </c>
      <c r="GL14" s="45"/>
      <c r="GM14">
        <v>22</v>
      </c>
      <c r="GN14">
        <v>17</v>
      </c>
      <c r="GO14">
        <v>17</v>
      </c>
      <c r="GP14">
        <v>10</v>
      </c>
      <c r="GQ14" s="25"/>
      <c r="GR14">
        <v>24</v>
      </c>
      <c r="GS14">
        <v>11</v>
      </c>
      <c r="GT14">
        <v>10</v>
      </c>
      <c r="GU14">
        <v>8</v>
      </c>
      <c r="GV14" s="25"/>
      <c r="GW14">
        <v>15</v>
      </c>
      <c r="GX14">
        <v>9</v>
      </c>
      <c r="GY14">
        <v>8</v>
      </c>
      <c r="GZ14">
        <v>8</v>
      </c>
      <c r="HA14" s="25">
        <v>117</v>
      </c>
      <c r="HB14" s="89">
        <v>20.333333333333332</v>
      </c>
      <c r="HC14" s="89">
        <v>12.333333333333334</v>
      </c>
      <c r="HD14" s="89">
        <v>11.666666666666666</v>
      </c>
      <c r="HE14" s="129">
        <v>8.6666666666666661</v>
      </c>
      <c r="HF14">
        <v>0.89215960760732327</v>
      </c>
      <c r="HG14">
        <v>0.83235669775071319</v>
      </c>
      <c r="HH14">
        <v>0.85539892276830176</v>
      </c>
      <c r="HI14">
        <v>0.93939393939393945</v>
      </c>
      <c r="HJ14">
        <v>0.89016621740708057</v>
      </c>
      <c r="HK14">
        <v>0.94668941814347984</v>
      </c>
      <c r="HL14">
        <v>0.94152449269221794</v>
      </c>
      <c r="HM14">
        <v>1</v>
      </c>
      <c r="HN14">
        <v>0.951545180484481</v>
      </c>
      <c r="HO14">
        <v>0.98117202054659192</v>
      </c>
      <c r="HP14">
        <v>0.97160897833993165</v>
      </c>
      <c r="HQ14">
        <v>1</v>
      </c>
      <c r="HR14">
        <v>0.91129033516629487</v>
      </c>
      <c r="HS14" s="24">
        <v>1</v>
      </c>
      <c r="HT14">
        <v>2</v>
      </c>
      <c r="HU14">
        <v>2</v>
      </c>
      <c r="HV14">
        <v>0</v>
      </c>
      <c r="HW14">
        <v>0</v>
      </c>
      <c r="HX14">
        <v>0</v>
      </c>
      <c r="HY14" s="106"/>
      <c r="HZ14" s="30"/>
      <c r="IA14" s="30"/>
      <c r="IB14" s="30"/>
      <c r="IC14" s="30"/>
      <c r="ID14" s="109"/>
      <c r="IE14" s="25"/>
      <c r="IF14" s="25"/>
      <c r="IG14" s="25"/>
      <c r="IH14" s="25"/>
      <c r="II14" s="141" t="s">
        <v>419</v>
      </c>
      <c r="IJ14" s="141">
        <f t="shared" si="15"/>
        <v>0</v>
      </c>
      <c r="IK14" s="141" t="s">
        <v>421</v>
      </c>
      <c r="IL14" s="106"/>
      <c r="IM14" s="127"/>
      <c r="IN14" s="142"/>
      <c r="IO14" s="143">
        <v>0</v>
      </c>
      <c r="IP14" s="144">
        <v>0</v>
      </c>
      <c r="IQ14" s="144">
        <v>0</v>
      </c>
      <c r="IR14" s="144">
        <v>0</v>
      </c>
      <c r="IS14" s="144">
        <v>1</v>
      </c>
      <c r="IT14" s="145"/>
      <c r="IU14" s="146">
        <v>0</v>
      </c>
      <c r="IV14" s="146">
        <v>1</v>
      </c>
    </row>
    <row r="15" spans="1:256" ht="13.05" customHeight="1">
      <c r="A15" s="90">
        <v>67</v>
      </c>
      <c r="B15" s="25">
        <v>16</v>
      </c>
      <c r="C15" s="49" t="s">
        <v>333</v>
      </c>
      <c r="D15" s="47" t="s">
        <v>145</v>
      </c>
      <c r="E15" s="25">
        <v>1</v>
      </c>
      <c r="F15" s="25">
        <v>1</v>
      </c>
      <c r="G15" s="49"/>
      <c r="H15" s="25">
        <v>17</v>
      </c>
      <c r="I15" s="25">
        <v>23</v>
      </c>
      <c r="J15" s="25">
        <v>5</v>
      </c>
      <c r="K15" s="25">
        <v>0</v>
      </c>
      <c r="L15" s="25">
        <v>5</v>
      </c>
      <c r="M15" s="25" t="str">
        <f t="shared" si="10"/>
        <v/>
      </c>
      <c r="N15" s="25">
        <f t="shared" si="0"/>
        <v>18</v>
      </c>
      <c r="O15" s="25">
        <v>13</v>
      </c>
      <c r="P15" s="25">
        <v>20</v>
      </c>
      <c r="Q15" s="28">
        <v>2765.8529411764707</v>
      </c>
      <c r="R15" s="25">
        <v>23</v>
      </c>
      <c r="S15" s="25">
        <v>26</v>
      </c>
      <c r="T15" s="25">
        <v>2</v>
      </c>
      <c r="U15" s="25">
        <v>0</v>
      </c>
      <c r="V15" s="25">
        <v>2</v>
      </c>
      <c r="W15" s="25" t="str">
        <f t="shared" si="1"/>
        <v/>
      </c>
      <c r="X15" s="25">
        <f t="shared" si="2"/>
        <v>24</v>
      </c>
      <c r="Y15" s="25">
        <v>18</v>
      </c>
      <c r="Z15" s="25">
        <v>24</v>
      </c>
      <c r="AA15" s="25">
        <v>2295.2352941176468</v>
      </c>
      <c r="AB15" s="45">
        <v>5</v>
      </c>
      <c r="AC15" s="25">
        <v>9</v>
      </c>
      <c r="AD15" s="25">
        <v>5</v>
      </c>
      <c r="AE15" s="25">
        <v>1</v>
      </c>
      <c r="AF15" s="25">
        <v>4</v>
      </c>
      <c r="AG15" s="25" t="str">
        <f t="shared" si="3"/>
        <v/>
      </c>
      <c r="AH15" s="25">
        <f t="shared" si="4"/>
        <v>4</v>
      </c>
      <c r="AI15" s="25">
        <v>5</v>
      </c>
      <c r="AJ15" s="25">
        <v>8</v>
      </c>
      <c r="AK15" s="28">
        <v>3279.5151515151515</v>
      </c>
      <c r="AL15" s="45">
        <v>0.9</v>
      </c>
      <c r="AM15" s="25">
        <v>1037.7222222222222</v>
      </c>
      <c r="AN15" s="25">
        <v>958</v>
      </c>
      <c r="AO15" s="28">
        <v>209.46649473913652</v>
      </c>
      <c r="AP15" s="91">
        <v>3.9583333333333331E-2</v>
      </c>
      <c r="AQ15" s="65">
        <v>7.6388888888888895E-2</v>
      </c>
      <c r="AR15" s="65">
        <v>6.0416666666666667E-2</v>
      </c>
      <c r="AS15" s="65">
        <v>4.6527777777777779E-2</v>
      </c>
      <c r="AT15" s="25">
        <f t="shared" si="5"/>
        <v>57</v>
      </c>
      <c r="AU15" s="25">
        <f t="shared" si="6"/>
        <v>110</v>
      </c>
      <c r="AV15" s="25">
        <f t="shared" si="11"/>
        <v>87</v>
      </c>
      <c r="AW15" s="25">
        <f t="shared" si="12"/>
        <v>67</v>
      </c>
      <c r="AX15" s="25">
        <f t="shared" si="7"/>
        <v>98.5</v>
      </c>
      <c r="AY15" s="25">
        <f t="shared" si="8"/>
        <v>62</v>
      </c>
      <c r="AZ15" s="25">
        <f t="shared" si="31"/>
        <v>0.58870967741935487</v>
      </c>
      <c r="BA15" s="25">
        <v>3</v>
      </c>
      <c r="BB15" s="25">
        <v>3</v>
      </c>
      <c r="BC15" s="25">
        <v>3</v>
      </c>
      <c r="BD15" s="25">
        <v>4</v>
      </c>
      <c r="BE15" s="25">
        <v>3.5</v>
      </c>
      <c r="BF15" s="25">
        <v>3</v>
      </c>
      <c r="BG15" s="49">
        <v>0.14285714285714285</v>
      </c>
      <c r="BH15" s="25">
        <v>1</v>
      </c>
      <c r="BI15" s="25">
        <v>10</v>
      </c>
      <c r="BJ15" s="25">
        <v>1</v>
      </c>
      <c r="BK15" s="25">
        <v>10</v>
      </c>
      <c r="BL15" s="25">
        <v>1</v>
      </c>
      <c r="BM15" s="47">
        <v>30</v>
      </c>
      <c r="BN15" s="25">
        <v>18</v>
      </c>
      <c r="BO15" s="25">
        <f t="shared" si="32"/>
        <v>48</v>
      </c>
      <c r="BP15" s="25">
        <f t="shared" si="33"/>
        <v>0.625</v>
      </c>
      <c r="BQ15" s="49">
        <f t="shared" si="34"/>
        <v>1</v>
      </c>
      <c r="BR15" s="47">
        <v>11</v>
      </c>
      <c r="BS15" s="25">
        <v>5</v>
      </c>
      <c r="BT15" s="25">
        <f t="shared" si="35"/>
        <v>16</v>
      </c>
      <c r="BU15" s="25">
        <f t="shared" si="36"/>
        <v>0.6875</v>
      </c>
      <c r="BV15" s="49">
        <f t="shared" si="37"/>
        <v>1</v>
      </c>
      <c r="BW15" s="92">
        <v>8</v>
      </c>
      <c r="BX15" s="53">
        <v>7</v>
      </c>
      <c r="BY15" s="54">
        <f t="shared" si="9"/>
        <v>7.5</v>
      </c>
      <c r="BZ15" s="57">
        <v>15</v>
      </c>
      <c r="CA15" s="50">
        <v>13</v>
      </c>
      <c r="CB15" s="54">
        <f t="shared" si="38"/>
        <v>14</v>
      </c>
      <c r="CC15" s="46">
        <v>23</v>
      </c>
      <c r="CD15" s="46">
        <v>6</v>
      </c>
      <c r="CE15" s="103">
        <v>65</v>
      </c>
      <c r="CF15" s="30">
        <v>6</v>
      </c>
      <c r="CG15" s="104">
        <f t="shared" si="39"/>
        <v>9.2307692307692313E-2</v>
      </c>
      <c r="CH15" s="47">
        <v>9</v>
      </c>
      <c r="CI15" s="25">
        <v>4</v>
      </c>
      <c r="CJ15" s="25">
        <f t="shared" si="40"/>
        <v>13</v>
      </c>
      <c r="CK15" s="49">
        <f t="shared" si="13"/>
        <v>8.5</v>
      </c>
      <c r="CL15" s="47">
        <v>4</v>
      </c>
      <c r="CM15" s="25">
        <v>3</v>
      </c>
      <c r="CN15" s="25">
        <v>7</v>
      </c>
      <c r="CO15" s="49">
        <f t="shared" si="14"/>
        <v>5</v>
      </c>
      <c r="CP15" s="47">
        <v>23</v>
      </c>
      <c r="CQ15" s="25">
        <f t="shared" si="41"/>
        <v>0.95833333333333337</v>
      </c>
      <c r="CR15" s="65">
        <v>3.9583333333333331E-2</v>
      </c>
      <c r="CS15" s="25">
        <f t="shared" si="42"/>
        <v>57</v>
      </c>
      <c r="CT15" s="25">
        <v>4</v>
      </c>
      <c r="CU15" s="25">
        <v>24</v>
      </c>
      <c r="CV15" s="25">
        <f t="shared" si="43"/>
        <v>1</v>
      </c>
      <c r="CW15" s="65">
        <v>8.4027777777777771E-2</v>
      </c>
      <c r="CX15" s="25">
        <f t="shared" si="44"/>
        <v>121</v>
      </c>
      <c r="CY15" s="25">
        <v>3</v>
      </c>
      <c r="CZ15" s="49">
        <f t="shared" si="45"/>
        <v>1.1228070175438596</v>
      </c>
      <c r="DA15">
        <v>21</v>
      </c>
      <c r="DB15">
        <v>8</v>
      </c>
      <c r="DC15">
        <v>0.98562364000000002</v>
      </c>
      <c r="DD15">
        <v>10</v>
      </c>
      <c r="DE15">
        <v>0.99283958000000005</v>
      </c>
      <c r="DF15">
        <v>12</v>
      </c>
      <c r="DG15">
        <v>8</v>
      </c>
      <c r="DH15">
        <v>0.99757927000000002</v>
      </c>
      <c r="DI15">
        <v>10</v>
      </c>
      <c r="DJ15">
        <v>0.99465084999999998</v>
      </c>
      <c r="DK15">
        <v>13</v>
      </c>
      <c r="DL15">
        <v>10</v>
      </c>
      <c r="DM15">
        <v>0.96416201000000001</v>
      </c>
      <c r="DN15">
        <v>10</v>
      </c>
      <c r="DO15">
        <v>0.96416201000000001</v>
      </c>
      <c r="DP15" s="25">
        <v>15.333333333333334</v>
      </c>
      <c r="DQ15" s="25">
        <v>8.6666666666666661</v>
      </c>
      <c r="DR15" s="25">
        <v>0.98245497333333331</v>
      </c>
      <c r="DS15" s="25">
        <v>10</v>
      </c>
      <c r="DT15" s="25">
        <v>0.98388414666666668</v>
      </c>
      <c r="DU15" s="47">
        <v>82.847052900340216</v>
      </c>
      <c r="DV15" s="86">
        <v>82.579911181614264</v>
      </c>
      <c r="DW15" s="86">
        <v>0.26810187701798144</v>
      </c>
      <c r="DX15" s="25">
        <v>0.27788836156464986</v>
      </c>
      <c r="DY15" s="87">
        <v>0.37125504710196661</v>
      </c>
      <c r="DZ15" s="47">
        <v>15</v>
      </c>
      <c r="EA15" s="25">
        <v>16</v>
      </c>
      <c r="EB15" s="25">
        <v>15.5</v>
      </c>
      <c r="EC15" s="25">
        <v>0.86725664000000002</v>
      </c>
      <c r="ED15" s="25">
        <v>0.88732394000000003</v>
      </c>
      <c r="EE15" s="88">
        <v>0.87729029000000003</v>
      </c>
      <c r="EF15" s="47"/>
      <c r="EG15" s="25"/>
      <c r="EH15" s="25"/>
      <c r="EI15" s="25"/>
      <c r="EJ15" s="25"/>
      <c r="EK15" s="46">
        <v>51.5</v>
      </c>
      <c r="EL15" s="47">
        <v>0</v>
      </c>
      <c r="EM15" s="49">
        <v>0</v>
      </c>
      <c r="EN15" s="46">
        <v>0</v>
      </c>
      <c r="EO15" s="25">
        <v>19356.470588235301</v>
      </c>
      <c r="EP15" s="25">
        <v>5982.9090909090901</v>
      </c>
      <c r="EQ15" s="25">
        <v>18803.5</v>
      </c>
      <c r="ER15" s="25">
        <v>5785.6923076923104</v>
      </c>
      <c r="ES15" s="25" t="s">
        <v>149</v>
      </c>
      <c r="ET15" s="25">
        <v>10727.878787878801</v>
      </c>
      <c r="EU15" s="25">
        <v>19079.98529411765</v>
      </c>
      <c r="EV15" s="28">
        <v>7498.8267288267334</v>
      </c>
      <c r="EW15">
        <v>989.8413706</v>
      </c>
      <c r="EX15">
        <v>0.27883756300000001</v>
      </c>
      <c r="EY15">
        <v>2.3818181818181801</v>
      </c>
      <c r="EZ15">
        <v>0.4375</v>
      </c>
      <c r="FA15">
        <v>1594.26496</v>
      </c>
      <c r="FB15">
        <v>0.46834614099999999</v>
      </c>
      <c r="FC15">
        <v>6.7745358090185697</v>
      </c>
      <c r="FD15">
        <v>0.63157894736842102</v>
      </c>
      <c r="FE15" t="s">
        <v>149</v>
      </c>
      <c r="FF15" t="s">
        <v>149</v>
      </c>
      <c r="FH15" t="s">
        <v>149</v>
      </c>
      <c r="FI15">
        <v>1292.0531653</v>
      </c>
      <c r="FJ15">
        <v>0.373591852</v>
      </c>
      <c r="FK15">
        <v>4.5781769954183744</v>
      </c>
      <c r="FL15" s="63">
        <v>0.53453947368421051</v>
      </c>
      <c r="FM15">
        <v>0.70588235294117596</v>
      </c>
      <c r="FN15">
        <v>0.77144518755452196</v>
      </c>
      <c r="FO15">
        <v>0.62268803945745999</v>
      </c>
      <c r="FP15">
        <v>0.79006490264603102</v>
      </c>
      <c r="FQ15" t="s">
        <v>149</v>
      </c>
      <c r="FR15">
        <v>0.76016949152542401</v>
      </c>
      <c r="FS15">
        <v>0.66428519619931792</v>
      </c>
      <c r="FT15">
        <v>0.77389319390865907</v>
      </c>
      <c r="FU15">
        <v>0.7300499948249225</v>
      </c>
      <c r="FV15" s="45">
        <v>0.7</v>
      </c>
      <c r="FW15" s="25">
        <v>5460.1428571428596</v>
      </c>
      <c r="FX15" s="25">
        <v>0.75</v>
      </c>
      <c r="FY15" s="25">
        <v>7812</v>
      </c>
      <c r="FZ15" s="25">
        <v>0.65</v>
      </c>
      <c r="GA15" s="25">
        <v>6951.0769230769201</v>
      </c>
      <c r="GB15" s="25">
        <v>0.70000000000000007</v>
      </c>
      <c r="GC15" s="28">
        <v>6741.073260073259</v>
      </c>
      <c r="GD15">
        <v>1.6666666666666667</v>
      </c>
      <c r="GE15">
        <v>198</v>
      </c>
      <c r="GF15">
        <v>0.16666666666666666</v>
      </c>
      <c r="GG15">
        <v>120</v>
      </c>
      <c r="GH15">
        <v>0.5</v>
      </c>
      <c r="GI15">
        <v>311</v>
      </c>
      <c r="GJ15">
        <v>0.77777777777777801</v>
      </c>
      <c r="GK15" s="127">
        <v>209.66666666666666</v>
      </c>
      <c r="GL15" s="45"/>
      <c r="GM15">
        <v>19</v>
      </c>
      <c r="GN15">
        <v>14</v>
      </c>
      <c r="GO15">
        <v>14</v>
      </c>
      <c r="GP15">
        <v>11</v>
      </c>
      <c r="GQ15" s="25"/>
      <c r="GR15">
        <v>32</v>
      </c>
      <c r="GS15">
        <v>8</v>
      </c>
      <c r="GT15">
        <v>10</v>
      </c>
      <c r="GU15">
        <v>7</v>
      </c>
      <c r="GV15" s="25"/>
      <c r="GW15">
        <v>18</v>
      </c>
      <c r="GX15">
        <v>15</v>
      </c>
      <c r="GY15">
        <v>15</v>
      </c>
      <c r="GZ15">
        <v>8</v>
      </c>
      <c r="HA15" s="25">
        <v>117.33333333333329</v>
      </c>
      <c r="HB15" s="89">
        <v>23</v>
      </c>
      <c r="HC15" s="89">
        <v>12.333333333333334</v>
      </c>
      <c r="HD15" s="89">
        <v>13</v>
      </c>
      <c r="HE15" s="129">
        <v>8.6666666666666661</v>
      </c>
      <c r="HF15">
        <v>0.90084615980840266</v>
      </c>
      <c r="HG15">
        <v>0.90505104634491906</v>
      </c>
      <c r="HH15">
        <v>0.90529228466576672</v>
      </c>
      <c r="HI15">
        <v>0.91242112824667532</v>
      </c>
      <c r="HJ15">
        <v>0.76769943210136449</v>
      </c>
      <c r="HK15">
        <v>0.85284072560294899</v>
      </c>
      <c r="HL15">
        <v>0.91620990253944612</v>
      </c>
      <c r="HM15">
        <v>0.99228581947994376</v>
      </c>
      <c r="HN15">
        <v>0.97586948174600197</v>
      </c>
      <c r="HO15">
        <v>0.9605472836435609</v>
      </c>
      <c r="HP15">
        <v>0.9645670083721879</v>
      </c>
      <c r="HQ15">
        <v>1</v>
      </c>
      <c r="HR15">
        <v>0.8814716912185897</v>
      </c>
      <c r="HS15" s="24">
        <v>1</v>
      </c>
      <c r="HT15">
        <v>2</v>
      </c>
      <c r="HU15">
        <v>3</v>
      </c>
      <c r="HV15">
        <v>0</v>
      </c>
      <c r="HW15">
        <v>0</v>
      </c>
      <c r="HX15">
        <v>1</v>
      </c>
      <c r="HY15" s="106"/>
      <c r="HZ15" s="30"/>
      <c r="IA15" s="30"/>
      <c r="IB15" s="30"/>
      <c r="IC15" s="30"/>
      <c r="ID15" s="109"/>
      <c r="IE15" s="25"/>
      <c r="IF15" s="25"/>
      <c r="IG15" s="25"/>
      <c r="IH15" s="25"/>
      <c r="II15" s="141" t="s">
        <v>416</v>
      </c>
      <c r="IJ15" s="141">
        <f t="shared" si="15"/>
        <v>1</v>
      </c>
      <c r="IK15" s="141" t="s">
        <v>421</v>
      </c>
      <c r="IL15" s="106"/>
      <c r="IM15" s="127"/>
      <c r="IN15" s="142"/>
      <c r="IO15" s="143">
        <v>0</v>
      </c>
      <c r="IP15" s="144">
        <v>0</v>
      </c>
      <c r="IQ15" s="144">
        <v>0</v>
      </c>
      <c r="IR15" s="144">
        <v>0</v>
      </c>
      <c r="IS15" s="144">
        <v>1</v>
      </c>
      <c r="IT15" s="145"/>
      <c r="IU15" s="146">
        <v>0</v>
      </c>
      <c r="IV15" s="146">
        <v>0</v>
      </c>
    </row>
    <row r="16" spans="1:256" ht="13.05" customHeight="1">
      <c r="A16" s="90">
        <v>50</v>
      </c>
      <c r="B16" s="25">
        <v>12</v>
      </c>
      <c r="C16" s="49" t="s">
        <v>627</v>
      </c>
      <c r="D16" s="47" t="s">
        <v>145</v>
      </c>
      <c r="E16" s="25">
        <v>1</v>
      </c>
      <c r="F16" s="25">
        <v>1</v>
      </c>
      <c r="G16" s="49"/>
      <c r="H16" s="25">
        <v>8</v>
      </c>
      <c r="I16" s="25">
        <v>15</v>
      </c>
      <c r="J16" s="25">
        <v>4</v>
      </c>
      <c r="K16" s="25">
        <v>0</v>
      </c>
      <c r="L16" s="25">
        <v>4</v>
      </c>
      <c r="M16" s="25" t="str">
        <f t="shared" si="10"/>
        <v/>
      </c>
      <c r="N16" s="25">
        <f t="shared" si="0"/>
        <v>11</v>
      </c>
      <c r="O16" s="25">
        <v>8</v>
      </c>
      <c r="P16" s="25">
        <v>12</v>
      </c>
      <c r="Q16" s="28">
        <v>10683.029411764706</v>
      </c>
      <c r="R16" s="25">
        <v>5</v>
      </c>
      <c r="S16" s="25">
        <v>12</v>
      </c>
      <c r="T16" s="25">
        <v>3</v>
      </c>
      <c r="U16" s="25">
        <v>1</v>
      </c>
      <c r="V16" s="25">
        <v>2</v>
      </c>
      <c r="W16" s="25" t="str">
        <f t="shared" si="1"/>
        <v/>
      </c>
      <c r="X16" s="25">
        <f t="shared" si="2"/>
        <v>9</v>
      </c>
      <c r="Y16" s="25">
        <v>5</v>
      </c>
      <c r="Z16" s="25">
        <v>12</v>
      </c>
      <c r="AA16" s="25">
        <v>4567.969696969697</v>
      </c>
      <c r="AB16" s="45">
        <v>4</v>
      </c>
      <c r="AC16" s="25">
        <v>9</v>
      </c>
      <c r="AD16" s="25">
        <v>8</v>
      </c>
      <c r="AE16" s="25">
        <v>1</v>
      </c>
      <c r="AF16" s="25">
        <v>7</v>
      </c>
      <c r="AG16" s="25" t="str">
        <f t="shared" si="3"/>
        <v/>
      </c>
      <c r="AH16" s="25">
        <f t="shared" si="4"/>
        <v>1</v>
      </c>
      <c r="AI16" s="25">
        <v>2</v>
      </c>
      <c r="AJ16" s="25">
        <v>6</v>
      </c>
      <c r="AK16" s="28">
        <v>3161.5151515151515</v>
      </c>
      <c r="AL16" s="45">
        <v>0.95</v>
      </c>
      <c r="AM16" s="25">
        <v>890.78947368421052</v>
      </c>
      <c r="AN16" s="25">
        <v>884</v>
      </c>
      <c r="AO16" s="28">
        <v>87.518619572807395</v>
      </c>
      <c r="AP16" s="91">
        <v>6.1111111111111116E-2</v>
      </c>
      <c r="AQ16" s="65">
        <v>0.11458333333333333</v>
      </c>
      <c r="AR16" s="65">
        <v>0.12638888888888888</v>
      </c>
      <c r="AS16" s="65">
        <v>8.9583333333333334E-2</v>
      </c>
      <c r="AT16" s="25">
        <f t="shared" si="5"/>
        <v>88</v>
      </c>
      <c r="AU16" s="25">
        <f t="shared" si="6"/>
        <v>165</v>
      </c>
      <c r="AV16" s="25">
        <f t="shared" si="11"/>
        <v>182</v>
      </c>
      <c r="AW16" s="25">
        <f t="shared" si="12"/>
        <v>129</v>
      </c>
      <c r="AX16" s="25">
        <f t="shared" si="7"/>
        <v>173.5</v>
      </c>
      <c r="AY16" s="25">
        <f t="shared" si="8"/>
        <v>108.5</v>
      </c>
      <c r="AZ16" s="25">
        <f t="shared" si="31"/>
        <v>0.59907834101382484</v>
      </c>
      <c r="BA16" s="25">
        <v>3</v>
      </c>
      <c r="BB16" s="25">
        <v>3</v>
      </c>
      <c r="BC16" s="25">
        <v>2</v>
      </c>
      <c r="BD16" s="25">
        <v>2</v>
      </c>
      <c r="BE16" s="25">
        <v>2.5</v>
      </c>
      <c r="BF16" s="25">
        <v>2.5</v>
      </c>
      <c r="BG16" s="49">
        <v>0</v>
      </c>
      <c r="BH16" s="25">
        <v>0.4</v>
      </c>
      <c r="BI16" s="25">
        <v>10</v>
      </c>
      <c r="BJ16" s="25">
        <v>0.2</v>
      </c>
      <c r="BK16" s="25">
        <v>10</v>
      </c>
      <c r="BL16" s="25">
        <v>0.3</v>
      </c>
      <c r="BM16" s="47">
        <v>24</v>
      </c>
      <c r="BN16" s="25">
        <v>23</v>
      </c>
      <c r="BO16" s="25">
        <f t="shared" si="32"/>
        <v>47</v>
      </c>
      <c r="BP16" s="25">
        <f t="shared" si="33"/>
        <v>0.51063829787234039</v>
      </c>
      <c r="BQ16" s="49">
        <f t="shared" si="34"/>
        <v>0.97916666666666663</v>
      </c>
      <c r="BR16" s="47">
        <v>8</v>
      </c>
      <c r="BS16" s="25">
        <v>7</v>
      </c>
      <c r="BT16" s="25">
        <f t="shared" si="35"/>
        <v>15</v>
      </c>
      <c r="BU16" s="25">
        <f t="shared" si="36"/>
        <v>0.53333333333333333</v>
      </c>
      <c r="BV16" s="49">
        <f t="shared" si="37"/>
        <v>0.9375</v>
      </c>
      <c r="BW16" s="92">
        <v>6</v>
      </c>
      <c r="BX16" s="53">
        <v>7</v>
      </c>
      <c r="BY16" s="54">
        <f t="shared" si="9"/>
        <v>6.5</v>
      </c>
      <c r="BZ16" s="57">
        <v>11</v>
      </c>
      <c r="CA16" s="50">
        <v>11</v>
      </c>
      <c r="CB16" s="54">
        <f t="shared" si="38"/>
        <v>11</v>
      </c>
      <c r="CC16" s="46">
        <v>11</v>
      </c>
      <c r="CD16" s="46">
        <v>7</v>
      </c>
      <c r="CE16" s="103">
        <v>86</v>
      </c>
      <c r="CF16" s="30">
        <v>9</v>
      </c>
      <c r="CG16" s="104">
        <f t="shared" si="39"/>
        <v>0.10465116279069768</v>
      </c>
      <c r="CH16" s="47">
        <v>9</v>
      </c>
      <c r="CI16" s="25">
        <v>6</v>
      </c>
      <c r="CJ16" s="25">
        <f t="shared" si="40"/>
        <v>15</v>
      </c>
      <c r="CK16" s="49">
        <f t="shared" si="13"/>
        <v>10.5</v>
      </c>
      <c r="CL16" s="47">
        <v>4</v>
      </c>
      <c r="CM16" s="25">
        <v>3</v>
      </c>
      <c r="CN16" s="25">
        <v>7</v>
      </c>
      <c r="CO16" s="49">
        <f t="shared" si="14"/>
        <v>5</v>
      </c>
      <c r="CP16" s="47">
        <v>24</v>
      </c>
      <c r="CQ16" s="25">
        <f t="shared" si="41"/>
        <v>1</v>
      </c>
      <c r="CR16" s="65">
        <v>2.0833333333333332E-2</v>
      </c>
      <c r="CS16" s="25">
        <f t="shared" si="42"/>
        <v>30</v>
      </c>
      <c r="CT16" s="25">
        <v>0</v>
      </c>
      <c r="CU16" s="25">
        <v>24</v>
      </c>
      <c r="CV16" s="25">
        <f t="shared" si="43"/>
        <v>1</v>
      </c>
      <c r="CW16" s="65">
        <v>9.6527777777777768E-2</v>
      </c>
      <c r="CX16" s="25">
        <f t="shared" si="44"/>
        <v>139</v>
      </c>
      <c r="CY16" s="25">
        <v>2</v>
      </c>
      <c r="CZ16" s="49">
        <f t="shared" si="45"/>
        <v>3.6333333333333333</v>
      </c>
      <c r="DA16">
        <v>18</v>
      </c>
      <c r="DB16">
        <v>5</v>
      </c>
      <c r="DC16">
        <v>0.93994246999999997</v>
      </c>
      <c r="DD16">
        <v>5</v>
      </c>
      <c r="DE16">
        <v>0.93994246999999997</v>
      </c>
      <c r="DF16">
        <v>14</v>
      </c>
      <c r="DG16">
        <v>4</v>
      </c>
      <c r="DH16">
        <v>0.88104159999999998</v>
      </c>
      <c r="DI16">
        <v>6</v>
      </c>
      <c r="DJ16">
        <v>0.89144398999999996</v>
      </c>
      <c r="DK16">
        <v>10</v>
      </c>
      <c r="DL16">
        <v>3</v>
      </c>
      <c r="DM16">
        <v>0.93165511999999995</v>
      </c>
      <c r="DN16">
        <v>7</v>
      </c>
      <c r="DO16">
        <v>0.92195791999999999</v>
      </c>
      <c r="DP16" s="25">
        <v>14</v>
      </c>
      <c r="DQ16" s="25">
        <v>4</v>
      </c>
      <c r="DR16" s="25">
        <v>0.91754639666666671</v>
      </c>
      <c r="DS16" s="25">
        <v>6</v>
      </c>
      <c r="DT16" s="25">
        <v>0.91778146000000005</v>
      </c>
      <c r="DU16" s="47">
        <v>77.877343875941293</v>
      </c>
      <c r="DV16" s="86">
        <v>66.362452834790773</v>
      </c>
      <c r="DW16" s="86">
        <v>0.29076510956890622</v>
      </c>
      <c r="DX16" s="25">
        <v>2.3546348987231996E-2</v>
      </c>
      <c r="DY16" s="87">
        <v>0.10428037410224006</v>
      </c>
      <c r="DZ16" s="47">
        <v>11</v>
      </c>
      <c r="EA16" s="25">
        <v>9</v>
      </c>
      <c r="EB16" s="25">
        <v>10</v>
      </c>
      <c r="EC16" s="25">
        <v>0.2</v>
      </c>
      <c r="ED16" s="25">
        <v>0.18181818</v>
      </c>
      <c r="EE16" s="88">
        <v>0.19090909</v>
      </c>
      <c r="EF16" s="47">
        <v>33</v>
      </c>
      <c r="EG16" s="25">
        <v>35</v>
      </c>
      <c r="EH16" s="25">
        <v>30</v>
      </c>
      <c r="EI16" s="25">
        <v>25</v>
      </c>
      <c r="EJ16" s="25">
        <v>27</v>
      </c>
      <c r="EK16" s="46"/>
      <c r="EL16" s="47">
        <v>2</v>
      </c>
      <c r="EM16" s="49">
        <v>4</v>
      </c>
      <c r="EN16" s="46">
        <v>4</v>
      </c>
      <c r="EO16" s="25">
        <v>23504.285714285699</v>
      </c>
      <c r="EP16" s="25">
        <v>19356.470588235301</v>
      </c>
      <c r="EQ16" s="25">
        <v>31339.166666666701</v>
      </c>
      <c r="ER16" s="25">
        <v>23504.375</v>
      </c>
      <c r="ES16" s="25">
        <v>17701</v>
      </c>
      <c r="ET16" s="25">
        <v>11420</v>
      </c>
      <c r="EU16" s="25">
        <v>24181.484126984131</v>
      </c>
      <c r="EV16" s="28">
        <v>18093.615196078434</v>
      </c>
      <c r="EW16">
        <v>1134.9047820000001</v>
      </c>
      <c r="EX16">
        <v>7.8547424000000005E-2</v>
      </c>
      <c r="EY16">
        <v>0.36969696969697002</v>
      </c>
      <c r="EZ16">
        <v>0.38461538461538503</v>
      </c>
      <c r="FA16">
        <v>3503.280268</v>
      </c>
      <c r="FB16">
        <v>0.21101259999999999</v>
      </c>
      <c r="FC16">
        <v>2.5623342175066299</v>
      </c>
      <c r="FD16">
        <v>0.54545454545454497</v>
      </c>
      <c r="FE16">
        <v>-45.405072420000003</v>
      </c>
      <c r="FF16">
        <v>-4.8918269999999996E-3</v>
      </c>
      <c r="FG16">
        <v>-0.60563380281690105</v>
      </c>
      <c r="FH16">
        <v>0.89473684210526305</v>
      </c>
      <c r="FI16">
        <v>1530.9266591933335</v>
      </c>
      <c r="FJ16">
        <v>9.4889398999999999E-2</v>
      </c>
      <c r="FK16">
        <v>0.77546579479556632</v>
      </c>
      <c r="FL16" s="63">
        <v>0.60826892405839772</v>
      </c>
      <c r="FM16">
        <v>0.42131147540983599</v>
      </c>
      <c r="FN16">
        <v>0.54083885209713001</v>
      </c>
      <c r="FO16">
        <v>0.237569060773481</v>
      </c>
      <c r="FP16">
        <v>0.43039879608728399</v>
      </c>
      <c r="FQ16">
        <v>0.26261319534282002</v>
      </c>
      <c r="FR16">
        <v>0.50400712377560097</v>
      </c>
      <c r="FS16">
        <v>0.30716457717537898</v>
      </c>
      <c r="FT16">
        <v>0.49174825732000499</v>
      </c>
      <c r="FU16">
        <v>0.39945641724769199</v>
      </c>
      <c r="FV16" s="45">
        <v>0.45</v>
      </c>
      <c r="FW16" s="25">
        <v>3736.5555555555602</v>
      </c>
      <c r="FX16" s="25">
        <v>0.75</v>
      </c>
      <c r="FY16" s="25">
        <v>3674.6</v>
      </c>
      <c r="FZ16" s="25">
        <v>0.75</v>
      </c>
      <c r="GA16" s="25">
        <v>2931.2666666666701</v>
      </c>
      <c r="GB16" s="25">
        <v>0.65</v>
      </c>
      <c r="GC16" s="28">
        <v>3447.4740740740767</v>
      </c>
      <c r="GD16">
        <v>1</v>
      </c>
      <c r="GE16">
        <v>140</v>
      </c>
      <c r="GF16">
        <v>0.5</v>
      </c>
      <c r="GG16">
        <v>129</v>
      </c>
      <c r="GH16">
        <v>4.166666666666667</v>
      </c>
      <c r="GI16">
        <v>169</v>
      </c>
      <c r="GJ16">
        <v>1.8888888888888899</v>
      </c>
      <c r="GK16" s="127">
        <v>146</v>
      </c>
      <c r="GL16" s="45"/>
      <c r="GM16">
        <v>10</v>
      </c>
      <c r="GN16">
        <v>9</v>
      </c>
      <c r="GO16">
        <v>9</v>
      </c>
      <c r="GP16">
        <v>10</v>
      </c>
      <c r="GQ16" s="25"/>
      <c r="GR16">
        <v>7</v>
      </c>
      <c r="GS16">
        <v>8</v>
      </c>
      <c r="GT16">
        <v>7</v>
      </c>
      <c r="GU16">
        <v>7</v>
      </c>
      <c r="GV16" s="25"/>
      <c r="GW16">
        <v>15</v>
      </c>
      <c r="GX16">
        <v>14</v>
      </c>
      <c r="GY16">
        <v>14</v>
      </c>
      <c r="GZ16">
        <v>5</v>
      </c>
      <c r="HA16" s="25">
        <v>76.666666666666671</v>
      </c>
      <c r="HB16" s="89">
        <v>10.666666666666666</v>
      </c>
      <c r="HC16" s="89">
        <v>10.333333333333334</v>
      </c>
      <c r="HD16" s="89">
        <v>10</v>
      </c>
      <c r="HE16" s="129">
        <v>7.333333333333333</v>
      </c>
      <c r="HF16">
        <v>0.94817378779573203</v>
      </c>
      <c r="HG16">
        <v>0.93691179213718423</v>
      </c>
      <c r="HH16">
        <v>0.93873327676539597</v>
      </c>
      <c r="HI16">
        <v>0.91221437110395887</v>
      </c>
      <c r="HJ16">
        <v>0.87407603149994595</v>
      </c>
      <c r="HK16">
        <v>0.89700863132674091</v>
      </c>
      <c r="HL16">
        <v>0.90732646709907383</v>
      </c>
      <c r="HM16">
        <v>0.99228581947994376</v>
      </c>
      <c r="HN16">
        <v>0.99878263259534739</v>
      </c>
      <c r="HO16">
        <v>0.99846035320541249</v>
      </c>
      <c r="HP16">
        <v>0.99846035320541249</v>
      </c>
      <c r="HQ16">
        <v>0.99999999999999978</v>
      </c>
      <c r="HR16">
        <v>0.94034415063034171</v>
      </c>
      <c r="HS16" s="24">
        <v>1</v>
      </c>
      <c r="HT16">
        <v>2</v>
      </c>
      <c r="HU16">
        <v>3</v>
      </c>
      <c r="HV16">
        <v>0</v>
      </c>
      <c r="HW16">
        <v>0</v>
      </c>
      <c r="HX16">
        <v>1</v>
      </c>
      <c r="HY16" s="106"/>
      <c r="HZ16" s="30"/>
      <c r="IA16" s="30">
        <v>1</v>
      </c>
      <c r="IB16" s="30"/>
      <c r="IC16" s="30"/>
      <c r="ID16" s="109"/>
      <c r="IE16" s="25"/>
      <c r="IF16" s="25"/>
      <c r="IG16" s="25"/>
      <c r="IH16" s="25"/>
      <c r="II16" s="141" t="s">
        <v>416</v>
      </c>
      <c r="IJ16" s="141">
        <f t="shared" si="15"/>
        <v>1</v>
      </c>
      <c r="IK16" s="141" t="s">
        <v>421</v>
      </c>
      <c r="IL16" s="106"/>
      <c r="IM16" s="127"/>
      <c r="IN16" s="142"/>
      <c r="IO16" s="143">
        <v>0</v>
      </c>
      <c r="IP16" s="144">
        <v>0</v>
      </c>
      <c r="IQ16" s="144">
        <v>0</v>
      </c>
      <c r="IR16" s="144">
        <v>1</v>
      </c>
      <c r="IS16" s="144">
        <v>0</v>
      </c>
      <c r="IT16" s="145"/>
      <c r="IU16" s="146">
        <v>0</v>
      </c>
      <c r="IV16" s="146">
        <v>0</v>
      </c>
    </row>
    <row r="17" spans="1:256" ht="13.05" customHeight="1">
      <c r="A17" s="90">
        <v>60</v>
      </c>
      <c r="B17" s="25">
        <v>18</v>
      </c>
      <c r="C17" s="49" t="s">
        <v>628</v>
      </c>
      <c r="D17" s="47" t="s">
        <v>711</v>
      </c>
      <c r="E17" s="25">
        <v>2</v>
      </c>
      <c r="F17" s="25">
        <v>2</v>
      </c>
      <c r="G17" s="49"/>
      <c r="H17" s="25">
        <v>10</v>
      </c>
      <c r="I17" s="25">
        <v>19</v>
      </c>
      <c r="J17" s="25">
        <v>1</v>
      </c>
      <c r="K17" s="25">
        <v>0</v>
      </c>
      <c r="L17" s="25">
        <v>1</v>
      </c>
      <c r="M17" s="25" t="str">
        <f t="shared" si="10"/>
        <v/>
      </c>
      <c r="N17" s="25">
        <f t="shared" si="0"/>
        <v>18</v>
      </c>
      <c r="O17" s="25">
        <v>7</v>
      </c>
      <c r="P17" s="25">
        <v>18</v>
      </c>
      <c r="Q17" s="28">
        <v>2904.1764705882351</v>
      </c>
      <c r="R17" s="25">
        <v>16</v>
      </c>
      <c r="S17" s="25">
        <v>21</v>
      </c>
      <c r="T17" s="25">
        <v>8</v>
      </c>
      <c r="U17" s="25">
        <v>2</v>
      </c>
      <c r="V17" s="25">
        <v>6</v>
      </c>
      <c r="W17" s="25" t="str">
        <f t="shared" si="1"/>
        <v/>
      </c>
      <c r="X17" s="25">
        <f t="shared" si="2"/>
        <v>13</v>
      </c>
      <c r="Y17" s="25">
        <v>5</v>
      </c>
      <c r="Z17" s="25">
        <v>15</v>
      </c>
      <c r="AA17" s="25">
        <v>2083.9375</v>
      </c>
      <c r="AB17" s="45">
        <v>0</v>
      </c>
      <c r="AC17" s="25">
        <v>7</v>
      </c>
      <c r="AD17" s="25">
        <v>1</v>
      </c>
      <c r="AE17" s="25">
        <v>0</v>
      </c>
      <c r="AF17" s="25">
        <v>1</v>
      </c>
      <c r="AG17" s="25" t="str">
        <f t="shared" si="3"/>
        <v/>
      </c>
      <c r="AH17" s="25">
        <f t="shared" si="4"/>
        <v>6</v>
      </c>
      <c r="AI17" s="25">
        <v>0</v>
      </c>
      <c r="AJ17" s="25">
        <v>7</v>
      </c>
      <c r="AK17" s="28">
        <v>1602.7352941176471</v>
      </c>
      <c r="AL17" s="45">
        <v>1</v>
      </c>
      <c r="AM17" s="25">
        <v>928.45</v>
      </c>
      <c r="AN17" s="25">
        <v>871</v>
      </c>
      <c r="AO17" s="28">
        <v>202.048841151159</v>
      </c>
      <c r="AP17" s="91">
        <v>3.0555555555555555E-2</v>
      </c>
      <c r="AQ17" s="65">
        <v>4.0972222222222222E-2</v>
      </c>
      <c r="AR17" s="65">
        <v>3.7499999999999999E-2</v>
      </c>
      <c r="AS17" s="65">
        <v>3.2638888888888891E-2</v>
      </c>
      <c r="AT17" s="25">
        <f t="shared" si="5"/>
        <v>44</v>
      </c>
      <c r="AU17" s="25">
        <f t="shared" si="6"/>
        <v>59</v>
      </c>
      <c r="AV17" s="25">
        <f t="shared" si="11"/>
        <v>54</v>
      </c>
      <c r="AW17" s="25">
        <f t="shared" si="12"/>
        <v>47</v>
      </c>
      <c r="AX17" s="25">
        <f t="shared" si="7"/>
        <v>56.5</v>
      </c>
      <c r="AY17" s="25">
        <f t="shared" si="8"/>
        <v>45.5</v>
      </c>
      <c r="AZ17" s="25">
        <f t="shared" si="31"/>
        <v>0.24175824175824176</v>
      </c>
      <c r="BA17" s="25">
        <v>3</v>
      </c>
      <c r="BB17" s="25">
        <v>4</v>
      </c>
      <c r="BC17" s="25">
        <v>3</v>
      </c>
      <c r="BD17" s="25">
        <v>4</v>
      </c>
      <c r="BE17" s="25">
        <v>3.5</v>
      </c>
      <c r="BF17" s="25">
        <v>3.5</v>
      </c>
      <c r="BG17" s="49">
        <v>0</v>
      </c>
      <c r="BH17" s="25">
        <v>0.7</v>
      </c>
      <c r="BI17" s="25">
        <v>10</v>
      </c>
      <c r="BJ17" s="25">
        <v>0.3</v>
      </c>
      <c r="BK17" s="25">
        <v>10</v>
      </c>
      <c r="BL17" s="25">
        <v>0.5</v>
      </c>
      <c r="BM17" s="47">
        <v>34</v>
      </c>
      <c r="BN17" s="25">
        <v>14</v>
      </c>
      <c r="BO17" s="25">
        <f t="shared" si="32"/>
        <v>48</v>
      </c>
      <c r="BP17" s="25">
        <f t="shared" si="33"/>
        <v>0.70833333333333337</v>
      </c>
      <c r="BQ17" s="49">
        <f t="shared" si="34"/>
        <v>1</v>
      </c>
      <c r="BR17" s="47">
        <v>9</v>
      </c>
      <c r="BS17" s="25">
        <v>7</v>
      </c>
      <c r="BT17" s="25">
        <f t="shared" si="35"/>
        <v>16</v>
      </c>
      <c r="BU17" s="25">
        <f t="shared" si="36"/>
        <v>0.5625</v>
      </c>
      <c r="BV17" s="49">
        <f t="shared" si="37"/>
        <v>1</v>
      </c>
      <c r="BW17" s="92">
        <v>8</v>
      </c>
      <c r="BX17" s="53">
        <v>7</v>
      </c>
      <c r="BY17" s="54">
        <f t="shared" si="9"/>
        <v>7.5</v>
      </c>
      <c r="BZ17" s="57">
        <v>13</v>
      </c>
      <c r="CA17" s="50">
        <v>11</v>
      </c>
      <c r="CB17" s="54">
        <f t="shared" si="38"/>
        <v>12</v>
      </c>
      <c r="CC17" s="46">
        <v>18</v>
      </c>
      <c r="CD17" s="46">
        <v>18</v>
      </c>
      <c r="CE17" s="103">
        <v>70</v>
      </c>
      <c r="CF17" s="30">
        <v>2</v>
      </c>
      <c r="CG17" s="104">
        <f t="shared" si="39"/>
        <v>2.8571428571428571E-2</v>
      </c>
      <c r="CH17" s="47">
        <v>11</v>
      </c>
      <c r="CI17" s="25">
        <v>10</v>
      </c>
      <c r="CJ17" s="25">
        <f t="shared" si="40"/>
        <v>21</v>
      </c>
      <c r="CK17" s="49">
        <f t="shared" si="13"/>
        <v>15.5</v>
      </c>
      <c r="CL17" s="47">
        <v>4</v>
      </c>
      <c r="CM17" s="25">
        <v>2</v>
      </c>
      <c r="CN17" s="25">
        <v>6</v>
      </c>
      <c r="CO17" s="49">
        <f t="shared" si="14"/>
        <v>4</v>
      </c>
      <c r="CP17" s="47">
        <v>24</v>
      </c>
      <c r="CQ17" s="25">
        <f t="shared" si="41"/>
        <v>1</v>
      </c>
      <c r="CR17" s="65">
        <v>2.0833333333333332E-2</v>
      </c>
      <c r="CS17" s="25">
        <f t="shared" si="42"/>
        <v>30</v>
      </c>
      <c r="CT17" s="25">
        <v>0</v>
      </c>
      <c r="CU17" s="25">
        <v>24</v>
      </c>
      <c r="CV17" s="25">
        <f t="shared" si="43"/>
        <v>1</v>
      </c>
      <c r="CW17" s="65">
        <v>3.3333333333333333E-2</v>
      </c>
      <c r="CX17" s="25">
        <f t="shared" si="44"/>
        <v>48</v>
      </c>
      <c r="CY17" s="25">
        <v>0</v>
      </c>
      <c r="CZ17" s="49">
        <f t="shared" si="45"/>
        <v>0.6</v>
      </c>
      <c r="DA17">
        <v>18</v>
      </c>
      <c r="DB17">
        <v>10</v>
      </c>
      <c r="DC17">
        <v>0.85515832000000003</v>
      </c>
      <c r="DD17">
        <v>12</v>
      </c>
      <c r="DE17">
        <v>0.90002280000000001</v>
      </c>
      <c r="DF17">
        <v>15</v>
      </c>
      <c r="DG17">
        <v>7</v>
      </c>
      <c r="DH17">
        <v>0.98380226000000004</v>
      </c>
      <c r="DI17">
        <v>7</v>
      </c>
      <c r="DJ17">
        <v>0.97222222000000003</v>
      </c>
      <c r="DK17">
        <v>23</v>
      </c>
      <c r="DL17">
        <v>12</v>
      </c>
      <c r="DM17">
        <v>0.97602049000000002</v>
      </c>
      <c r="DN17">
        <v>12</v>
      </c>
      <c r="DO17">
        <v>0.97857324999999995</v>
      </c>
      <c r="DP17" s="25">
        <v>18.666666666666668</v>
      </c>
      <c r="DQ17" s="25">
        <v>9.6666666666666661</v>
      </c>
      <c r="DR17" s="25">
        <v>0.93832702333333329</v>
      </c>
      <c r="DS17" s="25">
        <v>10.333333333333334</v>
      </c>
      <c r="DT17" s="25">
        <v>0.95027275666666666</v>
      </c>
      <c r="DU17" s="47">
        <v>25.860084451557562</v>
      </c>
      <c r="DV17" s="86">
        <v>27.248279942767784</v>
      </c>
      <c r="DW17" s="86">
        <v>0.98420377800986969</v>
      </c>
      <c r="DX17" s="25">
        <v>0.29104400365172584</v>
      </c>
      <c r="DY17" s="87">
        <v>0.22208305776980292</v>
      </c>
      <c r="DZ17" s="47">
        <v>24</v>
      </c>
      <c r="EA17" s="25">
        <v>24</v>
      </c>
      <c r="EB17" s="25">
        <v>24</v>
      </c>
      <c r="EC17" s="25">
        <v>0.73626374000000006</v>
      </c>
      <c r="ED17" s="25">
        <v>0.86740331000000004</v>
      </c>
      <c r="EE17" s="88">
        <v>0.80183352500000005</v>
      </c>
      <c r="EF17" s="47">
        <v>33</v>
      </c>
      <c r="EG17" s="25">
        <v>29</v>
      </c>
      <c r="EH17" s="25">
        <v>33</v>
      </c>
      <c r="EI17" s="25">
        <v>24</v>
      </c>
      <c r="EJ17" s="25">
        <v>28</v>
      </c>
      <c r="EK17" s="46">
        <v>66</v>
      </c>
      <c r="EL17" s="47">
        <v>1</v>
      </c>
      <c r="EM17" s="49">
        <v>2</v>
      </c>
      <c r="EN17" s="46">
        <v>2</v>
      </c>
      <c r="EO17" s="25">
        <v>13710.833333333299</v>
      </c>
      <c r="EP17" s="25">
        <v>13710.833333333299</v>
      </c>
      <c r="EQ17" s="25" t="s">
        <v>149</v>
      </c>
      <c r="ER17" s="25">
        <v>19793.1578947368</v>
      </c>
      <c r="ES17" s="25">
        <v>32183.6363636364</v>
      </c>
      <c r="ET17" s="25">
        <v>20824.705882352901</v>
      </c>
      <c r="EU17" s="25">
        <v>22947.234848484848</v>
      </c>
      <c r="EV17" s="28">
        <v>18109.565703474331</v>
      </c>
      <c r="EW17">
        <v>735.30464989999996</v>
      </c>
      <c r="EX17">
        <v>8.2768869999999994E-2</v>
      </c>
      <c r="EY17">
        <v>3.3969696969697001</v>
      </c>
      <c r="EZ17">
        <v>0.565217391304348</v>
      </c>
      <c r="FA17" t="s">
        <v>149</v>
      </c>
      <c r="FB17" t="s">
        <v>149</v>
      </c>
      <c r="FC17" t="s">
        <v>149</v>
      </c>
      <c r="FD17" t="s">
        <v>149</v>
      </c>
      <c r="FE17">
        <v>11237.920700000001</v>
      </c>
      <c r="FF17">
        <v>0.65716829399999999</v>
      </c>
      <c r="FG17">
        <v>0.54929577464788704</v>
      </c>
      <c r="FH17">
        <v>0.5</v>
      </c>
      <c r="FI17">
        <v>5986.6126749499999</v>
      </c>
      <c r="FJ17">
        <v>0.36996858199999999</v>
      </c>
      <c r="FK17">
        <v>1.9731327358087936</v>
      </c>
      <c r="FL17" s="63">
        <v>0.53260869565217406</v>
      </c>
      <c r="FM17">
        <v>0.54340836012861704</v>
      </c>
      <c r="FN17">
        <v>0.55170517051705203</v>
      </c>
      <c r="FO17" t="s">
        <v>149</v>
      </c>
      <c r="FP17">
        <v>0.61035598705501604</v>
      </c>
      <c r="FQ17">
        <v>0.44666666666666699</v>
      </c>
      <c r="FR17">
        <v>0.72853998532648601</v>
      </c>
      <c r="FS17">
        <v>0.49503751339764202</v>
      </c>
      <c r="FT17">
        <v>0.63020038096618469</v>
      </c>
      <c r="FU17">
        <v>0.57613523393876753</v>
      </c>
      <c r="FV17" s="45">
        <v>0.55000000000000004</v>
      </c>
      <c r="FW17" s="25">
        <v>5519.8181818181802</v>
      </c>
      <c r="FX17" s="25">
        <v>0.65</v>
      </c>
      <c r="FY17" s="25">
        <v>4528.6153846153802</v>
      </c>
      <c r="FZ17" s="25">
        <v>0.75</v>
      </c>
      <c r="GA17" s="25">
        <v>4200.3999999999996</v>
      </c>
      <c r="GB17" s="25">
        <v>0.65</v>
      </c>
      <c r="GC17" s="28">
        <v>4749.6111888111864</v>
      </c>
      <c r="GD17">
        <v>0.66666666666666663</v>
      </c>
      <c r="GE17">
        <v>96</v>
      </c>
      <c r="GF17">
        <v>0</v>
      </c>
      <c r="GG17">
        <v>54</v>
      </c>
      <c r="GH17">
        <v>1.6666666666666667</v>
      </c>
      <c r="GI17">
        <v>136</v>
      </c>
      <c r="GJ17">
        <v>0.77777777777777801</v>
      </c>
      <c r="GK17" s="127">
        <v>95.333333333333329</v>
      </c>
      <c r="GL17" s="45"/>
      <c r="GM17">
        <v>20</v>
      </c>
      <c r="GN17">
        <v>13</v>
      </c>
      <c r="GO17">
        <v>13</v>
      </c>
      <c r="GP17">
        <v>6</v>
      </c>
      <c r="GQ17" s="25"/>
      <c r="GR17">
        <v>43</v>
      </c>
      <c r="GS17">
        <v>18</v>
      </c>
      <c r="GT17">
        <v>19</v>
      </c>
      <c r="GU17">
        <v>7</v>
      </c>
      <c r="GV17" s="25"/>
      <c r="GW17">
        <v>33</v>
      </c>
      <c r="GX17">
        <v>19</v>
      </c>
      <c r="GY17">
        <v>18</v>
      </c>
      <c r="GZ17">
        <v>4</v>
      </c>
      <c r="HA17" s="25">
        <v>179</v>
      </c>
      <c r="HB17" s="89">
        <v>32</v>
      </c>
      <c r="HC17" s="89">
        <v>16.666666666666668</v>
      </c>
      <c r="HD17" s="89">
        <v>16.666666666666668</v>
      </c>
      <c r="HE17" s="129">
        <v>5.666666666666667</v>
      </c>
      <c r="HF17">
        <v>0.96090741904148946</v>
      </c>
      <c r="HG17">
        <v>0.98857654533133565</v>
      </c>
      <c r="HH17">
        <v>0.98857654533133565</v>
      </c>
      <c r="HI17">
        <v>0.94025615268024765</v>
      </c>
      <c r="HJ17">
        <v>0.9233316786580914</v>
      </c>
      <c r="HK17">
        <v>0.99920823423849137</v>
      </c>
      <c r="HL17">
        <v>0.99712334395778668</v>
      </c>
      <c r="HM17">
        <v>0.99228581947994376</v>
      </c>
      <c r="HN17">
        <v>0.98670398372898316</v>
      </c>
      <c r="HO17">
        <v>0.97771890710314524</v>
      </c>
      <c r="HP17">
        <v>0.98169257026674894</v>
      </c>
      <c r="HQ17">
        <v>0.99999999999999978</v>
      </c>
      <c r="HR17">
        <v>0.9569810271428546</v>
      </c>
      <c r="HS17" s="24">
        <v>1</v>
      </c>
      <c r="HT17">
        <v>4</v>
      </c>
      <c r="HU17">
        <v>2</v>
      </c>
      <c r="HV17">
        <v>0</v>
      </c>
      <c r="HW17">
        <v>1</v>
      </c>
      <c r="HX17">
        <v>0</v>
      </c>
      <c r="HY17" s="106"/>
      <c r="HZ17" s="30"/>
      <c r="IA17" s="30"/>
      <c r="IB17" s="30"/>
      <c r="IC17" s="30"/>
      <c r="ID17" s="109"/>
      <c r="IE17" s="25"/>
      <c r="IF17" s="25"/>
      <c r="IG17" s="25"/>
      <c r="IH17" s="25"/>
      <c r="II17" s="141" t="s">
        <v>419</v>
      </c>
      <c r="IJ17" s="141">
        <f t="shared" si="15"/>
        <v>0</v>
      </c>
      <c r="IK17" s="141" t="s">
        <v>421</v>
      </c>
      <c r="IL17" s="106"/>
      <c r="IM17" s="127"/>
      <c r="IN17" s="142"/>
      <c r="IO17" s="143">
        <v>0</v>
      </c>
      <c r="IP17" s="144">
        <v>0</v>
      </c>
      <c r="IQ17" s="144">
        <v>0</v>
      </c>
      <c r="IR17" s="144">
        <v>0</v>
      </c>
      <c r="IS17" s="144">
        <v>1</v>
      </c>
      <c r="IT17" s="145"/>
      <c r="IU17" s="146">
        <v>0</v>
      </c>
      <c r="IV17" s="146">
        <v>0</v>
      </c>
    </row>
    <row r="18" spans="1:256" ht="13.05" customHeight="1">
      <c r="A18" s="90">
        <v>28</v>
      </c>
      <c r="B18" s="25">
        <v>16</v>
      </c>
      <c r="C18" s="49" t="s">
        <v>157</v>
      </c>
      <c r="D18" s="47" t="s">
        <v>711</v>
      </c>
      <c r="E18" s="25">
        <v>2</v>
      </c>
      <c r="F18" s="25">
        <v>2</v>
      </c>
      <c r="G18" s="49"/>
      <c r="H18" s="25">
        <v>28</v>
      </c>
      <c r="I18" s="25">
        <v>28</v>
      </c>
      <c r="J18" s="25">
        <v>0</v>
      </c>
      <c r="K18" s="25">
        <v>0</v>
      </c>
      <c r="L18" s="25">
        <v>0</v>
      </c>
      <c r="M18" s="25" t="str">
        <f t="shared" si="10"/>
        <v/>
      </c>
      <c r="N18" s="25">
        <f t="shared" si="0"/>
        <v>28</v>
      </c>
      <c r="O18" s="25">
        <v>28</v>
      </c>
      <c r="P18" s="25">
        <v>28</v>
      </c>
      <c r="Q18" s="28">
        <v>5589.3529411764703</v>
      </c>
      <c r="R18" s="25">
        <v>28</v>
      </c>
      <c r="S18" s="25">
        <v>28</v>
      </c>
      <c r="T18" s="25">
        <v>0</v>
      </c>
      <c r="U18" s="25">
        <v>0</v>
      </c>
      <c r="V18" s="25">
        <v>0</v>
      </c>
      <c r="W18" s="25" t="str">
        <f t="shared" si="1"/>
        <v/>
      </c>
      <c r="X18" s="25">
        <f t="shared" si="2"/>
        <v>28</v>
      </c>
      <c r="Y18" s="25">
        <v>28</v>
      </c>
      <c r="Z18" s="25">
        <v>28</v>
      </c>
      <c r="AA18" s="25">
        <v>3360.0588235294117</v>
      </c>
      <c r="AB18" s="45">
        <v>14</v>
      </c>
      <c r="AC18" s="25">
        <v>20</v>
      </c>
      <c r="AD18" s="25">
        <v>0</v>
      </c>
      <c r="AE18" s="25">
        <v>0</v>
      </c>
      <c r="AF18" s="25">
        <v>0</v>
      </c>
      <c r="AG18" s="25" t="str">
        <f t="shared" si="3"/>
        <v/>
      </c>
      <c r="AH18" s="25">
        <f t="shared" si="4"/>
        <v>20</v>
      </c>
      <c r="AI18" s="25">
        <v>14</v>
      </c>
      <c r="AJ18" s="25">
        <v>20</v>
      </c>
      <c r="AK18" s="28">
        <v>2370.6764705882351</v>
      </c>
      <c r="AL18" s="45">
        <v>1</v>
      </c>
      <c r="AM18" s="25">
        <v>1259.55</v>
      </c>
      <c r="AN18" s="25">
        <v>1190</v>
      </c>
      <c r="AO18" s="28">
        <v>287.77412103391447</v>
      </c>
      <c r="AP18" s="91">
        <v>3.6111111111111115E-2</v>
      </c>
      <c r="AQ18" s="65">
        <v>4.7916666666666663E-2</v>
      </c>
      <c r="AR18" s="65">
        <v>4.7916666666666663E-2</v>
      </c>
      <c r="AS18" s="65">
        <v>4.0972222222222222E-2</v>
      </c>
      <c r="AT18" s="25">
        <f t="shared" si="5"/>
        <v>52</v>
      </c>
      <c r="AU18" s="25">
        <f t="shared" si="6"/>
        <v>69</v>
      </c>
      <c r="AV18" s="25">
        <f t="shared" si="11"/>
        <v>69</v>
      </c>
      <c r="AW18" s="25">
        <f t="shared" si="12"/>
        <v>59</v>
      </c>
      <c r="AX18" s="25">
        <f t="shared" si="7"/>
        <v>69</v>
      </c>
      <c r="AY18" s="25">
        <f t="shared" si="8"/>
        <v>55.5</v>
      </c>
      <c r="AZ18" s="25">
        <f t="shared" si="31"/>
        <v>0.24324324324324326</v>
      </c>
      <c r="BA18" s="25">
        <v>3</v>
      </c>
      <c r="BB18" s="25">
        <v>3</v>
      </c>
      <c r="BC18" s="25">
        <v>2</v>
      </c>
      <c r="BD18" s="25">
        <v>3</v>
      </c>
      <c r="BE18" s="25">
        <v>3</v>
      </c>
      <c r="BF18" s="25">
        <v>2.5</v>
      </c>
      <c r="BG18" s="49">
        <v>0.16666666666666666</v>
      </c>
      <c r="BH18" s="25">
        <v>0.1</v>
      </c>
      <c r="BI18" s="25">
        <v>10</v>
      </c>
      <c r="BJ18" s="25">
        <v>0.33333333333333331</v>
      </c>
      <c r="BK18" s="25">
        <v>3</v>
      </c>
      <c r="BL18" s="25">
        <v>0.15384615384615385</v>
      </c>
      <c r="BM18" s="47">
        <v>30</v>
      </c>
      <c r="BN18" s="25">
        <v>17</v>
      </c>
      <c r="BO18" s="25">
        <f t="shared" si="32"/>
        <v>47</v>
      </c>
      <c r="BP18" s="25">
        <f t="shared" si="33"/>
        <v>0.63829787234042556</v>
      </c>
      <c r="BQ18" s="49">
        <f t="shared" si="34"/>
        <v>0.97916666666666663</v>
      </c>
      <c r="BR18" s="47">
        <v>9</v>
      </c>
      <c r="BS18" s="25">
        <v>7</v>
      </c>
      <c r="BT18" s="25">
        <f t="shared" si="35"/>
        <v>16</v>
      </c>
      <c r="BU18" s="25">
        <f t="shared" si="36"/>
        <v>0.5625</v>
      </c>
      <c r="BV18" s="49">
        <f t="shared" si="37"/>
        <v>1</v>
      </c>
      <c r="BW18" s="92">
        <v>8</v>
      </c>
      <c r="BX18" s="53">
        <v>8</v>
      </c>
      <c r="BY18" s="54">
        <f t="shared" si="9"/>
        <v>8</v>
      </c>
      <c r="BZ18" s="57">
        <v>14</v>
      </c>
      <c r="CA18" s="50">
        <v>14</v>
      </c>
      <c r="CB18" s="54">
        <f t="shared" si="38"/>
        <v>14</v>
      </c>
      <c r="CC18" s="46">
        <v>24</v>
      </c>
      <c r="CD18" s="46">
        <v>20</v>
      </c>
      <c r="CE18" s="103">
        <v>74</v>
      </c>
      <c r="CF18" s="30">
        <v>4</v>
      </c>
      <c r="CG18" s="104">
        <f t="shared" si="39"/>
        <v>5.4054054054054057E-2</v>
      </c>
      <c r="CH18" s="47">
        <v>11</v>
      </c>
      <c r="CI18" s="25">
        <v>9</v>
      </c>
      <c r="CJ18" s="25">
        <f t="shared" si="40"/>
        <v>20</v>
      </c>
      <c r="CK18" s="49">
        <f t="shared" si="13"/>
        <v>14.5</v>
      </c>
      <c r="CL18" s="47">
        <v>4</v>
      </c>
      <c r="CM18" s="25">
        <v>4</v>
      </c>
      <c r="CN18" s="25">
        <v>8</v>
      </c>
      <c r="CO18" s="49">
        <f t="shared" si="14"/>
        <v>6</v>
      </c>
      <c r="CP18" s="47">
        <v>24</v>
      </c>
      <c r="CQ18" s="25">
        <f t="shared" si="41"/>
        <v>1</v>
      </c>
      <c r="CR18" s="65">
        <v>1.6666666666666666E-2</v>
      </c>
      <c r="CS18" s="25">
        <f t="shared" si="42"/>
        <v>24</v>
      </c>
      <c r="CT18" s="25">
        <v>1</v>
      </c>
      <c r="CU18" s="25">
        <v>24</v>
      </c>
      <c r="CV18" s="25">
        <f t="shared" si="43"/>
        <v>1</v>
      </c>
      <c r="CW18" s="65">
        <v>2.6388888888888889E-2</v>
      </c>
      <c r="CX18" s="25">
        <f t="shared" si="44"/>
        <v>38</v>
      </c>
      <c r="CY18" s="25">
        <v>0</v>
      </c>
      <c r="CZ18" s="49">
        <f t="shared" si="45"/>
        <v>0.58333333333333337</v>
      </c>
      <c r="DA18">
        <v>15</v>
      </c>
      <c r="DB18">
        <v>8</v>
      </c>
      <c r="DC18">
        <v>0.92472239000000001</v>
      </c>
      <c r="DD18">
        <v>10</v>
      </c>
      <c r="DE18">
        <v>0.95795984000000001</v>
      </c>
      <c r="DF18">
        <v>15</v>
      </c>
      <c r="DG18">
        <v>4</v>
      </c>
      <c r="DH18">
        <v>0.79681906999999996</v>
      </c>
      <c r="DI18">
        <v>5</v>
      </c>
      <c r="DJ18">
        <v>0.88069556999999998</v>
      </c>
      <c r="DK18">
        <v>15</v>
      </c>
      <c r="DL18">
        <v>9</v>
      </c>
      <c r="DM18">
        <v>0.97731003999999999</v>
      </c>
      <c r="DN18">
        <v>9</v>
      </c>
      <c r="DO18">
        <v>0.92699662999999999</v>
      </c>
      <c r="DP18" s="25">
        <v>15</v>
      </c>
      <c r="DQ18" s="25">
        <v>7</v>
      </c>
      <c r="DR18" s="25">
        <v>0.89961716666666669</v>
      </c>
      <c r="DS18" s="25">
        <v>8</v>
      </c>
      <c r="DT18" s="25">
        <v>0.92188401333333336</v>
      </c>
      <c r="DU18" s="47">
        <v>28.029340053004706</v>
      </c>
      <c r="DV18" s="86">
        <v>23.854316148631924</v>
      </c>
      <c r="DW18" s="86">
        <v>0.87488779331218425</v>
      </c>
      <c r="DX18" s="25">
        <v>0.22118005436366611</v>
      </c>
      <c r="DY18" s="87">
        <v>0.12608520306011248</v>
      </c>
      <c r="DZ18" s="47">
        <v>19</v>
      </c>
      <c r="EA18" s="25">
        <v>18</v>
      </c>
      <c r="EB18" s="25">
        <v>18.5</v>
      </c>
      <c r="EC18" s="25">
        <v>0.26213592000000002</v>
      </c>
      <c r="ED18" s="25">
        <v>0.79069767000000002</v>
      </c>
      <c r="EE18" s="88">
        <v>0.52641679500000005</v>
      </c>
      <c r="EF18" s="47">
        <v>32</v>
      </c>
      <c r="EG18" s="25">
        <v>25</v>
      </c>
      <c r="EH18" s="25">
        <v>32</v>
      </c>
      <c r="EI18" s="25">
        <v>27</v>
      </c>
      <c r="EJ18" s="25">
        <v>37</v>
      </c>
      <c r="EK18" s="46">
        <v>50.5</v>
      </c>
      <c r="EL18" s="47">
        <v>0</v>
      </c>
      <c r="EM18" s="49">
        <v>0</v>
      </c>
      <c r="EN18" s="46">
        <v>0</v>
      </c>
      <c r="EO18" s="25">
        <v>18281.111111111099</v>
      </c>
      <c r="EP18" s="25">
        <v>3075.3271028037402</v>
      </c>
      <c r="EQ18" s="25">
        <v>19793.1578947368</v>
      </c>
      <c r="ER18" s="25">
        <v>3418.8181818181802</v>
      </c>
      <c r="ES18" s="25">
        <v>19667.777777777799</v>
      </c>
      <c r="ET18" s="25">
        <v>4597.6623376623402</v>
      </c>
      <c r="EU18" s="25">
        <v>19247.348927875235</v>
      </c>
      <c r="EV18" s="28">
        <v>3697.2692074280872</v>
      </c>
      <c r="EW18">
        <v>286.96792140000002</v>
      </c>
      <c r="EX18">
        <v>0.12323658</v>
      </c>
      <c r="EY18">
        <v>-0.99696969696969695</v>
      </c>
      <c r="EZ18">
        <v>0.58823529411764697</v>
      </c>
      <c r="FA18">
        <v>-65.001774440000005</v>
      </c>
      <c r="FB18">
        <v>-2.3711921E-2</v>
      </c>
      <c r="FC18">
        <v>-0.96551724137931005</v>
      </c>
      <c r="FD18">
        <v>0.72222222222222199</v>
      </c>
      <c r="FE18">
        <v>52.546194319999998</v>
      </c>
      <c r="FF18">
        <v>1.5926362999999999E-2</v>
      </c>
      <c r="FG18">
        <v>1.40845070422535</v>
      </c>
      <c r="FH18">
        <v>0.64705882352941202</v>
      </c>
      <c r="FI18">
        <v>91.504113759999996</v>
      </c>
      <c r="FJ18">
        <v>3.8483674000000002E-2</v>
      </c>
      <c r="FK18">
        <v>-0.1846787447078857</v>
      </c>
      <c r="FL18" s="63">
        <v>0.65250544662309373</v>
      </c>
      <c r="FM18">
        <v>0.70816599732262397</v>
      </c>
      <c r="FN18">
        <v>0.63717001055966205</v>
      </c>
      <c r="FO18">
        <v>0.53964194373401497</v>
      </c>
      <c r="FP18">
        <v>0.75193068374458505</v>
      </c>
      <c r="FQ18">
        <v>0.81560283687943302</v>
      </c>
      <c r="FR18">
        <v>0.620253164556962</v>
      </c>
      <c r="FS18">
        <v>0.6878035926453574</v>
      </c>
      <c r="FT18">
        <v>0.66978461962040292</v>
      </c>
      <c r="FU18">
        <v>0.67879410613288016</v>
      </c>
      <c r="FV18" s="45">
        <v>0.6</v>
      </c>
      <c r="FW18" s="25">
        <v>15789.833333333299</v>
      </c>
      <c r="FX18" s="25">
        <v>0.9</v>
      </c>
      <c r="FY18" s="25">
        <v>14499.8888888889</v>
      </c>
      <c r="FZ18" s="25">
        <v>1</v>
      </c>
      <c r="GA18" s="25">
        <v>15467.15</v>
      </c>
      <c r="GB18" s="25">
        <v>0.83333333333333337</v>
      </c>
      <c r="GC18" s="28">
        <v>15252.290740740733</v>
      </c>
      <c r="GD18">
        <v>0.5</v>
      </c>
      <c r="GE18">
        <v>153</v>
      </c>
      <c r="GF18">
        <v>0</v>
      </c>
      <c r="GG18">
        <v>76</v>
      </c>
      <c r="GH18">
        <v>0.16666666666666666</v>
      </c>
      <c r="GI18">
        <v>188</v>
      </c>
      <c r="GJ18">
        <v>0.22222222222222199</v>
      </c>
      <c r="GK18" s="127">
        <v>139</v>
      </c>
      <c r="GL18" s="45"/>
      <c r="GM18">
        <v>19</v>
      </c>
      <c r="GN18">
        <v>15</v>
      </c>
      <c r="GO18">
        <v>16</v>
      </c>
      <c r="GP18">
        <v>8</v>
      </c>
      <c r="GQ18" s="25"/>
      <c r="GR18">
        <v>34</v>
      </c>
      <c r="GS18">
        <v>16</v>
      </c>
      <c r="GT18">
        <v>14</v>
      </c>
      <c r="GU18">
        <v>8</v>
      </c>
      <c r="GV18" s="25"/>
      <c r="GW18">
        <v>18</v>
      </c>
      <c r="GX18">
        <v>16</v>
      </c>
      <c r="GY18">
        <v>17</v>
      </c>
      <c r="GZ18">
        <v>7</v>
      </c>
      <c r="HA18" s="25">
        <v>160.33333333333334</v>
      </c>
      <c r="HB18" s="89">
        <v>23.666666666666668</v>
      </c>
      <c r="HC18" s="89">
        <v>15.666666666666666</v>
      </c>
      <c r="HD18" s="89">
        <v>15.666666666666666</v>
      </c>
      <c r="HE18" s="129">
        <v>7.666666666666667</v>
      </c>
      <c r="HF18">
        <v>0.93464092326402426</v>
      </c>
      <c r="HG18">
        <v>0.92080221471185664</v>
      </c>
      <c r="HH18">
        <v>0.91010977614680943</v>
      </c>
      <c r="HI18">
        <v>0.98038991992301561</v>
      </c>
      <c r="HJ18">
        <v>0.89146642229868212</v>
      </c>
      <c r="HK18">
        <v>0.99765554180421301</v>
      </c>
      <c r="HL18">
        <v>0.99387989387499365</v>
      </c>
      <c r="HM18">
        <v>1</v>
      </c>
      <c r="HN18">
        <v>0.99493002313662049</v>
      </c>
      <c r="HO18">
        <v>0.984864278496699</v>
      </c>
      <c r="HP18">
        <v>0.99336537515581347</v>
      </c>
      <c r="HQ18">
        <v>1</v>
      </c>
      <c r="HR18">
        <v>0.94034578956644221</v>
      </c>
      <c r="HS18" s="24">
        <v>1</v>
      </c>
      <c r="HT18">
        <v>4</v>
      </c>
      <c r="HU18">
        <v>3</v>
      </c>
      <c r="HV18">
        <v>0</v>
      </c>
      <c r="HW18">
        <v>1</v>
      </c>
      <c r="HX18">
        <v>1</v>
      </c>
      <c r="HY18" s="106"/>
      <c r="HZ18" s="30"/>
      <c r="IA18" s="30"/>
      <c r="IB18" s="30"/>
      <c r="IC18" s="30"/>
      <c r="ID18" s="109"/>
      <c r="IE18" s="25"/>
      <c r="IF18" s="25"/>
      <c r="IG18" s="25"/>
      <c r="IH18" s="25"/>
      <c r="II18" s="141" t="s">
        <v>416</v>
      </c>
      <c r="IJ18" s="141">
        <f t="shared" si="15"/>
        <v>1</v>
      </c>
      <c r="IK18" s="141" t="s">
        <v>421</v>
      </c>
      <c r="IL18" s="106" t="s">
        <v>685</v>
      </c>
      <c r="IM18" s="127"/>
      <c r="IN18" s="142"/>
      <c r="IO18" s="143">
        <v>0</v>
      </c>
      <c r="IP18" s="144">
        <v>0</v>
      </c>
      <c r="IQ18" s="144">
        <v>0</v>
      </c>
      <c r="IR18" s="144">
        <v>0</v>
      </c>
      <c r="IS18" s="144">
        <v>1</v>
      </c>
      <c r="IT18" s="145"/>
      <c r="IU18" s="146">
        <v>0</v>
      </c>
      <c r="IV18" s="146">
        <v>1</v>
      </c>
    </row>
    <row r="19" spans="1:256" ht="13.05" customHeight="1">
      <c r="A19" s="90">
        <v>67</v>
      </c>
      <c r="B19" s="25">
        <v>18</v>
      </c>
      <c r="C19" s="49" t="s">
        <v>158</v>
      </c>
      <c r="D19" s="47" t="s">
        <v>145</v>
      </c>
      <c r="E19" s="25">
        <v>1</v>
      </c>
      <c r="F19" s="25">
        <v>1</v>
      </c>
      <c r="G19" s="49"/>
      <c r="H19" s="25">
        <v>21</v>
      </c>
      <c r="I19" s="25">
        <v>22</v>
      </c>
      <c r="J19" s="25">
        <v>0</v>
      </c>
      <c r="K19" s="25">
        <v>0</v>
      </c>
      <c r="L19" s="25">
        <v>0</v>
      </c>
      <c r="M19" s="25" t="str">
        <f t="shared" si="10"/>
        <v/>
      </c>
      <c r="N19" s="25">
        <f t="shared" si="0"/>
        <v>22</v>
      </c>
      <c r="O19" s="25">
        <v>21</v>
      </c>
      <c r="P19" s="25">
        <v>22</v>
      </c>
      <c r="Q19" s="28">
        <v>3737.2258064516127</v>
      </c>
      <c r="R19" s="25">
        <v>14</v>
      </c>
      <c r="S19" s="25">
        <v>20</v>
      </c>
      <c r="T19" s="25">
        <v>6</v>
      </c>
      <c r="U19" s="25">
        <v>3</v>
      </c>
      <c r="V19" s="25">
        <v>3</v>
      </c>
      <c r="W19" s="25" t="str">
        <f t="shared" si="1"/>
        <v/>
      </c>
      <c r="X19" s="25">
        <f t="shared" si="2"/>
        <v>14</v>
      </c>
      <c r="Y19" s="25">
        <v>8</v>
      </c>
      <c r="Z19" s="25">
        <v>16</v>
      </c>
      <c r="AA19" s="25">
        <v>3030.655172413793</v>
      </c>
      <c r="AB19" s="45">
        <v>5</v>
      </c>
      <c r="AC19" s="25">
        <v>8</v>
      </c>
      <c r="AD19" s="25">
        <v>6</v>
      </c>
      <c r="AE19" s="25">
        <v>0</v>
      </c>
      <c r="AF19" s="25">
        <v>6</v>
      </c>
      <c r="AG19" s="25" t="str">
        <f t="shared" si="3"/>
        <v/>
      </c>
      <c r="AH19" s="25">
        <f t="shared" si="4"/>
        <v>2</v>
      </c>
      <c r="AI19" s="25">
        <v>3</v>
      </c>
      <c r="AJ19" s="25">
        <v>6</v>
      </c>
      <c r="AK19" s="28">
        <v>6499.6176470588234</v>
      </c>
      <c r="AL19" s="45">
        <v>0.9</v>
      </c>
      <c r="AM19" s="25">
        <v>2004.8888888888889</v>
      </c>
      <c r="AN19" s="25">
        <v>1559.5</v>
      </c>
      <c r="AO19" s="28">
        <v>1149.4269103436816</v>
      </c>
      <c r="AP19" s="91">
        <v>5.6250000000000001E-2</v>
      </c>
      <c r="AQ19" s="65">
        <v>9.2361111111111116E-2</v>
      </c>
      <c r="AR19" s="65">
        <v>9.3055555555555558E-2</v>
      </c>
      <c r="AS19" s="65">
        <v>5.347222222222222E-2</v>
      </c>
      <c r="AT19" s="25">
        <f t="shared" si="5"/>
        <v>81</v>
      </c>
      <c r="AU19" s="25">
        <f t="shared" si="6"/>
        <v>133</v>
      </c>
      <c r="AV19" s="25">
        <f t="shared" si="11"/>
        <v>134</v>
      </c>
      <c r="AW19" s="25">
        <f t="shared" si="12"/>
        <v>77</v>
      </c>
      <c r="AX19" s="25">
        <f t="shared" si="7"/>
        <v>133.5</v>
      </c>
      <c r="AY19" s="25">
        <f t="shared" si="8"/>
        <v>79</v>
      </c>
      <c r="AZ19" s="25">
        <f t="shared" si="31"/>
        <v>0.689873417721519</v>
      </c>
      <c r="BA19" s="25">
        <v>4</v>
      </c>
      <c r="BB19" s="25">
        <v>2</v>
      </c>
      <c r="BC19" s="25">
        <v>3</v>
      </c>
      <c r="BD19" s="25">
        <v>2</v>
      </c>
      <c r="BE19" s="25">
        <v>3</v>
      </c>
      <c r="BF19" s="25">
        <v>2.5</v>
      </c>
      <c r="BG19" s="49">
        <v>0.16666666666666666</v>
      </c>
      <c r="BH19" s="25">
        <v>0.9</v>
      </c>
      <c r="BI19" s="25">
        <v>10</v>
      </c>
      <c r="BJ19" s="25">
        <v>1</v>
      </c>
      <c r="BK19" s="25">
        <v>10</v>
      </c>
      <c r="BL19" s="25">
        <v>0.95</v>
      </c>
      <c r="BM19" s="47">
        <v>30</v>
      </c>
      <c r="BN19" s="25">
        <v>18</v>
      </c>
      <c r="BO19" s="25">
        <f t="shared" si="32"/>
        <v>48</v>
      </c>
      <c r="BP19" s="25">
        <f t="shared" si="33"/>
        <v>0.625</v>
      </c>
      <c r="BQ19" s="49">
        <f t="shared" si="34"/>
        <v>1</v>
      </c>
      <c r="BR19" s="47">
        <v>13</v>
      </c>
      <c r="BS19" s="25">
        <v>3</v>
      </c>
      <c r="BT19" s="25">
        <f t="shared" si="35"/>
        <v>16</v>
      </c>
      <c r="BU19" s="25">
        <f t="shared" si="36"/>
        <v>0.8125</v>
      </c>
      <c r="BV19" s="49">
        <f t="shared" si="37"/>
        <v>1</v>
      </c>
      <c r="BW19" s="92">
        <v>5</v>
      </c>
      <c r="BX19" s="53">
        <v>5</v>
      </c>
      <c r="BY19" s="54">
        <f t="shared" si="9"/>
        <v>5</v>
      </c>
      <c r="BZ19" s="57">
        <v>11</v>
      </c>
      <c r="CA19" s="50">
        <v>10</v>
      </c>
      <c r="CB19" s="54">
        <f t="shared" si="38"/>
        <v>10.5</v>
      </c>
      <c r="CC19" s="46">
        <v>20</v>
      </c>
      <c r="CD19" s="46">
        <v>8</v>
      </c>
      <c r="CE19" s="103">
        <v>67</v>
      </c>
      <c r="CF19" s="30">
        <v>4</v>
      </c>
      <c r="CG19" s="104">
        <f t="shared" si="39"/>
        <v>5.9701492537313432E-2</v>
      </c>
      <c r="CH19" s="47">
        <v>11</v>
      </c>
      <c r="CI19" s="25">
        <v>8</v>
      </c>
      <c r="CJ19" s="25">
        <f t="shared" si="40"/>
        <v>19</v>
      </c>
      <c r="CK19" s="49">
        <f t="shared" si="13"/>
        <v>13.5</v>
      </c>
      <c r="CL19" s="47">
        <v>4</v>
      </c>
      <c r="CM19" s="25">
        <v>3</v>
      </c>
      <c r="CN19" s="25">
        <v>7</v>
      </c>
      <c r="CO19" s="49">
        <f t="shared" si="14"/>
        <v>5</v>
      </c>
      <c r="CP19" s="47">
        <v>24</v>
      </c>
      <c r="CQ19" s="25">
        <f t="shared" si="41"/>
        <v>1</v>
      </c>
      <c r="CR19" s="65">
        <v>2.5694444444444447E-2</v>
      </c>
      <c r="CS19" s="25">
        <f t="shared" si="42"/>
        <v>37</v>
      </c>
      <c r="CT19" s="25">
        <v>0</v>
      </c>
      <c r="CU19" s="25">
        <v>24</v>
      </c>
      <c r="CV19" s="25">
        <f t="shared" si="43"/>
        <v>1</v>
      </c>
      <c r="CW19" s="65">
        <v>4.5138888888888888E-2</v>
      </c>
      <c r="CX19" s="25">
        <f t="shared" si="44"/>
        <v>65</v>
      </c>
      <c r="CY19" s="25">
        <v>0</v>
      </c>
      <c r="CZ19" s="49">
        <f t="shared" si="45"/>
        <v>0.7567567567567568</v>
      </c>
      <c r="DA19">
        <v>13</v>
      </c>
      <c r="DB19">
        <v>9</v>
      </c>
      <c r="DC19">
        <v>0.94762650000000004</v>
      </c>
      <c r="DD19">
        <v>10</v>
      </c>
      <c r="DE19">
        <v>0.95660606999999998</v>
      </c>
      <c r="DF19">
        <v>15</v>
      </c>
      <c r="DG19">
        <v>8</v>
      </c>
      <c r="DH19">
        <v>0.97646728999999999</v>
      </c>
      <c r="DI19">
        <v>8</v>
      </c>
      <c r="DJ19">
        <v>0.98846098000000004</v>
      </c>
      <c r="DK19">
        <v>7</v>
      </c>
      <c r="DL19">
        <v>4</v>
      </c>
      <c r="DM19">
        <v>0.99541807000000004</v>
      </c>
      <c r="DN19">
        <v>4</v>
      </c>
      <c r="DO19">
        <v>0.98449518000000003</v>
      </c>
      <c r="DP19" s="25">
        <v>11.666666666666666</v>
      </c>
      <c r="DQ19" s="25">
        <v>7</v>
      </c>
      <c r="DR19" s="25">
        <v>0.97317061999999999</v>
      </c>
      <c r="DS19" s="25">
        <v>7.333333333333333</v>
      </c>
      <c r="DT19" s="25">
        <v>0.97652074333333339</v>
      </c>
      <c r="DU19" s="47">
        <v>54.230357859084222</v>
      </c>
      <c r="DV19" s="86">
        <v>55.475849662325025</v>
      </c>
      <c r="DW19" s="86">
        <v>0.56630055431279558</v>
      </c>
      <c r="DX19" s="25">
        <v>0.14046031511790591</v>
      </c>
      <c r="DY19" s="87">
        <v>0.17302521640421925</v>
      </c>
      <c r="DZ19" s="47">
        <v>20</v>
      </c>
      <c r="EA19" s="25">
        <v>23</v>
      </c>
      <c r="EB19" s="25">
        <v>21.5</v>
      </c>
      <c r="EC19" s="25">
        <v>1</v>
      </c>
      <c r="ED19" s="25">
        <v>1</v>
      </c>
      <c r="EE19" s="88">
        <v>1</v>
      </c>
      <c r="EF19" s="47">
        <v>14</v>
      </c>
      <c r="EG19" s="25">
        <v>16</v>
      </c>
      <c r="EH19" s="25">
        <v>16</v>
      </c>
      <c r="EI19" s="25">
        <v>17</v>
      </c>
      <c r="EJ19" s="25">
        <v>12</v>
      </c>
      <c r="EK19" s="46"/>
      <c r="EL19" s="47">
        <v>0</v>
      </c>
      <c r="EM19" s="49">
        <v>0</v>
      </c>
      <c r="EN19" s="46">
        <v>0</v>
      </c>
      <c r="EO19" s="25">
        <v>65812</v>
      </c>
      <c r="EP19" s="25">
        <v>10614.8387096774</v>
      </c>
      <c r="EQ19" s="25">
        <v>47008.75</v>
      </c>
      <c r="ER19" s="25">
        <v>11060.8823529412</v>
      </c>
      <c r="ES19" s="25">
        <v>50574.285714285703</v>
      </c>
      <c r="ET19" s="25">
        <v>11420</v>
      </c>
      <c r="EU19" s="25">
        <v>54465.011904761901</v>
      </c>
      <c r="EV19" s="28">
        <v>11031.907020872866</v>
      </c>
      <c r="EW19">
        <v>1922.181124</v>
      </c>
      <c r="EX19">
        <v>0.31937361399999997</v>
      </c>
      <c r="EY19">
        <v>1.63636363636364</v>
      </c>
      <c r="EZ19">
        <v>0.75</v>
      </c>
      <c r="FA19">
        <v>2527.4534450000001</v>
      </c>
      <c r="FB19">
        <v>0.34342964399999998</v>
      </c>
      <c r="FC19">
        <v>0.387267904509284</v>
      </c>
      <c r="FD19">
        <v>0.85714285714285698</v>
      </c>
      <c r="FE19">
        <v>1549.2817030000001</v>
      </c>
      <c r="FF19">
        <v>0.20691052800000001</v>
      </c>
      <c r="FG19">
        <v>-0.50704225352112697</v>
      </c>
      <c r="FH19">
        <v>0.83333333333333304</v>
      </c>
      <c r="FI19">
        <v>1999.6387573333334</v>
      </c>
      <c r="FJ19">
        <v>0.28990459533333329</v>
      </c>
      <c r="FK19">
        <v>0.50552976245059911</v>
      </c>
      <c r="FL19" s="63">
        <v>0.81349206349206327</v>
      </c>
      <c r="FM19">
        <v>0.39583333333333298</v>
      </c>
      <c r="FN19">
        <v>0.57755923111309804</v>
      </c>
      <c r="FO19">
        <v>0.39459459459459501</v>
      </c>
      <c r="FP19">
        <v>0.50695272149384196</v>
      </c>
      <c r="FQ19">
        <v>0.42708333333333298</v>
      </c>
      <c r="FR19">
        <v>0.47105966162065899</v>
      </c>
      <c r="FS19">
        <v>0.40583708708708705</v>
      </c>
      <c r="FT19">
        <v>0.51852387140919964</v>
      </c>
      <c r="FU19">
        <v>0.46218047924814337</v>
      </c>
      <c r="FV19" s="45">
        <v>0.6</v>
      </c>
      <c r="FW19" s="25">
        <v>8580.5833333333303</v>
      </c>
      <c r="FX19" s="25">
        <v>0.6</v>
      </c>
      <c r="FY19" s="25">
        <v>12796.333333333299</v>
      </c>
      <c r="FZ19" s="25">
        <v>0.7</v>
      </c>
      <c r="GA19" s="25">
        <v>8685.4285714285706</v>
      </c>
      <c r="GB19" s="25">
        <v>0.6333333333333333</v>
      </c>
      <c r="GC19" s="28">
        <v>10020.781746031733</v>
      </c>
      <c r="GD19">
        <v>2.6666666666666665</v>
      </c>
      <c r="GE19">
        <v>430</v>
      </c>
      <c r="GF19">
        <v>0.16666666666666666</v>
      </c>
      <c r="GG19">
        <v>216</v>
      </c>
      <c r="GH19">
        <v>3.3333333333333335</v>
      </c>
      <c r="GI19">
        <v>510</v>
      </c>
      <c r="GJ19">
        <v>2.0555555555555598</v>
      </c>
      <c r="GK19" s="127">
        <v>385.33333333333331</v>
      </c>
      <c r="GL19" s="45"/>
      <c r="GM19">
        <v>5</v>
      </c>
      <c r="GN19">
        <v>4</v>
      </c>
      <c r="GO19">
        <v>4</v>
      </c>
      <c r="GP19">
        <v>5</v>
      </c>
      <c r="GQ19" s="25"/>
      <c r="GR19">
        <v>13</v>
      </c>
      <c r="GS19">
        <v>9</v>
      </c>
      <c r="GT19">
        <v>9</v>
      </c>
      <c r="GU19">
        <v>5</v>
      </c>
      <c r="GV19" s="25"/>
      <c r="GW19">
        <v>7</v>
      </c>
      <c r="GX19">
        <v>5</v>
      </c>
      <c r="GY19">
        <v>4</v>
      </c>
      <c r="GZ19">
        <v>6</v>
      </c>
      <c r="HA19" s="25">
        <v>98</v>
      </c>
      <c r="HB19" s="89">
        <v>8.3333333333333339</v>
      </c>
      <c r="HC19" s="89">
        <v>6</v>
      </c>
      <c r="HD19" s="89">
        <v>5.666666666666667</v>
      </c>
      <c r="HE19" s="129">
        <v>5.333333333333333</v>
      </c>
      <c r="HF19">
        <v>0.9050013829524155</v>
      </c>
      <c r="HG19">
        <v>0.94155447144338678</v>
      </c>
      <c r="HH19">
        <v>0.94155447144338678</v>
      </c>
      <c r="HI19">
        <v>0.8999999999999998</v>
      </c>
      <c r="HJ19">
        <v>0.9306323689167495</v>
      </c>
      <c r="HK19">
        <v>0.97568602566396556</v>
      </c>
      <c r="HL19">
        <v>0.9573871475272776</v>
      </c>
      <c r="HM19">
        <v>0.98639392383214364</v>
      </c>
      <c r="HN19">
        <v>0.91278043391565666</v>
      </c>
      <c r="HO19">
        <v>0.9556529034697232</v>
      </c>
      <c r="HP19">
        <v>0.90520605019577549</v>
      </c>
      <c r="HQ19">
        <v>1</v>
      </c>
      <c r="HR19">
        <v>0.91613806192827385</v>
      </c>
      <c r="HS19" s="24">
        <v>1</v>
      </c>
      <c r="HT19">
        <v>4</v>
      </c>
      <c r="HU19">
        <v>1</v>
      </c>
      <c r="HV19">
        <v>0</v>
      </c>
      <c r="HW19">
        <v>1</v>
      </c>
      <c r="HX19">
        <v>0</v>
      </c>
      <c r="HY19" s="106"/>
      <c r="HZ19" s="30"/>
      <c r="IA19" s="30"/>
      <c r="IB19" s="30"/>
      <c r="IC19" s="30"/>
      <c r="ID19" s="109"/>
      <c r="IE19" s="25"/>
      <c r="IF19" s="25"/>
      <c r="IG19" s="25"/>
      <c r="IH19" s="25"/>
      <c r="II19" s="141" t="s">
        <v>419</v>
      </c>
      <c r="IJ19" s="141">
        <f t="shared" si="15"/>
        <v>0</v>
      </c>
      <c r="IK19" s="141" t="s">
        <v>421</v>
      </c>
      <c r="IL19" s="106"/>
      <c r="IM19" s="127"/>
      <c r="IN19" s="142"/>
      <c r="IO19" s="143">
        <v>0</v>
      </c>
      <c r="IP19" s="144">
        <v>0</v>
      </c>
      <c r="IQ19" s="144">
        <v>0</v>
      </c>
      <c r="IR19" s="144">
        <v>0</v>
      </c>
      <c r="IS19" s="144">
        <v>1</v>
      </c>
      <c r="IT19" s="145"/>
      <c r="IU19" s="146">
        <v>0</v>
      </c>
      <c r="IV19" s="146">
        <v>1</v>
      </c>
    </row>
    <row r="20" spans="1:256" ht="13.05" customHeight="1">
      <c r="A20" s="90">
        <v>60</v>
      </c>
      <c r="B20" s="25">
        <v>12</v>
      </c>
      <c r="C20" s="49" t="s">
        <v>718</v>
      </c>
      <c r="D20" s="47" t="s">
        <v>711</v>
      </c>
      <c r="E20" s="25">
        <v>2</v>
      </c>
      <c r="F20" s="25">
        <v>2</v>
      </c>
      <c r="G20" s="49"/>
      <c r="H20" s="25">
        <v>28</v>
      </c>
      <c r="I20" s="25">
        <v>28</v>
      </c>
      <c r="J20" s="25">
        <v>1</v>
      </c>
      <c r="K20" s="25">
        <v>0</v>
      </c>
      <c r="L20" s="25">
        <v>1</v>
      </c>
      <c r="M20" s="25" t="str">
        <f t="shared" si="10"/>
        <v/>
      </c>
      <c r="N20" s="25">
        <f t="shared" si="0"/>
        <v>27</v>
      </c>
      <c r="O20" s="25">
        <v>23</v>
      </c>
      <c r="P20" s="25">
        <v>27</v>
      </c>
      <c r="Q20" s="28">
        <v>2210.294117647059</v>
      </c>
      <c r="R20" s="25">
        <v>28</v>
      </c>
      <c r="S20" s="25">
        <v>28</v>
      </c>
      <c r="T20" s="25">
        <v>4</v>
      </c>
      <c r="U20" s="25">
        <v>1</v>
      </c>
      <c r="V20" s="25">
        <v>3</v>
      </c>
      <c r="W20" s="25" t="str">
        <f t="shared" si="1"/>
        <v/>
      </c>
      <c r="X20" s="25">
        <f t="shared" si="2"/>
        <v>24</v>
      </c>
      <c r="Y20" s="25">
        <v>14</v>
      </c>
      <c r="Z20" s="25">
        <v>24</v>
      </c>
      <c r="AA20" s="25">
        <v>2104.2727272727275</v>
      </c>
      <c r="AB20" s="45">
        <v>5</v>
      </c>
      <c r="AC20" s="25">
        <v>11</v>
      </c>
      <c r="AD20" s="25">
        <v>3</v>
      </c>
      <c r="AE20" s="25">
        <v>0</v>
      </c>
      <c r="AF20" s="25">
        <v>3</v>
      </c>
      <c r="AG20" s="25" t="str">
        <f t="shared" si="3"/>
        <v/>
      </c>
      <c r="AH20" s="25">
        <f t="shared" si="4"/>
        <v>8</v>
      </c>
      <c r="AI20" s="25">
        <v>2</v>
      </c>
      <c r="AJ20" s="25">
        <v>9</v>
      </c>
      <c r="AK20" s="28">
        <v>2976.1470588235293</v>
      </c>
      <c r="AL20" s="45">
        <v>1</v>
      </c>
      <c r="AM20" s="25">
        <v>820.35</v>
      </c>
      <c r="AN20" s="25">
        <v>753.5</v>
      </c>
      <c r="AO20" s="28">
        <v>174.07508210690682</v>
      </c>
      <c r="AP20" s="91">
        <v>2.9166666666666664E-2</v>
      </c>
      <c r="AQ20" s="65">
        <v>4.1666666666666664E-2</v>
      </c>
      <c r="AR20" s="65">
        <v>3.888888888888889E-2</v>
      </c>
      <c r="AS20" s="65">
        <v>3.1944444444444449E-2</v>
      </c>
      <c r="AT20" s="25">
        <f t="shared" si="5"/>
        <v>42</v>
      </c>
      <c r="AU20" s="25">
        <f t="shared" si="6"/>
        <v>60</v>
      </c>
      <c r="AV20" s="25">
        <f t="shared" si="11"/>
        <v>56</v>
      </c>
      <c r="AW20" s="25">
        <f t="shared" si="12"/>
        <v>46</v>
      </c>
      <c r="AX20" s="25">
        <f t="shared" si="7"/>
        <v>58</v>
      </c>
      <c r="AY20" s="25">
        <f t="shared" si="8"/>
        <v>44</v>
      </c>
      <c r="AZ20" s="25">
        <f t="shared" si="31"/>
        <v>0.31818181818181818</v>
      </c>
      <c r="BA20" s="25">
        <v>4</v>
      </c>
      <c r="BB20" s="25">
        <v>4</v>
      </c>
      <c r="BC20" s="25">
        <v>2</v>
      </c>
      <c r="BD20" s="25">
        <v>4</v>
      </c>
      <c r="BE20" s="25">
        <v>4</v>
      </c>
      <c r="BF20" s="25">
        <v>3</v>
      </c>
      <c r="BG20" s="49">
        <v>0.25</v>
      </c>
      <c r="BH20" s="25">
        <v>1</v>
      </c>
      <c r="BI20" s="25">
        <v>10</v>
      </c>
      <c r="BJ20" s="25">
        <v>1</v>
      </c>
      <c r="BK20" s="25">
        <v>10</v>
      </c>
      <c r="BL20" s="25">
        <v>1</v>
      </c>
      <c r="BM20" s="47">
        <v>39</v>
      </c>
      <c r="BN20" s="25">
        <v>9</v>
      </c>
      <c r="BO20" s="25">
        <f t="shared" si="32"/>
        <v>48</v>
      </c>
      <c r="BP20" s="25">
        <f t="shared" si="33"/>
        <v>0.8125</v>
      </c>
      <c r="BQ20" s="49">
        <f t="shared" si="34"/>
        <v>1</v>
      </c>
      <c r="BR20" s="47">
        <v>11</v>
      </c>
      <c r="BS20" s="25">
        <v>5</v>
      </c>
      <c r="BT20" s="25">
        <f t="shared" si="35"/>
        <v>16</v>
      </c>
      <c r="BU20" s="25">
        <f t="shared" si="36"/>
        <v>0.6875</v>
      </c>
      <c r="BV20" s="49">
        <f t="shared" si="37"/>
        <v>1</v>
      </c>
      <c r="BW20" s="92">
        <v>9</v>
      </c>
      <c r="BX20" s="53">
        <v>9</v>
      </c>
      <c r="BY20" s="54">
        <f t="shared" si="9"/>
        <v>9</v>
      </c>
      <c r="BZ20" s="57">
        <v>12</v>
      </c>
      <c r="CA20" s="50">
        <v>15</v>
      </c>
      <c r="CB20" s="54">
        <f t="shared" si="38"/>
        <v>13.5</v>
      </c>
      <c r="CC20" s="46">
        <v>25</v>
      </c>
      <c r="CD20" s="46">
        <v>9</v>
      </c>
      <c r="CE20" s="103">
        <v>88</v>
      </c>
      <c r="CF20" s="30">
        <v>12</v>
      </c>
      <c r="CG20" s="104">
        <f t="shared" si="39"/>
        <v>0.13636363636363635</v>
      </c>
      <c r="CH20" s="47">
        <v>12</v>
      </c>
      <c r="CI20" s="25">
        <v>11</v>
      </c>
      <c r="CJ20" s="25">
        <f t="shared" si="40"/>
        <v>23</v>
      </c>
      <c r="CK20" s="49">
        <f t="shared" si="13"/>
        <v>17</v>
      </c>
      <c r="CL20" s="47">
        <v>4</v>
      </c>
      <c r="CM20" s="25">
        <v>4</v>
      </c>
      <c r="CN20" s="25">
        <v>8</v>
      </c>
      <c r="CO20" s="49">
        <f t="shared" si="14"/>
        <v>6</v>
      </c>
      <c r="CP20" s="47">
        <v>24</v>
      </c>
      <c r="CQ20" s="25">
        <f t="shared" si="41"/>
        <v>1</v>
      </c>
      <c r="CR20" s="65">
        <v>1.8749999999999999E-2</v>
      </c>
      <c r="CS20" s="25">
        <f t="shared" si="42"/>
        <v>27</v>
      </c>
      <c r="CT20" s="25">
        <v>0</v>
      </c>
      <c r="CU20" s="25">
        <v>24</v>
      </c>
      <c r="CV20" s="25">
        <f t="shared" si="43"/>
        <v>1</v>
      </c>
      <c r="CW20" s="65">
        <v>4.0972222222222222E-2</v>
      </c>
      <c r="CX20" s="25">
        <f t="shared" si="44"/>
        <v>59</v>
      </c>
      <c r="CY20" s="25">
        <v>1</v>
      </c>
      <c r="CZ20" s="49">
        <f t="shared" si="45"/>
        <v>1.1851851851851851</v>
      </c>
      <c r="DA20">
        <v>21</v>
      </c>
      <c r="DB20">
        <v>9</v>
      </c>
      <c r="DC20">
        <v>0.96850734999999999</v>
      </c>
      <c r="DD20">
        <v>9</v>
      </c>
      <c r="DE20">
        <v>0.96850734999999999</v>
      </c>
      <c r="DF20">
        <v>11</v>
      </c>
      <c r="DG20">
        <v>7</v>
      </c>
      <c r="DH20">
        <v>0.96475843999999999</v>
      </c>
      <c r="DI20">
        <v>9</v>
      </c>
      <c r="DJ20">
        <v>0.93819419000000004</v>
      </c>
      <c r="DK20">
        <v>13</v>
      </c>
      <c r="DL20">
        <v>9</v>
      </c>
      <c r="DM20">
        <v>0.95424233000000003</v>
      </c>
      <c r="DN20">
        <v>10</v>
      </c>
      <c r="DO20">
        <v>0.97334531000000002</v>
      </c>
      <c r="DP20" s="25">
        <v>15</v>
      </c>
      <c r="DQ20" s="25">
        <v>8.3333333333333339</v>
      </c>
      <c r="DR20" s="25">
        <v>0.96250270666666671</v>
      </c>
      <c r="DS20" s="25">
        <v>9.3333333333333339</v>
      </c>
      <c r="DT20" s="25">
        <v>0.96001561666666679</v>
      </c>
      <c r="DU20" s="47">
        <v>32.459212954385507</v>
      </c>
      <c r="DV20" s="86">
        <v>100.10386217852606</v>
      </c>
      <c r="DW20" s="86">
        <v>1.0468296557647805</v>
      </c>
      <c r="DX20" s="25">
        <v>0.26292965931507739</v>
      </c>
      <c r="DY20" s="87">
        <v>0.22167344704207481</v>
      </c>
      <c r="DZ20" s="47">
        <v>18</v>
      </c>
      <c r="EA20" s="25">
        <v>23</v>
      </c>
      <c r="EB20" s="25">
        <v>20.5</v>
      </c>
      <c r="EC20" s="25">
        <v>-0.11235955</v>
      </c>
      <c r="ED20" s="25">
        <v>0.78899083000000003</v>
      </c>
      <c r="EE20" s="88">
        <v>0.33831564000000003</v>
      </c>
      <c r="EF20" s="47">
        <v>29</v>
      </c>
      <c r="EG20" s="25">
        <v>30</v>
      </c>
      <c r="EH20" s="25">
        <v>30</v>
      </c>
      <c r="EI20" s="25">
        <v>21</v>
      </c>
      <c r="EJ20" s="25">
        <v>34</v>
      </c>
      <c r="EK20" s="46">
        <v>65.5</v>
      </c>
      <c r="EL20" s="47">
        <v>0</v>
      </c>
      <c r="EM20" s="49">
        <v>0</v>
      </c>
      <c r="EN20" s="46">
        <v>0</v>
      </c>
      <c r="EO20" s="25">
        <v>8893.5135135135097</v>
      </c>
      <c r="EP20" s="25">
        <v>5062.4615384615399</v>
      </c>
      <c r="EQ20" s="25">
        <v>37607</v>
      </c>
      <c r="ER20" s="25">
        <v>8357.1111111111095</v>
      </c>
      <c r="ES20" s="25">
        <v>10114.857142857099</v>
      </c>
      <c r="ET20" s="25">
        <v>8429.0476190476202</v>
      </c>
      <c r="EU20" s="25">
        <v>18871.790218790204</v>
      </c>
      <c r="EV20" s="28">
        <v>7282.873422873422</v>
      </c>
      <c r="EW20">
        <v>887.37110840000003</v>
      </c>
      <c r="EX20">
        <v>0.32355859599999998</v>
      </c>
      <c r="EY20">
        <v>7.0181818181818203</v>
      </c>
      <c r="EZ20">
        <v>0.77777777777777801</v>
      </c>
      <c r="FA20">
        <v>2367.2885030000002</v>
      </c>
      <c r="FB20">
        <v>0.58873485699999994</v>
      </c>
      <c r="FC20">
        <v>2.9496021220159201</v>
      </c>
      <c r="FD20">
        <v>0.77777777777777801</v>
      </c>
      <c r="FE20">
        <v>1564.638117</v>
      </c>
      <c r="FF20">
        <v>0.398382338</v>
      </c>
      <c r="FG20">
        <v>9.0732394366197209</v>
      </c>
      <c r="FH20">
        <v>0.61764705882352899</v>
      </c>
      <c r="FI20">
        <v>1606.4325761333337</v>
      </c>
      <c r="FJ20">
        <v>0.43689193033333334</v>
      </c>
      <c r="FK20">
        <v>6.3470077922724881</v>
      </c>
      <c r="FL20" s="63">
        <v>0.72440087145969512</v>
      </c>
      <c r="FM20">
        <v>0.72798742138364803</v>
      </c>
      <c r="FN20">
        <v>0.70854008879603003</v>
      </c>
      <c r="FO20">
        <v>0.56236323851203496</v>
      </c>
      <c r="FP20">
        <v>0.74879227053140096</v>
      </c>
      <c r="FQ20">
        <v>0.60829875518672205</v>
      </c>
      <c r="FR20">
        <v>0.71250888415067504</v>
      </c>
      <c r="FS20">
        <v>0.63288313836080168</v>
      </c>
      <c r="FT20">
        <v>0.72328041449270197</v>
      </c>
      <c r="FU20">
        <v>0.67808177642675194</v>
      </c>
      <c r="FV20" s="45">
        <v>0.8</v>
      </c>
      <c r="FW20" s="25">
        <v>9058.6875</v>
      </c>
      <c r="FX20" s="25">
        <v>0.75</v>
      </c>
      <c r="FY20" s="25">
        <v>9122.8571428571395</v>
      </c>
      <c r="FZ20" s="25">
        <v>0.6</v>
      </c>
      <c r="GA20" s="25">
        <v>4023.4166666666702</v>
      </c>
      <c r="GB20" s="25">
        <v>0.71666666666666667</v>
      </c>
      <c r="GC20" s="28">
        <v>7401.6537698412694</v>
      </c>
      <c r="GD20">
        <v>0.33333333333333331</v>
      </c>
      <c r="GE20">
        <v>132</v>
      </c>
      <c r="GF20">
        <v>0.33333333333333331</v>
      </c>
      <c r="GG20">
        <v>76</v>
      </c>
      <c r="GH20">
        <v>2.8333333333333335</v>
      </c>
      <c r="GI20">
        <v>129</v>
      </c>
      <c r="GJ20">
        <v>1.1666666666666701</v>
      </c>
      <c r="GK20" s="127">
        <v>112.33333333333333</v>
      </c>
      <c r="GL20" s="45"/>
      <c r="GM20">
        <v>45</v>
      </c>
      <c r="GN20">
        <v>29</v>
      </c>
      <c r="GO20">
        <v>28</v>
      </c>
      <c r="GP20">
        <v>14</v>
      </c>
      <c r="GQ20" s="25"/>
      <c r="GR20">
        <v>51</v>
      </c>
      <c r="GS20">
        <v>16</v>
      </c>
      <c r="GT20">
        <v>17</v>
      </c>
      <c r="GU20">
        <v>8</v>
      </c>
      <c r="GV20" s="25"/>
      <c r="GW20">
        <v>45</v>
      </c>
      <c r="GX20">
        <v>20</v>
      </c>
      <c r="GY20">
        <v>21</v>
      </c>
      <c r="GZ20">
        <v>8</v>
      </c>
      <c r="HA20" s="25">
        <v>164</v>
      </c>
      <c r="HB20" s="89">
        <v>47</v>
      </c>
      <c r="HC20" s="89">
        <v>21.666666666666668</v>
      </c>
      <c r="HD20" s="89">
        <v>22</v>
      </c>
      <c r="HE20" s="129">
        <v>10</v>
      </c>
      <c r="HF20">
        <v>0.9409802324602935</v>
      </c>
      <c r="HG20">
        <v>0.93345711602105408</v>
      </c>
      <c r="HH20">
        <v>0.93842172205733876</v>
      </c>
      <c r="HI20">
        <v>0.96344144238198426</v>
      </c>
      <c r="HJ20">
        <v>0.976660743837238</v>
      </c>
      <c r="HK20">
        <v>0.99640504217945047</v>
      </c>
      <c r="HL20">
        <v>0.99550299357050676</v>
      </c>
      <c r="HM20">
        <v>1</v>
      </c>
      <c r="HN20">
        <v>0.99611611539681422</v>
      </c>
      <c r="HO20">
        <v>0.99460939342433419</v>
      </c>
      <c r="HP20">
        <v>0.99685244734300427</v>
      </c>
      <c r="HQ20">
        <v>1</v>
      </c>
      <c r="HR20">
        <v>0.97125236389811531</v>
      </c>
      <c r="HS20" s="24">
        <v>2</v>
      </c>
      <c r="HT20">
        <v>2</v>
      </c>
      <c r="HU20">
        <v>2</v>
      </c>
      <c r="HV20">
        <v>1</v>
      </c>
      <c r="HW20">
        <v>0</v>
      </c>
      <c r="HX20">
        <v>0</v>
      </c>
      <c r="HY20" s="106"/>
      <c r="HZ20" s="30"/>
      <c r="IA20" s="30"/>
      <c r="IB20" s="30"/>
      <c r="IC20" s="30"/>
      <c r="ID20" s="109"/>
      <c r="IE20" s="25"/>
      <c r="IF20" s="25"/>
      <c r="IG20" s="25"/>
      <c r="IH20" s="25"/>
      <c r="II20" s="141" t="s">
        <v>419</v>
      </c>
      <c r="IJ20" s="141">
        <f t="shared" si="15"/>
        <v>0</v>
      </c>
      <c r="IK20" s="141" t="s">
        <v>421</v>
      </c>
      <c r="IL20" s="106"/>
      <c r="IM20" s="127"/>
      <c r="IN20" s="142"/>
      <c r="IO20" s="143">
        <v>0</v>
      </c>
      <c r="IP20" s="144">
        <v>0</v>
      </c>
      <c r="IQ20" s="144">
        <v>0</v>
      </c>
      <c r="IR20" s="144">
        <v>0</v>
      </c>
      <c r="IS20" s="144">
        <v>1</v>
      </c>
      <c r="IT20" s="145"/>
      <c r="IU20" s="146">
        <v>0</v>
      </c>
      <c r="IV20" s="146">
        <v>1</v>
      </c>
    </row>
    <row r="21" spans="1:256" ht="13.05" customHeight="1">
      <c r="A21" s="90">
        <v>77</v>
      </c>
      <c r="B21" s="25">
        <v>16</v>
      </c>
      <c r="C21" s="49" t="s">
        <v>535</v>
      </c>
      <c r="D21" s="47" t="s">
        <v>711</v>
      </c>
      <c r="E21" s="25">
        <v>2</v>
      </c>
      <c r="F21" s="25">
        <v>2</v>
      </c>
      <c r="G21" s="49"/>
      <c r="H21" s="25">
        <v>12</v>
      </c>
      <c r="I21" s="25">
        <v>15</v>
      </c>
      <c r="J21" s="25">
        <v>1</v>
      </c>
      <c r="K21" s="25">
        <v>0</v>
      </c>
      <c r="L21" s="25">
        <v>1</v>
      </c>
      <c r="M21" s="25" t="str">
        <f t="shared" si="10"/>
        <v/>
      </c>
      <c r="N21" s="25">
        <f t="shared" si="0"/>
        <v>14</v>
      </c>
      <c r="O21" s="25">
        <v>12</v>
      </c>
      <c r="P21" s="25">
        <v>15</v>
      </c>
      <c r="Q21" s="28">
        <v>6150</v>
      </c>
      <c r="R21" s="25">
        <v>28</v>
      </c>
      <c r="S21" s="25">
        <v>28</v>
      </c>
      <c r="T21" s="25">
        <v>0</v>
      </c>
      <c r="U21" s="25">
        <v>0</v>
      </c>
      <c r="V21" s="25">
        <v>0</v>
      </c>
      <c r="W21" s="25" t="str">
        <f t="shared" si="1"/>
        <v/>
      </c>
      <c r="X21" s="25">
        <f t="shared" si="2"/>
        <v>28</v>
      </c>
      <c r="Y21" s="25">
        <v>28</v>
      </c>
      <c r="Z21" s="25">
        <v>28</v>
      </c>
      <c r="AA21" s="25">
        <v>4178.6176470588234</v>
      </c>
      <c r="AB21" s="45">
        <v>0</v>
      </c>
      <c r="AC21" s="25">
        <v>5</v>
      </c>
      <c r="AD21" s="25">
        <v>5</v>
      </c>
      <c r="AE21" s="25">
        <v>0</v>
      </c>
      <c r="AF21" s="25">
        <v>5</v>
      </c>
      <c r="AG21" s="25" t="str">
        <f t="shared" si="3"/>
        <v/>
      </c>
      <c r="AH21" s="25">
        <f t="shared" si="4"/>
        <v>0</v>
      </c>
      <c r="AI21" s="25">
        <v>0</v>
      </c>
      <c r="AJ21" s="25">
        <v>4</v>
      </c>
      <c r="AK21" s="28">
        <v>6521.7941176470586</v>
      </c>
      <c r="AL21" s="45">
        <v>0.95</v>
      </c>
      <c r="AM21" s="25">
        <v>2468.0526315789475</v>
      </c>
      <c r="AN21" s="25">
        <v>1862</v>
      </c>
      <c r="AO21" s="28">
        <v>1404.8690122287089</v>
      </c>
      <c r="AP21" s="91">
        <v>7.013888888888889E-2</v>
      </c>
      <c r="AQ21" s="65">
        <v>0.22500000000000001</v>
      </c>
      <c r="AR21" s="65">
        <v>0.1875</v>
      </c>
      <c r="AS21" s="65">
        <v>6.805555555555555E-2</v>
      </c>
      <c r="AT21" s="25">
        <f t="shared" si="5"/>
        <v>101</v>
      </c>
      <c r="AU21" s="25">
        <f t="shared" si="6"/>
        <v>324</v>
      </c>
      <c r="AV21" s="25">
        <f t="shared" si="11"/>
        <v>270</v>
      </c>
      <c r="AW21" s="25">
        <f t="shared" si="12"/>
        <v>98</v>
      </c>
      <c r="AX21" s="25">
        <f t="shared" si="7"/>
        <v>297</v>
      </c>
      <c r="AY21" s="25">
        <f t="shared" si="8"/>
        <v>99.5</v>
      </c>
      <c r="AZ21" s="25">
        <f t="shared" si="31"/>
        <v>1.9849246231155779</v>
      </c>
      <c r="BA21" s="25">
        <v>3</v>
      </c>
      <c r="BB21" s="25">
        <v>2</v>
      </c>
      <c r="BC21" s="25">
        <v>2</v>
      </c>
      <c r="BD21" s="25">
        <v>2</v>
      </c>
      <c r="BE21" s="25">
        <v>2.5</v>
      </c>
      <c r="BF21" s="25">
        <v>2</v>
      </c>
      <c r="BG21" s="49">
        <v>0.2</v>
      </c>
      <c r="BH21" s="25">
        <v>0.9</v>
      </c>
      <c r="BI21" s="25">
        <v>10</v>
      </c>
      <c r="BJ21" s="25">
        <v>0.75</v>
      </c>
      <c r="BK21" s="25">
        <v>8</v>
      </c>
      <c r="BL21" s="25">
        <v>0.83333333333333337</v>
      </c>
      <c r="BM21" s="47">
        <v>30</v>
      </c>
      <c r="BN21" s="25">
        <v>18</v>
      </c>
      <c r="BO21" s="25">
        <f t="shared" si="32"/>
        <v>48</v>
      </c>
      <c r="BP21" s="25">
        <f t="shared" si="33"/>
        <v>0.625</v>
      </c>
      <c r="BQ21" s="49">
        <f t="shared" si="34"/>
        <v>1</v>
      </c>
      <c r="BR21" s="47">
        <v>9</v>
      </c>
      <c r="BS21" s="25">
        <v>7</v>
      </c>
      <c r="BT21" s="25">
        <f t="shared" si="35"/>
        <v>16</v>
      </c>
      <c r="BU21" s="25">
        <f t="shared" si="36"/>
        <v>0.5625</v>
      </c>
      <c r="BV21" s="49">
        <f t="shared" si="37"/>
        <v>1</v>
      </c>
      <c r="BW21" s="92">
        <v>5</v>
      </c>
      <c r="BX21" s="53">
        <v>5</v>
      </c>
      <c r="BY21" s="54">
        <f t="shared" si="9"/>
        <v>5</v>
      </c>
      <c r="BZ21" s="57">
        <v>8</v>
      </c>
      <c r="CA21" s="50">
        <v>11</v>
      </c>
      <c r="CB21" s="54">
        <f t="shared" si="38"/>
        <v>9.5</v>
      </c>
      <c r="CC21" s="46">
        <v>26</v>
      </c>
      <c r="CD21" s="46">
        <v>6</v>
      </c>
      <c r="CE21" s="103">
        <v>45</v>
      </c>
      <c r="CF21" s="30">
        <f>1+0+0+0+0</f>
        <v>1</v>
      </c>
      <c r="CG21" s="104">
        <f t="shared" si="39"/>
        <v>2.2222222222222223E-2</v>
      </c>
      <c r="CH21" s="47">
        <v>10</v>
      </c>
      <c r="CI21" s="25">
        <v>7</v>
      </c>
      <c r="CJ21" s="25">
        <f t="shared" si="40"/>
        <v>17</v>
      </c>
      <c r="CK21" s="49">
        <f t="shared" si="13"/>
        <v>12</v>
      </c>
      <c r="CL21" s="47">
        <v>4</v>
      </c>
      <c r="CM21" s="25">
        <v>2</v>
      </c>
      <c r="CN21" s="25">
        <v>6</v>
      </c>
      <c r="CO21" s="49">
        <f t="shared" si="14"/>
        <v>4</v>
      </c>
      <c r="CP21" s="47">
        <v>24</v>
      </c>
      <c r="CQ21" s="25">
        <f t="shared" si="41"/>
        <v>1</v>
      </c>
      <c r="CR21" s="65">
        <v>3.4722222222222224E-2</v>
      </c>
      <c r="CS21" s="25">
        <f t="shared" si="42"/>
        <v>50</v>
      </c>
      <c r="CT21" s="25">
        <v>0</v>
      </c>
      <c r="CU21" s="25">
        <v>24</v>
      </c>
      <c r="CV21" s="25">
        <f t="shared" si="43"/>
        <v>1</v>
      </c>
      <c r="CW21" s="65">
        <v>1.9444444444444445E-2</v>
      </c>
      <c r="CX21" s="25">
        <f t="shared" si="44"/>
        <v>28</v>
      </c>
      <c r="CY21" s="25">
        <v>2</v>
      </c>
      <c r="CZ21" s="49">
        <f t="shared" si="45"/>
        <v>-0.44</v>
      </c>
      <c r="DA21">
        <v>13</v>
      </c>
      <c r="DB21">
        <v>8</v>
      </c>
      <c r="DC21">
        <v>0.86841820000000003</v>
      </c>
      <c r="DD21">
        <v>9</v>
      </c>
      <c r="DE21">
        <v>0.87327016000000002</v>
      </c>
      <c r="DF21">
        <v>12</v>
      </c>
      <c r="DG21">
        <v>10</v>
      </c>
      <c r="DH21">
        <v>0.98509709000000001</v>
      </c>
      <c r="DI21">
        <v>10</v>
      </c>
      <c r="DJ21">
        <v>0.98696238000000003</v>
      </c>
      <c r="DK21">
        <v>10</v>
      </c>
      <c r="DL21">
        <v>3</v>
      </c>
      <c r="DM21">
        <v>0.90057136000000004</v>
      </c>
      <c r="DN21">
        <v>7</v>
      </c>
      <c r="DO21">
        <v>0.91165699</v>
      </c>
      <c r="DP21" s="25">
        <v>11.666666666666666</v>
      </c>
      <c r="DQ21" s="25">
        <v>7</v>
      </c>
      <c r="DR21" s="25">
        <v>0.91802888333333332</v>
      </c>
      <c r="DS21" s="25">
        <v>8.6666666666666661</v>
      </c>
      <c r="DT21" s="25">
        <v>0.92396317666666672</v>
      </c>
      <c r="DU21" s="47">
        <v>95.526212024260929</v>
      </c>
      <c r="DV21" s="86">
        <v>127.05502266057988</v>
      </c>
      <c r="DW21" s="86">
        <v>0.14389904821940963</v>
      </c>
      <c r="DX21" s="25">
        <v>0.24783793068800886</v>
      </c>
      <c r="DY21" s="87">
        <v>9.2086972078705753E-2</v>
      </c>
      <c r="DZ21" s="47">
        <v>12</v>
      </c>
      <c r="EA21" s="25">
        <v>10</v>
      </c>
      <c r="EB21" s="25">
        <v>11</v>
      </c>
      <c r="EC21" s="25">
        <v>0.6</v>
      </c>
      <c r="ED21" s="25">
        <v>0.52380952000000003</v>
      </c>
      <c r="EE21" s="88">
        <v>0.56190476</v>
      </c>
      <c r="EF21" s="47">
        <v>32</v>
      </c>
      <c r="EG21" s="25">
        <v>29</v>
      </c>
      <c r="EH21" s="25">
        <v>28</v>
      </c>
      <c r="EI21" s="25">
        <v>20</v>
      </c>
      <c r="EJ21" s="25">
        <v>32</v>
      </c>
      <c r="EK21" s="46">
        <v>63.5</v>
      </c>
      <c r="EL21" s="47">
        <v>1</v>
      </c>
      <c r="EM21" s="49">
        <v>2</v>
      </c>
      <c r="EN21" s="46">
        <v>0</v>
      </c>
      <c r="EO21" s="25">
        <v>41132.5</v>
      </c>
      <c r="EP21" s="25">
        <v>25312.307692307699</v>
      </c>
      <c r="EQ21" s="25">
        <v>53724.285714285703</v>
      </c>
      <c r="ER21" s="25">
        <v>34188.181818181802</v>
      </c>
      <c r="ES21" s="25">
        <v>88505</v>
      </c>
      <c r="ET21" s="25">
        <v>39335.555555555598</v>
      </c>
      <c r="EU21" s="25">
        <v>61120.595238095237</v>
      </c>
      <c r="EV21" s="28">
        <v>32945.348355348367</v>
      </c>
      <c r="EW21">
        <v>4335.2333630000003</v>
      </c>
      <c r="EX21">
        <v>0.28623099400000002</v>
      </c>
      <c r="EY21">
        <v>-0.25454545454545502</v>
      </c>
      <c r="EZ21">
        <v>0.57142857142857095</v>
      </c>
      <c r="FA21">
        <v>4882.2289330000003</v>
      </c>
      <c r="FB21">
        <v>0.192310284</v>
      </c>
      <c r="FC21">
        <v>-0.159151193633952</v>
      </c>
      <c r="FD21">
        <v>0.66666666666666696</v>
      </c>
      <c r="FE21">
        <v>1267.414426</v>
      </c>
      <c r="FF21">
        <v>3.9527993999999997E-2</v>
      </c>
      <c r="FG21">
        <v>-6.7605633802816895E-2</v>
      </c>
      <c r="FH21">
        <v>0.66666666666666696</v>
      </c>
      <c r="FI21">
        <v>3494.9589073333336</v>
      </c>
      <c r="FJ21">
        <v>0.17268975733333333</v>
      </c>
      <c r="FK21">
        <v>-0.16043409399407463</v>
      </c>
      <c r="FL21" s="63">
        <v>0.634920634920635</v>
      </c>
      <c r="FM21">
        <v>0.25925925925925902</v>
      </c>
      <c r="FN21">
        <v>0.51810584958217298</v>
      </c>
      <c r="FO21">
        <v>0.25</v>
      </c>
      <c r="FP21">
        <v>0.480464625131996</v>
      </c>
      <c r="FQ21">
        <v>0.17218543046357601</v>
      </c>
      <c r="FR21">
        <v>0.27333333333333298</v>
      </c>
      <c r="FS21">
        <v>0.22714822990761172</v>
      </c>
      <c r="FT21">
        <v>0.42396793601583399</v>
      </c>
      <c r="FU21">
        <v>0.32555808296172278</v>
      </c>
      <c r="FV21" s="45"/>
      <c r="FW21" s="25"/>
      <c r="FX21" s="25">
        <v>0.75</v>
      </c>
      <c r="FY21" s="25">
        <v>6906.6</v>
      </c>
      <c r="FZ21" s="25">
        <v>0.85</v>
      </c>
      <c r="GA21" s="25">
        <v>6535.8823529411802</v>
      </c>
      <c r="GB21" s="25">
        <v>0.68333333333333324</v>
      </c>
      <c r="GC21" s="28">
        <v>6450.2718954248367</v>
      </c>
      <c r="GD21">
        <v>1.3333333333333333</v>
      </c>
      <c r="GE21">
        <v>356</v>
      </c>
      <c r="GF21">
        <v>0.66666666666666663</v>
      </c>
      <c r="GG21">
        <v>159</v>
      </c>
      <c r="GH21">
        <v>3.3333333333333335</v>
      </c>
      <c r="GI21">
        <v>230</v>
      </c>
      <c r="GJ21">
        <v>1.7777777777777799</v>
      </c>
      <c r="GK21" s="127">
        <v>248.33333333333334</v>
      </c>
      <c r="GL21" s="45"/>
      <c r="GN21">
        <v>3</v>
      </c>
      <c r="GO21">
        <v>3</v>
      </c>
      <c r="GP21">
        <v>6</v>
      </c>
      <c r="GQ21" s="25"/>
      <c r="GR21">
        <v>35</v>
      </c>
      <c r="GS21">
        <v>3</v>
      </c>
      <c r="GT21">
        <v>1</v>
      </c>
      <c r="GU21">
        <v>5</v>
      </c>
      <c r="GV21" s="25"/>
      <c r="GW21">
        <v>8</v>
      </c>
      <c r="GX21">
        <v>7</v>
      </c>
      <c r="GY21">
        <v>6</v>
      </c>
      <c r="GZ21">
        <v>5</v>
      </c>
      <c r="HA21" s="25">
        <v>80.666666666666671</v>
      </c>
      <c r="HB21" s="89">
        <v>21.5</v>
      </c>
      <c r="HC21" s="89">
        <v>4.333333333333333</v>
      </c>
      <c r="HD21" s="89">
        <v>3.3333333333333335</v>
      </c>
      <c r="HE21" s="129">
        <v>5.333333333333333</v>
      </c>
      <c r="HF21">
        <v>0.93865220458114762</v>
      </c>
      <c r="HG21">
        <v>0.93325652525738279</v>
      </c>
      <c r="HH21">
        <v>0.93325652525738279</v>
      </c>
      <c r="HI21">
        <v>0.88196209831100048</v>
      </c>
      <c r="HJ21">
        <v>0.93498352420696906</v>
      </c>
      <c r="HK21">
        <v>0.91766293548224698</v>
      </c>
      <c r="HM21">
        <v>0.98639392383214364</v>
      </c>
      <c r="HN21">
        <v>0.9615798908454396</v>
      </c>
      <c r="HO21">
        <v>0.98465564651284632</v>
      </c>
      <c r="HP21">
        <v>0.97911619124089133</v>
      </c>
      <c r="HQ21">
        <v>0.99999999999999978</v>
      </c>
      <c r="HR21">
        <v>0.94507187321118546</v>
      </c>
      <c r="HS21" s="24">
        <v>2</v>
      </c>
      <c r="HT21">
        <v>2</v>
      </c>
      <c r="HU21">
        <v>3</v>
      </c>
      <c r="HV21">
        <v>1</v>
      </c>
      <c r="HW21">
        <v>0</v>
      </c>
      <c r="HX21">
        <v>1</v>
      </c>
      <c r="HY21" s="106"/>
      <c r="HZ21" s="30"/>
      <c r="IA21" s="30"/>
      <c r="IB21" s="30"/>
      <c r="IC21" s="30"/>
      <c r="ID21" s="109"/>
      <c r="IE21" s="25"/>
      <c r="IF21" s="25"/>
      <c r="IG21" s="25"/>
      <c r="IH21" s="25"/>
      <c r="II21" s="141" t="s">
        <v>416</v>
      </c>
      <c r="IJ21" s="141">
        <f t="shared" si="15"/>
        <v>1</v>
      </c>
      <c r="IK21" s="141" t="s">
        <v>421</v>
      </c>
      <c r="IL21" s="106"/>
      <c r="IM21" s="127"/>
      <c r="IN21" s="142"/>
      <c r="IO21" s="143">
        <v>0</v>
      </c>
      <c r="IP21" s="144">
        <v>0</v>
      </c>
      <c r="IQ21" s="144">
        <v>0</v>
      </c>
      <c r="IR21" s="144">
        <v>0</v>
      </c>
      <c r="IS21" s="144">
        <v>1</v>
      </c>
      <c r="IT21" s="145"/>
      <c r="IU21" s="146">
        <v>0</v>
      </c>
      <c r="IV21" s="146">
        <v>0</v>
      </c>
    </row>
    <row r="22" spans="1:256" ht="13.05" customHeight="1">
      <c r="A22" s="25">
        <v>72</v>
      </c>
      <c r="B22" s="25">
        <v>16</v>
      </c>
      <c r="C22" s="49" t="s">
        <v>183</v>
      </c>
      <c r="D22" s="47" t="s">
        <v>145</v>
      </c>
      <c r="E22" s="25">
        <v>1</v>
      </c>
      <c r="F22" s="25">
        <v>1</v>
      </c>
      <c r="G22" s="49"/>
      <c r="H22" s="25">
        <v>19</v>
      </c>
      <c r="I22" s="25">
        <v>23</v>
      </c>
      <c r="J22" s="25">
        <v>3</v>
      </c>
      <c r="K22" s="25">
        <v>3</v>
      </c>
      <c r="L22" s="25">
        <v>0</v>
      </c>
      <c r="M22" s="25" t="str">
        <f t="shared" si="10"/>
        <v/>
      </c>
      <c r="N22" s="25">
        <f t="shared" si="0"/>
        <v>20</v>
      </c>
      <c r="O22" s="25">
        <v>9</v>
      </c>
      <c r="P22" s="25">
        <v>20</v>
      </c>
      <c r="Q22" s="28">
        <v>4945.3870967741932</v>
      </c>
      <c r="R22" s="25">
        <v>12</v>
      </c>
      <c r="S22" s="25">
        <v>18</v>
      </c>
      <c r="T22" s="25">
        <v>3</v>
      </c>
      <c r="U22" s="25">
        <v>2</v>
      </c>
      <c r="V22" s="25">
        <v>1</v>
      </c>
      <c r="W22" s="25" t="str">
        <f t="shared" si="1"/>
        <v/>
      </c>
      <c r="X22" s="25">
        <f t="shared" si="2"/>
        <v>15</v>
      </c>
      <c r="Y22" s="25">
        <v>12</v>
      </c>
      <c r="Z22" s="25">
        <v>17</v>
      </c>
      <c r="AA22" s="25">
        <v>4082.6774193548385</v>
      </c>
      <c r="AB22" s="45">
        <v>2</v>
      </c>
      <c r="AC22" s="25">
        <v>4</v>
      </c>
      <c r="AD22" s="25">
        <v>3</v>
      </c>
      <c r="AE22" s="25">
        <v>1</v>
      </c>
      <c r="AF22" s="25">
        <v>2</v>
      </c>
      <c r="AG22" s="25" t="str">
        <f t="shared" si="3"/>
        <v/>
      </c>
      <c r="AH22" s="25">
        <f t="shared" si="4"/>
        <v>1</v>
      </c>
      <c r="AI22" s="25">
        <v>2</v>
      </c>
      <c r="AJ22" s="25">
        <v>4</v>
      </c>
      <c r="AK22" s="28">
        <v>6017.9375</v>
      </c>
      <c r="AL22" s="45">
        <v>0.95</v>
      </c>
      <c r="AM22" s="25">
        <v>3108.0526315789475</v>
      </c>
      <c r="AN22" s="25">
        <v>1447</v>
      </c>
      <c r="AO22" s="28">
        <v>6179.6661584918447</v>
      </c>
      <c r="AP22" s="91">
        <v>4.3055555555555562E-2</v>
      </c>
      <c r="AQ22" s="65">
        <v>7.0833333333333331E-2</v>
      </c>
      <c r="AR22" s="65">
        <v>6.1805555555555558E-2</v>
      </c>
      <c r="AS22" s="65">
        <v>5.6250000000000001E-2</v>
      </c>
      <c r="AT22" s="25">
        <f t="shared" si="5"/>
        <v>62</v>
      </c>
      <c r="AU22" s="25">
        <f t="shared" si="6"/>
        <v>102</v>
      </c>
      <c r="AV22" s="25">
        <f t="shared" si="11"/>
        <v>89</v>
      </c>
      <c r="AW22" s="25">
        <f t="shared" si="12"/>
        <v>81</v>
      </c>
      <c r="AX22" s="25">
        <f t="shared" si="7"/>
        <v>95.5</v>
      </c>
      <c r="AY22" s="25">
        <f t="shared" si="8"/>
        <v>71.5</v>
      </c>
      <c r="AZ22" s="25">
        <f t="shared" si="31"/>
        <v>0.33566433566433568</v>
      </c>
      <c r="BA22" s="25">
        <v>3</v>
      </c>
      <c r="BB22" s="25">
        <v>4</v>
      </c>
      <c r="BC22" s="25">
        <v>3</v>
      </c>
      <c r="BD22" s="25">
        <v>2</v>
      </c>
      <c r="BE22" s="25">
        <v>2.5</v>
      </c>
      <c r="BF22" s="25">
        <v>3.5</v>
      </c>
      <c r="BG22" s="49">
        <v>-0.4</v>
      </c>
      <c r="BH22" s="25">
        <v>1</v>
      </c>
      <c r="BI22" s="25">
        <v>10</v>
      </c>
      <c r="BJ22" s="25">
        <v>0.8</v>
      </c>
      <c r="BK22" s="25">
        <v>10</v>
      </c>
      <c r="BL22" s="25">
        <v>0.9</v>
      </c>
      <c r="BM22" s="47">
        <v>31</v>
      </c>
      <c r="BN22" s="25">
        <v>17</v>
      </c>
      <c r="BO22" s="25">
        <f t="shared" si="32"/>
        <v>48</v>
      </c>
      <c r="BP22" s="25">
        <f t="shared" si="33"/>
        <v>0.64583333333333337</v>
      </c>
      <c r="BQ22" s="49">
        <f t="shared" si="34"/>
        <v>1</v>
      </c>
      <c r="BR22" s="47">
        <v>11</v>
      </c>
      <c r="BS22" s="25">
        <v>5</v>
      </c>
      <c r="BT22" s="25">
        <f t="shared" si="35"/>
        <v>16</v>
      </c>
      <c r="BU22" s="25">
        <f t="shared" si="36"/>
        <v>0.6875</v>
      </c>
      <c r="BV22" s="49">
        <f t="shared" si="37"/>
        <v>1</v>
      </c>
      <c r="BW22" s="92">
        <v>5</v>
      </c>
      <c r="BX22" s="53">
        <v>6</v>
      </c>
      <c r="BY22" s="54">
        <f t="shared" si="9"/>
        <v>5.5</v>
      </c>
      <c r="BZ22" s="57">
        <v>9</v>
      </c>
      <c r="CA22" s="50">
        <v>8</v>
      </c>
      <c r="CB22" s="54">
        <f t="shared" si="38"/>
        <v>8.5</v>
      </c>
      <c r="CC22" s="46">
        <v>23</v>
      </c>
      <c r="CD22" s="46">
        <v>15</v>
      </c>
      <c r="CE22" s="103">
        <v>41</v>
      </c>
      <c r="CF22" s="30">
        <v>2</v>
      </c>
      <c r="CG22" s="104">
        <f t="shared" si="39"/>
        <v>4.878048780487805E-2</v>
      </c>
      <c r="CH22" s="47">
        <v>9</v>
      </c>
      <c r="CI22" s="25">
        <v>4</v>
      </c>
      <c r="CJ22" s="25">
        <f t="shared" si="40"/>
        <v>13</v>
      </c>
      <c r="CK22" s="49">
        <f t="shared" si="13"/>
        <v>8.5</v>
      </c>
      <c r="CL22" s="47">
        <v>4</v>
      </c>
      <c r="CM22" s="25">
        <v>2</v>
      </c>
      <c r="CN22" s="25">
        <f t="shared" ref="CN22:CN85" si="46">CM22+CL22</f>
        <v>6</v>
      </c>
      <c r="CO22" s="49">
        <f t="shared" si="14"/>
        <v>4</v>
      </c>
      <c r="CP22" s="47">
        <v>24</v>
      </c>
      <c r="CQ22" s="25">
        <f t="shared" si="41"/>
        <v>1</v>
      </c>
      <c r="CR22" s="65">
        <v>3.6805555555555557E-2</v>
      </c>
      <c r="CS22" s="25">
        <f t="shared" si="42"/>
        <v>53</v>
      </c>
      <c r="CT22" s="25">
        <v>0</v>
      </c>
      <c r="CU22" s="25">
        <v>24</v>
      </c>
      <c r="CV22" s="25">
        <f t="shared" si="43"/>
        <v>1</v>
      </c>
      <c r="CW22" s="65">
        <v>0.10625</v>
      </c>
      <c r="CX22" s="25">
        <f t="shared" si="44"/>
        <v>153</v>
      </c>
      <c r="CY22" s="25">
        <v>2</v>
      </c>
      <c r="CZ22" s="49">
        <f t="shared" si="45"/>
        <v>1.8867924528301887</v>
      </c>
      <c r="DA22">
        <v>16</v>
      </c>
      <c r="DB22">
        <v>11</v>
      </c>
      <c r="DC22">
        <v>0.89391916999999999</v>
      </c>
      <c r="DD22">
        <v>11</v>
      </c>
      <c r="DE22">
        <v>0.88160086000000004</v>
      </c>
      <c r="DF22">
        <v>16</v>
      </c>
      <c r="DG22">
        <v>9</v>
      </c>
      <c r="DH22">
        <v>0.98447326000000002</v>
      </c>
      <c r="DI22">
        <v>10</v>
      </c>
      <c r="DJ22">
        <v>0.96803835999999999</v>
      </c>
      <c r="DK22">
        <v>15</v>
      </c>
      <c r="DL22">
        <v>2</v>
      </c>
      <c r="DM22">
        <v>1</v>
      </c>
      <c r="DN22">
        <v>2</v>
      </c>
      <c r="DO22">
        <v>1</v>
      </c>
      <c r="DP22" s="25">
        <v>15.666666666666666</v>
      </c>
      <c r="DQ22" s="25">
        <v>7.333333333333333</v>
      </c>
      <c r="DR22" s="25">
        <v>0.9594641433333333</v>
      </c>
      <c r="DS22" s="25">
        <v>7.666666666666667</v>
      </c>
      <c r="DT22" s="25">
        <v>0.94987974000000008</v>
      </c>
      <c r="DU22" s="47">
        <v>85.752322139334609</v>
      </c>
      <c r="DV22" s="86">
        <v>95.183218529699602</v>
      </c>
      <c r="DW22" s="86">
        <v>0.28021648369669322</v>
      </c>
      <c r="DX22" s="25">
        <v>4.7430207201075485E-2</v>
      </c>
      <c r="DY22" s="87">
        <v>0.33283834685514258</v>
      </c>
      <c r="DZ22" s="47">
        <v>14</v>
      </c>
      <c r="EA22" s="25">
        <v>10</v>
      </c>
      <c r="EB22" s="25">
        <v>12</v>
      </c>
      <c r="EC22" s="25">
        <v>0.86</v>
      </c>
      <c r="ED22" s="25">
        <v>0.41176470999999998</v>
      </c>
      <c r="EE22" s="88">
        <v>0.63588235500000001</v>
      </c>
      <c r="EF22" s="47">
        <v>28</v>
      </c>
      <c r="EG22" s="25">
        <v>34</v>
      </c>
      <c r="EH22" s="25">
        <v>30</v>
      </c>
      <c r="EI22" s="25">
        <v>31</v>
      </c>
      <c r="EJ22" s="25">
        <v>35</v>
      </c>
      <c r="EK22" s="46">
        <v>50.5</v>
      </c>
      <c r="EL22" s="47">
        <v>0</v>
      </c>
      <c r="EM22" s="49">
        <v>0</v>
      </c>
      <c r="EN22" s="46">
        <v>2</v>
      </c>
      <c r="EO22" s="25">
        <v>19356.470588235301</v>
      </c>
      <c r="EP22" s="25">
        <v>4768.9855072463797</v>
      </c>
      <c r="EQ22" s="25">
        <v>23504.375</v>
      </c>
      <c r="ER22" s="25">
        <v>6374.0677966101703</v>
      </c>
      <c r="ES22" s="25">
        <v>22126.25</v>
      </c>
      <c r="ET22" s="25">
        <v>7532.3404255319101</v>
      </c>
      <c r="EU22" s="25">
        <v>21662.365196078434</v>
      </c>
      <c r="EV22" s="28">
        <v>6225.1312431294864</v>
      </c>
      <c r="EW22">
        <v>70.405794779999994</v>
      </c>
      <c r="EX22">
        <v>2.0221215000000001E-2</v>
      </c>
      <c r="EY22">
        <v>-1.2969696969697</v>
      </c>
      <c r="EZ22">
        <v>0.25</v>
      </c>
      <c r="FA22">
        <v>-210.9187465</v>
      </c>
      <c r="FB22">
        <v>-3.9755036000000001E-2</v>
      </c>
      <c r="FC22">
        <v>-0.30769230769230699</v>
      </c>
      <c r="FD22">
        <v>0.53333333333333299</v>
      </c>
      <c r="FE22">
        <v>873.4127446</v>
      </c>
      <c r="FF22">
        <v>0.20151628099999999</v>
      </c>
      <c r="FG22">
        <v>5.6338028169014003E-2</v>
      </c>
      <c r="FH22">
        <v>0.33333333333333298</v>
      </c>
      <c r="FI22">
        <v>244.29993095999998</v>
      </c>
      <c r="FJ22">
        <v>6.0660819999999997E-2</v>
      </c>
      <c r="FK22">
        <v>-0.51610799216433101</v>
      </c>
      <c r="FL22" s="63">
        <v>0.37222222222222201</v>
      </c>
      <c r="FM22">
        <v>0.56302521008403394</v>
      </c>
      <c r="FN22">
        <v>0.62188051424250101</v>
      </c>
      <c r="FO22">
        <v>0.60724637681159399</v>
      </c>
      <c r="FP22">
        <v>0.571352502662407</v>
      </c>
      <c r="FQ22">
        <v>0.36692913385826798</v>
      </c>
      <c r="FR22">
        <v>0.49045424621461498</v>
      </c>
      <c r="FS22">
        <v>0.51240024025129871</v>
      </c>
      <c r="FT22">
        <v>0.5612290877065077</v>
      </c>
      <c r="FU22">
        <v>0.53681466397890309</v>
      </c>
      <c r="FV22" s="45">
        <v>0.7</v>
      </c>
      <c r="FW22" s="25">
        <v>13658.0769230769</v>
      </c>
      <c r="FX22" s="25">
        <v>0.75</v>
      </c>
      <c r="FY22" s="25">
        <v>11609</v>
      </c>
      <c r="FZ22" s="25">
        <v>0.65</v>
      </c>
      <c r="GA22" s="25">
        <v>9125.4615384615408</v>
      </c>
      <c r="GB22" s="25">
        <v>0.70000000000000007</v>
      </c>
      <c r="GC22" s="28">
        <v>11464.179487179479</v>
      </c>
      <c r="GD22">
        <v>0.83333333333333337</v>
      </c>
      <c r="GE22">
        <v>218</v>
      </c>
      <c r="GF22">
        <v>0.16666666666666666</v>
      </c>
      <c r="GG22">
        <v>281</v>
      </c>
      <c r="GH22">
        <v>0.33333333333333331</v>
      </c>
      <c r="GI22">
        <v>364</v>
      </c>
      <c r="GJ22">
        <v>0.44444444444444398</v>
      </c>
      <c r="GK22" s="127">
        <v>287.66666666666669</v>
      </c>
      <c r="GL22" s="45"/>
      <c r="GM22">
        <v>14</v>
      </c>
      <c r="GN22">
        <v>12</v>
      </c>
      <c r="GO22">
        <v>11</v>
      </c>
      <c r="GP22">
        <v>8</v>
      </c>
      <c r="GQ22" s="25"/>
      <c r="GR22">
        <v>2</v>
      </c>
      <c r="GS22">
        <v>12</v>
      </c>
      <c r="GT22">
        <v>13</v>
      </c>
      <c r="GU22">
        <v>5</v>
      </c>
      <c r="GV22" s="25"/>
      <c r="GW22">
        <v>13</v>
      </c>
      <c r="GX22">
        <v>5</v>
      </c>
      <c r="GY22">
        <v>5</v>
      </c>
      <c r="GZ22">
        <v>8</v>
      </c>
      <c r="HA22" s="25">
        <v>140.66666666666669</v>
      </c>
      <c r="HB22" s="89">
        <v>9.6666666666666661</v>
      </c>
      <c r="HC22" s="89">
        <v>9.6666666666666661</v>
      </c>
      <c r="HD22" s="89">
        <v>9.6666666666666661</v>
      </c>
      <c r="HE22" s="129">
        <v>7</v>
      </c>
      <c r="HF22">
        <v>0.95490805156511538</v>
      </c>
      <c r="HG22">
        <v>0.95687635809429239</v>
      </c>
      <c r="HH22">
        <v>0.95865606454948193</v>
      </c>
      <c r="HI22">
        <v>0.98974331861078713</v>
      </c>
      <c r="HJ22">
        <v>1</v>
      </c>
      <c r="HK22">
        <v>0.70709547477875678</v>
      </c>
      <c r="HL22">
        <v>0.75684472951783432</v>
      </c>
      <c r="HM22">
        <v>0.99999999999999978</v>
      </c>
      <c r="HN22">
        <v>0.95284879763500763</v>
      </c>
      <c r="HO22">
        <v>0.98727164677137569</v>
      </c>
      <c r="HP22">
        <v>0.98773305701907699</v>
      </c>
      <c r="HQ22">
        <v>1</v>
      </c>
      <c r="HR22">
        <v>0.96925228306670774</v>
      </c>
      <c r="HS22" s="24">
        <v>2</v>
      </c>
      <c r="HT22">
        <v>4</v>
      </c>
      <c r="HU22">
        <v>2</v>
      </c>
      <c r="HV22">
        <v>1</v>
      </c>
      <c r="HW22">
        <v>1</v>
      </c>
      <c r="HX22">
        <v>0</v>
      </c>
      <c r="HY22" s="106"/>
      <c r="HZ22" s="30"/>
      <c r="IA22" s="30"/>
      <c r="IB22" s="30"/>
      <c r="IC22" s="30"/>
      <c r="ID22" s="109"/>
      <c r="IE22" s="25"/>
      <c r="IF22" s="25"/>
      <c r="IG22" s="25"/>
      <c r="IH22" s="25"/>
      <c r="II22" s="141" t="s">
        <v>419</v>
      </c>
      <c r="IJ22" s="141">
        <f t="shared" si="15"/>
        <v>0</v>
      </c>
      <c r="IK22" s="141" t="s">
        <v>169</v>
      </c>
      <c r="IL22" s="106"/>
      <c r="IM22" s="127"/>
      <c r="IN22" s="142"/>
      <c r="IO22" s="143">
        <v>0</v>
      </c>
      <c r="IP22" s="144">
        <v>0</v>
      </c>
      <c r="IQ22" s="144">
        <v>0</v>
      </c>
      <c r="IR22" s="144">
        <v>0</v>
      </c>
      <c r="IS22" s="144">
        <v>1</v>
      </c>
      <c r="IT22" s="145"/>
      <c r="IU22" s="146">
        <v>0</v>
      </c>
      <c r="IV22" s="146">
        <v>0</v>
      </c>
    </row>
    <row r="23" spans="1:256" ht="13.05" customHeight="1">
      <c r="A23" s="25">
        <v>72</v>
      </c>
      <c r="B23" s="25">
        <v>21</v>
      </c>
      <c r="C23" s="49" t="s">
        <v>155</v>
      </c>
      <c r="D23" s="47" t="s">
        <v>711</v>
      </c>
      <c r="E23" s="25">
        <v>2</v>
      </c>
      <c r="F23" s="25">
        <v>2</v>
      </c>
      <c r="G23" s="49"/>
      <c r="H23" s="25">
        <v>28</v>
      </c>
      <c r="I23" s="25">
        <v>28</v>
      </c>
      <c r="J23" s="25">
        <v>1</v>
      </c>
      <c r="K23" s="25">
        <v>0</v>
      </c>
      <c r="L23" s="25">
        <v>1</v>
      </c>
      <c r="M23" s="25" t="str">
        <f t="shared" si="10"/>
        <v/>
      </c>
      <c r="N23" s="25">
        <f t="shared" si="0"/>
        <v>27</v>
      </c>
      <c r="O23" s="25">
        <v>23</v>
      </c>
      <c r="P23" s="25">
        <v>27</v>
      </c>
      <c r="Q23" s="28">
        <v>2474.8823529411766</v>
      </c>
      <c r="R23" s="25">
        <v>28</v>
      </c>
      <c r="S23" s="25">
        <v>28</v>
      </c>
      <c r="T23" s="25">
        <v>1</v>
      </c>
      <c r="U23" s="25">
        <v>0</v>
      </c>
      <c r="V23" s="25">
        <v>1</v>
      </c>
      <c r="W23" s="25" t="str">
        <f t="shared" si="1"/>
        <v/>
      </c>
      <c r="X23" s="25">
        <f t="shared" si="2"/>
        <v>27</v>
      </c>
      <c r="Y23" s="25">
        <v>23</v>
      </c>
      <c r="Z23" s="25">
        <v>27</v>
      </c>
      <c r="AA23" s="25">
        <v>1912.3823529411766</v>
      </c>
      <c r="AB23" s="45">
        <v>12</v>
      </c>
      <c r="AC23" s="25">
        <v>19</v>
      </c>
      <c r="AD23" s="25">
        <v>2</v>
      </c>
      <c r="AE23" s="25">
        <v>0</v>
      </c>
      <c r="AF23" s="25">
        <v>2</v>
      </c>
      <c r="AG23" s="25" t="str">
        <f t="shared" si="3"/>
        <v/>
      </c>
      <c r="AH23" s="25">
        <f t="shared" si="4"/>
        <v>17</v>
      </c>
      <c r="AI23" s="25">
        <v>10</v>
      </c>
      <c r="AJ23" s="25">
        <v>17</v>
      </c>
      <c r="AK23" s="28">
        <v>2218.794117647059</v>
      </c>
      <c r="AL23" s="45">
        <v>1</v>
      </c>
      <c r="AM23" s="25">
        <v>931.6</v>
      </c>
      <c r="AN23" s="25">
        <v>878</v>
      </c>
      <c r="AO23" s="28">
        <v>217.40464334362423</v>
      </c>
      <c r="AP23" s="91">
        <v>3.125E-2</v>
      </c>
      <c r="AQ23" s="65">
        <v>5.9722222222222225E-2</v>
      </c>
      <c r="AR23" s="65">
        <v>4.7916666666666663E-2</v>
      </c>
      <c r="AS23" s="65">
        <v>3.6805555555555557E-2</v>
      </c>
      <c r="AT23" s="25">
        <f t="shared" si="5"/>
        <v>45</v>
      </c>
      <c r="AU23" s="25">
        <f t="shared" si="6"/>
        <v>86</v>
      </c>
      <c r="AV23" s="25">
        <f t="shared" si="11"/>
        <v>69</v>
      </c>
      <c r="AW23" s="25">
        <f t="shared" si="12"/>
        <v>53</v>
      </c>
      <c r="AX23" s="25">
        <f t="shared" si="7"/>
        <v>77.5</v>
      </c>
      <c r="AY23" s="25">
        <f t="shared" si="8"/>
        <v>49</v>
      </c>
      <c r="AZ23" s="25">
        <f t="shared" si="31"/>
        <v>0.58163265306122447</v>
      </c>
      <c r="BA23" s="25">
        <v>3</v>
      </c>
      <c r="BB23" s="25">
        <v>4</v>
      </c>
      <c r="BC23" s="25">
        <v>3</v>
      </c>
      <c r="BD23" s="25">
        <v>3</v>
      </c>
      <c r="BE23" s="25">
        <v>3</v>
      </c>
      <c r="BF23" s="25">
        <v>3.5</v>
      </c>
      <c r="BG23" s="49">
        <v>-0.16666666666666666</v>
      </c>
      <c r="BH23" s="25">
        <v>1</v>
      </c>
      <c r="BI23" s="25">
        <v>10</v>
      </c>
      <c r="BJ23" s="25">
        <v>1</v>
      </c>
      <c r="BK23" s="25">
        <v>10</v>
      </c>
      <c r="BL23" s="25">
        <v>1</v>
      </c>
      <c r="BM23" s="47">
        <v>32</v>
      </c>
      <c r="BN23" s="25">
        <v>16</v>
      </c>
      <c r="BO23" s="25">
        <f t="shared" si="32"/>
        <v>48</v>
      </c>
      <c r="BP23" s="25">
        <f t="shared" si="33"/>
        <v>0.66666666666666663</v>
      </c>
      <c r="BQ23" s="49">
        <f t="shared" si="34"/>
        <v>1</v>
      </c>
      <c r="BR23" s="47">
        <v>10</v>
      </c>
      <c r="BS23" s="25">
        <v>6</v>
      </c>
      <c r="BT23" s="25">
        <f t="shared" si="35"/>
        <v>16</v>
      </c>
      <c r="BU23" s="25">
        <f t="shared" si="36"/>
        <v>0.625</v>
      </c>
      <c r="BV23" s="49">
        <f t="shared" si="37"/>
        <v>1</v>
      </c>
      <c r="BW23" s="92">
        <v>8</v>
      </c>
      <c r="BX23" s="53">
        <v>7</v>
      </c>
      <c r="BY23" s="54">
        <f t="shared" si="9"/>
        <v>7.5</v>
      </c>
      <c r="BZ23" s="57">
        <v>11</v>
      </c>
      <c r="CA23" s="50">
        <v>13</v>
      </c>
      <c r="CB23" s="54">
        <f t="shared" si="38"/>
        <v>12</v>
      </c>
      <c r="CC23" s="46">
        <v>24</v>
      </c>
      <c r="CD23" s="46">
        <v>11</v>
      </c>
      <c r="CE23" s="103">
        <v>91</v>
      </c>
      <c r="CF23" s="30">
        <v>8</v>
      </c>
      <c r="CG23" s="104">
        <f t="shared" si="39"/>
        <v>8.7912087912087919E-2</v>
      </c>
      <c r="CH23" s="47">
        <v>10</v>
      </c>
      <c r="CI23" s="25">
        <v>10</v>
      </c>
      <c r="CJ23" s="25">
        <f t="shared" si="40"/>
        <v>20</v>
      </c>
      <c r="CK23" s="49">
        <f t="shared" si="13"/>
        <v>15</v>
      </c>
      <c r="CL23" s="47">
        <v>4</v>
      </c>
      <c r="CM23" s="25">
        <v>4</v>
      </c>
      <c r="CN23" s="25">
        <f t="shared" si="46"/>
        <v>8</v>
      </c>
      <c r="CO23" s="49">
        <f t="shared" si="14"/>
        <v>6</v>
      </c>
      <c r="CP23" s="47">
        <v>24</v>
      </c>
      <c r="CQ23" s="25">
        <f t="shared" si="41"/>
        <v>1</v>
      </c>
      <c r="CR23" s="65">
        <v>2.2222222222222223E-2</v>
      </c>
      <c r="CS23" s="25">
        <f t="shared" si="42"/>
        <v>32</v>
      </c>
      <c r="CT23" s="25">
        <v>0</v>
      </c>
      <c r="CU23" s="25">
        <v>24</v>
      </c>
      <c r="CV23" s="25">
        <f t="shared" si="43"/>
        <v>1</v>
      </c>
      <c r="CW23" s="65">
        <v>3.6805555555555557E-2</v>
      </c>
      <c r="CX23" s="25">
        <f t="shared" si="44"/>
        <v>53</v>
      </c>
      <c r="CY23" s="25">
        <v>0</v>
      </c>
      <c r="CZ23" s="49">
        <f t="shared" si="45"/>
        <v>0.65625</v>
      </c>
      <c r="DA23">
        <v>22</v>
      </c>
      <c r="DB23">
        <v>12</v>
      </c>
      <c r="DC23">
        <v>0.83888019999999996</v>
      </c>
      <c r="DD23">
        <v>13</v>
      </c>
      <c r="DE23">
        <v>0.82826843000000006</v>
      </c>
      <c r="DF23">
        <v>13</v>
      </c>
      <c r="DG23">
        <v>5</v>
      </c>
      <c r="DH23">
        <v>0.89976968999999996</v>
      </c>
      <c r="DI23">
        <v>6</v>
      </c>
      <c r="DJ23">
        <v>0.94503404999999996</v>
      </c>
      <c r="DK23">
        <v>19</v>
      </c>
      <c r="DL23">
        <v>10</v>
      </c>
      <c r="DM23">
        <v>0.95330166000000005</v>
      </c>
      <c r="DN23">
        <v>11</v>
      </c>
      <c r="DO23">
        <v>0.98856984999999997</v>
      </c>
      <c r="DP23" s="25">
        <v>18</v>
      </c>
      <c r="DQ23" s="25">
        <v>9</v>
      </c>
      <c r="DR23" s="25">
        <v>0.89731718333333343</v>
      </c>
      <c r="DS23" s="25">
        <v>10</v>
      </c>
      <c r="DT23" s="25">
        <v>0.92062411</v>
      </c>
      <c r="DU23" s="47">
        <v>45.516879792031609</v>
      </c>
      <c r="DV23" s="86">
        <v>43.305213348771808</v>
      </c>
      <c r="DW23" s="86">
        <v>0.84524100139222236</v>
      </c>
      <c r="DX23" s="25">
        <v>0.35645289139563741</v>
      </c>
      <c r="DY23" s="87">
        <v>0.44411371774668218</v>
      </c>
      <c r="DZ23" s="47">
        <v>22</v>
      </c>
      <c r="EA23" s="25">
        <v>23</v>
      </c>
      <c r="EB23" s="25">
        <v>22.5</v>
      </c>
      <c r="EC23" s="25">
        <v>1</v>
      </c>
      <c r="ED23" s="25">
        <v>1</v>
      </c>
      <c r="EE23" s="88">
        <v>1</v>
      </c>
      <c r="EF23" s="47">
        <v>33</v>
      </c>
      <c r="EG23" s="25">
        <v>32</v>
      </c>
      <c r="EH23" s="25">
        <v>37</v>
      </c>
      <c r="EI23" s="25">
        <v>20</v>
      </c>
      <c r="EJ23" s="25">
        <v>34</v>
      </c>
      <c r="EK23" s="46">
        <v>64.5</v>
      </c>
      <c r="EL23" s="47">
        <v>0</v>
      </c>
      <c r="EM23" s="49">
        <v>0</v>
      </c>
      <c r="EN23" s="46">
        <v>0</v>
      </c>
      <c r="EO23" s="25">
        <v>27421.666666666701</v>
      </c>
      <c r="EP23" s="25">
        <v>12656.1538461538</v>
      </c>
      <c r="EQ23" s="25">
        <v>41785.555555555598</v>
      </c>
      <c r="ER23" s="25">
        <v>20892.777777777799</v>
      </c>
      <c r="ES23" s="25" t="s">
        <v>149</v>
      </c>
      <c r="ET23" s="25">
        <v>15392.1739130435</v>
      </c>
      <c r="EU23" s="25">
        <v>34603.611111111153</v>
      </c>
      <c r="EV23" s="28">
        <v>16313.701845658366</v>
      </c>
      <c r="EW23">
        <v>2470.496001</v>
      </c>
      <c r="EX23">
        <v>0.35884249600000001</v>
      </c>
      <c r="EY23">
        <v>4.1666666666666696</v>
      </c>
      <c r="EZ23">
        <v>0.54545454545454497</v>
      </c>
      <c r="FA23">
        <v>3698.2316679999999</v>
      </c>
      <c r="FB23">
        <v>0.21328233099999999</v>
      </c>
      <c r="FC23">
        <v>0.63925729442970802</v>
      </c>
      <c r="FD23">
        <v>0.75</v>
      </c>
      <c r="FE23" t="s">
        <v>149</v>
      </c>
      <c r="FF23" t="s">
        <v>149</v>
      </c>
      <c r="FG23" t="s">
        <v>149</v>
      </c>
      <c r="FH23" t="s">
        <v>149</v>
      </c>
      <c r="FI23">
        <v>3084.3638344999999</v>
      </c>
      <c r="FJ23">
        <v>0.2860624135</v>
      </c>
      <c r="FK23">
        <v>2.4029619805481888</v>
      </c>
      <c r="FL23" s="63">
        <v>0.64772727272727249</v>
      </c>
      <c r="FM23">
        <v>0.51396648044692705</v>
      </c>
      <c r="FN23">
        <v>0.66683831101956703</v>
      </c>
      <c r="FO23">
        <v>0.36714975845410602</v>
      </c>
      <c r="FP23">
        <v>0.619144602851324</v>
      </c>
      <c r="FQ23" t="s">
        <v>149</v>
      </c>
      <c r="FR23">
        <v>0.69365798414496005</v>
      </c>
      <c r="FS23">
        <v>0.44055811945051654</v>
      </c>
      <c r="FT23">
        <v>0.65988029933861714</v>
      </c>
      <c r="FU23">
        <v>0.57215142738337676</v>
      </c>
      <c r="FV23" s="45">
        <v>0.6</v>
      </c>
      <c r="FW23" s="25">
        <v>8402.25</v>
      </c>
      <c r="FX23" s="25">
        <v>0.75</v>
      </c>
      <c r="FY23" s="25">
        <v>13330.0666666667</v>
      </c>
      <c r="FZ23" s="25">
        <v>0.85</v>
      </c>
      <c r="GA23" s="25">
        <v>12421.9411764706</v>
      </c>
      <c r="GB23" s="25">
        <v>0.73333333333333339</v>
      </c>
      <c r="GC23" s="28">
        <v>11384.752614379102</v>
      </c>
      <c r="GD23">
        <v>0</v>
      </c>
      <c r="GE23">
        <v>288</v>
      </c>
      <c r="GF23">
        <v>0.33333333333333331</v>
      </c>
      <c r="GG23">
        <v>94</v>
      </c>
      <c r="GH23">
        <v>0.5</v>
      </c>
      <c r="GI23">
        <v>396</v>
      </c>
      <c r="GJ23">
        <v>0.27777777777777801</v>
      </c>
      <c r="GK23" s="127">
        <v>259.33333333333331</v>
      </c>
      <c r="GL23" s="45"/>
      <c r="GM23">
        <v>28</v>
      </c>
      <c r="GN23">
        <v>22</v>
      </c>
      <c r="GO23">
        <v>22</v>
      </c>
      <c r="GP23">
        <v>11</v>
      </c>
      <c r="GQ23" s="25"/>
      <c r="GR23">
        <v>45</v>
      </c>
      <c r="GS23">
        <v>13</v>
      </c>
      <c r="GT23">
        <v>13</v>
      </c>
      <c r="GU23">
        <v>7</v>
      </c>
      <c r="GV23" s="25"/>
      <c r="GW23">
        <v>27</v>
      </c>
      <c r="GX23">
        <v>14</v>
      </c>
      <c r="GY23">
        <v>15</v>
      </c>
      <c r="GZ23">
        <v>8</v>
      </c>
      <c r="HA23" s="25">
        <v>223</v>
      </c>
      <c r="HB23" s="89">
        <v>33.333333333333336</v>
      </c>
      <c r="HC23" s="89">
        <v>16.333333333333332</v>
      </c>
      <c r="HD23" s="89">
        <v>16.666666666666668</v>
      </c>
      <c r="HE23" s="129">
        <v>8.6666666666666661</v>
      </c>
      <c r="HF23">
        <v>0.85685795295815281</v>
      </c>
      <c r="HG23">
        <v>0.90262070243920622</v>
      </c>
      <c r="HH23">
        <v>0.90347462900508135</v>
      </c>
      <c r="HI23">
        <v>0.8933738358735499</v>
      </c>
      <c r="HJ23">
        <v>0.89908594455742974</v>
      </c>
      <c r="HK23">
        <v>0.94939054129805189</v>
      </c>
      <c r="HL23">
        <v>0.94124780229637039</v>
      </c>
      <c r="HM23">
        <v>0.99318328795759603</v>
      </c>
      <c r="HN23">
        <v>0.98678733452996592</v>
      </c>
      <c r="HO23">
        <v>0.97213233810789168</v>
      </c>
      <c r="HP23">
        <v>0.98154890261346128</v>
      </c>
      <c r="HQ23">
        <v>1</v>
      </c>
      <c r="HR23">
        <v>0.91424374401518282</v>
      </c>
      <c r="HS23" s="24">
        <v>1</v>
      </c>
      <c r="HT23">
        <v>2</v>
      </c>
      <c r="HU23">
        <v>3</v>
      </c>
      <c r="HV23">
        <v>0</v>
      </c>
      <c r="HW23">
        <v>0</v>
      </c>
      <c r="HX23">
        <v>1</v>
      </c>
      <c r="HY23" s="106"/>
      <c r="HZ23" s="30"/>
      <c r="IA23" s="30"/>
      <c r="IB23" s="30"/>
      <c r="IC23" s="30"/>
      <c r="ID23" s="109"/>
      <c r="IE23" s="25"/>
      <c r="IF23" s="25"/>
      <c r="IG23" s="25"/>
      <c r="IH23" s="25"/>
      <c r="II23" s="141" t="s">
        <v>419</v>
      </c>
      <c r="IJ23" s="141">
        <f t="shared" si="15"/>
        <v>0</v>
      </c>
      <c r="IK23" s="141" t="s">
        <v>421</v>
      </c>
      <c r="IL23" s="106"/>
      <c r="IM23" s="127"/>
      <c r="IN23" s="142"/>
      <c r="IO23" s="143">
        <v>0</v>
      </c>
      <c r="IP23" s="144">
        <v>0</v>
      </c>
      <c r="IQ23" s="144">
        <v>0</v>
      </c>
      <c r="IR23" s="144">
        <v>0</v>
      </c>
      <c r="IS23" s="144">
        <v>1</v>
      </c>
      <c r="IT23" s="145"/>
      <c r="IU23" s="146">
        <v>0</v>
      </c>
      <c r="IV23" s="146">
        <v>0</v>
      </c>
    </row>
    <row r="24" spans="1:256" ht="13.05" customHeight="1">
      <c r="A24" s="25">
        <v>72</v>
      </c>
      <c r="B24" s="25">
        <v>12</v>
      </c>
      <c r="C24" s="49" t="s">
        <v>156</v>
      </c>
      <c r="D24" s="47" t="s">
        <v>145</v>
      </c>
      <c r="E24" s="25">
        <v>1</v>
      </c>
      <c r="F24" s="25">
        <v>1</v>
      </c>
      <c r="G24" s="49"/>
      <c r="H24" s="25">
        <v>23</v>
      </c>
      <c r="I24" s="25">
        <v>26</v>
      </c>
      <c r="J24" s="25">
        <v>1</v>
      </c>
      <c r="K24" s="25">
        <v>0</v>
      </c>
      <c r="L24" s="25">
        <v>1</v>
      </c>
      <c r="M24" s="25" t="str">
        <f t="shared" si="10"/>
        <v/>
      </c>
      <c r="N24" s="25">
        <f t="shared" si="0"/>
        <v>25</v>
      </c>
      <c r="O24" s="25">
        <v>19</v>
      </c>
      <c r="P24" s="25">
        <v>25</v>
      </c>
      <c r="Q24" s="28">
        <v>3503.6176470588234</v>
      </c>
      <c r="R24" s="25">
        <v>19</v>
      </c>
      <c r="S24" s="25">
        <v>22</v>
      </c>
      <c r="T24" s="25">
        <v>4</v>
      </c>
      <c r="U24" s="25">
        <v>0</v>
      </c>
      <c r="V24" s="25">
        <v>4</v>
      </c>
      <c r="W24" s="25" t="str">
        <f t="shared" si="1"/>
        <v/>
      </c>
      <c r="X24" s="25">
        <f t="shared" si="2"/>
        <v>18</v>
      </c>
      <c r="Y24" s="25">
        <v>9</v>
      </c>
      <c r="Z24" s="25">
        <v>19</v>
      </c>
      <c r="AA24" s="25">
        <v>3829.1176470588234</v>
      </c>
      <c r="AB24" s="45">
        <v>5</v>
      </c>
      <c r="AC24" s="25">
        <v>7</v>
      </c>
      <c r="AD24" s="25">
        <v>10</v>
      </c>
      <c r="AE24" s="25">
        <v>0</v>
      </c>
      <c r="AF24" s="25">
        <v>10</v>
      </c>
      <c r="AG24" s="25" t="str">
        <f t="shared" si="3"/>
        <v/>
      </c>
      <c r="AH24" s="25">
        <f t="shared" si="4"/>
        <v>-3</v>
      </c>
      <c r="AI24" s="25">
        <v>0</v>
      </c>
      <c r="AJ24" s="25">
        <v>5</v>
      </c>
      <c r="AK24" s="28">
        <v>3507.9705882352941</v>
      </c>
      <c r="AL24" s="45">
        <v>0.95</v>
      </c>
      <c r="AM24" s="25">
        <v>1313.7368421052631</v>
      </c>
      <c r="AN24" s="25">
        <v>1124</v>
      </c>
      <c r="AO24" s="28">
        <v>444.53606804113633</v>
      </c>
      <c r="AP24" s="91">
        <v>3.8194444444444441E-2</v>
      </c>
      <c r="AQ24" s="65">
        <v>7.3611111111111113E-2</v>
      </c>
      <c r="AR24" s="65">
        <v>6.1805555555555558E-2</v>
      </c>
      <c r="AS24" s="65">
        <v>4.8611111111111112E-2</v>
      </c>
      <c r="AT24" s="25">
        <f t="shared" si="5"/>
        <v>55</v>
      </c>
      <c r="AU24" s="25">
        <f t="shared" si="6"/>
        <v>106</v>
      </c>
      <c r="AV24" s="25">
        <f t="shared" si="11"/>
        <v>89</v>
      </c>
      <c r="AW24" s="25">
        <f t="shared" si="12"/>
        <v>70</v>
      </c>
      <c r="AX24" s="25">
        <f t="shared" si="7"/>
        <v>97.5</v>
      </c>
      <c r="AY24" s="25">
        <f t="shared" si="8"/>
        <v>62.5</v>
      </c>
      <c r="AZ24" s="25">
        <f t="shared" si="31"/>
        <v>0.56000000000000005</v>
      </c>
      <c r="BA24" s="25">
        <v>2</v>
      </c>
      <c r="BB24" s="25">
        <v>3</v>
      </c>
      <c r="BC24" s="25">
        <v>3</v>
      </c>
      <c r="BD24" s="25">
        <v>2</v>
      </c>
      <c r="BE24" s="25">
        <v>2</v>
      </c>
      <c r="BF24" s="25">
        <v>3</v>
      </c>
      <c r="BG24" s="49">
        <v>-0.5</v>
      </c>
      <c r="BH24" s="25">
        <v>0.7</v>
      </c>
      <c r="BI24" s="25">
        <v>10</v>
      </c>
      <c r="BJ24" s="25">
        <v>0.8</v>
      </c>
      <c r="BK24" s="25">
        <v>10</v>
      </c>
      <c r="BL24" s="25">
        <v>0.75</v>
      </c>
      <c r="BM24" s="47">
        <v>32</v>
      </c>
      <c r="BN24" s="25">
        <v>16</v>
      </c>
      <c r="BO24" s="25">
        <f t="shared" si="32"/>
        <v>48</v>
      </c>
      <c r="BP24" s="25">
        <f t="shared" si="33"/>
        <v>0.66666666666666663</v>
      </c>
      <c r="BQ24" s="49">
        <f t="shared" si="34"/>
        <v>1</v>
      </c>
      <c r="BR24" s="47">
        <v>12</v>
      </c>
      <c r="BS24" s="25">
        <v>4</v>
      </c>
      <c r="BT24" s="25">
        <f t="shared" si="35"/>
        <v>16</v>
      </c>
      <c r="BU24" s="25">
        <f t="shared" si="36"/>
        <v>0.75</v>
      </c>
      <c r="BV24" s="49">
        <f t="shared" si="37"/>
        <v>1</v>
      </c>
      <c r="BW24" s="92">
        <v>5</v>
      </c>
      <c r="BX24" s="53">
        <v>7</v>
      </c>
      <c r="BY24" s="54">
        <f t="shared" si="9"/>
        <v>6</v>
      </c>
      <c r="BZ24" s="57">
        <v>12</v>
      </c>
      <c r="CA24" s="50">
        <v>12</v>
      </c>
      <c r="CB24" s="54">
        <f t="shared" si="38"/>
        <v>12</v>
      </c>
      <c r="CC24" s="46">
        <v>21</v>
      </c>
      <c r="CD24" s="46">
        <v>10</v>
      </c>
      <c r="CE24" s="103">
        <v>38</v>
      </c>
      <c r="CF24" s="30">
        <v>19</v>
      </c>
      <c r="CG24" s="104">
        <f t="shared" si="39"/>
        <v>0.5</v>
      </c>
      <c r="CH24" s="47">
        <v>10</v>
      </c>
      <c r="CI24" s="25">
        <v>3</v>
      </c>
      <c r="CJ24" s="25">
        <f t="shared" si="40"/>
        <v>13</v>
      </c>
      <c r="CK24" s="49">
        <f t="shared" si="13"/>
        <v>8</v>
      </c>
      <c r="CL24" s="47">
        <v>4</v>
      </c>
      <c r="CM24" s="25">
        <v>3</v>
      </c>
      <c r="CN24" s="25">
        <f t="shared" si="46"/>
        <v>7</v>
      </c>
      <c r="CO24" s="49">
        <f t="shared" si="14"/>
        <v>5</v>
      </c>
      <c r="CP24" s="47">
        <v>24</v>
      </c>
      <c r="CQ24" s="25">
        <f t="shared" si="41"/>
        <v>1</v>
      </c>
      <c r="CR24" s="65">
        <v>1.9444444444444445E-2</v>
      </c>
      <c r="CS24" s="25">
        <f t="shared" si="42"/>
        <v>28</v>
      </c>
      <c r="CT24" s="50">
        <v>0</v>
      </c>
      <c r="CU24" s="25">
        <v>24</v>
      </c>
      <c r="CV24" s="25">
        <f t="shared" si="43"/>
        <v>1</v>
      </c>
      <c r="CW24" s="65">
        <v>0.13541666666666666</v>
      </c>
      <c r="CX24" s="25">
        <f t="shared" si="44"/>
        <v>195</v>
      </c>
      <c r="CY24" s="25">
        <v>5</v>
      </c>
      <c r="CZ24" s="49">
        <f t="shared" si="45"/>
        <v>5.9642857142857144</v>
      </c>
      <c r="DA24">
        <v>12</v>
      </c>
      <c r="DB24">
        <v>7</v>
      </c>
      <c r="DC24">
        <v>0.63953623999999998</v>
      </c>
      <c r="DD24">
        <v>7</v>
      </c>
      <c r="DE24">
        <v>0.63988177999999996</v>
      </c>
      <c r="DF24">
        <v>16</v>
      </c>
      <c r="DG24">
        <v>3</v>
      </c>
      <c r="DH24">
        <v>0.92447345000000003</v>
      </c>
      <c r="DI24">
        <v>3</v>
      </c>
      <c r="DJ24">
        <v>0.96076892000000003</v>
      </c>
      <c r="DK24">
        <v>15</v>
      </c>
      <c r="DL24">
        <v>3</v>
      </c>
      <c r="DM24">
        <v>0.84855528999999996</v>
      </c>
      <c r="DN24">
        <v>3</v>
      </c>
      <c r="DO24">
        <v>0.98198050999999997</v>
      </c>
      <c r="DP24" s="25">
        <v>14.333333333333334</v>
      </c>
      <c r="DQ24" s="25">
        <v>4.333333333333333</v>
      </c>
      <c r="DR24" s="25">
        <v>0.80418832666666662</v>
      </c>
      <c r="DS24" s="25">
        <v>4.333333333333333</v>
      </c>
      <c r="DT24" s="25">
        <v>0.86087707000000002</v>
      </c>
      <c r="DU24" s="47">
        <v>79.169594868448414</v>
      </c>
      <c r="DV24" s="86">
        <v>71.734625731205028</v>
      </c>
      <c r="DW24" s="86">
        <v>0.49794092107829391</v>
      </c>
      <c r="DX24" s="25">
        <v>0.34479717744713606</v>
      </c>
      <c r="DY24" s="87">
        <v>0.45006449015531874</v>
      </c>
      <c r="DZ24" s="47">
        <v>10</v>
      </c>
      <c r="EA24" s="25">
        <v>10</v>
      </c>
      <c r="EB24" s="25">
        <v>10</v>
      </c>
      <c r="EC24" s="25">
        <v>0.25</v>
      </c>
      <c r="ED24" s="25">
        <v>6.25E-2</v>
      </c>
      <c r="EE24" s="88">
        <v>0.15625</v>
      </c>
      <c r="EF24" s="47">
        <v>34</v>
      </c>
      <c r="EG24" s="25">
        <v>35</v>
      </c>
      <c r="EH24" s="25">
        <v>25</v>
      </c>
      <c r="EI24" s="25">
        <v>26</v>
      </c>
      <c r="EJ24" s="25">
        <v>31</v>
      </c>
      <c r="EK24" s="46">
        <v>50.5</v>
      </c>
      <c r="EL24" s="47">
        <v>1</v>
      </c>
      <c r="EM24" s="49">
        <v>2</v>
      </c>
      <c r="EN24" s="46">
        <v>1</v>
      </c>
      <c r="EO24" s="25">
        <v>29914.5454545455</v>
      </c>
      <c r="EP24" s="25">
        <v>12187.4074074074</v>
      </c>
      <c r="EQ24" s="25">
        <v>47008.75</v>
      </c>
      <c r="ER24" s="25">
        <v>15042.8</v>
      </c>
      <c r="ES24" s="25">
        <v>39335.555555555598</v>
      </c>
      <c r="ET24" s="25">
        <v>11420</v>
      </c>
      <c r="EU24" s="25">
        <v>38752.950336700364</v>
      </c>
      <c r="EV24" s="28">
        <v>12883.402469135799</v>
      </c>
      <c r="EW24">
        <v>3088.9341639999998</v>
      </c>
      <c r="EX24">
        <v>0.5195111</v>
      </c>
      <c r="EY24">
        <v>4.2121212121212102</v>
      </c>
      <c r="EZ24">
        <v>0.7</v>
      </c>
      <c r="FA24">
        <v>2041.0089350000001</v>
      </c>
      <c r="FB24">
        <v>0.23067774099999999</v>
      </c>
      <c r="FC24">
        <v>3.5543766578249301</v>
      </c>
      <c r="FD24">
        <v>0.85714285714285698</v>
      </c>
      <c r="FE24">
        <v>2569.2894030000002</v>
      </c>
      <c r="FF24">
        <v>0.46348074299999997</v>
      </c>
      <c r="FG24">
        <v>1.3239436619718301</v>
      </c>
      <c r="FH24">
        <v>0.75</v>
      </c>
      <c r="FI24">
        <v>2566.4108340000002</v>
      </c>
      <c r="FJ24">
        <v>0.40455652799999992</v>
      </c>
      <c r="FK24">
        <v>3.0301471773059903</v>
      </c>
      <c r="FL24" s="63">
        <v>0.76904761904761898</v>
      </c>
      <c r="FM24">
        <v>0.54108216432865697</v>
      </c>
      <c r="FN24">
        <v>0.77972027972028002</v>
      </c>
      <c r="FO24">
        <v>0.71891891891891901</v>
      </c>
      <c r="FP24">
        <v>0.669560776302349</v>
      </c>
      <c r="FQ24">
        <v>0.54812834224598905</v>
      </c>
      <c r="FR24">
        <v>0.77070347284060603</v>
      </c>
      <c r="FS24">
        <v>0.60270980849785494</v>
      </c>
      <c r="FT24">
        <v>0.73999484295441176</v>
      </c>
      <c r="FU24">
        <v>0.67135232572613335</v>
      </c>
      <c r="FV24" s="45">
        <v>0.85</v>
      </c>
      <c r="FW24" s="25">
        <v>11627.705882352901</v>
      </c>
      <c r="FX24" s="25">
        <v>0.85</v>
      </c>
      <c r="FY24" s="25">
        <v>14634.2352941176</v>
      </c>
      <c r="FZ24" s="25">
        <v>0.8</v>
      </c>
      <c r="GA24" s="25">
        <v>6957.0625</v>
      </c>
      <c r="GB24" s="25">
        <v>0.83333333333333337</v>
      </c>
      <c r="GC24" s="28">
        <v>11073.001225490167</v>
      </c>
      <c r="GD24">
        <v>1.8333333333333333</v>
      </c>
      <c r="GE24">
        <v>191</v>
      </c>
      <c r="GF24">
        <v>0</v>
      </c>
      <c r="GG24">
        <v>95</v>
      </c>
      <c r="GH24">
        <v>2.8333333330000001</v>
      </c>
      <c r="GI24">
        <v>305</v>
      </c>
      <c r="GJ24">
        <v>1.55555555555556</v>
      </c>
      <c r="GK24" s="127">
        <v>197</v>
      </c>
      <c r="GL24" s="45"/>
      <c r="GM24">
        <v>19</v>
      </c>
      <c r="GN24">
        <v>19</v>
      </c>
      <c r="GO24">
        <v>17</v>
      </c>
      <c r="GP24">
        <v>12</v>
      </c>
      <c r="GQ24" s="25"/>
      <c r="GR24">
        <v>39</v>
      </c>
      <c r="GS24">
        <v>15</v>
      </c>
      <c r="GT24">
        <v>17</v>
      </c>
      <c r="GU24">
        <v>7</v>
      </c>
      <c r="GV24" s="25"/>
      <c r="GW24">
        <v>20</v>
      </c>
      <c r="GX24">
        <v>13</v>
      </c>
      <c r="GY24">
        <v>14</v>
      </c>
      <c r="GZ24">
        <v>8</v>
      </c>
      <c r="HA24" s="25">
        <v>106</v>
      </c>
      <c r="HB24" s="89">
        <v>26</v>
      </c>
      <c r="HC24" s="89">
        <v>15.666666666666666</v>
      </c>
      <c r="HD24" s="89">
        <v>16</v>
      </c>
      <c r="HE24" s="129">
        <v>9</v>
      </c>
      <c r="HF24">
        <v>0.9864876620838896</v>
      </c>
      <c r="HG24">
        <v>0.97910533720078841</v>
      </c>
      <c r="HH24">
        <v>0.98812196135634178</v>
      </c>
      <c r="HI24">
        <v>0.96844157143847154</v>
      </c>
      <c r="HJ24">
        <v>0.91654825750905156</v>
      </c>
      <c r="HK24">
        <v>0.99551378865577311</v>
      </c>
      <c r="HL24">
        <v>0.99073822242652343</v>
      </c>
      <c r="HM24">
        <v>0.99228581947994376</v>
      </c>
      <c r="HN24">
        <v>0.95148896272808126</v>
      </c>
      <c r="HO24">
        <v>0.92837291161408264</v>
      </c>
      <c r="HP24">
        <v>0.93952834422923959</v>
      </c>
      <c r="HQ24">
        <v>1</v>
      </c>
      <c r="HR24">
        <v>0.95150829410700755</v>
      </c>
      <c r="HS24" s="24">
        <v>1</v>
      </c>
      <c r="HT24">
        <v>2</v>
      </c>
      <c r="HU24">
        <v>3</v>
      </c>
      <c r="HV24">
        <v>0</v>
      </c>
      <c r="HW24">
        <v>0</v>
      </c>
      <c r="HX24">
        <v>1</v>
      </c>
      <c r="HY24" s="106"/>
      <c r="HZ24" s="30"/>
      <c r="IA24" s="30"/>
      <c r="IB24" s="30"/>
      <c r="IC24" s="30"/>
      <c r="ID24" s="109"/>
      <c r="IE24" s="25"/>
      <c r="IF24" s="25"/>
      <c r="IG24" s="25"/>
      <c r="IH24" s="25"/>
      <c r="II24" s="141" t="s">
        <v>419</v>
      </c>
      <c r="IJ24" s="141">
        <f t="shared" si="15"/>
        <v>0</v>
      </c>
      <c r="IK24" s="141" t="s">
        <v>421</v>
      </c>
      <c r="IL24" s="106"/>
      <c r="IM24" s="127"/>
      <c r="IN24" s="142"/>
      <c r="IO24" s="143">
        <v>0</v>
      </c>
      <c r="IP24" s="144">
        <v>0</v>
      </c>
      <c r="IQ24" s="144">
        <v>0</v>
      </c>
      <c r="IR24" s="144">
        <v>0</v>
      </c>
      <c r="IS24" s="144">
        <v>1</v>
      </c>
      <c r="IT24" s="145"/>
      <c r="IU24" s="146">
        <v>0</v>
      </c>
      <c r="IV24" s="146">
        <v>0</v>
      </c>
    </row>
    <row r="25" spans="1:256" ht="13.05" customHeight="1">
      <c r="A25" s="25">
        <v>45</v>
      </c>
      <c r="B25" s="25">
        <v>16</v>
      </c>
      <c r="C25" s="49" t="s">
        <v>391</v>
      </c>
      <c r="D25" s="47" t="s">
        <v>711</v>
      </c>
      <c r="E25" s="25">
        <v>2</v>
      </c>
      <c r="F25" s="25">
        <v>2</v>
      </c>
      <c r="G25" s="49"/>
      <c r="H25" s="25">
        <v>23</v>
      </c>
      <c r="I25" s="25">
        <v>25</v>
      </c>
      <c r="J25" s="25">
        <v>0</v>
      </c>
      <c r="K25" s="25">
        <v>0</v>
      </c>
      <c r="L25" s="25">
        <v>0</v>
      </c>
      <c r="M25" s="25" t="str">
        <f t="shared" si="10"/>
        <v/>
      </c>
      <c r="N25" s="25">
        <f t="shared" si="0"/>
        <v>25</v>
      </c>
      <c r="O25" s="25">
        <v>23</v>
      </c>
      <c r="P25" s="25">
        <v>25</v>
      </c>
      <c r="Q25" s="28">
        <v>3908.4705882352941</v>
      </c>
      <c r="R25" s="25">
        <v>23</v>
      </c>
      <c r="S25" s="25">
        <v>26</v>
      </c>
      <c r="T25" s="25">
        <v>0</v>
      </c>
      <c r="U25" s="25">
        <v>0</v>
      </c>
      <c r="V25" s="25">
        <v>0</v>
      </c>
      <c r="W25" s="25" t="str">
        <f t="shared" si="1"/>
        <v/>
      </c>
      <c r="X25" s="25">
        <f t="shared" si="2"/>
        <v>26</v>
      </c>
      <c r="Y25" s="25">
        <v>23</v>
      </c>
      <c r="Z25" s="25">
        <v>26</v>
      </c>
      <c r="AA25" s="25">
        <v>1964.4117647058824</v>
      </c>
      <c r="AB25" s="45">
        <v>7</v>
      </c>
      <c r="AC25" s="25">
        <v>15</v>
      </c>
      <c r="AD25" s="25">
        <v>0</v>
      </c>
      <c r="AE25" s="25">
        <v>0</v>
      </c>
      <c r="AF25" s="25">
        <v>0</v>
      </c>
      <c r="AG25" s="25" t="str">
        <f t="shared" si="3"/>
        <v/>
      </c>
      <c r="AH25" s="25">
        <f t="shared" si="4"/>
        <v>15</v>
      </c>
      <c r="AI25" s="25">
        <v>7</v>
      </c>
      <c r="AJ25" s="25">
        <v>15</v>
      </c>
      <c r="AK25" s="28">
        <v>2135.2352941176468</v>
      </c>
      <c r="AL25" s="45">
        <v>0.95</v>
      </c>
      <c r="AM25" s="25">
        <v>832.63157894736844</v>
      </c>
      <c r="AN25" s="25">
        <v>793</v>
      </c>
      <c r="AO25" s="28">
        <v>188.92832577647459</v>
      </c>
      <c r="AP25" s="91">
        <v>4.1666666666666664E-2</v>
      </c>
      <c r="AQ25" s="65">
        <v>6.3194444444444442E-2</v>
      </c>
      <c r="AR25" s="65">
        <v>5.5555555555555552E-2</v>
      </c>
      <c r="AS25" s="65">
        <v>4.3055555555555562E-2</v>
      </c>
      <c r="AT25" s="25">
        <f t="shared" si="5"/>
        <v>60</v>
      </c>
      <c r="AU25" s="25">
        <f t="shared" si="6"/>
        <v>91</v>
      </c>
      <c r="AV25" s="25">
        <f t="shared" si="11"/>
        <v>80</v>
      </c>
      <c r="AW25" s="25">
        <f t="shared" si="12"/>
        <v>62</v>
      </c>
      <c r="AX25" s="25">
        <f t="shared" si="7"/>
        <v>85.5</v>
      </c>
      <c r="AY25" s="25">
        <f t="shared" si="8"/>
        <v>61</v>
      </c>
      <c r="AZ25" s="25">
        <f t="shared" si="31"/>
        <v>0.40163934426229508</v>
      </c>
      <c r="BA25" s="25">
        <v>3</v>
      </c>
      <c r="BB25" s="25">
        <v>4</v>
      </c>
      <c r="BC25" s="25">
        <v>3</v>
      </c>
      <c r="BD25" s="25">
        <v>3</v>
      </c>
      <c r="BE25" s="25">
        <v>3</v>
      </c>
      <c r="BF25" s="25">
        <v>3.5</v>
      </c>
      <c r="BG25" s="49">
        <v>-0.16666666666666666</v>
      </c>
      <c r="BH25" s="25">
        <v>0.7</v>
      </c>
      <c r="BI25" s="25">
        <v>10</v>
      </c>
      <c r="BJ25" s="25">
        <v>0.5</v>
      </c>
      <c r="BK25" s="25">
        <v>10</v>
      </c>
      <c r="BL25" s="25">
        <v>0.6</v>
      </c>
      <c r="BM25" s="47">
        <v>34</v>
      </c>
      <c r="BN25" s="25">
        <v>14</v>
      </c>
      <c r="BO25" s="25">
        <f t="shared" si="32"/>
        <v>48</v>
      </c>
      <c r="BP25" s="25">
        <f t="shared" si="33"/>
        <v>0.70833333333333337</v>
      </c>
      <c r="BQ25" s="49">
        <f t="shared" si="34"/>
        <v>1</v>
      </c>
      <c r="BR25" s="47">
        <v>12</v>
      </c>
      <c r="BS25" s="25">
        <v>4</v>
      </c>
      <c r="BT25" s="25">
        <f t="shared" si="35"/>
        <v>16</v>
      </c>
      <c r="BU25" s="25">
        <f t="shared" si="36"/>
        <v>0.75</v>
      </c>
      <c r="BV25" s="49">
        <f t="shared" si="37"/>
        <v>1</v>
      </c>
      <c r="BW25" s="92">
        <v>7</v>
      </c>
      <c r="BX25" s="53">
        <v>8</v>
      </c>
      <c r="BY25" s="54">
        <f t="shared" si="9"/>
        <v>7.5</v>
      </c>
      <c r="BZ25" s="57">
        <v>15</v>
      </c>
      <c r="CA25" s="50">
        <v>17</v>
      </c>
      <c r="CB25" s="54">
        <f t="shared" si="38"/>
        <v>16</v>
      </c>
      <c r="CC25" s="46">
        <v>20</v>
      </c>
      <c r="CD25" s="46">
        <v>12</v>
      </c>
      <c r="CE25" s="103">
        <v>120</v>
      </c>
      <c r="CF25" s="30">
        <v>8</v>
      </c>
      <c r="CG25" s="104">
        <f t="shared" si="39"/>
        <v>6.6666666666666666E-2</v>
      </c>
      <c r="CH25" s="47">
        <v>9</v>
      </c>
      <c r="CI25" s="25">
        <v>3</v>
      </c>
      <c r="CJ25" s="25">
        <f t="shared" si="40"/>
        <v>12</v>
      </c>
      <c r="CK25" s="49">
        <f t="shared" si="13"/>
        <v>7.5</v>
      </c>
      <c r="CL25" s="47">
        <v>4</v>
      </c>
      <c r="CM25" s="25">
        <v>4</v>
      </c>
      <c r="CN25" s="25">
        <f t="shared" si="46"/>
        <v>8</v>
      </c>
      <c r="CO25" s="49">
        <f t="shared" si="14"/>
        <v>6</v>
      </c>
      <c r="CP25" s="57">
        <v>24</v>
      </c>
      <c r="CQ25" s="25">
        <f t="shared" si="41"/>
        <v>1</v>
      </c>
      <c r="CR25" s="65">
        <v>1.1111111111111112E-2</v>
      </c>
      <c r="CS25" s="25">
        <f t="shared" si="42"/>
        <v>16</v>
      </c>
      <c r="CT25" s="25">
        <v>0</v>
      </c>
      <c r="CU25" s="25">
        <v>24</v>
      </c>
      <c r="CV25" s="25">
        <f t="shared" si="43"/>
        <v>1</v>
      </c>
      <c r="CW25" s="65">
        <v>3.2638888888888891E-2</v>
      </c>
      <c r="CX25" s="25">
        <f t="shared" si="44"/>
        <v>47</v>
      </c>
      <c r="CY25" s="25">
        <v>0</v>
      </c>
      <c r="CZ25" s="49">
        <f t="shared" si="45"/>
        <v>1.9375</v>
      </c>
      <c r="DA25">
        <v>21</v>
      </c>
      <c r="DB25">
        <v>5</v>
      </c>
      <c r="DC25">
        <v>0.95991181000000003</v>
      </c>
      <c r="DD25">
        <v>8</v>
      </c>
      <c r="DE25">
        <v>0.98183595999999995</v>
      </c>
      <c r="DF25">
        <v>18</v>
      </c>
      <c r="DG25">
        <v>13</v>
      </c>
      <c r="DH25">
        <v>0.98256865000000004</v>
      </c>
      <c r="DI25">
        <v>13</v>
      </c>
      <c r="DJ25">
        <v>0.98581894000000003</v>
      </c>
      <c r="DK25">
        <v>21</v>
      </c>
      <c r="DL25">
        <v>12</v>
      </c>
      <c r="DM25">
        <v>0.98525244999999995</v>
      </c>
      <c r="DN25">
        <v>12</v>
      </c>
      <c r="DO25">
        <v>0.99059129999999995</v>
      </c>
      <c r="DP25" s="25">
        <v>20</v>
      </c>
      <c r="DQ25" s="25">
        <v>10</v>
      </c>
      <c r="DR25" s="25">
        <v>0.97591097000000004</v>
      </c>
      <c r="DS25" s="25">
        <v>11</v>
      </c>
      <c r="DT25" s="25">
        <v>0.98608206666666653</v>
      </c>
      <c r="DU25" s="47">
        <v>48.574902534791313</v>
      </c>
      <c r="DV25" s="86">
        <v>71.178158919246215</v>
      </c>
      <c r="DW25" s="86">
        <v>0.80356463525979782</v>
      </c>
      <c r="DX25" s="25">
        <v>1.9555365479020086E-2</v>
      </c>
      <c r="DY25" s="87">
        <v>2.0684127606254783E-3</v>
      </c>
      <c r="DZ25" s="47">
        <v>19</v>
      </c>
      <c r="EA25" s="25">
        <v>24</v>
      </c>
      <c r="EB25" s="25">
        <v>21.5</v>
      </c>
      <c r="EC25" s="25">
        <v>0.38053097000000002</v>
      </c>
      <c r="ED25" s="25">
        <v>0.64939024000000001</v>
      </c>
      <c r="EE25" s="88">
        <v>0.51496060499999996</v>
      </c>
      <c r="EF25" s="47">
        <v>30</v>
      </c>
      <c r="EG25" s="25">
        <v>32</v>
      </c>
      <c r="EH25" s="25">
        <v>33</v>
      </c>
      <c r="EI25" s="25">
        <v>16</v>
      </c>
      <c r="EJ25" s="25">
        <v>31</v>
      </c>
      <c r="EK25" s="46">
        <v>68.5</v>
      </c>
      <c r="EL25" s="47">
        <v>0</v>
      </c>
      <c r="EM25" s="49">
        <v>0</v>
      </c>
      <c r="EN25" s="46">
        <v>0</v>
      </c>
      <c r="EO25" s="25">
        <v>21937.333333333299</v>
      </c>
      <c r="EP25" s="25">
        <v>11346.896551724099</v>
      </c>
      <c r="EQ25" s="25">
        <v>53724.285714285703</v>
      </c>
      <c r="ER25" s="25">
        <v>10744.857142857099</v>
      </c>
      <c r="ES25" s="25">
        <v>39335.555555555598</v>
      </c>
      <c r="ET25" s="25">
        <v>14160.8</v>
      </c>
      <c r="EU25" s="25">
        <v>38332.391534391529</v>
      </c>
      <c r="EV25" s="28">
        <v>12084.184564860399</v>
      </c>
      <c r="EW25">
        <v>3108.9559720000002</v>
      </c>
      <c r="EX25">
        <v>0.49897577399999998</v>
      </c>
      <c r="EY25">
        <v>3.8121212121212098</v>
      </c>
      <c r="EZ25">
        <v>0.5</v>
      </c>
      <c r="FA25">
        <v>1644.5717830000001</v>
      </c>
      <c r="FB25">
        <v>0.24791202500000001</v>
      </c>
      <c r="FC25">
        <v>0.45888594164456198</v>
      </c>
      <c r="FD25">
        <v>0.66666666666666696</v>
      </c>
      <c r="FE25">
        <v>3591.4185339999999</v>
      </c>
      <c r="FF25">
        <v>0.75007559099999999</v>
      </c>
      <c r="FG25">
        <v>3.4591549295774602</v>
      </c>
      <c r="FH25">
        <v>1</v>
      </c>
      <c r="FI25">
        <v>2781.6487629999997</v>
      </c>
      <c r="FJ25">
        <v>0.49898779666666665</v>
      </c>
      <c r="FK25">
        <v>2.5767206944477441</v>
      </c>
      <c r="FL25" s="63">
        <v>0.72222222222222232</v>
      </c>
      <c r="FM25">
        <v>0.64961240310077495</v>
      </c>
      <c r="FN25">
        <v>0.76132075471698102</v>
      </c>
      <c r="FO25">
        <v>0.56790123456790098</v>
      </c>
      <c r="FP25">
        <v>0.67975126311698397</v>
      </c>
      <c r="FQ25">
        <v>0.66844919786096302</v>
      </c>
      <c r="FR25">
        <v>0.80243000528261998</v>
      </c>
      <c r="FS25">
        <v>0.62865427850987965</v>
      </c>
      <c r="FT25">
        <v>0.74783400770552833</v>
      </c>
      <c r="FU25">
        <v>0.68824414310770399</v>
      </c>
      <c r="FV25" s="45">
        <v>0.85</v>
      </c>
      <c r="FW25" s="25">
        <v>5043.4705882352901</v>
      </c>
      <c r="FX25" s="25">
        <v>0.55000000000000004</v>
      </c>
      <c r="FY25" s="25">
        <v>6093.0909090909099</v>
      </c>
      <c r="FZ25" s="25">
        <v>0.9</v>
      </c>
      <c r="GA25" s="25">
        <v>3858.6666666666702</v>
      </c>
      <c r="GB25" s="25">
        <v>0.76666666666666661</v>
      </c>
      <c r="GC25" s="28">
        <v>4998.4093879976235</v>
      </c>
      <c r="GD25">
        <v>0.33333333333333331</v>
      </c>
      <c r="GE25">
        <v>164</v>
      </c>
      <c r="GF25">
        <v>0</v>
      </c>
      <c r="GG25">
        <v>82</v>
      </c>
      <c r="GH25">
        <v>1.8333333333333333</v>
      </c>
      <c r="GI25">
        <v>147</v>
      </c>
      <c r="GJ25">
        <v>0.72222222222222199</v>
      </c>
      <c r="GK25" s="127">
        <v>131</v>
      </c>
      <c r="GL25" s="45"/>
      <c r="GM25">
        <v>14</v>
      </c>
      <c r="GN25">
        <v>7</v>
      </c>
      <c r="GO25">
        <v>6</v>
      </c>
      <c r="GP25">
        <v>5</v>
      </c>
      <c r="GQ25" s="25"/>
      <c r="GR25">
        <v>47</v>
      </c>
      <c r="GS25">
        <v>13</v>
      </c>
      <c r="GT25">
        <v>13</v>
      </c>
      <c r="GU25">
        <v>7</v>
      </c>
      <c r="GV25" s="25"/>
      <c r="GW25">
        <v>27</v>
      </c>
      <c r="GX25">
        <v>17</v>
      </c>
      <c r="GY25">
        <v>19</v>
      </c>
      <c r="GZ25">
        <v>7</v>
      </c>
      <c r="HA25" s="25">
        <v>166.33333333333334</v>
      </c>
      <c r="HB25" s="89">
        <v>29.333333333333332</v>
      </c>
      <c r="HC25" s="89">
        <v>12.333333333333334</v>
      </c>
      <c r="HD25" s="89">
        <v>12.666666666666666</v>
      </c>
      <c r="HE25" s="129">
        <v>6.333333333333333</v>
      </c>
      <c r="HF25">
        <v>0.98035870095172517</v>
      </c>
      <c r="HG25">
        <v>1</v>
      </c>
      <c r="HH25">
        <v>0.98974331861078713</v>
      </c>
      <c r="HI25">
        <v>0.99999999999999978</v>
      </c>
      <c r="HJ25">
        <v>0.88332936583127275</v>
      </c>
      <c r="HK25">
        <v>0.86899860030103926</v>
      </c>
      <c r="HL25">
        <v>0.82902026811407836</v>
      </c>
      <c r="HM25">
        <v>0.99318328795759603</v>
      </c>
      <c r="HN25">
        <v>0.99163243387554756</v>
      </c>
      <c r="HO25">
        <v>0.98731754304236918</v>
      </c>
      <c r="HP25">
        <v>0.9975495232860051</v>
      </c>
      <c r="HQ25">
        <v>1</v>
      </c>
      <c r="HR25">
        <v>0.95177350021951523</v>
      </c>
      <c r="HS25" s="24">
        <v>1</v>
      </c>
      <c r="HT25">
        <v>2</v>
      </c>
      <c r="HU25">
        <v>3</v>
      </c>
      <c r="HV25">
        <v>0</v>
      </c>
      <c r="HW25">
        <v>0</v>
      </c>
      <c r="HX25">
        <v>1</v>
      </c>
      <c r="HY25" s="106"/>
      <c r="HZ25" s="30"/>
      <c r="IA25" s="30"/>
      <c r="IB25" s="30"/>
      <c r="IC25" s="30"/>
      <c r="ID25" s="109"/>
      <c r="IE25" s="25"/>
      <c r="IF25" s="25"/>
      <c r="IG25" s="25"/>
      <c r="IH25" s="25"/>
      <c r="II25" s="141" t="s">
        <v>416</v>
      </c>
      <c r="IJ25" s="141">
        <f t="shared" si="15"/>
        <v>1</v>
      </c>
      <c r="IK25" s="141" t="s">
        <v>421</v>
      </c>
      <c r="IL25" s="106"/>
      <c r="IM25" s="127"/>
      <c r="IN25" s="142"/>
      <c r="IO25" s="143">
        <v>0</v>
      </c>
      <c r="IP25" s="144">
        <v>0</v>
      </c>
      <c r="IQ25" s="144">
        <v>0</v>
      </c>
      <c r="IR25" s="144">
        <v>0</v>
      </c>
      <c r="IS25" s="144">
        <v>1</v>
      </c>
      <c r="IT25" s="145"/>
      <c r="IU25" s="146">
        <v>0</v>
      </c>
      <c r="IV25" s="146">
        <v>1</v>
      </c>
    </row>
    <row r="26" spans="1:256" ht="13.05" customHeight="1">
      <c r="A26" s="25">
        <v>66</v>
      </c>
      <c r="B26" s="25">
        <v>21</v>
      </c>
      <c r="C26" s="49" t="s">
        <v>70</v>
      </c>
      <c r="D26" s="47" t="s">
        <v>145</v>
      </c>
      <c r="E26" s="25">
        <v>1</v>
      </c>
      <c r="F26" s="25">
        <v>1</v>
      </c>
      <c r="G26" s="49"/>
      <c r="H26" s="25">
        <v>15</v>
      </c>
      <c r="I26" s="25">
        <v>20</v>
      </c>
      <c r="J26" s="25">
        <v>2</v>
      </c>
      <c r="K26" s="25">
        <v>1</v>
      </c>
      <c r="L26" s="25">
        <v>1</v>
      </c>
      <c r="M26" s="25" t="str">
        <f t="shared" si="10"/>
        <v/>
      </c>
      <c r="N26" s="25">
        <f t="shared" si="0"/>
        <v>18</v>
      </c>
      <c r="O26" s="25">
        <v>8</v>
      </c>
      <c r="P26" s="25">
        <v>18</v>
      </c>
      <c r="Q26" s="28">
        <v>5019</v>
      </c>
      <c r="R26" s="25">
        <v>14</v>
      </c>
      <c r="S26" s="25">
        <v>19</v>
      </c>
      <c r="T26" s="25">
        <v>2</v>
      </c>
      <c r="U26" s="25">
        <v>0</v>
      </c>
      <c r="V26" s="25">
        <v>2</v>
      </c>
      <c r="W26" s="25" t="str">
        <f t="shared" si="1"/>
        <v/>
      </c>
      <c r="X26" s="25">
        <f t="shared" si="2"/>
        <v>17</v>
      </c>
      <c r="Y26" s="25">
        <v>14</v>
      </c>
      <c r="Z26" s="25">
        <v>19</v>
      </c>
      <c r="AA26" s="25">
        <v>3823.625</v>
      </c>
      <c r="AB26" s="45">
        <v>2</v>
      </c>
      <c r="AC26" s="25">
        <v>7</v>
      </c>
      <c r="AD26" s="25">
        <v>0</v>
      </c>
      <c r="AE26" s="25">
        <v>0</v>
      </c>
      <c r="AF26" s="25">
        <v>0</v>
      </c>
      <c r="AG26" s="25" t="str">
        <f t="shared" si="3"/>
        <v/>
      </c>
      <c r="AH26" s="25">
        <f t="shared" si="4"/>
        <v>7</v>
      </c>
      <c r="AI26" s="25">
        <v>2</v>
      </c>
      <c r="AJ26" s="25">
        <v>7</v>
      </c>
      <c r="AK26" s="28">
        <v>3034.3636363636365</v>
      </c>
      <c r="AL26" s="45">
        <v>0.95</v>
      </c>
      <c r="AM26" s="25">
        <v>1156.2631578947369</v>
      </c>
      <c r="AN26" s="25">
        <v>1130</v>
      </c>
      <c r="AO26" s="28">
        <v>239.24112478726093</v>
      </c>
      <c r="AP26" s="91">
        <v>3.4722222222222224E-2</v>
      </c>
      <c r="AQ26" s="65">
        <v>4.7916666666666663E-2</v>
      </c>
      <c r="AR26" s="65">
        <v>4.6527777777777779E-2</v>
      </c>
      <c r="AS26" s="65">
        <v>4.2361111111111106E-2</v>
      </c>
      <c r="AT26" s="25">
        <f t="shared" si="5"/>
        <v>50</v>
      </c>
      <c r="AU26" s="25">
        <f t="shared" si="6"/>
        <v>69</v>
      </c>
      <c r="AV26" s="25">
        <f t="shared" si="11"/>
        <v>67</v>
      </c>
      <c r="AW26" s="25">
        <f t="shared" si="12"/>
        <v>61</v>
      </c>
      <c r="AX26" s="25">
        <f t="shared" si="7"/>
        <v>68</v>
      </c>
      <c r="AY26" s="25">
        <f t="shared" si="8"/>
        <v>55.5</v>
      </c>
      <c r="AZ26" s="25">
        <f t="shared" si="31"/>
        <v>0.22522522522522523</v>
      </c>
      <c r="BA26" s="25">
        <v>4</v>
      </c>
      <c r="BB26" s="25">
        <v>4</v>
      </c>
      <c r="BC26" s="25">
        <v>3</v>
      </c>
      <c r="BD26" s="25">
        <v>4</v>
      </c>
      <c r="BE26" s="25">
        <v>4</v>
      </c>
      <c r="BF26" s="25">
        <v>3.5</v>
      </c>
      <c r="BG26" s="49">
        <v>0.125</v>
      </c>
      <c r="BH26" s="25">
        <v>0.9</v>
      </c>
      <c r="BI26" s="25">
        <v>10</v>
      </c>
      <c r="BJ26" s="25">
        <v>0.9</v>
      </c>
      <c r="BK26" s="25">
        <v>10</v>
      </c>
      <c r="BL26" s="25">
        <v>0.9</v>
      </c>
      <c r="BM26" s="47">
        <v>33</v>
      </c>
      <c r="BN26" s="25">
        <v>15</v>
      </c>
      <c r="BO26" s="25">
        <f t="shared" si="32"/>
        <v>48</v>
      </c>
      <c r="BP26" s="25">
        <f t="shared" si="33"/>
        <v>0.6875</v>
      </c>
      <c r="BQ26" s="49">
        <f t="shared" si="34"/>
        <v>1</v>
      </c>
      <c r="BR26" s="47">
        <v>11</v>
      </c>
      <c r="BS26" s="25">
        <v>5</v>
      </c>
      <c r="BT26" s="25">
        <f t="shared" si="35"/>
        <v>16</v>
      </c>
      <c r="BU26" s="25">
        <f t="shared" si="36"/>
        <v>0.6875</v>
      </c>
      <c r="BV26" s="49">
        <f t="shared" si="37"/>
        <v>1</v>
      </c>
      <c r="BW26" s="92">
        <v>9</v>
      </c>
      <c r="BX26" s="53">
        <v>10</v>
      </c>
      <c r="BY26" s="54">
        <f t="shared" si="9"/>
        <v>9.5</v>
      </c>
      <c r="BZ26" s="57">
        <v>12</v>
      </c>
      <c r="CA26" s="50">
        <v>11</v>
      </c>
      <c r="CB26" s="54">
        <f t="shared" si="38"/>
        <v>11.5</v>
      </c>
      <c r="CC26" s="46">
        <v>22</v>
      </c>
      <c r="CD26" s="46">
        <v>14</v>
      </c>
      <c r="CE26" s="103">
        <v>92</v>
      </c>
      <c r="CF26" s="30">
        <v>2</v>
      </c>
      <c r="CG26" s="104">
        <f t="shared" si="39"/>
        <v>2.1739130434782608E-2</v>
      </c>
      <c r="CH26" s="47">
        <v>12</v>
      </c>
      <c r="CI26" s="25">
        <v>5</v>
      </c>
      <c r="CJ26" s="25">
        <f t="shared" si="40"/>
        <v>17</v>
      </c>
      <c r="CK26" s="49">
        <f t="shared" si="13"/>
        <v>11</v>
      </c>
      <c r="CL26" s="47">
        <v>4</v>
      </c>
      <c r="CM26" s="25">
        <v>2</v>
      </c>
      <c r="CN26" s="25">
        <f t="shared" si="46"/>
        <v>6</v>
      </c>
      <c r="CO26" s="49">
        <f t="shared" si="14"/>
        <v>4</v>
      </c>
      <c r="CP26" s="47">
        <v>24</v>
      </c>
      <c r="CQ26" s="25">
        <f t="shared" si="41"/>
        <v>1</v>
      </c>
      <c r="CR26" s="65">
        <v>1.7361111111111112E-2</v>
      </c>
      <c r="CS26" s="25">
        <f t="shared" si="42"/>
        <v>25</v>
      </c>
      <c r="CT26" s="25">
        <v>0</v>
      </c>
      <c r="CU26" s="25">
        <v>24</v>
      </c>
      <c r="CV26" s="25">
        <f t="shared" si="43"/>
        <v>1</v>
      </c>
      <c r="CW26" s="65">
        <v>5.2777777777777778E-2</v>
      </c>
      <c r="CX26" s="25">
        <f t="shared" si="44"/>
        <v>76</v>
      </c>
      <c r="CY26" s="25">
        <v>0</v>
      </c>
      <c r="CZ26" s="49">
        <f t="shared" si="45"/>
        <v>2.04</v>
      </c>
      <c r="DA26">
        <v>18</v>
      </c>
      <c r="DB26">
        <v>11</v>
      </c>
      <c r="DC26">
        <v>0.95956648</v>
      </c>
      <c r="DD26">
        <v>11</v>
      </c>
      <c r="DE26">
        <v>0.95033003000000005</v>
      </c>
      <c r="DF26">
        <v>20</v>
      </c>
      <c r="DG26">
        <v>14</v>
      </c>
      <c r="DH26">
        <v>0.98826307999999996</v>
      </c>
      <c r="DI26">
        <v>14</v>
      </c>
      <c r="DJ26">
        <v>0.98664417999999998</v>
      </c>
      <c r="DK26">
        <v>18</v>
      </c>
      <c r="DL26">
        <v>12</v>
      </c>
      <c r="DM26">
        <v>0.98378182000000003</v>
      </c>
      <c r="DN26">
        <v>13</v>
      </c>
      <c r="DO26">
        <v>0.98751752000000004</v>
      </c>
      <c r="DP26" s="25">
        <v>18.666666666666668</v>
      </c>
      <c r="DQ26" s="25">
        <v>12.333333333333334</v>
      </c>
      <c r="DR26" s="25">
        <v>0.9772037933333334</v>
      </c>
      <c r="DS26" s="25">
        <v>12.666666666666666</v>
      </c>
      <c r="DT26" s="25">
        <v>0.97483057666666673</v>
      </c>
      <c r="DU26" s="47">
        <v>32.344505180130774</v>
      </c>
      <c r="DV26" s="86">
        <v>77.510297490190581</v>
      </c>
      <c r="DW26" s="86">
        <v>0.63048089781078331</v>
      </c>
      <c r="DX26" s="25">
        <v>8.7057016648896743E-2</v>
      </c>
      <c r="DY26" s="87">
        <v>0.2162997754779111</v>
      </c>
      <c r="DZ26" s="47">
        <v>17</v>
      </c>
      <c r="EA26" s="25">
        <v>21</v>
      </c>
      <c r="EB26" s="25">
        <v>19</v>
      </c>
      <c r="EC26" s="25">
        <v>0.78481012999999999</v>
      </c>
      <c r="ED26" s="25">
        <v>0.82300885000000001</v>
      </c>
      <c r="EE26" s="88">
        <v>0.80390949</v>
      </c>
      <c r="EF26" s="47">
        <v>34</v>
      </c>
      <c r="EG26" s="25">
        <v>27</v>
      </c>
      <c r="EH26" s="25">
        <v>35</v>
      </c>
      <c r="EI26" s="25">
        <v>31</v>
      </c>
      <c r="EJ26" s="25">
        <v>33</v>
      </c>
      <c r="EK26" s="46">
        <v>61</v>
      </c>
      <c r="EL26" s="47">
        <v>0</v>
      </c>
      <c r="EM26" s="49">
        <v>0</v>
      </c>
      <c r="EN26" s="46">
        <v>0</v>
      </c>
      <c r="EO26" s="25" t="s">
        <v>149</v>
      </c>
      <c r="EP26" s="25">
        <v>18281.111111111099</v>
      </c>
      <c r="EQ26" s="25">
        <v>41785.555555555598</v>
      </c>
      <c r="ER26" s="25">
        <v>31339.166666666701</v>
      </c>
      <c r="ES26" s="25">
        <v>59003.333333333299</v>
      </c>
      <c r="ET26" s="25">
        <v>29501.666666666701</v>
      </c>
      <c r="EU26" s="25">
        <v>50394.444444444453</v>
      </c>
      <c r="EV26" s="28">
        <v>26373.9814814815</v>
      </c>
      <c r="EW26" t="s">
        <v>149</v>
      </c>
      <c r="EX26" t="s">
        <v>149</v>
      </c>
      <c r="EY26" t="s">
        <v>149</v>
      </c>
      <c r="EZ26" t="s">
        <v>149</v>
      </c>
      <c r="FA26">
        <v>7765.1629370000001</v>
      </c>
      <c r="FB26">
        <v>0.55651012499999997</v>
      </c>
      <c r="FC26">
        <v>0.76657824933687002</v>
      </c>
      <c r="FD26">
        <v>0.875</v>
      </c>
      <c r="FE26">
        <v>21008.03861</v>
      </c>
      <c r="FF26">
        <v>1.272845497</v>
      </c>
      <c r="FG26">
        <v>-0.154929577464789</v>
      </c>
      <c r="FH26">
        <v>1</v>
      </c>
      <c r="FI26">
        <v>14386.6007735</v>
      </c>
      <c r="FJ26">
        <v>0.91467781100000001</v>
      </c>
      <c r="FK26">
        <v>0.30582433593604053</v>
      </c>
      <c r="FL26" s="63">
        <v>0.9375</v>
      </c>
      <c r="FM26" t="s">
        <v>149</v>
      </c>
      <c r="FN26">
        <v>0.60504201680672298</v>
      </c>
      <c r="FO26">
        <v>0.57004830917874405</v>
      </c>
      <c r="FP26">
        <v>0.53898635477582801</v>
      </c>
      <c r="FQ26">
        <v>0.56790123456790098</v>
      </c>
      <c r="FR26">
        <v>0.60645812310797198</v>
      </c>
      <c r="FS26">
        <v>0.56897477187332246</v>
      </c>
      <c r="FT26">
        <v>0.58349549823017433</v>
      </c>
      <c r="FU26">
        <v>0.57768720768743353</v>
      </c>
      <c r="FV26" s="45">
        <v>0.5</v>
      </c>
      <c r="FW26" s="25">
        <v>8999.4</v>
      </c>
      <c r="FX26" s="25">
        <v>0.8</v>
      </c>
      <c r="FY26" s="25">
        <v>9837.6875</v>
      </c>
      <c r="FZ26" s="25">
        <v>0.9</v>
      </c>
      <c r="GA26" s="25">
        <v>7350.4444444444398</v>
      </c>
      <c r="GB26" s="25">
        <v>0.73333333333333339</v>
      </c>
      <c r="GC26" s="28">
        <v>8729.1773148148131</v>
      </c>
      <c r="GD26">
        <v>0</v>
      </c>
      <c r="GE26">
        <v>223</v>
      </c>
      <c r="GF26">
        <v>0</v>
      </c>
      <c r="GG26">
        <v>95</v>
      </c>
      <c r="GH26">
        <v>0</v>
      </c>
      <c r="GI26">
        <v>178</v>
      </c>
      <c r="GJ26">
        <v>0</v>
      </c>
      <c r="GK26" s="127">
        <v>165.33333333333334</v>
      </c>
      <c r="GL26" s="45"/>
      <c r="GM26">
        <v>27</v>
      </c>
      <c r="GN26">
        <v>17</v>
      </c>
      <c r="GO26">
        <v>17</v>
      </c>
      <c r="GP26">
        <v>7</v>
      </c>
      <c r="GQ26" s="25"/>
      <c r="GR26">
        <v>38</v>
      </c>
      <c r="GS26">
        <v>12</v>
      </c>
      <c r="GT26">
        <v>13</v>
      </c>
      <c r="GU26">
        <v>7</v>
      </c>
      <c r="GV26" s="25"/>
      <c r="GW26">
        <v>21</v>
      </c>
      <c r="GX26">
        <v>20</v>
      </c>
      <c r="GY26">
        <v>20</v>
      </c>
      <c r="GZ26">
        <v>8</v>
      </c>
      <c r="HA26" s="25">
        <v>142.33333333333334</v>
      </c>
      <c r="HB26" s="89">
        <v>28.666666666666668</v>
      </c>
      <c r="HC26" s="89">
        <v>16.333333333333332</v>
      </c>
      <c r="HD26" s="89">
        <v>16.666666666666668</v>
      </c>
      <c r="HE26" s="129">
        <v>7.333333333333333</v>
      </c>
      <c r="HF26">
        <v>0.9627520865530278</v>
      </c>
      <c r="HG26">
        <v>0.99248204196886824</v>
      </c>
      <c r="HH26">
        <v>0.99455297286839817</v>
      </c>
      <c r="HI26">
        <v>1</v>
      </c>
      <c r="HJ26">
        <v>0.89447868220848847</v>
      </c>
      <c r="HK26">
        <v>0.95669377624130392</v>
      </c>
      <c r="HL26">
        <v>0.96183770602466834</v>
      </c>
      <c r="HM26">
        <v>0.99228581947994376</v>
      </c>
      <c r="HN26">
        <v>0.99184875201222955</v>
      </c>
      <c r="HO26">
        <v>0.98814461127670961</v>
      </c>
      <c r="HP26">
        <v>0.99475615932369388</v>
      </c>
      <c r="HQ26">
        <v>1</v>
      </c>
      <c r="HR26">
        <v>0.9496931735912485</v>
      </c>
      <c r="HS26" s="24">
        <v>1</v>
      </c>
      <c r="HT26">
        <v>2</v>
      </c>
      <c r="HU26">
        <v>1</v>
      </c>
      <c r="HV26">
        <v>0</v>
      </c>
      <c r="HW26">
        <v>0</v>
      </c>
      <c r="HX26">
        <v>0</v>
      </c>
      <c r="HY26" s="106"/>
      <c r="HZ26" s="30"/>
      <c r="IA26" s="30">
        <v>1</v>
      </c>
      <c r="IB26" s="30"/>
      <c r="IC26" s="30"/>
      <c r="ID26" s="109"/>
      <c r="IE26" s="25"/>
      <c r="IF26" s="25"/>
      <c r="IG26" s="25"/>
      <c r="IH26" s="25"/>
      <c r="II26" s="141" t="s">
        <v>416</v>
      </c>
      <c r="IJ26" s="141">
        <f t="shared" si="15"/>
        <v>1</v>
      </c>
      <c r="IK26" s="141" t="s">
        <v>417</v>
      </c>
      <c r="IL26" s="106"/>
      <c r="IM26" s="127"/>
      <c r="IN26" s="142"/>
      <c r="IO26" s="143">
        <v>0</v>
      </c>
      <c r="IP26" s="144">
        <v>0</v>
      </c>
      <c r="IQ26" s="144">
        <v>0</v>
      </c>
      <c r="IR26" s="144">
        <v>0</v>
      </c>
      <c r="IS26" s="144">
        <v>1</v>
      </c>
      <c r="IT26" s="145"/>
      <c r="IU26" s="146">
        <v>0</v>
      </c>
      <c r="IV26" s="146">
        <v>0</v>
      </c>
    </row>
    <row r="27" spans="1:256" ht="13.05" customHeight="1">
      <c r="A27" s="25">
        <v>61</v>
      </c>
      <c r="B27" s="25">
        <v>18</v>
      </c>
      <c r="C27" s="49" t="s">
        <v>28</v>
      </c>
      <c r="D27" s="47" t="s">
        <v>711</v>
      </c>
      <c r="E27" s="25">
        <v>2</v>
      </c>
      <c r="F27" s="25">
        <v>2</v>
      </c>
      <c r="G27" s="49"/>
      <c r="H27" s="25">
        <v>23</v>
      </c>
      <c r="I27" s="25">
        <v>24</v>
      </c>
      <c r="J27" s="25">
        <v>5</v>
      </c>
      <c r="K27" s="25">
        <v>3</v>
      </c>
      <c r="L27" s="25">
        <v>2</v>
      </c>
      <c r="M27" s="25" t="str">
        <f t="shared" si="10"/>
        <v/>
      </c>
      <c r="N27" s="25">
        <f t="shared" si="0"/>
        <v>19</v>
      </c>
      <c r="O27" s="25">
        <v>12</v>
      </c>
      <c r="P27" s="25">
        <v>21</v>
      </c>
      <c r="Q27" s="28">
        <v>4369.3870967741932</v>
      </c>
      <c r="R27" s="25">
        <v>28</v>
      </c>
      <c r="S27" s="25">
        <v>28</v>
      </c>
      <c r="T27" s="25">
        <v>3</v>
      </c>
      <c r="U27" s="25">
        <v>0</v>
      </c>
      <c r="V27" s="25">
        <v>3</v>
      </c>
      <c r="W27" s="25" t="str">
        <f t="shared" si="1"/>
        <v/>
      </c>
      <c r="X27" s="25">
        <f t="shared" si="2"/>
        <v>25</v>
      </c>
      <c r="Y27" s="25">
        <v>17</v>
      </c>
      <c r="Z27" s="25">
        <v>25</v>
      </c>
      <c r="AA27" s="25">
        <v>3689.4117647058824</v>
      </c>
      <c r="AB27" s="45">
        <v>10</v>
      </c>
      <c r="AC27" s="25">
        <v>14</v>
      </c>
      <c r="AD27" s="25">
        <v>5</v>
      </c>
      <c r="AE27" s="25">
        <v>2</v>
      </c>
      <c r="AF27" s="25">
        <v>3</v>
      </c>
      <c r="AG27" s="25" t="str">
        <f t="shared" si="3"/>
        <v/>
      </c>
      <c r="AH27" s="25">
        <f t="shared" si="4"/>
        <v>9</v>
      </c>
      <c r="AI27" s="25">
        <v>5</v>
      </c>
      <c r="AJ27" s="25">
        <v>11</v>
      </c>
      <c r="AK27" s="28">
        <v>2331.8125</v>
      </c>
      <c r="AL27" s="45">
        <v>1</v>
      </c>
      <c r="AM27" s="25">
        <v>1232.95</v>
      </c>
      <c r="AN27" s="25">
        <v>1208.5</v>
      </c>
      <c r="AO27" s="28">
        <v>177.98683422628397</v>
      </c>
      <c r="AP27" s="91">
        <v>3.6805555555555557E-2</v>
      </c>
      <c r="AQ27" s="65">
        <v>4.7222222222222221E-2</v>
      </c>
      <c r="AR27" s="65">
        <v>5.0694444444444452E-2</v>
      </c>
      <c r="AS27" s="65">
        <v>4.4444444444444446E-2</v>
      </c>
      <c r="AT27" s="25">
        <f t="shared" si="5"/>
        <v>53</v>
      </c>
      <c r="AU27" s="25">
        <f t="shared" si="6"/>
        <v>68</v>
      </c>
      <c r="AV27" s="25">
        <f t="shared" si="11"/>
        <v>73</v>
      </c>
      <c r="AW27" s="25">
        <f t="shared" si="12"/>
        <v>64</v>
      </c>
      <c r="AX27" s="25">
        <f t="shared" si="7"/>
        <v>70.5</v>
      </c>
      <c r="AY27" s="25">
        <f t="shared" si="8"/>
        <v>58.5</v>
      </c>
      <c r="AZ27" s="25">
        <f t="shared" si="31"/>
        <v>0.20512820512820512</v>
      </c>
      <c r="BA27" s="25">
        <v>4</v>
      </c>
      <c r="BB27" s="25">
        <v>4</v>
      </c>
      <c r="BC27" s="25">
        <v>3</v>
      </c>
      <c r="BD27" s="25">
        <v>4</v>
      </c>
      <c r="BE27" s="25">
        <v>4</v>
      </c>
      <c r="BF27" s="25">
        <v>3.5</v>
      </c>
      <c r="BG27" s="49">
        <v>0.125</v>
      </c>
      <c r="BH27" s="25">
        <v>0.8</v>
      </c>
      <c r="BI27" s="25">
        <v>10</v>
      </c>
      <c r="BJ27" s="25">
        <v>0.7</v>
      </c>
      <c r="BK27" s="25">
        <v>10</v>
      </c>
      <c r="BL27" s="25">
        <v>0.75</v>
      </c>
      <c r="BM27" s="47">
        <v>31</v>
      </c>
      <c r="BN27" s="25">
        <v>17</v>
      </c>
      <c r="BO27" s="25">
        <f t="shared" si="32"/>
        <v>48</v>
      </c>
      <c r="BP27" s="25">
        <f t="shared" si="33"/>
        <v>0.64583333333333337</v>
      </c>
      <c r="BQ27" s="49">
        <f t="shared" si="34"/>
        <v>1</v>
      </c>
      <c r="BR27" s="47">
        <v>13</v>
      </c>
      <c r="BS27" s="25">
        <v>3</v>
      </c>
      <c r="BT27" s="25">
        <f t="shared" si="35"/>
        <v>16</v>
      </c>
      <c r="BU27" s="25">
        <f t="shared" si="36"/>
        <v>0.8125</v>
      </c>
      <c r="BV27" s="49">
        <f t="shared" si="37"/>
        <v>1</v>
      </c>
      <c r="BW27" s="92">
        <v>7</v>
      </c>
      <c r="BX27" s="53">
        <v>7</v>
      </c>
      <c r="BY27" s="54">
        <f t="shared" si="9"/>
        <v>7</v>
      </c>
      <c r="BZ27" s="57">
        <v>12</v>
      </c>
      <c r="CA27" s="50">
        <v>16</v>
      </c>
      <c r="CB27" s="54">
        <f t="shared" si="38"/>
        <v>14</v>
      </c>
      <c r="CC27" s="46">
        <v>25</v>
      </c>
      <c r="CD27" s="46">
        <v>18</v>
      </c>
      <c r="CE27" s="103">
        <v>82</v>
      </c>
      <c r="CF27" s="30">
        <v>10</v>
      </c>
      <c r="CG27" s="104">
        <f t="shared" si="39"/>
        <v>0.12195121951219512</v>
      </c>
      <c r="CH27" s="47">
        <v>8</v>
      </c>
      <c r="CI27" s="25">
        <v>8</v>
      </c>
      <c r="CJ27" s="25">
        <f t="shared" si="40"/>
        <v>16</v>
      </c>
      <c r="CK27" s="49">
        <f t="shared" si="13"/>
        <v>12</v>
      </c>
      <c r="CL27" s="47">
        <v>4</v>
      </c>
      <c r="CM27" s="25">
        <v>4</v>
      </c>
      <c r="CN27" s="25">
        <f t="shared" si="46"/>
        <v>8</v>
      </c>
      <c r="CO27" s="49">
        <f t="shared" si="14"/>
        <v>6</v>
      </c>
      <c r="CP27" s="47">
        <v>24</v>
      </c>
      <c r="CQ27" s="25">
        <f t="shared" si="41"/>
        <v>1</v>
      </c>
      <c r="CR27" s="65">
        <v>2.5000000000000001E-2</v>
      </c>
      <c r="CS27" s="25">
        <f t="shared" si="42"/>
        <v>36</v>
      </c>
      <c r="CT27" s="25">
        <v>0</v>
      </c>
      <c r="CU27" s="25">
        <v>24</v>
      </c>
      <c r="CV27" s="25">
        <f t="shared" si="43"/>
        <v>1</v>
      </c>
      <c r="CW27" s="65">
        <v>3.6111111111111115E-2</v>
      </c>
      <c r="CX27" s="25">
        <f t="shared" si="44"/>
        <v>52</v>
      </c>
      <c r="CY27" s="25">
        <v>0</v>
      </c>
      <c r="CZ27" s="49">
        <f t="shared" si="45"/>
        <v>0.44444444444444442</v>
      </c>
      <c r="DA27">
        <v>10</v>
      </c>
      <c r="DB27">
        <v>4</v>
      </c>
      <c r="DC27">
        <v>0.99026740999999996</v>
      </c>
      <c r="DD27">
        <v>5</v>
      </c>
      <c r="DE27">
        <v>0.91384624999999997</v>
      </c>
      <c r="DF27">
        <v>14</v>
      </c>
      <c r="DG27">
        <v>9</v>
      </c>
      <c r="DH27">
        <v>0.98490997000000002</v>
      </c>
      <c r="DI27">
        <v>9</v>
      </c>
      <c r="DJ27">
        <v>0.97802814999999999</v>
      </c>
      <c r="DK27">
        <v>18</v>
      </c>
      <c r="DL27">
        <v>11</v>
      </c>
      <c r="DM27">
        <v>0.91197391999999999</v>
      </c>
      <c r="DN27">
        <v>12</v>
      </c>
      <c r="DO27">
        <v>0.95374813000000003</v>
      </c>
      <c r="DP27" s="25">
        <v>14</v>
      </c>
      <c r="DQ27" s="25">
        <v>8</v>
      </c>
      <c r="DR27" s="25">
        <v>0.96238376666666658</v>
      </c>
      <c r="DS27" s="25">
        <v>8.6666666666666661</v>
      </c>
      <c r="DT27" s="25">
        <v>0.94854084333333333</v>
      </c>
      <c r="DU27" s="47">
        <v>52.890525546652675</v>
      </c>
      <c r="DV27" s="86">
        <v>42.529112020565947</v>
      </c>
      <c r="DW27" s="86">
        <v>1.0540731481151326</v>
      </c>
      <c r="DX27" s="25">
        <v>0.22567683405203184</v>
      </c>
      <c r="DY27" s="87">
        <v>0.15429075145876753</v>
      </c>
      <c r="DZ27" s="47">
        <v>21</v>
      </c>
      <c r="EA27" s="25">
        <v>24</v>
      </c>
      <c r="EB27" s="25">
        <v>22.5</v>
      </c>
      <c r="EC27" s="25">
        <v>1</v>
      </c>
      <c r="ED27" s="25">
        <v>0.86060605999999995</v>
      </c>
      <c r="EE27" s="88">
        <v>0.93030302999999992</v>
      </c>
      <c r="EF27" s="47">
        <v>26</v>
      </c>
      <c r="EG27" s="25">
        <v>34</v>
      </c>
      <c r="EH27" s="25">
        <v>33</v>
      </c>
      <c r="EI27" s="25">
        <v>22</v>
      </c>
      <c r="EJ27" s="25">
        <v>34</v>
      </c>
      <c r="EK27" s="46">
        <v>70.5</v>
      </c>
      <c r="EL27" s="47">
        <v>0</v>
      </c>
      <c r="EM27" s="49">
        <v>0</v>
      </c>
      <c r="EN27" s="46">
        <v>0</v>
      </c>
      <c r="EO27" s="25">
        <v>8659.4736842105303</v>
      </c>
      <c r="EP27" s="25">
        <v>3075.3271028037402</v>
      </c>
      <c r="EQ27" s="25">
        <v>14464.2307692308</v>
      </c>
      <c r="ER27" s="25">
        <v>3616.0576923076901</v>
      </c>
      <c r="ES27" s="25">
        <v>16858.0952380952</v>
      </c>
      <c r="ET27" s="25">
        <v>4597.6623376623402</v>
      </c>
      <c r="EU27" s="25">
        <v>13327.266563845509</v>
      </c>
      <c r="EV27" s="28">
        <v>3763.0157109245902</v>
      </c>
      <c r="EW27">
        <v>47.736202280000001</v>
      </c>
      <c r="EX27">
        <v>2.1436149000000002E-2</v>
      </c>
      <c r="EY27">
        <v>2.1151515151515201</v>
      </c>
      <c r="EZ27">
        <v>0.54054054054054101</v>
      </c>
      <c r="FA27">
        <v>-230.53539330000001</v>
      </c>
      <c r="FB27">
        <v>-7.9837995999999994E-2</v>
      </c>
      <c r="FC27">
        <v>-0.83023872679044997</v>
      </c>
      <c r="FD27">
        <v>0.44</v>
      </c>
      <c r="FE27">
        <v>120.650481</v>
      </c>
      <c r="FF27">
        <v>3.6657822999999999E-2</v>
      </c>
      <c r="FG27">
        <v>0.71830985915492995</v>
      </c>
      <c r="FH27">
        <v>0.7</v>
      </c>
      <c r="FI27">
        <v>-20.716236673333341</v>
      </c>
      <c r="FJ27">
        <v>-7.2480079999999976E-3</v>
      </c>
      <c r="FK27">
        <v>0.66774088250533337</v>
      </c>
      <c r="FL27" s="63">
        <v>0.56018018018018034</v>
      </c>
      <c r="FM27">
        <v>0.52932098765432101</v>
      </c>
      <c r="FN27">
        <v>0.66483068135454904</v>
      </c>
      <c r="FO27">
        <v>0.49281314168377799</v>
      </c>
      <c r="FP27">
        <v>0.58205565019875105</v>
      </c>
      <c r="FQ27">
        <v>0.53913043478260902</v>
      </c>
      <c r="FR27">
        <v>0.65281468953853605</v>
      </c>
      <c r="FS27">
        <v>0.52042152137356934</v>
      </c>
      <c r="FT27">
        <v>0.63323367369727868</v>
      </c>
      <c r="FU27">
        <v>0.57682759753542401</v>
      </c>
      <c r="FV27" s="45">
        <v>0.65</v>
      </c>
      <c r="FW27" s="25">
        <v>9578.8461538461506</v>
      </c>
      <c r="FX27" s="25">
        <v>0.85</v>
      </c>
      <c r="FY27" s="25">
        <v>9733.4117647058792</v>
      </c>
      <c r="FZ27" s="25">
        <v>0.8</v>
      </c>
      <c r="GA27" s="25">
        <v>5763.875</v>
      </c>
      <c r="GB27" s="25">
        <v>0.76666666666666661</v>
      </c>
      <c r="GC27" s="28">
        <v>8358.7109728506766</v>
      </c>
      <c r="GD27">
        <v>0.5</v>
      </c>
      <c r="GE27">
        <v>151</v>
      </c>
      <c r="GF27">
        <v>0</v>
      </c>
      <c r="GG27">
        <v>110</v>
      </c>
      <c r="GH27">
        <v>0.5</v>
      </c>
      <c r="GI27">
        <v>230</v>
      </c>
      <c r="GJ27">
        <v>0.33333333333333298</v>
      </c>
      <c r="GK27" s="127">
        <v>163.66666666666666</v>
      </c>
      <c r="GL27" s="45"/>
      <c r="GM27">
        <v>31</v>
      </c>
      <c r="GN27">
        <v>23</v>
      </c>
      <c r="GO27">
        <v>23</v>
      </c>
      <c r="GP27">
        <v>13</v>
      </c>
      <c r="GQ27" s="25"/>
      <c r="GR27">
        <v>36</v>
      </c>
      <c r="GS27">
        <v>9</v>
      </c>
      <c r="GT27">
        <v>10</v>
      </c>
      <c r="GU27">
        <v>4</v>
      </c>
      <c r="GV27" s="25"/>
      <c r="GW27">
        <v>36</v>
      </c>
      <c r="GX27">
        <v>18</v>
      </c>
      <c r="GY27">
        <v>18</v>
      </c>
      <c r="GZ27">
        <v>8</v>
      </c>
      <c r="HA27" s="25">
        <v>159</v>
      </c>
      <c r="HB27" s="89">
        <v>34.333333333333336</v>
      </c>
      <c r="HC27" s="89">
        <v>16.666666666666668</v>
      </c>
      <c r="HD27" s="89">
        <v>17</v>
      </c>
      <c r="HE27" s="129">
        <v>8.3333333333333339</v>
      </c>
      <c r="HF27">
        <v>0.81150221319150884</v>
      </c>
      <c r="HG27">
        <v>0.74595846579249359</v>
      </c>
      <c r="HH27">
        <v>0.73598015939981409</v>
      </c>
      <c r="HI27">
        <v>0.95795225166884412</v>
      </c>
      <c r="HJ27">
        <v>0.97704489999511435</v>
      </c>
      <c r="HK27">
        <v>0.98999520086592174</v>
      </c>
      <c r="HL27">
        <v>0.98844130416489151</v>
      </c>
      <c r="HM27">
        <v>0.99999999999999978</v>
      </c>
      <c r="HN27">
        <v>0.96979062603269361</v>
      </c>
      <c r="HO27">
        <v>0.97349631756153876</v>
      </c>
      <c r="HP27">
        <v>0.99070763927231353</v>
      </c>
      <c r="HQ27">
        <v>1</v>
      </c>
      <c r="HR27">
        <v>0.91944591307310564</v>
      </c>
      <c r="HS27" s="24">
        <v>1</v>
      </c>
      <c r="HT27">
        <v>2</v>
      </c>
      <c r="HU27">
        <v>2</v>
      </c>
      <c r="HV27">
        <v>0</v>
      </c>
      <c r="HW27">
        <v>0</v>
      </c>
      <c r="HX27">
        <v>0</v>
      </c>
      <c r="HY27" s="106"/>
      <c r="HZ27" s="30"/>
      <c r="IA27" s="30"/>
      <c r="IB27" s="30"/>
      <c r="IC27" s="30"/>
      <c r="ID27" s="109"/>
      <c r="IE27" s="25"/>
      <c r="IF27" s="25"/>
      <c r="IG27" s="25"/>
      <c r="IH27" s="25"/>
      <c r="II27" s="141" t="s">
        <v>419</v>
      </c>
      <c r="IJ27" s="141">
        <f t="shared" si="15"/>
        <v>0</v>
      </c>
      <c r="IK27" s="141" t="s">
        <v>421</v>
      </c>
      <c r="IL27" s="106"/>
      <c r="IM27" s="127"/>
      <c r="IN27" s="142"/>
      <c r="IO27" s="143">
        <v>0</v>
      </c>
      <c r="IP27" s="144">
        <v>0</v>
      </c>
      <c r="IQ27" s="144">
        <v>0</v>
      </c>
      <c r="IR27" s="144">
        <v>0</v>
      </c>
      <c r="IS27" s="144">
        <v>1</v>
      </c>
      <c r="IT27" s="145"/>
      <c r="IU27" s="146">
        <v>0</v>
      </c>
      <c r="IV27" s="146">
        <v>0</v>
      </c>
    </row>
    <row r="28" spans="1:256" ht="13.05" customHeight="1">
      <c r="A28" s="25">
        <v>36</v>
      </c>
      <c r="B28" s="25">
        <v>14</v>
      </c>
      <c r="C28" s="49" t="s">
        <v>20</v>
      </c>
      <c r="D28" s="47" t="s">
        <v>711</v>
      </c>
      <c r="E28" s="25">
        <v>2</v>
      </c>
      <c r="F28" s="25">
        <v>2</v>
      </c>
      <c r="G28" s="49"/>
      <c r="H28" s="25">
        <v>2</v>
      </c>
      <c r="I28" s="25">
        <v>9</v>
      </c>
      <c r="J28" s="25">
        <v>5</v>
      </c>
      <c r="K28" s="25">
        <v>4</v>
      </c>
      <c r="L28" s="25">
        <v>1</v>
      </c>
      <c r="M28" s="25" t="str">
        <f t="shared" si="10"/>
        <v/>
      </c>
      <c r="N28" s="25">
        <f t="shared" si="0"/>
        <v>4</v>
      </c>
      <c r="O28" s="25">
        <v>2</v>
      </c>
      <c r="P28" s="25">
        <v>8</v>
      </c>
      <c r="Q28" s="28">
        <v>6366.8518518518522</v>
      </c>
      <c r="R28" s="25">
        <v>4</v>
      </c>
      <c r="S28" s="25">
        <v>6</v>
      </c>
      <c r="T28" s="25">
        <v>3</v>
      </c>
      <c r="U28" s="25">
        <v>0</v>
      </c>
      <c r="V28" s="25">
        <v>3</v>
      </c>
      <c r="W28" s="25" t="str">
        <f t="shared" si="1"/>
        <v/>
      </c>
      <c r="X28" s="25">
        <f t="shared" si="2"/>
        <v>3</v>
      </c>
      <c r="Y28" s="25">
        <v>2</v>
      </c>
      <c r="Z28" s="25">
        <v>5</v>
      </c>
      <c r="AA28" s="25">
        <v>2435.3529411764707</v>
      </c>
      <c r="AB28" s="45">
        <v>6</v>
      </c>
      <c r="AC28" s="25">
        <v>13</v>
      </c>
      <c r="AD28" s="25">
        <v>2</v>
      </c>
      <c r="AE28" s="25">
        <v>0</v>
      </c>
      <c r="AF28" s="25">
        <v>2</v>
      </c>
      <c r="AG28" s="25" t="str">
        <f t="shared" si="3"/>
        <v/>
      </c>
      <c r="AH28" s="25">
        <f t="shared" si="4"/>
        <v>11</v>
      </c>
      <c r="AI28" s="25">
        <v>2</v>
      </c>
      <c r="AJ28" s="25">
        <v>12</v>
      </c>
      <c r="AK28" s="28">
        <v>2182.6470588235293</v>
      </c>
      <c r="AL28" s="45">
        <v>1</v>
      </c>
      <c r="AM28" s="25">
        <v>984.65</v>
      </c>
      <c r="AN28" s="25">
        <v>940.5</v>
      </c>
      <c r="AO28" s="28">
        <v>306.60179472128965</v>
      </c>
      <c r="AP28" s="91">
        <v>4.0972222222222222E-2</v>
      </c>
      <c r="AQ28" s="65">
        <v>6.0416666666666667E-2</v>
      </c>
      <c r="AR28" s="65">
        <v>5.5555555555555552E-2</v>
      </c>
      <c r="AS28" s="65">
        <v>5.0694444444444452E-2</v>
      </c>
      <c r="AT28" s="25">
        <f t="shared" si="5"/>
        <v>59</v>
      </c>
      <c r="AU28" s="25">
        <f t="shared" si="6"/>
        <v>87</v>
      </c>
      <c r="AV28" s="25">
        <f t="shared" si="11"/>
        <v>80</v>
      </c>
      <c r="AW28" s="25">
        <f t="shared" si="12"/>
        <v>73</v>
      </c>
      <c r="AX28" s="25">
        <f t="shared" si="7"/>
        <v>83.5</v>
      </c>
      <c r="AY28" s="25">
        <f t="shared" si="8"/>
        <v>66</v>
      </c>
      <c r="AZ28" s="25">
        <f t="shared" si="31"/>
        <v>0.26515151515151514</v>
      </c>
      <c r="BA28" s="25">
        <v>2</v>
      </c>
      <c r="BB28" s="25">
        <v>3</v>
      </c>
      <c r="BC28" s="25">
        <v>3</v>
      </c>
      <c r="BD28" s="25">
        <v>2</v>
      </c>
      <c r="BE28" s="25">
        <v>2</v>
      </c>
      <c r="BF28" s="25">
        <v>3</v>
      </c>
      <c r="BG28" s="49">
        <v>-0.5</v>
      </c>
      <c r="BH28" s="25">
        <v>0.4</v>
      </c>
      <c r="BI28" s="25">
        <v>10</v>
      </c>
      <c r="BJ28" s="25">
        <v>0.4</v>
      </c>
      <c r="BK28" s="25">
        <v>10</v>
      </c>
      <c r="BL28" s="25">
        <v>0.4</v>
      </c>
      <c r="BM28" s="47">
        <v>28</v>
      </c>
      <c r="BN28" s="25">
        <v>20</v>
      </c>
      <c r="BO28" s="25">
        <f t="shared" si="32"/>
        <v>48</v>
      </c>
      <c r="BP28" s="25">
        <f t="shared" si="33"/>
        <v>0.58333333333333337</v>
      </c>
      <c r="BQ28" s="49">
        <f t="shared" si="34"/>
        <v>1</v>
      </c>
      <c r="BR28" s="47">
        <v>7</v>
      </c>
      <c r="BS28" s="25">
        <v>9</v>
      </c>
      <c r="BT28" s="25">
        <f t="shared" si="35"/>
        <v>16</v>
      </c>
      <c r="BU28" s="25">
        <f t="shared" si="36"/>
        <v>0.4375</v>
      </c>
      <c r="BV28" s="49">
        <f t="shared" si="37"/>
        <v>1</v>
      </c>
      <c r="BW28" s="92">
        <v>6</v>
      </c>
      <c r="BX28" s="53">
        <v>5</v>
      </c>
      <c r="BY28" s="54">
        <f t="shared" si="9"/>
        <v>5.5</v>
      </c>
      <c r="BZ28" s="57">
        <v>10</v>
      </c>
      <c r="CA28" s="50">
        <v>11</v>
      </c>
      <c r="CB28" s="54">
        <f t="shared" si="38"/>
        <v>10.5</v>
      </c>
      <c r="CC28" s="46">
        <v>17</v>
      </c>
      <c r="CD28" s="46">
        <v>12</v>
      </c>
      <c r="CE28" s="103">
        <v>94</v>
      </c>
      <c r="CF28" s="30">
        <v>14</v>
      </c>
      <c r="CG28" s="104">
        <f t="shared" si="39"/>
        <v>0.14893617021276595</v>
      </c>
      <c r="CH28" s="47">
        <v>11</v>
      </c>
      <c r="CI28" s="25">
        <v>7</v>
      </c>
      <c r="CJ28" s="25">
        <f t="shared" si="40"/>
        <v>18</v>
      </c>
      <c r="CK28" s="49">
        <f t="shared" si="13"/>
        <v>12.5</v>
      </c>
      <c r="CL28" s="47">
        <v>4</v>
      </c>
      <c r="CM28" s="25">
        <v>3</v>
      </c>
      <c r="CN28" s="25">
        <f t="shared" si="46"/>
        <v>7</v>
      </c>
      <c r="CO28" s="49">
        <f t="shared" si="14"/>
        <v>5</v>
      </c>
      <c r="CP28" s="47">
        <v>24</v>
      </c>
      <c r="CQ28" s="25">
        <f t="shared" si="41"/>
        <v>1</v>
      </c>
      <c r="CR28" s="65">
        <v>2.013888888888889E-2</v>
      </c>
      <c r="CS28" s="25">
        <f t="shared" si="42"/>
        <v>29</v>
      </c>
      <c r="CT28" s="25">
        <v>0</v>
      </c>
      <c r="CU28" s="25">
        <v>24</v>
      </c>
      <c r="CV28" s="25">
        <f t="shared" si="43"/>
        <v>1</v>
      </c>
      <c r="CW28" s="65">
        <v>3.8194444444444441E-2</v>
      </c>
      <c r="CX28" s="25">
        <f t="shared" si="44"/>
        <v>55</v>
      </c>
      <c r="CY28" s="25">
        <v>0</v>
      </c>
      <c r="CZ28" s="49">
        <f t="shared" si="45"/>
        <v>0.89655172413793105</v>
      </c>
      <c r="DA28">
        <v>8</v>
      </c>
      <c r="DB28">
        <v>4</v>
      </c>
      <c r="DC28">
        <v>0.93267332000000003</v>
      </c>
      <c r="DD28">
        <v>4</v>
      </c>
      <c r="DE28">
        <v>0.93267332000000003</v>
      </c>
      <c r="DF28">
        <v>6</v>
      </c>
      <c r="DG28">
        <v>0</v>
      </c>
      <c r="DH28"/>
      <c r="DI28">
        <v>1</v>
      </c>
      <c r="DJ28"/>
      <c r="DK28">
        <v>5</v>
      </c>
      <c r="DL28">
        <v>0</v>
      </c>
      <c r="DM28"/>
      <c r="DN28">
        <v>1</v>
      </c>
      <c r="DO28"/>
      <c r="DP28" s="25">
        <v>6.333333333333333</v>
      </c>
      <c r="DQ28" s="25">
        <v>1.3333333333333333</v>
      </c>
      <c r="DR28" s="25">
        <v>0.93267332000000003</v>
      </c>
      <c r="DS28" s="25">
        <v>2</v>
      </c>
      <c r="DT28" s="25">
        <v>0.93267332000000003</v>
      </c>
      <c r="DU28" s="47">
        <v>95.930556892768976</v>
      </c>
      <c r="DV28" s="86">
        <v>117.71061368326049</v>
      </c>
      <c r="DW28" s="86">
        <v>8.180921897919563E-2</v>
      </c>
      <c r="DX28" s="25">
        <v>0.24026061035323498</v>
      </c>
      <c r="DY28" s="87">
        <v>-0.14360104464530488</v>
      </c>
      <c r="DZ28" s="47">
        <v>4</v>
      </c>
      <c r="EA28" s="25">
        <v>17</v>
      </c>
      <c r="EB28" s="25">
        <v>10.5</v>
      </c>
      <c r="EC28" s="25">
        <v>1</v>
      </c>
      <c r="ED28" s="25">
        <v>0.89308175999999995</v>
      </c>
      <c r="EE28" s="88">
        <v>0.94654087999999992</v>
      </c>
      <c r="EF28" s="47">
        <v>32</v>
      </c>
      <c r="EG28" s="25">
        <v>27</v>
      </c>
      <c r="EH28" s="25">
        <v>30</v>
      </c>
      <c r="EI28" s="25">
        <v>37</v>
      </c>
      <c r="EJ28" s="25">
        <v>31</v>
      </c>
      <c r="EK28" s="46">
        <v>57.5</v>
      </c>
      <c r="EL28" s="47">
        <v>0</v>
      </c>
      <c r="EM28" s="49">
        <v>0</v>
      </c>
      <c r="EN28" s="46">
        <v>3</v>
      </c>
      <c r="EO28" s="25">
        <v>21937.333333333299</v>
      </c>
      <c r="EP28" s="25">
        <v>23504.285714285699</v>
      </c>
      <c r="EQ28" s="25">
        <v>25071.333333333299</v>
      </c>
      <c r="ER28" s="25">
        <v>31339.166666666701</v>
      </c>
      <c r="ES28" s="25">
        <v>50574.285714285703</v>
      </c>
      <c r="ET28" s="25">
        <v>22126.25</v>
      </c>
      <c r="EU28" s="25">
        <v>32527.65079365077</v>
      </c>
      <c r="EV28" s="28">
        <v>25656.567460317467</v>
      </c>
      <c r="EW28">
        <v>4742.8971799999999</v>
      </c>
      <c r="EX28">
        <v>0.34075649299999999</v>
      </c>
      <c r="EY28">
        <v>7.44848484848485</v>
      </c>
      <c r="EZ28">
        <v>0.28571428571428598</v>
      </c>
      <c r="FA28">
        <v>7273.4827070000001</v>
      </c>
      <c r="FB28">
        <v>0.51898871700000004</v>
      </c>
      <c r="FC28">
        <v>1.59151193633952</v>
      </c>
      <c r="FD28">
        <v>0.14285714285714299</v>
      </c>
      <c r="FE28">
        <v>7007.3875930000004</v>
      </c>
      <c r="FF28">
        <v>0.62575044499999999</v>
      </c>
      <c r="FG28">
        <v>1.7464788732394401</v>
      </c>
      <c r="FH28">
        <v>0.5</v>
      </c>
      <c r="FI28">
        <v>6341.2558266666665</v>
      </c>
      <c r="FJ28">
        <v>0.49516521833333332</v>
      </c>
      <c r="FK28">
        <v>3.5954918860212697</v>
      </c>
      <c r="FL28" s="63">
        <v>0.30952380952380965</v>
      </c>
      <c r="FM28">
        <v>0.77674418604651196</v>
      </c>
      <c r="FN28">
        <v>0.67711053089643203</v>
      </c>
      <c r="FO28">
        <v>0.69359756097560998</v>
      </c>
      <c r="FP28">
        <v>0.55458089668615995</v>
      </c>
      <c r="FQ28">
        <v>0.46180555555555602</v>
      </c>
      <c r="FR28">
        <v>0.54066615027110798</v>
      </c>
      <c r="FS28">
        <v>0.64404910085922595</v>
      </c>
      <c r="FT28">
        <v>0.59078585928456662</v>
      </c>
      <c r="FU28">
        <v>0.61741748007189634</v>
      </c>
      <c r="FV28" s="45">
        <v>0.5</v>
      </c>
      <c r="FW28" s="25">
        <v>3690.1</v>
      </c>
      <c r="FX28" s="25">
        <v>0.7</v>
      </c>
      <c r="FY28" s="25">
        <v>6409.2857142857101</v>
      </c>
      <c r="FZ28" s="25">
        <v>0.6</v>
      </c>
      <c r="GA28" s="25">
        <v>4617.6666666666697</v>
      </c>
      <c r="GB28" s="25">
        <v>0.6</v>
      </c>
      <c r="GC28" s="28">
        <v>4905.684126984127</v>
      </c>
      <c r="GD28">
        <v>0.5</v>
      </c>
      <c r="GE28">
        <v>273</v>
      </c>
      <c r="GF28">
        <v>0</v>
      </c>
      <c r="GG28">
        <v>74</v>
      </c>
      <c r="GH28">
        <v>1.6666666666666667</v>
      </c>
      <c r="GI28">
        <v>136</v>
      </c>
      <c r="GJ28">
        <v>0.72222222222222199</v>
      </c>
      <c r="GK28" s="127">
        <v>161</v>
      </c>
      <c r="GL28" s="45"/>
      <c r="GM28">
        <v>19</v>
      </c>
      <c r="GN28">
        <v>14</v>
      </c>
      <c r="GO28">
        <v>13</v>
      </c>
      <c r="GP28">
        <v>8</v>
      </c>
      <c r="GQ28" s="25"/>
      <c r="GR28">
        <v>6</v>
      </c>
      <c r="GS28">
        <v>3</v>
      </c>
      <c r="GT28">
        <v>2</v>
      </c>
      <c r="GU28">
        <v>3</v>
      </c>
      <c r="GV28" s="25"/>
      <c r="GW28">
        <v>5</v>
      </c>
      <c r="GX28">
        <v>4</v>
      </c>
      <c r="GY28">
        <v>4</v>
      </c>
      <c r="GZ28">
        <v>3</v>
      </c>
      <c r="HA28" s="25">
        <v>61</v>
      </c>
      <c r="HB28" s="89">
        <v>10</v>
      </c>
      <c r="HC28" s="89">
        <v>7</v>
      </c>
      <c r="HD28" s="89">
        <v>6.333333333333333</v>
      </c>
      <c r="HE28" s="129">
        <v>4.666666666666667</v>
      </c>
      <c r="HF28">
        <v>0.63423886921088579</v>
      </c>
      <c r="HG28">
        <v>0.58222417784151637</v>
      </c>
      <c r="HH28">
        <v>0.6651040152904617</v>
      </c>
      <c r="HI28">
        <v>0.78881063774661553</v>
      </c>
      <c r="HJ28">
        <v>0.94146478412939849</v>
      </c>
      <c r="HK28">
        <v>1</v>
      </c>
      <c r="HL28">
        <v>1</v>
      </c>
      <c r="HM28">
        <v>1</v>
      </c>
      <c r="HN28">
        <v>0.92478464628158141</v>
      </c>
      <c r="HO28">
        <v>0.93267331798025022</v>
      </c>
      <c r="HP28">
        <v>0.93267331798025022</v>
      </c>
      <c r="HQ28">
        <v>0.96076892283052273</v>
      </c>
      <c r="HR28">
        <v>0.83349609987395523</v>
      </c>
      <c r="HY28" s="106"/>
      <c r="HZ28" s="30"/>
      <c r="IA28" s="30"/>
      <c r="IB28" s="30"/>
      <c r="IC28" s="30"/>
      <c r="ID28" s="109"/>
      <c r="IE28" s="25"/>
      <c r="IF28" s="25"/>
      <c r="IG28" s="25"/>
      <c r="IH28" s="25"/>
      <c r="II28" s="141" t="s">
        <v>416</v>
      </c>
      <c r="IJ28" s="141">
        <f t="shared" si="15"/>
        <v>1</v>
      </c>
      <c r="IK28" s="141" t="s">
        <v>421</v>
      </c>
      <c r="IL28" s="106"/>
      <c r="IM28" s="127"/>
      <c r="IN28" s="142"/>
      <c r="IO28" s="143">
        <v>0</v>
      </c>
      <c r="IP28" s="144">
        <v>1</v>
      </c>
      <c r="IQ28" s="144">
        <v>0</v>
      </c>
      <c r="IR28" s="144">
        <v>0</v>
      </c>
      <c r="IS28" s="144">
        <v>0</v>
      </c>
      <c r="IT28" s="145"/>
      <c r="IU28" s="146">
        <v>0</v>
      </c>
      <c r="IV28" s="146">
        <v>0</v>
      </c>
    </row>
    <row r="29" spans="1:256" ht="13.05" customHeight="1">
      <c r="A29" s="25">
        <v>24</v>
      </c>
      <c r="B29" s="25">
        <v>18</v>
      </c>
      <c r="C29" s="49" t="s">
        <v>385</v>
      </c>
      <c r="D29" s="47" t="s">
        <v>145</v>
      </c>
      <c r="E29" s="25">
        <v>1</v>
      </c>
      <c r="F29" s="25">
        <v>1</v>
      </c>
      <c r="G29" s="49"/>
      <c r="H29" s="25">
        <v>14</v>
      </c>
      <c r="I29" s="25">
        <v>19</v>
      </c>
      <c r="J29" s="25">
        <v>2</v>
      </c>
      <c r="K29" s="25">
        <v>1</v>
      </c>
      <c r="L29" s="25">
        <v>1</v>
      </c>
      <c r="M29" s="25" t="str">
        <f t="shared" si="10"/>
        <v/>
      </c>
      <c r="N29" s="25">
        <f t="shared" si="0"/>
        <v>17</v>
      </c>
      <c r="O29" s="25">
        <v>14</v>
      </c>
      <c r="P29" s="25">
        <v>18</v>
      </c>
      <c r="Q29" s="28">
        <v>3883.84375</v>
      </c>
      <c r="R29" s="25">
        <v>23</v>
      </c>
      <c r="S29" s="25">
        <v>23</v>
      </c>
      <c r="T29" s="25">
        <v>1</v>
      </c>
      <c r="U29" s="25">
        <v>0</v>
      </c>
      <c r="V29" s="25">
        <v>1</v>
      </c>
      <c r="W29" s="25" t="str">
        <f t="shared" si="1"/>
        <v/>
      </c>
      <c r="X29" s="25">
        <f t="shared" si="2"/>
        <v>22</v>
      </c>
      <c r="Y29" s="25">
        <v>19</v>
      </c>
      <c r="Z29" s="25">
        <v>22</v>
      </c>
      <c r="AA29" s="25">
        <v>1982.4242424242425</v>
      </c>
      <c r="AB29" s="45">
        <v>0</v>
      </c>
      <c r="AC29" s="25">
        <v>7</v>
      </c>
      <c r="AD29" s="25">
        <v>2</v>
      </c>
      <c r="AE29" s="25">
        <v>1</v>
      </c>
      <c r="AF29" s="25">
        <v>1</v>
      </c>
      <c r="AG29" s="25" t="str">
        <f t="shared" si="3"/>
        <v/>
      </c>
      <c r="AH29" s="25">
        <f t="shared" si="4"/>
        <v>5</v>
      </c>
      <c r="AI29" s="25">
        <v>0</v>
      </c>
      <c r="AJ29" s="25">
        <v>7</v>
      </c>
      <c r="AK29" s="28">
        <v>1838.96875</v>
      </c>
      <c r="AL29" s="45">
        <v>1</v>
      </c>
      <c r="AM29" s="25">
        <v>647.79999999999995</v>
      </c>
      <c r="AN29" s="25">
        <v>618</v>
      </c>
      <c r="AO29" s="28">
        <v>126.69092103889754</v>
      </c>
      <c r="AP29" s="91">
        <v>2.9166666666666664E-2</v>
      </c>
      <c r="AQ29" s="65">
        <v>4.0972222222222222E-2</v>
      </c>
      <c r="AR29" s="65">
        <v>4.2361111111111106E-2</v>
      </c>
      <c r="AS29" s="65">
        <v>3.4027777777777775E-2</v>
      </c>
      <c r="AT29" s="25">
        <f t="shared" si="5"/>
        <v>42</v>
      </c>
      <c r="AU29" s="25">
        <f t="shared" si="6"/>
        <v>59</v>
      </c>
      <c r="AV29" s="25">
        <f t="shared" si="11"/>
        <v>61</v>
      </c>
      <c r="AW29" s="25">
        <f t="shared" si="12"/>
        <v>49</v>
      </c>
      <c r="AX29" s="25">
        <f t="shared" si="7"/>
        <v>60</v>
      </c>
      <c r="AY29" s="25">
        <f t="shared" si="8"/>
        <v>45.5</v>
      </c>
      <c r="AZ29" s="25">
        <f t="shared" si="31"/>
        <v>0.31868131868131866</v>
      </c>
      <c r="BA29" s="25">
        <v>3</v>
      </c>
      <c r="BB29" s="25">
        <v>4</v>
      </c>
      <c r="BC29" s="25">
        <v>3</v>
      </c>
      <c r="BD29" s="25">
        <v>3</v>
      </c>
      <c r="BE29" s="25">
        <v>3</v>
      </c>
      <c r="BF29" s="25">
        <v>3.5</v>
      </c>
      <c r="BG29" s="49">
        <v>-0.16666666666666666</v>
      </c>
      <c r="BH29" s="25">
        <v>0.5</v>
      </c>
      <c r="BI29" s="25">
        <v>10</v>
      </c>
      <c r="BJ29" s="25">
        <v>0.3</v>
      </c>
      <c r="BK29" s="25">
        <v>10</v>
      </c>
      <c r="BL29" s="25">
        <v>0.4</v>
      </c>
      <c r="BM29" s="47">
        <v>39</v>
      </c>
      <c r="BN29" s="25">
        <v>9</v>
      </c>
      <c r="BO29" s="25">
        <f t="shared" si="32"/>
        <v>48</v>
      </c>
      <c r="BP29" s="25">
        <f t="shared" si="33"/>
        <v>0.8125</v>
      </c>
      <c r="BQ29" s="49">
        <f t="shared" si="34"/>
        <v>1</v>
      </c>
      <c r="BR29" s="47">
        <v>14</v>
      </c>
      <c r="BS29" s="25">
        <v>2</v>
      </c>
      <c r="BT29" s="25">
        <f t="shared" si="35"/>
        <v>16</v>
      </c>
      <c r="BU29" s="25">
        <f t="shared" si="36"/>
        <v>0.875</v>
      </c>
      <c r="BV29" s="49">
        <f t="shared" si="37"/>
        <v>1</v>
      </c>
      <c r="BW29" s="92">
        <v>5</v>
      </c>
      <c r="BX29" s="53">
        <v>5</v>
      </c>
      <c r="BY29" s="54">
        <f t="shared" si="9"/>
        <v>5</v>
      </c>
      <c r="BZ29" s="57">
        <v>13</v>
      </c>
      <c r="CA29" s="50">
        <v>12</v>
      </c>
      <c r="CB29" s="54">
        <f t="shared" si="38"/>
        <v>12.5</v>
      </c>
      <c r="CC29" s="46">
        <v>18</v>
      </c>
      <c r="CD29" s="46">
        <v>17</v>
      </c>
      <c r="CE29" s="103">
        <v>35</v>
      </c>
      <c r="CF29" s="30">
        <v>0</v>
      </c>
      <c r="CG29" s="104">
        <f t="shared" si="39"/>
        <v>0</v>
      </c>
      <c r="CH29" s="47">
        <v>11</v>
      </c>
      <c r="CI29" s="25">
        <v>8</v>
      </c>
      <c r="CJ29" s="25">
        <f t="shared" si="40"/>
        <v>19</v>
      </c>
      <c r="CK29" s="49">
        <f t="shared" si="13"/>
        <v>13.5</v>
      </c>
      <c r="CL29" s="47">
        <v>4</v>
      </c>
      <c r="CM29" s="25">
        <v>4</v>
      </c>
      <c r="CN29" s="25">
        <f t="shared" si="46"/>
        <v>8</v>
      </c>
      <c r="CO29" s="49">
        <f t="shared" si="14"/>
        <v>6</v>
      </c>
      <c r="CP29" s="47">
        <v>22</v>
      </c>
      <c r="CQ29" s="25">
        <f t="shared" si="41"/>
        <v>0.91666666666666663</v>
      </c>
      <c r="CR29" s="65">
        <v>2.4305555555555556E-2</v>
      </c>
      <c r="CS29" s="25">
        <f t="shared" si="42"/>
        <v>35</v>
      </c>
      <c r="CT29" s="25">
        <v>2</v>
      </c>
      <c r="CU29" s="25">
        <v>24</v>
      </c>
      <c r="CV29" s="25">
        <f t="shared" si="43"/>
        <v>1</v>
      </c>
      <c r="CW29" s="65">
        <v>3.125E-2</v>
      </c>
      <c r="CX29" s="25">
        <f t="shared" si="44"/>
        <v>45</v>
      </c>
      <c r="CY29" s="25">
        <v>0</v>
      </c>
      <c r="CZ29" s="49">
        <f t="shared" si="45"/>
        <v>0.2857142857142857</v>
      </c>
      <c r="DA29">
        <v>14</v>
      </c>
      <c r="DB29">
        <v>3</v>
      </c>
      <c r="DC29">
        <v>0.99587059</v>
      </c>
      <c r="DD29">
        <v>5</v>
      </c>
      <c r="DE29">
        <v>0.98733959999999998</v>
      </c>
      <c r="DF29">
        <v>7</v>
      </c>
      <c r="DG29">
        <v>4</v>
      </c>
      <c r="DH29">
        <v>0.97883891999999995</v>
      </c>
      <c r="DI29">
        <v>5</v>
      </c>
      <c r="DJ29">
        <v>0.91499142</v>
      </c>
      <c r="DK29">
        <v>9</v>
      </c>
      <c r="DL29">
        <v>6</v>
      </c>
      <c r="DM29">
        <v>0.99587059</v>
      </c>
      <c r="DN29">
        <v>6</v>
      </c>
      <c r="DO29">
        <v>0.99438495999999998</v>
      </c>
      <c r="DP29" s="25">
        <v>10</v>
      </c>
      <c r="DQ29" s="25">
        <v>4.333333333333333</v>
      </c>
      <c r="DR29" s="25">
        <v>0.99019336666666657</v>
      </c>
      <c r="DS29" s="25">
        <v>5.333333333333333</v>
      </c>
      <c r="DT29" s="25">
        <v>0.96557199333333343</v>
      </c>
      <c r="DU29" s="47">
        <v>43.377303307794087</v>
      </c>
      <c r="DV29" s="86">
        <v>40.09142753854627</v>
      </c>
      <c r="DW29" s="86">
        <v>0.94027821250038457</v>
      </c>
      <c r="DX29" s="25">
        <v>0.28520892066443776</v>
      </c>
      <c r="DY29" s="87">
        <v>0.40785581236923518</v>
      </c>
      <c r="DZ29" s="47">
        <v>23</v>
      </c>
      <c r="EA29" s="25">
        <v>25</v>
      </c>
      <c r="EB29" s="25">
        <v>24</v>
      </c>
      <c r="EC29" s="25">
        <v>0.57668712</v>
      </c>
      <c r="ED29" s="25">
        <v>0.74874372</v>
      </c>
      <c r="EE29" s="88">
        <v>0.66271542000000006</v>
      </c>
      <c r="EF29" s="47">
        <v>35</v>
      </c>
      <c r="EG29" s="25">
        <v>35</v>
      </c>
      <c r="EH29" s="25">
        <v>27</v>
      </c>
      <c r="EI29" s="25">
        <v>28</v>
      </c>
      <c r="EJ29" s="25">
        <v>31</v>
      </c>
      <c r="EK29" s="46">
        <v>44</v>
      </c>
      <c r="EL29" s="47">
        <v>0</v>
      </c>
      <c r="EM29" s="49">
        <v>0</v>
      </c>
      <c r="EN29" s="46">
        <v>2</v>
      </c>
      <c r="EO29" s="25">
        <v>9140.5555555555493</v>
      </c>
      <c r="EP29" s="25">
        <v>6208.6792452830196</v>
      </c>
      <c r="EQ29" s="25">
        <v>15042.8</v>
      </c>
      <c r="ER29" s="25">
        <v>9642.82051282051</v>
      </c>
      <c r="ES29" s="25">
        <v>14160.8</v>
      </c>
      <c r="ET29" s="25">
        <v>9077.4358974359002</v>
      </c>
      <c r="EU29" s="25">
        <v>12781.385185185185</v>
      </c>
      <c r="EV29" s="28">
        <v>8309.6452185131438</v>
      </c>
      <c r="EW29">
        <v>1664.4758400000001</v>
      </c>
      <c r="EX29">
        <v>0.35226186700000001</v>
      </c>
      <c r="EY29">
        <v>4.48484848484848</v>
      </c>
      <c r="EZ29">
        <v>0.628571428571429</v>
      </c>
      <c r="FA29">
        <v>2948.4723300000001</v>
      </c>
      <c r="FB29">
        <v>0.43488605499999999</v>
      </c>
      <c r="FC29">
        <v>1.5809018567639299</v>
      </c>
      <c r="FD29">
        <v>0.41666666666666702</v>
      </c>
      <c r="FE29">
        <v>1650.596933</v>
      </c>
      <c r="FF29">
        <v>0.23532013199999999</v>
      </c>
      <c r="FG29">
        <v>4.4309859154929603</v>
      </c>
      <c r="FH29">
        <v>0.375</v>
      </c>
      <c r="FI29">
        <v>2087.8483676666665</v>
      </c>
      <c r="FJ29">
        <v>0.34082268466666665</v>
      </c>
      <c r="FK29">
        <v>3.4989120857017899</v>
      </c>
      <c r="FL29" s="63">
        <v>0.47341269841269867</v>
      </c>
      <c r="FM29">
        <v>0.62259615384615397</v>
      </c>
      <c r="FN29">
        <v>0.69329359165424698</v>
      </c>
      <c r="FO29">
        <v>0.537974683544304</v>
      </c>
      <c r="FP29">
        <v>0.583452722063037</v>
      </c>
      <c r="FQ29">
        <v>0.59331175836030203</v>
      </c>
      <c r="FR29">
        <v>0.66841317365269504</v>
      </c>
      <c r="FS29">
        <v>0.58462753191691996</v>
      </c>
      <c r="FT29">
        <v>0.64838649578999297</v>
      </c>
      <c r="FU29">
        <v>0.61650701385345641</v>
      </c>
      <c r="FV29" s="45">
        <v>0.55000000000000004</v>
      </c>
      <c r="FW29" s="25">
        <v>6996.2</v>
      </c>
      <c r="FX29" s="25">
        <v>0.75</v>
      </c>
      <c r="FY29" s="25">
        <v>7759.5333333333301</v>
      </c>
      <c r="FZ29" s="25">
        <v>0.7</v>
      </c>
      <c r="GA29" s="25">
        <v>5539.4285714285697</v>
      </c>
      <c r="GB29" s="25">
        <v>0.66666666666666663</v>
      </c>
      <c r="GC29" s="28">
        <v>6765.0539682539666</v>
      </c>
      <c r="GD29">
        <v>0.83333333333333337</v>
      </c>
      <c r="GE29">
        <v>204</v>
      </c>
      <c r="GF29">
        <v>0</v>
      </c>
      <c r="GG29">
        <v>123</v>
      </c>
      <c r="GH29">
        <v>0.16666666666666666</v>
      </c>
      <c r="GI29">
        <v>208</v>
      </c>
      <c r="GJ29">
        <v>0.33333333333333298</v>
      </c>
      <c r="GK29" s="127">
        <v>178.33333333333334</v>
      </c>
      <c r="GL29" s="45"/>
      <c r="GN29">
        <v>12</v>
      </c>
      <c r="GO29">
        <v>10</v>
      </c>
      <c r="GP29">
        <v>6</v>
      </c>
      <c r="GQ29" s="25"/>
      <c r="GR29">
        <v>43</v>
      </c>
      <c r="GS29">
        <v>13</v>
      </c>
      <c r="GT29">
        <v>15</v>
      </c>
      <c r="GU29">
        <v>7</v>
      </c>
      <c r="GV29" s="25"/>
      <c r="GW29">
        <v>18</v>
      </c>
      <c r="GX29">
        <v>13</v>
      </c>
      <c r="GY29">
        <v>13</v>
      </c>
      <c r="GZ29">
        <v>8</v>
      </c>
      <c r="HA29" s="25">
        <v>159.66666666666669</v>
      </c>
      <c r="HB29" s="89">
        <v>30.5</v>
      </c>
      <c r="HC29" s="89">
        <v>12.666666666666666</v>
      </c>
      <c r="HD29" s="89">
        <v>12.666666666666666</v>
      </c>
      <c r="HE29" s="129">
        <v>7</v>
      </c>
      <c r="HF29">
        <v>0.81033078399591807</v>
      </c>
      <c r="HG29">
        <v>0.89867258184136911</v>
      </c>
      <c r="HH29">
        <v>0.86130823509963639</v>
      </c>
      <c r="HI29">
        <v>0.84128182081916902</v>
      </c>
      <c r="HJ29">
        <v>0.8861331015367192</v>
      </c>
      <c r="HK29">
        <v>0.99159811281053911</v>
      </c>
      <c r="HL29">
        <v>0.98124763941000137</v>
      </c>
      <c r="HM29">
        <v>0.96027659949672006</v>
      </c>
      <c r="HN29">
        <v>0.99375438086705792</v>
      </c>
      <c r="HO29">
        <v>0.98436954983658997</v>
      </c>
      <c r="HP29">
        <v>0.99200515821399671</v>
      </c>
      <c r="HQ29">
        <v>1</v>
      </c>
      <c r="HR29">
        <v>0.89673942213323166</v>
      </c>
      <c r="HS29" s="24" t="s">
        <v>149</v>
      </c>
      <c r="HT29">
        <v>5</v>
      </c>
      <c r="HU29">
        <v>3</v>
      </c>
      <c r="HV29" t="s">
        <v>149</v>
      </c>
      <c r="HW29">
        <v>1</v>
      </c>
      <c r="HX29">
        <v>1</v>
      </c>
      <c r="HY29" s="106"/>
      <c r="HZ29" s="30"/>
      <c r="IA29" s="30"/>
      <c r="IB29" s="30"/>
      <c r="IC29" s="30"/>
      <c r="ID29" s="109"/>
      <c r="IE29" s="25"/>
      <c r="IF29" s="25"/>
      <c r="IG29" s="25"/>
      <c r="IH29" s="25"/>
      <c r="II29" s="141" t="s">
        <v>416</v>
      </c>
      <c r="IJ29" s="141">
        <f t="shared" si="15"/>
        <v>1</v>
      </c>
      <c r="IK29" s="141" t="s">
        <v>169</v>
      </c>
      <c r="IL29" s="106" t="s">
        <v>242</v>
      </c>
      <c r="IM29" s="127"/>
      <c r="IN29" s="142"/>
      <c r="IO29" s="143">
        <v>0</v>
      </c>
      <c r="IP29" s="144">
        <v>0</v>
      </c>
      <c r="IQ29" s="144">
        <v>0</v>
      </c>
      <c r="IR29" s="144">
        <v>1</v>
      </c>
      <c r="IS29" s="144">
        <v>0</v>
      </c>
      <c r="IT29" s="145"/>
      <c r="IU29" s="146">
        <v>0</v>
      </c>
      <c r="IV29" s="146">
        <v>0</v>
      </c>
    </row>
    <row r="30" spans="1:256" ht="13.05" customHeight="1">
      <c r="A30" s="25">
        <v>40</v>
      </c>
      <c r="B30" s="25">
        <v>12</v>
      </c>
      <c r="C30" s="49" t="s">
        <v>702</v>
      </c>
      <c r="D30" s="47" t="s">
        <v>711</v>
      </c>
      <c r="E30" s="25">
        <v>2</v>
      </c>
      <c r="F30" s="25">
        <v>2</v>
      </c>
      <c r="G30" s="49"/>
      <c r="H30" s="25">
        <v>26</v>
      </c>
      <c r="I30" s="25">
        <v>26</v>
      </c>
      <c r="J30" s="25">
        <v>2</v>
      </c>
      <c r="K30" s="25">
        <v>1</v>
      </c>
      <c r="L30" s="25">
        <v>1</v>
      </c>
      <c r="M30" s="25" t="str">
        <f t="shared" si="10"/>
        <v/>
      </c>
      <c r="N30" s="25">
        <f t="shared" si="0"/>
        <v>24</v>
      </c>
      <c r="O30" s="25">
        <v>22</v>
      </c>
      <c r="P30" s="25">
        <v>25</v>
      </c>
      <c r="Q30" s="28">
        <v>6099.69696969697</v>
      </c>
      <c r="R30" s="25">
        <v>26</v>
      </c>
      <c r="S30" s="25">
        <v>26</v>
      </c>
      <c r="T30" s="25">
        <v>0</v>
      </c>
      <c r="U30" s="25">
        <v>0</v>
      </c>
      <c r="V30" s="25">
        <v>0</v>
      </c>
      <c r="W30" s="25" t="str">
        <f t="shared" si="1"/>
        <v/>
      </c>
      <c r="X30" s="25">
        <f t="shared" si="2"/>
        <v>26</v>
      </c>
      <c r="Y30" s="25">
        <v>26</v>
      </c>
      <c r="Z30" s="25">
        <v>26</v>
      </c>
      <c r="AA30" s="25"/>
      <c r="AB30" s="45">
        <v>5</v>
      </c>
      <c r="AC30" s="25">
        <v>6</v>
      </c>
      <c r="AD30" s="25">
        <v>3</v>
      </c>
      <c r="AE30" s="25">
        <v>2</v>
      </c>
      <c r="AF30" s="25">
        <v>1</v>
      </c>
      <c r="AG30" s="25" t="str">
        <f t="shared" si="3"/>
        <v/>
      </c>
      <c r="AH30" s="25">
        <f t="shared" si="4"/>
        <v>3</v>
      </c>
      <c r="AI30" s="25">
        <v>2</v>
      </c>
      <c r="AJ30" s="25">
        <v>5</v>
      </c>
      <c r="AK30" s="28">
        <v>3624.3125</v>
      </c>
      <c r="AL30" s="45">
        <v>1</v>
      </c>
      <c r="AM30" s="25">
        <v>1293.3499999999999</v>
      </c>
      <c r="AN30" s="25">
        <v>1167</v>
      </c>
      <c r="AO30" s="28">
        <v>353.17377189974735</v>
      </c>
      <c r="AP30" s="91">
        <v>3.7499999999999999E-2</v>
      </c>
      <c r="AQ30" s="65">
        <v>5.5555555555555552E-2</v>
      </c>
      <c r="AR30" s="65">
        <v>5.1388888888888894E-2</v>
      </c>
      <c r="AS30" s="65">
        <v>4.3055555555555562E-2</v>
      </c>
      <c r="AT30" s="25">
        <f t="shared" si="5"/>
        <v>54</v>
      </c>
      <c r="AU30" s="25">
        <f t="shared" si="6"/>
        <v>80</v>
      </c>
      <c r="AV30" s="25">
        <f t="shared" si="11"/>
        <v>74</v>
      </c>
      <c r="AW30" s="25">
        <f t="shared" si="12"/>
        <v>62</v>
      </c>
      <c r="AX30" s="25">
        <f t="shared" si="7"/>
        <v>77</v>
      </c>
      <c r="AY30" s="25">
        <f t="shared" si="8"/>
        <v>58</v>
      </c>
      <c r="AZ30" s="25">
        <f t="shared" si="31"/>
        <v>0.32758620689655171</v>
      </c>
      <c r="BA30" s="25">
        <v>2</v>
      </c>
      <c r="BB30" s="25">
        <v>3</v>
      </c>
      <c r="BC30" s="25">
        <v>3</v>
      </c>
      <c r="BD30" s="25">
        <v>3</v>
      </c>
      <c r="BE30" s="25">
        <v>2.5</v>
      </c>
      <c r="BF30" s="25">
        <v>3</v>
      </c>
      <c r="BG30" s="49">
        <v>-0.2</v>
      </c>
      <c r="BH30" s="25">
        <v>0.4</v>
      </c>
      <c r="BI30" s="25">
        <v>10</v>
      </c>
      <c r="BJ30" s="25">
        <v>0.2</v>
      </c>
      <c r="BK30" s="25">
        <v>10</v>
      </c>
      <c r="BL30" s="25">
        <v>0.3</v>
      </c>
      <c r="BM30" s="47">
        <v>36</v>
      </c>
      <c r="BN30" s="25">
        <v>12</v>
      </c>
      <c r="BO30" s="25">
        <f t="shared" si="32"/>
        <v>48</v>
      </c>
      <c r="BP30" s="25">
        <f t="shared" si="33"/>
        <v>0.75</v>
      </c>
      <c r="BQ30" s="49">
        <f t="shared" si="34"/>
        <v>1</v>
      </c>
      <c r="BR30" s="47">
        <v>14</v>
      </c>
      <c r="BS30" s="25">
        <v>2</v>
      </c>
      <c r="BT30" s="25">
        <f t="shared" si="35"/>
        <v>16</v>
      </c>
      <c r="BU30" s="25">
        <f t="shared" si="36"/>
        <v>0.875</v>
      </c>
      <c r="BV30" s="49">
        <f t="shared" si="37"/>
        <v>1</v>
      </c>
      <c r="BW30" s="92">
        <v>8</v>
      </c>
      <c r="BX30" s="53">
        <v>8</v>
      </c>
      <c r="BY30" s="54">
        <f t="shared" si="9"/>
        <v>8</v>
      </c>
      <c r="BZ30" s="57">
        <v>12</v>
      </c>
      <c r="CA30" s="50">
        <v>12</v>
      </c>
      <c r="CB30" s="54">
        <f t="shared" si="38"/>
        <v>12</v>
      </c>
      <c r="CC30" s="46">
        <v>15</v>
      </c>
      <c r="CD30" s="46">
        <v>12</v>
      </c>
      <c r="CE30" s="103">
        <v>44</v>
      </c>
      <c r="CF30" s="30">
        <v>9</v>
      </c>
      <c r="CG30" s="104">
        <f>CF30/CE30</f>
        <v>0.20454545454545456</v>
      </c>
      <c r="CH30" s="47">
        <v>12</v>
      </c>
      <c r="CI30" s="25">
        <v>10</v>
      </c>
      <c r="CJ30" s="25">
        <f t="shared" si="40"/>
        <v>22</v>
      </c>
      <c r="CK30" s="49">
        <f t="shared" si="13"/>
        <v>16</v>
      </c>
      <c r="CL30" s="47">
        <v>4</v>
      </c>
      <c r="CM30" s="25">
        <v>4</v>
      </c>
      <c r="CN30" s="25">
        <f t="shared" si="46"/>
        <v>8</v>
      </c>
      <c r="CO30" s="49">
        <f t="shared" si="14"/>
        <v>6</v>
      </c>
      <c r="CP30" s="47">
        <v>24</v>
      </c>
      <c r="CQ30" s="25">
        <f t="shared" si="41"/>
        <v>1</v>
      </c>
      <c r="CR30" s="65">
        <v>2.1527777777777781E-2</v>
      </c>
      <c r="CS30" s="25">
        <f t="shared" si="42"/>
        <v>31</v>
      </c>
      <c r="CT30" s="25">
        <v>0</v>
      </c>
      <c r="CU30" s="25">
        <v>24</v>
      </c>
      <c r="CV30" s="25">
        <f t="shared" si="43"/>
        <v>1</v>
      </c>
      <c r="CW30" s="65">
        <v>3.7499999999999999E-2</v>
      </c>
      <c r="CX30" s="25">
        <f t="shared" si="44"/>
        <v>54</v>
      </c>
      <c r="CY30" s="25">
        <v>0</v>
      </c>
      <c r="CZ30" s="49">
        <f t="shared" si="45"/>
        <v>0.74193548387096775</v>
      </c>
      <c r="DA30">
        <v>17</v>
      </c>
      <c r="DB30">
        <v>8</v>
      </c>
      <c r="DC30">
        <v>0.92405347000000004</v>
      </c>
      <c r="DD30">
        <v>10</v>
      </c>
      <c r="DE30">
        <v>0.95318778000000004</v>
      </c>
      <c r="DF30">
        <v>0</v>
      </c>
      <c r="DG30">
        <v>0</v>
      </c>
      <c r="DH30"/>
      <c r="DI30">
        <v>7</v>
      </c>
      <c r="DJ30">
        <v>0.96308682000000001</v>
      </c>
      <c r="DK30">
        <v>13</v>
      </c>
      <c r="DL30">
        <v>9</v>
      </c>
      <c r="DM30">
        <v>0.97893975</v>
      </c>
      <c r="DN30">
        <v>9</v>
      </c>
      <c r="DO30">
        <v>0.97893975</v>
      </c>
      <c r="DP30" s="25">
        <v>10</v>
      </c>
      <c r="DQ30" s="25">
        <v>5.666666666666667</v>
      </c>
      <c r="DR30" s="25">
        <v>0.95149660999999996</v>
      </c>
      <c r="DS30" s="25">
        <v>8.6666666666666661</v>
      </c>
      <c r="DT30" s="25">
        <v>0.96507144999999994</v>
      </c>
      <c r="DU30" s="47">
        <v>60.380585438864301</v>
      </c>
      <c r="DV30" s="86">
        <v>68.238314231263629</v>
      </c>
      <c r="DW30" s="86">
        <v>0.43246142829093848</v>
      </c>
      <c r="DX30" s="25">
        <v>0.29960420517125491</v>
      </c>
      <c r="DY30" s="87">
        <v>0.16246713305499547</v>
      </c>
      <c r="DZ30" s="47">
        <v>17</v>
      </c>
      <c r="EA30" s="25">
        <v>18</v>
      </c>
      <c r="EB30" s="25">
        <v>17.5</v>
      </c>
      <c r="EC30" s="25">
        <v>1.9230769000000002E-2</v>
      </c>
      <c r="ED30" s="25">
        <v>0.32258065000000002</v>
      </c>
      <c r="EE30" s="88">
        <v>0.1709057095</v>
      </c>
      <c r="EF30" s="47">
        <v>29</v>
      </c>
      <c r="EG30" s="25">
        <v>32</v>
      </c>
      <c r="EH30" s="25">
        <v>35</v>
      </c>
      <c r="EI30" s="25">
        <v>21</v>
      </c>
      <c r="EJ30" s="25">
        <v>36</v>
      </c>
      <c r="EK30" s="46"/>
      <c r="EL30" s="47">
        <v>0</v>
      </c>
      <c r="EM30" s="49">
        <v>0</v>
      </c>
      <c r="EN30" s="46">
        <v>1</v>
      </c>
      <c r="EO30" s="25">
        <v>12656.1538461538</v>
      </c>
      <c r="EP30" s="25">
        <v>5394.4262295081999</v>
      </c>
      <c r="EQ30" s="25">
        <v>23504.375</v>
      </c>
      <c r="ER30" s="25">
        <v>4586.2195121951199</v>
      </c>
      <c r="ES30" s="25">
        <v>16091.8181818182</v>
      </c>
      <c r="ET30" s="25">
        <v>5619.3650793650804</v>
      </c>
      <c r="EU30" s="25">
        <v>17417.449009323998</v>
      </c>
      <c r="EV30" s="28">
        <v>5200.0036070228007</v>
      </c>
      <c r="EW30">
        <v>566.57639210000002</v>
      </c>
      <c r="EX30">
        <v>0.15348532400000001</v>
      </c>
      <c r="EY30">
        <v>3.4545454545454501</v>
      </c>
      <c r="EZ30">
        <v>0.6</v>
      </c>
      <c r="FA30">
        <v>694.17251969999995</v>
      </c>
      <c r="FB30">
        <v>0.26311677</v>
      </c>
      <c r="FC30">
        <v>3.7771883289124699</v>
      </c>
      <c r="FD30">
        <v>0.66666666666666696</v>
      </c>
      <c r="FE30">
        <v>349.0050268</v>
      </c>
      <c r="FF30">
        <v>0.100618712</v>
      </c>
      <c r="FG30">
        <v>2.33239436619718</v>
      </c>
      <c r="FH30">
        <v>0.52380952380952395</v>
      </c>
      <c r="FI30">
        <v>536.58464619999995</v>
      </c>
      <c r="FJ30">
        <v>0.17240693533333337</v>
      </c>
      <c r="FK30">
        <v>3.1880427165517005</v>
      </c>
      <c r="FL30" s="63">
        <v>0.59682539682539704</v>
      </c>
      <c r="FM30">
        <v>0.68718466195761896</v>
      </c>
      <c r="FN30">
        <v>0.71366476500950804</v>
      </c>
      <c r="FO30">
        <v>0.65652173913043499</v>
      </c>
      <c r="FP30">
        <v>0.81380798274002197</v>
      </c>
      <c r="FQ30">
        <v>0.61004784688995195</v>
      </c>
      <c r="FR30">
        <v>0.67901907356948199</v>
      </c>
      <c r="FS30">
        <v>0.65125141599266867</v>
      </c>
      <c r="FT30">
        <v>0.735497273773004</v>
      </c>
      <c r="FU30">
        <v>0.69337434488283645</v>
      </c>
      <c r="FV30" s="45">
        <v>0.65</v>
      </c>
      <c r="FW30" s="25">
        <v>7811.75</v>
      </c>
      <c r="FX30" s="25">
        <v>0.8</v>
      </c>
      <c r="FY30" s="25">
        <v>7372</v>
      </c>
      <c r="FZ30" s="25">
        <v>0.9</v>
      </c>
      <c r="GA30" s="25">
        <v>5340.7222222222199</v>
      </c>
      <c r="GB30" s="25">
        <v>0.78333333333333333</v>
      </c>
      <c r="GC30" s="28">
        <v>6841.49074074074</v>
      </c>
      <c r="GD30">
        <v>0.5</v>
      </c>
      <c r="GE30">
        <v>171</v>
      </c>
      <c r="GF30">
        <v>0</v>
      </c>
      <c r="GG30">
        <v>106</v>
      </c>
      <c r="GH30">
        <v>0.33333333333333331</v>
      </c>
      <c r="GI30">
        <v>234</v>
      </c>
      <c r="GJ30">
        <v>0.27777777777777801</v>
      </c>
      <c r="GK30" s="127">
        <v>170.33333333333334</v>
      </c>
      <c r="GL30" s="45"/>
      <c r="GN30">
        <v>18</v>
      </c>
      <c r="GO30">
        <v>17</v>
      </c>
      <c r="GP30">
        <v>11</v>
      </c>
      <c r="GQ30" s="25"/>
      <c r="GR30">
        <v>17</v>
      </c>
      <c r="GS30">
        <v>14</v>
      </c>
      <c r="GT30">
        <v>11</v>
      </c>
      <c r="GU30">
        <v>7</v>
      </c>
      <c r="GV30" s="25"/>
      <c r="GW30">
        <v>26</v>
      </c>
      <c r="GX30">
        <v>22</v>
      </c>
      <c r="GY30">
        <v>19</v>
      </c>
      <c r="GZ30">
        <v>7</v>
      </c>
      <c r="HA30" s="25">
        <v>125</v>
      </c>
      <c r="HB30" s="89">
        <v>21.5</v>
      </c>
      <c r="HC30" s="89">
        <v>18</v>
      </c>
      <c r="HD30" s="89">
        <v>15.666666666666666</v>
      </c>
      <c r="HE30" s="129">
        <v>8.3333333333333339</v>
      </c>
      <c r="HF30">
        <v>0.6443963265753988</v>
      </c>
      <c r="HG30">
        <v>0.64830724688815999</v>
      </c>
      <c r="HH30">
        <v>0.60292753764579798</v>
      </c>
      <c r="HI30">
        <v>0.79889501567630183</v>
      </c>
      <c r="HJ30">
        <v>0.89938334484212912</v>
      </c>
      <c r="HK30">
        <v>0.92428201433723889</v>
      </c>
      <c r="HL30">
        <v>0.90494658981011789</v>
      </c>
      <c r="HM30">
        <v>0.99484975116710972</v>
      </c>
      <c r="HN30">
        <v>0.98948555220500833</v>
      </c>
      <c r="HO30">
        <v>0.99639693586988387</v>
      </c>
      <c r="HP30">
        <v>0.99601643062804723</v>
      </c>
      <c r="HQ30">
        <v>1</v>
      </c>
      <c r="HR30">
        <v>0.84442174120751223</v>
      </c>
      <c r="HS30" s="24">
        <v>1</v>
      </c>
      <c r="HT30">
        <v>4</v>
      </c>
      <c r="HU30">
        <v>2</v>
      </c>
      <c r="HV30">
        <v>0</v>
      </c>
      <c r="HW30">
        <v>1</v>
      </c>
      <c r="HX30">
        <v>0</v>
      </c>
      <c r="HY30" s="106"/>
      <c r="HZ30" s="30"/>
      <c r="IA30" s="30"/>
      <c r="IB30" s="30"/>
      <c r="IC30" s="30"/>
      <c r="ID30" s="109"/>
      <c r="IE30" s="25"/>
      <c r="IF30" s="25"/>
      <c r="IG30" s="25"/>
      <c r="IH30" s="25"/>
      <c r="II30" s="141" t="s">
        <v>416</v>
      </c>
      <c r="IJ30" s="141">
        <f t="shared" si="15"/>
        <v>1</v>
      </c>
      <c r="IK30" s="141" t="s">
        <v>421</v>
      </c>
      <c r="IL30" s="106"/>
      <c r="IM30" s="127"/>
      <c r="IN30" s="142"/>
      <c r="IO30" s="143">
        <v>0</v>
      </c>
      <c r="IP30" s="144">
        <v>0</v>
      </c>
      <c r="IQ30" s="144">
        <v>0</v>
      </c>
      <c r="IR30" s="144">
        <v>1</v>
      </c>
      <c r="IS30" s="144">
        <v>0</v>
      </c>
      <c r="IT30" s="145"/>
      <c r="IU30" s="146">
        <v>0</v>
      </c>
      <c r="IV30" s="146">
        <v>0</v>
      </c>
    </row>
    <row r="31" spans="1:256" ht="13.05" customHeight="1">
      <c r="A31" s="25">
        <v>47</v>
      </c>
      <c r="B31" s="25">
        <v>13</v>
      </c>
      <c r="C31" s="49" t="s">
        <v>703</v>
      </c>
      <c r="D31" s="47" t="s">
        <v>145</v>
      </c>
      <c r="E31" s="25">
        <v>1</v>
      </c>
      <c r="F31" s="25">
        <v>1</v>
      </c>
      <c r="G31" s="49"/>
      <c r="H31" s="25">
        <v>16</v>
      </c>
      <c r="I31" s="25">
        <v>21</v>
      </c>
      <c r="J31" s="25">
        <v>4</v>
      </c>
      <c r="K31" s="25">
        <v>3</v>
      </c>
      <c r="L31" s="25">
        <v>1</v>
      </c>
      <c r="M31" s="25" t="str">
        <f t="shared" si="10"/>
        <v/>
      </c>
      <c r="N31" s="25">
        <f t="shared" si="0"/>
        <v>17</v>
      </c>
      <c r="O31" s="25">
        <v>8</v>
      </c>
      <c r="P31" s="25">
        <v>18</v>
      </c>
      <c r="Q31" s="28">
        <v>4903.9032258064517</v>
      </c>
      <c r="R31" s="25">
        <v>12</v>
      </c>
      <c r="S31" s="25">
        <v>22</v>
      </c>
      <c r="T31" s="25">
        <v>1</v>
      </c>
      <c r="U31" s="25">
        <v>0</v>
      </c>
      <c r="V31" s="25">
        <v>1</v>
      </c>
      <c r="W31" s="25" t="str">
        <f t="shared" si="1"/>
        <v/>
      </c>
      <c r="X31" s="25">
        <f t="shared" si="2"/>
        <v>21</v>
      </c>
      <c r="Y31" s="25">
        <v>12</v>
      </c>
      <c r="Z31" s="25">
        <v>21</v>
      </c>
      <c r="AA31" s="25">
        <v>5611.3823529411766</v>
      </c>
      <c r="AB31" s="45">
        <v>2</v>
      </c>
      <c r="AC31" s="25">
        <v>6</v>
      </c>
      <c r="AD31" s="25">
        <v>3</v>
      </c>
      <c r="AE31" s="25">
        <v>2</v>
      </c>
      <c r="AF31" s="25">
        <v>1</v>
      </c>
      <c r="AG31" s="25" t="str">
        <f t="shared" si="3"/>
        <v/>
      </c>
      <c r="AH31" s="25">
        <f t="shared" si="4"/>
        <v>3</v>
      </c>
      <c r="AI31" s="25">
        <v>2</v>
      </c>
      <c r="AJ31" s="25">
        <v>5</v>
      </c>
      <c r="AK31" s="28">
        <v>8256.125</v>
      </c>
      <c r="AL31" s="45">
        <v>1</v>
      </c>
      <c r="AM31" s="25">
        <v>1091.3499999999999</v>
      </c>
      <c r="AN31" s="25">
        <v>1015</v>
      </c>
      <c r="AO31" s="28">
        <v>284.63721600810067</v>
      </c>
      <c r="AP31" s="91">
        <v>3.7499999999999999E-2</v>
      </c>
      <c r="AQ31" s="65">
        <v>5.9722222222222225E-2</v>
      </c>
      <c r="AR31" s="65">
        <v>4.9305555555555554E-2</v>
      </c>
      <c r="AS31" s="65">
        <v>4.027777777777778E-2</v>
      </c>
      <c r="AT31" s="25">
        <f t="shared" si="5"/>
        <v>54</v>
      </c>
      <c r="AU31" s="25">
        <f t="shared" si="6"/>
        <v>86</v>
      </c>
      <c r="AV31" s="25">
        <f t="shared" si="11"/>
        <v>71</v>
      </c>
      <c r="AW31" s="25">
        <f t="shared" si="12"/>
        <v>58</v>
      </c>
      <c r="AX31" s="25">
        <f t="shared" si="7"/>
        <v>78.5</v>
      </c>
      <c r="AY31" s="25">
        <f t="shared" si="8"/>
        <v>56</v>
      </c>
      <c r="AZ31" s="25">
        <f t="shared" si="31"/>
        <v>0.4017857142857143</v>
      </c>
      <c r="BA31" s="25">
        <v>2</v>
      </c>
      <c r="BB31" s="25">
        <v>3</v>
      </c>
      <c r="BC31" s="25">
        <v>3</v>
      </c>
      <c r="BD31" s="25">
        <v>4</v>
      </c>
      <c r="BE31" s="25">
        <v>3</v>
      </c>
      <c r="BF31" s="25">
        <v>3</v>
      </c>
      <c r="BG31" s="49">
        <v>0</v>
      </c>
      <c r="BH31" s="25">
        <v>0.7</v>
      </c>
      <c r="BI31" s="25">
        <v>10</v>
      </c>
      <c r="BJ31" s="25">
        <v>0.77777777777777779</v>
      </c>
      <c r="BK31" s="25">
        <v>9</v>
      </c>
      <c r="BL31" s="25">
        <v>0.73684210526315785</v>
      </c>
      <c r="BM31" s="47">
        <v>25</v>
      </c>
      <c r="BN31" s="25">
        <v>23</v>
      </c>
      <c r="BO31" s="25">
        <f t="shared" si="32"/>
        <v>48</v>
      </c>
      <c r="BP31" s="25">
        <f t="shared" si="33"/>
        <v>0.52083333333333337</v>
      </c>
      <c r="BQ31" s="49">
        <f t="shared" si="34"/>
        <v>1</v>
      </c>
      <c r="BR31" s="47">
        <v>9</v>
      </c>
      <c r="BS31" s="25">
        <v>7</v>
      </c>
      <c r="BT31" s="25">
        <f t="shared" si="35"/>
        <v>16</v>
      </c>
      <c r="BU31" s="25">
        <f t="shared" si="36"/>
        <v>0.5625</v>
      </c>
      <c r="BV31" s="49">
        <f t="shared" si="37"/>
        <v>1</v>
      </c>
      <c r="BW31" s="92">
        <v>6</v>
      </c>
      <c r="BX31" s="53">
        <v>5</v>
      </c>
      <c r="BY31" s="54">
        <f t="shared" si="9"/>
        <v>5.5</v>
      </c>
      <c r="BZ31" s="57">
        <v>9</v>
      </c>
      <c r="CA31" s="50">
        <v>11</v>
      </c>
      <c r="CB31" s="54">
        <f t="shared" si="38"/>
        <v>10</v>
      </c>
      <c r="CC31" s="46">
        <v>19</v>
      </c>
      <c r="CD31" s="46">
        <v>13</v>
      </c>
      <c r="CE31" s="103">
        <v>69</v>
      </c>
      <c r="CF31" s="30">
        <v>6</v>
      </c>
      <c r="CG31" s="104">
        <f>CF31/CE31</f>
        <v>8.6956521739130432E-2</v>
      </c>
      <c r="CH31" s="47">
        <v>11</v>
      </c>
      <c r="CI31" s="25">
        <v>7</v>
      </c>
      <c r="CJ31" s="25">
        <f t="shared" si="40"/>
        <v>18</v>
      </c>
      <c r="CK31" s="49">
        <f t="shared" si="13"/>
        <v>12.5</v>
      </c>
      <c r="CL31" s="47">
        <v>4</v>
      </c>
      <c r="CM31" s="25">
        <v>4</v>
      </c>
      <c r="CN31" s="25">
        <f t="shared" si="46"/>
        <v>8</v>
      </c>
      <c r="CO31" s="49">
        <f t="shared" si="14"/>
        <v>6</v>
      </c>
      <c r="CP31" s="47">
        <v>22</v>
      </c>
      <c r="CQ31" s="25">
        <f t="shared" si="41"/>
        <v>0.91666666666666663</v>
      </c>
      <c r="CR31" s="65">
        <v>2.5000000000000001E-2</v>
      </c>
      <c r="CS31" s="25">
        <f t="shared" si="42"/>
        <v>36</v>
      </c>
      <c r="CT31" s="25">
        <v>1</v>
      </c>
      <c r="CU31" s="25">
        <v>24</v>
      </c>
      <c r="CV31" s="25">
        <f t="shared" si="43"/>
        <v>1</v>
      </c>
      <c r="CW31" s="65">
        <v>6.3194444444444442E-2</v>
      </c>
      <c r="CX31" s="25">
        <f t="shared" si="44"/>
        <v>91</v>
      </c>
      <c r="CY31" s="25">
        <v>0</v>
      </c>
      <c r="CZ31" s="49">
        <f t="shared" si="45"/>
        <v>1.5277777777777777</v>
      </c>
      <c r="DA31">
        <v>12</v>
      </c>
      <c r="DB31">
        <v>3</v>
      </c>
      <c r="DC31">
        <v>0.98198050999999997</v>
      </c>
      <c r="DD31">
        <v>6</v>
      </c>
      <c r="DE31">
        <v>0.50311607000000003</v>
      </c>
      <c r="DF31">
        <v>10</v>
      </c>
      <c r="DG31">
        <v>8</v>
      </c>
      <c r="DH31">
        <v>0.97036750999999999</v>
      </c>
      <c r="DI31">
        <v>9</v>
      </c>
      <c r="DJ31">
        <v>0.96612962000000002</v>
      </c>
      <c r="DK31">
        <v>7</v>
      </c>
      <c r="DL31">
        <v>5</v>
      </c>
      <c r="DM31">
        <v>0.99053038999999998</v>
      </c>
      <c r="DN31">
        <v>6</v>
      </c>
      <c r="DO31">
        <v>0.99032553999999995</v>
      </c>
      <c r="DP31" s="25">
        <v>9.6666666666666661</v>
      </c>
      <c r="DQ31" s="25">
        <v>5.333333333333333</v>
      </c>
      <c r="DR31" s="25">
        <v>0.98095947000000006</v>
      </c>
      <c r="DS31" s="25">
        <v>7</v>
      </c>
      <c r="DT31" s="25">
        <v>0.81985707666666663</v>
      </c>
      <c r="DU31" s="47">
        <v>87.883045359952348</v>
      </c>
      <c r="DV31" s="86">
        <v>82.180771677878496</v>
      </c>
      <c r="DW31" s="86">
        <v>0.33934287269884644</v>
      </c>
      <c r="DX31" s="25">
        <v>0.22455395704626088</v>
      </c>
      <c r="DY31" s="87">
        <v>0.3109530361499343</v>
      </c>
      <c r="DZ31" s="47">
        <v>11</v>
      </c>
      <c r="EA31" s="25">
        <v>15</v>
      </c>
      <c r="EB31" s="25">
        <v>13</v>
      </c>
      <c r="EC31" s="25">
        <v>0.32653061</v>
      </c>
      <c r="ED31" s="25">
        <v>0.74576271000000005</v>
      </c>
      <c r="EE31" s="88">
        <v>0.53614666</v>
      </c>
      <c r="EF31" s="47">
        <v>31</v>
      </c>
      <c r="EG31" s="25">
        <v>33</v>
      </c>
      <c r="EH31" s="25">
        <v>25</v>
      </c>
      <c r="EI31" s="25">
        <v>23</v>
      </c>
      <c r="EJ31" s="25">
        <v>27</v>
      </c>
      <c r="EK31" s="46">
        <v>55.5</v>
      </c>
      <c r="EL31" s="47">
        <v>2</v>
      </c>
      <c r="EM31" s="49">
        <v>4</v>
      </c>
      <c r="EN31" s="46">
        <v>0</v>
      </c>
      <c r="EO31" s="25">
        <v>9401.7142857142899</v>
      </c>
      <c r="EP31" s="25">
        <v>8025.85365853659</v>
      </c>
      <c r="EQ31" s="25">
        <v>8175.4347826086996</v>
      </c>
      <c r="ER31" s="25">
        <v>6267.8333333333303</v>
      </c>
      <c r="ES31" s="25">
        <v>14160.8</v>
      </c>
      <c r="ET31" s="25">
        <v>13111.851851851899</v>
      </c>
      <c r="EU31" s="25">
        <v>10579.316356107664</v>
      </c>
      <c r="EV31" s="28">
        <v>9135.1796145739409</v>
      </c>
      <c r="EW31">
        <v>1576.027499</v>
      </c>
      <c r="EX31">
        <v>0.27798809299999999</v>
      </c>
      <c r="EY31">
        <v>6</v>
      </c>
      <c r="EZ31">
        <v>0.441176470588235</v>
      </c>
      <c r="FA31">
        <v>1980.267398</v>
      </c>
      <c r="FB31">
        <v>0.46982502100000001</v>
      </c>
      <c r="FC31">
        <v>12.9575596816976</v>
      </c>
      <c r="FD31">
        <v>0.37777777777777799</v>
      </c>
      <c r="FE31">
        <v>2933.7190909999999</v>
      </c>
      <c r="FF31">
        <v>0.48258956600000003</v>
      </c>
      <c r="FG31">
        <v>5.2422535211267602</v>
      </c>
      <c r="FH31">
        <v>0.625</v>
      </c>
      <c r="FI31">
        <v>2163.3379959999997</v>
      </c>
      <c r="FJ31">
        <v>0.41013422666666671</v>
      </c>
      <c r="FK31">
        <v>8.0666044009414524</v>
      </c>
      <c r="FL31" s="63">
        <v>0.481318082788671</v>
      </c>
      <c r="FM31">
        <v>0.64553794829024203</v>
      </c>
      <c r="FN31">
        <v>0.80495689655172398</v>
      </c>
      <c r="FO31">
        <v>0.56941508104298799</v>
      </c>
      <c r="FP31">
        <v>0.77178204790734395</v>
      </c>
      <c r="FQ31">
        <v>0.624595469255664</v>
      </c>
      <c r="FR31">
        <v>0.78362282878411904</v>
      </c>
      <c r="FS31">
        <v>0.6131828328629646</v>
      </c>
      <c r="FT31">
        <v>0.78678725774772895</v>
      </c>
      <c r="FU31">
        <v>0.69998504530534689</v>
      </c>
      <c r="FV31" s="45">
        <v>0.8</v>
      </c>
      <c r="FW31" s="25">
        <v>10630.5</v>
      </c>
      <c r="FX31" s="25">
        <v>0.8</v>
      </c>
      <c r="FY31" s="25">
        <v>11481.4666666667</v>
      </c>
      <c r="FZ31" s="25">
        <v>0.85</v>
      </c>
      <c r="GA31" s="25">
        <v>9171.7058823529405</v>
      </c>
      <c r="GB31" s="25">
        <v>0.81666666666666676</v>
      </c>
      <c r="GC31" s="28">
        <v>10427.890849673213</v>
      </c>
      <c r="GD31">
        <v>0.5</v>
      </c>
      <c r="GE31">
        <v>420</v>
      </c>
      <c r="GF31">
        <v>0</v>
      </c>
      <c r="GG31">
        <v>246</v>
      </c>
      <c r="GH31">
        <v>4</v>
      </c>
      <c r="GI31">
        <v>330</v>
      </c>
      <c r="GJ31">
        <v>1.5</v>
      </c>
      <c r="GK31" s="127">
        <v>332</v>
      </c>
      <c r="GL31" s="45"/>
      <c r="GM31">
        <v>12</v>
      </c>
      <c r="GN31">
        <v>4</v>
      </c>
      <c r="GO31">
        <v>4</v>
      </c>
      <c r="GP31">
        <v>4</v>
      </c>
      <c r="GQ31" s="25"/>
      <c r="GR31">
        <v>33</v>
      </c>
      <c r="GS31">
        <v>9</v>
      </c>
      <c r="GT31">
        <v>6</v>
      </c>
      <c r="GU31">
        <v>6</v>
      </c>
      <c r="GV31" s="25"/>
      <c r="GW31">
        <v>16</v>
      </c>
      <c r="GX31">
        <v>12</v>
      </c>
      <c r="GY31">
        <v>12</v>
      </c>
      <c r="GZ31">
        <v>7</v>
      </c>
      <c r="HA31" s="25">
        <v>76.666666666666671</v>
      </c>
      <c r="HB31" s="89">
        <v>20.333333333333332</v>
      </c>
      <c r="HC31" s="89">
        <v>8.3333333333333339</v>
      </c>
      <c r="HD31" s="89">
        <v>7.333333333333333</v>
      </c>
      <c r="HE31" s="129">
        <v>5.666666666666667</v>
      </c>
      <c r="HF31">
        <v>0.96970878616068068</v>
      </c>
      <c r="HG31">
        <v>0.98449518497084032</v>
      </c>
      <c r="HH31">
        <v>0.98449518497084032</v>
      </c>
      <c r="HI31">
        <v>0.98994949366116636</v>
      </c>
      <c r="HJ31">
        <v>0.92157585041777734</v>
      </c>
      <c r="HK31">
        <v>0.83358091560276426</v>
      </c>
      <c r="HL31">
        <v>0.88525333627598102</v>
      </c>
      <c r="HM31">
        <v>0.94025615268024765</v>
      </c>
      <c r="HN31">
        <v>0.93546336336290492</v>
      </c>
      <c r="HO31">
        <v>0.94301078316208764</v>
      </c>
      <c r="HP31">
        <v>0.94737580780425101</v>
      </c>
      <c r="HQ31">
        <v>0.99484975116710972</v>
      </c>
      <c r="HR31">
        <v>0.94224933331378768</v>
      </c>
      <c r="HY31" s="106"/>
      <c r="HZ31" s="30"/>
      <c r="IA31" s="30"/>
      <c r="IB31" s="30"/>
      <c r="IC31" s="30"/>
      <c r="ID31" s="109"/>
      <c r="IE31" s="25"/>
      <c r="IF31" s="25"/>
      <c r="IG31" s="25"/>
      <c r="IH31" s="25"/>
      <c r="II31" s="141" t="s">
        <v>416</v>
      </c>
      <c r="IJ31" s="141">
        <f t="shared" si="15"/>
        <v>1</v>
      </c>
      <c r="IK31" s="141" t="s">
        <v>421</v>
      </c>
      <c r="IL31" s="106"/>
      <c r="IM31" s="127"/>
      <c r="IN31" s="142"/>
      <c r="IO31" s="143">
        <v>0</v>
      </c>
      <c r="IP31" s="144">
        <v>0</v>
      </c>
      <c r="IQ31" s="144">
        <v>0</v>
      </c>
      <c r="IR31" s="144">
        <v>0</v>
      </c>
      <c r="IS31" s="144">
        <v>1</v>
      </c>
      <c r="IT31" s="145"/>
      <c r="IU31" s="146">
        <v>0</v>
      </c>
      <c r="IV31" s="146">
        <v>1</v>
      </c>
    </row>
    <row r="32" spans="1:256" ht="13.05" customHeight="1">
      <c r="A32" s="25">
        <v>46</v>
      </c>
      <c r="B32" s="25">
        <v>12</v>
      </c>
      <c r="C32" s="49" t="s">
        <v>617</v>
      </c>
      <c r="D32" s="47" t="s">
        <v>711</v>
      </c>
      <c r="E32" s="25">
        <v>2</v>
      </c>
      <c r="F32" s="25">
        <v>2</v>
      </c>
      <c r="G32" s="49"/>
      <c r="H32" s="25">
        <v>8</v>
      </c>
      <c r="I32" s="25">
        <v>19</v>
      </c>
      <c r="J32" s="25">
        <v>3</v>
      </c>
      <c r="K32" s="25">
        <v>3</v>
      </c>
      <c r="L32" s="25">
        <v>0</v>
      </c>
      <c r="M32" s="25" t="str">
        <f t="shared" si="10"/>
        <v/>
      </c>
      <c r="N32" s="25">
        <f t="shared" si="0"/>
        <v>16</v>
      </c>
      <c r="O32" s="25">
        <v>2</v>
      </c>
      <c r="P32" s="25">
        <v>17</v>
      </c>
      <c r="Q32" s="28">
        <v>7348.0967741935483</v>
      </c>
      <c r="R32" s="25">
        <v>7</v>
      </c>
      <c r="S32" s="25">
        <v>15</v>
      </c>
      <c r="T32" s="25">
        <v>1</v>
      </c>
      <c r="U32" s="25">
        <v>0</v>
      </c>
      <c r="V32" s="25">
        <v>1</v>
      </c>
      <c r="W32" s="25" t="str">
        <f t="shared" si="1"/>
        <v/>
      </c>
      <c r="X32" s="25">
        <f t="shared" si="2"/>
        <v>14</v>
      </c>
      <c r="Y32" s="25">
        <v>7</v>
      </c>
      <c r="Z32" s="25">
        <v>15</v>
      </c>
      <c r="AA32" s="25">
        <v>4866.878787878788</v>
      </c>
      <c r="AB32" s="45">
        <v>4</v>
      </c>
      <c r="AC32" s="25">
        <v>9</v>
      </c>
      <c r="AD32" s="25">
        <v>5</v>
      </c>
      <c r="AE32" s="25">
        <v>3</v>
      </c>
      <c r="AF32" s="25">
        <v>2</v>
      </c>
      <c r="AG32" s="25" t="str">
        <f t="shared" si="3"/>
        <v/>
      </c>
      <c r="AH32" s="25">
        <f t="shared" si="4"/>
        <v>4</v>
      </c>
      <c r="AI32" s="25">
        <v>4</v>
      </c>
      <c r="AJ32" s="25">
        <v>8</v>
      </c>
      <c r="AK32" s="28">
        <v>3569</v>
      </c>
      <c r="AL32" s="45">
        <v>1</v>
      </c>
      <c r="AM32" s="25">
        <v>1053.5999999999999</v>
      </c>
      <c r="AN32" s="25">
        <v>970</v>
      </c>
      <c r="AO32" s="28">
        <v>226.52184744174477</v>
      </c>
      <c r="AP32" s="91">
        <v>6.3194444444444442E-2</v>
      </c>
      <c r="AQ32" s="65">
        <v>0.13333333333333333</v>
      </c>
      <c r="AR32" s="65">
        <v>0.13055555555555556</v>
      </c>
      <c r="AS32" s="65">
        <v>9.7916666666666666E-2</v>
      </c>
      <c r="AT32" s="25">
        <f t="shared" si="5"/>
        <v>91</v>
      </c>
      <c r="AU32" s="25">
        <f t="shared" si="6"/>
        <v>192</v>
      </c>
      <c r="AV32" s="25">
        <f t="shared" si="11"/>
        <v>188</v>
      </c>
      <c r="AW32" s="25">
        <f t="shared" si="12"/>
        <v>141</v>
      </c>
      <c r="AX32" s="25">
        <f t="shared" si="7"/>
        <v>190</v>
      </c>
      <c r="AY32" s="25">
        <f t="shared" si="8"/>
        <v>116</v>
      </c>
      <c r="AZ32" s="25">
        <f t="shared" si="31"/>
        <v>0.63793103448275867</v>
      </c>
      <c r="BA32" s="25">
        <v>1</v>
      </c>
      <c r="BB32" s="25">
        <v>4</v>
      </c>
      <c r="BC32" s="25">
        <v>4</v>
      </c>
      <c r="BD32" s="25">
        <v>4</v>
      </c>
      <c r="BE32" s="25">
        <v>2.5</v>
      </c>
      <c r="BF32" s="25">
        <v>4</v>
      </c>
      <c r="BG32" s="49">
        <v>-0.6</v>
      </c>
      <c r="BH32" s="25">
        <v>0.4</v>
      </c>
      <c r="BI32" s="25">
        <v>10</v>
      </c>
      <c r="BJ32" s="25">
        <v>0</v>
      </c>
      <c r="BK32" s="25">
        <v>2</v>
      </c>
      <c r="BL32" s="25">
        <v>0.33333333333333331</v>
      </c>
      <c r="BM32" s="47">
        <v>25</v>
      </c>
      <c r="BN32" s="25">
        <v>23</v>
      </c>
      <c r="BO32" s="25">
        <f t="shared" si="32"/>
        <v>48</v>
      </c>
      <c r="BP32" s="25">
        <f t="shared" si="33"/>
        <v>0.52083333333333337</v>
      </c>
      <c r="BQ32" s="49">
        <f t="shared" si="34"/>
        <v>1</v>
      </c>
      <c r="BR32" s="47">
        <v>10</v>
      </c>
      <c r="BS32" s="25">
        <v>6</v>
      </c>
      <c r="BT32" s="25">
        <f t="shared" si="35"/>
        <v>16</v>
      </c>
      <c r="BU32" s="25">
        <f t="shared" si="36"/>
        <v>0.625</v>
      </c>
      <c r="BV32" s="49">
        <f t="shared" si="37"/>
        <v>1</v>
      </c>
      <c r="BW32" s="92">
        <v>4</v>
      </c>
      <c r="BX32" s="53">
        <v>4</v>
      </c>
      <c r="BY32" s="54">
        <f t="shared" si="9"/>
        <v>4</v>
      </c>
      <c r="BZ32" s="57">
        <v>8</v>
      </c>
      <c r="CA32" s="50">
        <v>10</v>
      </c>
      <c r="CB32" s="54">
        <f t="shared" si="38"/>
        <v>9</v>
      </c>
      <c r="CC32" s="46">
        <v>19</v>
      </c>
      <c r="CD32" s="46">
        <v>15</v>
      </c>
      <c r="CE32" s="103">
        <v>74</v>
      </c>
      <c r="CF32" s="30">
        <v>3</v>
      </c>
      <c r="CG32" s="104">
        <f t="shared" si="39"/>
        <v>4.0540540540540543E-2</v>
      </c>
      <c r="CH32" s="47">
        <v>11</v>
      </c>
      <c r="CI32" s="25">
        <v>10</v>
      </c>
      <c r="CJ32" s="25">
        <f t="shared" si="40"/>
        <v>21</v>
      </c>
      <c r="CK32" s="49">
        <f t="shared" si="13"/>
        <v>15.5</v>
      </c>
      <c r="CL32" s="47">
        <v>4</v>
      </c>
      <c r="CM32" s="25">
        <v>3</v>
      </c>
      <c r="CN32" s="25">
        <f t="shared" si="46"/>
        <v>7</v>
      </c>
      <c r="CO32" s="49">
        <f t="shared" si="14"/>
        <v>5</v>
      </c>
      <c r="CP32" s="47">
        <v>24</v>
      </c>
      <c r="CQ32" s="25">
        <f t="shared" si="41"/>
        <v>1</v>
      </c>
      <c r="CR32" s="65">
        <v>3.125E-2</v>
      </c>
      <c r="CS32" s="25">
        <f t="shared" si="42"/>
        <v>45</v>
      </c>
      <c r="CT32" s="25">
        <v>0</v>
      </c>
      <c r="CU32" s="25">
        <v>24</v>
      </c>
      <c r="CV32" s="25">
        <f t="shared" si="43"/>
        <v>1</v>
      </c>
      <c r="CW32" s="65">
        <v>8.2638888888888887E-2</v>
      </c>
      <c r="CX32" s="25">
        <f t="shared" si="44"/>
        <v>119</v>
      </c>
      <c r="CY32" s="25">
        <v>1</v>
      </c>
      <c r="CZ32" s="49">
        <f t="shared" si="45"/>
        <v>1.6444444444444444</v>
      </c>
      <c r="DA32">
        <v>6</v>
      </c>
      <c r="DB32">
        <v>5</v>
      </c>
      <c r="DC32">
        <v>0.86680959999999996</v>
      </c>
      <c r="DD32">
        <v>5</v>
      </c>
      <c r="DE32">
        <v>0.87028527</v>
      </c>
      <c r="DF32">
        <v>12</v>
      </c>
      <c r="DG32">
        <v>9</v>
      </c>
      <c r="DH32">
        <v>0.99326391000000003</v>
      </c>
      <c r="DI32">
        <v>9</v>
      </c>
      <c r="DJ32">
        <v>0.98887570999999996</v>
      </c>
      <c r="DK32">
        <v>8</v>
      </c>
      <c r="DL32">
        <v>5</v>
      </c>
      <c r="DM32">
        <v>0.88176635999999997</v>
      </c>
      <c r="DN32">
        <v>5</v>
      </c>
      <c r="DO32">
        <v>0.88176635999999997</v>
      </c>
      <c r="DP32" s="25">
        <v>8.6666666666666661</v>
      </c>
      <c r="DQ32" s="25">
        <v>6.333333333333333</v>
      </c>
      <c r="DR32" s="25">
        <v>0.91394662333333321</v>
      </c>
      <c r="DS32" s="25">
        <v>6.333333333333333</v>
      </c>
      <c r="DT32" s="25">
        <v>0.91364244666666661</v>
      </c>
      <c r="DU32" s="47">
        <v>22.236935776966746</v>
      </c>
      <c r="DV32" s="86">
        <v>62.769622888371131</v>
      </c>
      <c r="DW32" s="86">
        <v>0.85337998994085851</v>
      </c>
      <c r="DX32" s="25">
        <v>9.8718075008947082E-2</v>
      </c>
      <c r="DY32" s="87">
        <v>0.11137115552275134</v>
      </c>
      <c r="DZ32" s="47">
        <v>12</v>
      </c>
      <c r="EA32" s="25">
        <v>11</v>
      </c>
      <c r="EB32" s="25">
        <v>11.5</v>
      </c>
      <c r="EC32" s="25">
        <v>1</v>
      </c>
      <c r="ED32" s="25">
        <v>0.41071428999999998</v>
      </c>
      <c r="EE32" s="88">
        <v>0.70535714500000002</v>
      </c>
      <c r="EF32" s="47">
        <v>30</v>
      </c>
      <c r="EG32" s="25">
        <v>35</v>
      </c>
      <c r="EH32" s="25">
        <v>35</v>
      </c>
      <c r="EI32" s="25">
        <v>22</v>
      </c>
      <c r="EJ32" s="25">
        <v>35</v>
      </c>
      <c r="EK32" s="46">
        <v>53</v>
      </c>
      <c r="EL32" s="47">
        <v>1</v>
      </c>
      <c r="EM32" s="49">
        <v>2</v>
      </c>
      <c r="EN32" s="46">
        <v>0</v>
      </c>
      <c r="EO32" s="25"/>
      <c r="EP32" s="25"/>
      <c r="EQ32" s="25"/>
      <c r="ER32" s="25"/>
      <c r="ES32" s="25"/>
      <c r="ET32" s="25"/>
      <c r="EU32" s="25"/>
      <c r="EV32" s="28"/>
      <c r="EW32"/>
      <c r="FI32" t="s">
        <v>149</v>
      </c>
      <c r="FJ32" t="s">
        <v>149</v>
      </c>
      <c r="FK32" t="s">
        <v>149</v>
      </c>
      <c r="FL32" s="63" t="s">
        <v>149</v>
      </c>
      <c r="FM32" t="s">
        <v>149</v>
      </c>
      <c r="FN32" t="s">
        <v>149</v>
      </c>
      <c r="FO32" t="s">
        <v>149</v>
      </c>
      <c r="FP32" t="s">
        <v>149</v>
      </c>
      <c r="FQ32" t="s">
        <v>149</v>
      </c>
      <c r="FR32" t="s">
        <v>149</v>
      </c>
      <c r="FV32" s="45">
        <v>0.9</v>
      </c>
      <c r="FW32" s="25">
        <v>11832.8235294118</v>
      </c>
      <c r="FX32" s="25">
        <v>0.8</v>
      </c>
      <c r="FY32" s="25">
        <v>8949.25</v>
      </c>
      <c r="FZ32" s="25">
        <v>1</v>
      </c>
      <c r="GA32" s="25">
        <v>7214.8</v>
      </c>
      <c r="GB32" s="25">
        <v>0.9</v>
      </c>
      <c r="GC32" s="28">
        <v>9332.2911764705987</v>
      </c>
      <c r="GD32">
        <v>1.3333333333333333</v>
      </c>
      <c r="GE32">
        <v>141</v>
      </c>
      <c r="GF32">
        <v>0.33333333333333331</v>
      </c>
      <c r="GG32">
        <v>125</v>
      </c>
      <c r="GH32">
        <v>2.8333333333333335</v>
      </c>
      <c r="GI32">
        <v>182</v>
      </c>
      <c r="GJ32">
        <v>1.5</v>
      </c>
      <c r="GK32" s="127">
        <v>149.33333333333334</v>
      </c>
      <c r="GL32" s="45"/>
      <c r="GM32">
        <v>3</v>
      </c>
      <c r="GN32">
        <v>2</v>
      </c>
      <c r="GO32">
        <v>2</v>
      </c>
      <c r="GP32">
        <v>2</v>
      </c>
      <c r="GQ32" s="25"/>
      <c r="GR32">
        <v>7</v>
      </c>
      <c r="GS32">
        <v>8</v>
      </c>
      <c r="GT32">
        <v>5</v>
      </c>
      <c r="GU32">
        <v>4</v>
      </c>
      <c r="GV32" s="25"/>
      <c r="GW32">
        <v>8</v>
      </c>
      <c r="GX32">
        <v>7</v>
      </c>
      <c r="GY32">
        <v>7</v>
      </c>
      <c r="GZ32">
        <v>7</v>
      </c>
      <c r="HA32" s="25">
        <v>66.333333333333314</v>
      </c>
      <c r="HB32" s="89">
        <v>6</v>
      </c>
      <c r="HC32" s="89">
        <v>5.666666666666667</v>
      </c>
      <c r="HD32" s="89">
        <v>4.666666666666667</v>
      </c>
      <c r="HE32" s="129">
        <v>4.333333333333333</v>
      </c>
      <c r="HF32">
        <v>0.94491118252306794</v>
      </c>
      <c r="HG32">
        <v>1</v>
      </c>
      <c r="HH32">
        <v>1</v>
      </c>
      <c r="HI32">
        <v>1</v>
      </c>
      <c r="HJ32">
        <v>0.95901077791444422</v>
      </c>
      <c r="HK32">
        <v>0.99216507416434208</v>
      </c>
      <c r="HL32">
        <v>0.92500475826716766</v>
      </c>
      <c r="HM32">
        <v>0.99999999999999978</v>
      </c>
      <c r="HN32">
        <v>0.94162536774338101</v>
      </c>
      <c r="HO32">
        <v>0.96972040796124281</v>
      </c>
      <c r="HP32">
        <v>0.95709969334905209</v>
      </c>
      <c r="HQ32">
        <v>1</v>
      </c>
      <c r="HR32">
        <v>0.94851577606029769</v>
      </c>
      <c r="HY32" s="106"/>
      <c r="HZ32" s="30"/>
      <c r="IA32" s="30"/>
      <c r="IB32" s="30"/>
      <c r="IC32" s="30"/>
      <c r="ID32" s="109"/>
      <c r="IE32" s="25">
        <v>1</v>
      </c>
      <c r="IF32" s="25"/>
      <c r="IG32" s="25"/>
      <c r="IH32" s="25"/>
      <c r="II32" s="141" t="s">
        <v>416</v>
      </c>
      <c r="IJ32" s="141">
        <f t="shared" si="15"/>
        <v>1</v>
      </c>
      <c r="IK32" s="141" t="s">
        <v>421</v>
      </c>
      <c r="IL32" s="106"/>
      <c r="IM32" s="127"/>
      <c r="IN32" s="142"/>
      <c r="IO32" s="143">
        <v>0</v>
      </c>
      <c r="IP32" s="144">
        <v>0</v>
      </c>
      <c r="IQ32" s="144">
        <v>0</v>
      </c>
      <c r="IR32" s="144">
        <v>1</v>
      </c>
      <c r="IS32" s="144">
        <v>0</v>
      </c>
      <c r="IT32" s="145"/>
      <c r="IU32" s="146">
        <v>0</v>
      </c>
      <c r="IV32" s="146">
        <v>1</v>
      </c>
    </row>
    <row r="33" spans="1:256" ht="13.05" customHeight="1">
      <c r="A33" s="25">
        <v>44</v>
      </c>
      <c r="B33" s="25">
        <v>15</v>
      </c>
      <c r="C33" s="49" t="s">
        <v>649</v>
      </c>
      <c r="D33" s="47" t="s">
        <v>711</v>
      </c>
      <c r="E33" s="25">
        <v>2</v>
      </c>
      <c r="F33" s="25">
        <v>2</v>
      </c>
      <c r="G33" s="49"/>
      <c r="H33" s="25">
        <v>24</v>
      </c>
      <c r="I33" s="25">
        <v>27</v>
      </c>
      <c r="J33" s="25">
        <v>1</v>
      </c>
      <c r="K33" s="25">
        <v>1</v>
      </c>
      <c r="L33" s="25">
        <v>0</v>
      </c>
      <c r="M33" s="25" t="str">
        <f t="shared" si="10"/>
        <v/>
      </c>
      <c r="N33" s="25">
        <f t="shared" si="0"/>
        <v>26</v>
      </c>
      <c r="O33" s="25">
        <v>24</v>
      </c>
      <c r="P33" s="25">
        <v>26</v>
      </c>
      <c r="Q33" s="28">
        <v>2591.090909090909</v>
      </c>
      <c r="R33" s="25">
        <v>28</v>
      </c>
      <c r="S33" s="25">
        <v>28</v>
      </c>
      <c r="T33" s="25">
        <v>3</v>
      </c>
      <c r="U33" s="25">
        <v>0</v>
      </c>
      <c r="V33" s="25">
        <v>3</v>
      </c>
      <c r="W33" s="25" t="str">
        <f t="shared" si="1"/>
        <v/>
      </c>
      <c r="X33" s="25">
        <f t="shared" si="2"/>
        <v>25</v>
      </c>
      <c r="Y33" s="25">
        <v>19</v>
      </c>
      <c r="Z33" s="25">
        <v>25</v>
      </c>
      <c r="AA33" s="25">
        <v>1897.0294117647059</v>
      </c>
      <c r="AB33" s="45">
        <v>7</v>
      </c>
      <c r="AC33" s="25">
        <v>19</v>
      </c>
      <c r="AD33" s="25">
        <v>11</v>
      </c>
      <c r="AE33" s="25">
        <v>1</v>
      </c>
      <c r="AF33" s="25">
        <v>10</v>
      </c>
      <c r="AG33" s="25" t="str">
        <f t="shared" si="3"/>
        <v/>
      </c>
      <c r="AH33" s="25">
        <f t="shared" si="4"/>
        <v>8</v>
      </c>
      <c r="AI33" s="25">
        <v>2</v>
      </c>
      <c r="AJ33" s="25">
        <v>11</v>
      </c>
      <c r="AK33" s="28">
        <v>1043.15625</v>
      </c>
      <c r="AL33" s="45">
        <v>1</v>
      </c>
      <c r="AM33" s="25">
        <v>1026.6500000000001</v>
      </c>
      <c r="AN33" s="25">
        <v>1003</v>
      </c>
      <c r="AO33" s="28">
        <v>181.00604089948297</v>
      </c>
      <c r="AP33" s="91">
        <v>3.1944444444444449E-2</v>
      </c>
      <c r="AQ33" s="65">
        <v>4.8611111111111112E-2</v>
      </c>
      <c r="AR33" s="65">
        <v>4.7916666666666663E-2</v>
      </c>
      <c r="AS33" s="65">
        <v>3.6805555555555557E-2</v>
      </c>
      <c r="AT33" s="25">
        <f t="shared" si="5"/>
        <v>46</v>
      </c>
      <c r="AU33" s="25">
        <f t="shared" si="6"/>
        <v>70</v>
      </c>
      <c r="AV33" s="25">
        <f t="shared" si="11"/>
        <v>69</v>
      </c>
      <c r="AW33" s="25">
        <f t="shared" si="12"/>
        <v>53</v>
      </c>
      <c r="AX33" s="25">
        <f t="shared" si="7"/>
        <v>69.5</v>
      </c>
      <c r="AY33" s="25">
        <f t="shared" si="8"/>
        <v>49.5</v>
      </c>
      <c r="AZ33" s="25">
        <f t="shared" si="31"/>
        <v>0.40404040404040403</v>
      </c>
      <c r="BA33" s="25">
        <v>3</v>
      </c>
      <c r="BB33" s="25">
        <v>4</v>
      </c>
      <c r="BC33" s="25">
        <v>3</v>
      </c>
      <c r="BD33" s="25">
        <v>3</v>
      </c>
      <c r="BE33" s="25">
        <v>3</v>
      </c>
      <c r="BF33" s="25">
        <v>3.5</v>
      </c>
      <c r="BG33" s="49">
        <v>-0.16666666666666666</v>
      </c>
      <c r="BH33" s="25">
        <v>0.7</v>
      </c>
      <c r="BI33" s="25">
        <v>10</v>
      </c>
      <c r="BJ33" s="25">
        <v>0.7</v>
      </c>
      <c r="BK33" s="25">
        <v>10</v>
      </c>
      <c r="BL33" s="25">
        <v>0.7</v>
      </c>
      <c r="BM33" s="47">
        <v>36</v>
      </c>
      <c r="BN33" s="25">
        <v>12</v>
      </c>
      <c r="BO33" s="25">
        <f t="shared" si="32"/>
        <v>48</v>
      </c>
      <c r="BP33" s="25">
        <f t="shared" si="33"/>
        <v>0.75</v>
      </c>
      <c r="BQ33" s="49">
        <f t="shared" si="34"/>
        <v>1</v>
      </c>
      <c r="BR33" s="47">
        <v>12</v>
      </c>
      <c r="BS33" s="25">
        <v>4</v>
      </c>
      <c r="BT33" s="25">
        <f t="shared" si="35"/>
        <v>16</v>
      </c>
      <c r="BU33" s="25">
        <f t="shared" si="36"/>
        <v>0.75</v>
      </c>
      <c r="BV33" s="49" t="s">
        <v>650</v>
      </c>
      <c r="BW33" s="92">
        <v>4</v>
      </c>
      <c r="BX33" s="53">
        <v>9</v>
      </c>
      <c r="BY33" s="54">
        <f t="shared" si="9"/>
        <v>6.5</v>
      </c>
      <c r="BZ33" s="57">
        <v>11</v>
      </c>
      <c r="CA33" s="50">
        <v>9</v>
      </c>
      <c r="CB33" s="54">
        <f t="shared" si="38"/>
        <v>10</v>
      </c>
      <c r="CC33" s="46">
        <v>25</v>
      </c>
      <c r="CD33" s="46">
        <v>19</v>
      </c>
      <c r="CE33" s="103">
        <v>55</v>
      </c>
      <c r="CF33" s="30">
        <v>7</v>
      </c>
      <c r="CG33" s="104">
        <f t="shared" si="39"/>
        <v>0.12727272727272726</v>
      </c>
      <c r="CH33" s="47">
        <v>10</v>
      </c>
      <c r="CI33" s="25">
        <v>6</v>
      </c>
      <c r="CJ33" s="25">
        <f t="shared" si="40"/>
        <v>16</v>
      </c>
      <c r="CK33" s="49">
        <f t="shared" si="13"/>
        <v>11</v>
      </c>
      <c r="CL33" s="47">
        <v>4</v>
      </c>
      <c r="CM33" s="25">
        <v>3</v>
      </c>
      <c r="CN33" s="25">
        <f t="shared" si="46"/>
        <v>7</v>
      </c>
      <c r="CO33" s="49">
        <f t="shared" si="14"/>
        <v>5</v>
      </c>
      <c r="CP33" s="47">
        <v>24</v>
      </c>
      <c r="CQ33" s="25">
        <f t="shared" si="41"/>
        <v>1</v>
      </c>
      <c r="CR33" s="65">
        <v>3.125E-2</v>
      </c>
      <c r="CS33" s="25">
        <f t="shared" si="42"/>
        <v>45</v>
      </c>
      <c r="CT33" s="25">
        <v>0</v>
      </c>
      <c r="CU33" s="25">
        <v>24</v>
      </c>
      <c r="CV33" s="25">
        <f t="shared" si="43"/>
        <v>1</v>
      </c>
      <c r="CW33" s="65">
        <v>5.486111111111111E-2</v>
      </c>
      <c r="CX33" s="25">
        <f t="shared" si="44"/>
        <v>79</v>
      </c>
      <c r="CY33" s="25">
        <v>0</v>
      </c>
      <c r="CZ33" s="49">
        <f t="shared" si="45"/>
        <v>0.75555555555555554</v>
      </c>
      <c r="DA33">
        <v>9</v>
      </c>
      <c r="DB33">
        <v>6</v>
      </c>
      <c r="DC33">
        <v>0.85606185000000001</v>
      </c>
      <c r="DD33">
        <v>6</v>
      </c>
      <c r="DE33">
        <v>0.85606185000000001</v>
      </c>
      <c r="DF33">
        <v>8</v>
      </c>
      <c r="DG33">
        <v>6</v>
      </c>
      <c r="DH33">
        <v>0.92419185000000004</v>
      </c>
      <c r="DI33">
        <v>6</v>
      </c>
      <c r="DJ33">
        <v>0.92419185000000004</v>
      </c>
      <c r="DK33">
        <v>17</v>
      </c>
      <c r="DL33">
        <v>6</v>
      </c>
      <c r="DM33">
        <v>0.87836183999999995</v>
      </c>
      <c r="DN33">
        <v>7</v>
      </c>
      <c r="DO33">
        <v>0.89117559000000002</v>
      </c>
      <c r="DP33" s="25">
        <v>11.333333333333334</v>
      </c>
      <c r="DQ33" s="25">
        <v>6</v>
      </c>
      <c r="DR33" s="25">
        <v>0.88620518000000004</v>
      </c>
      <c r="DS33" s="25">
        <v>6.333333333333333</v>
      </c>
      <c r="DT33" s="25">
        <v>0.89047642999999999</v>
      </c>
      <c r="DU33" s="47">
        <v>61.041176278586377</v>
      </c>
      <c r="DV33" s="86">
        <v>43.818898959036162</v>
      </c>
      <c r="DW33" s="86">
        <v>0.68784313111969964</v>
      </c>
      <c r="DX33" s="25">
        <v>0.27574951939103315</v>
      </c>
      <c r="DY33" s="87">
        <v>0.30828741281117922</v>
      </c>
      <c r="DZ33" s="47">
        <v>10</v>
      </c>
      <c r="EA33" s="25">
        <v>15</v>
      </c>
      <c r="EB33" s="25">
        <v>12.5</v>
      </c>
      <c r="EC33" s="25">
        <v>0.16666666999999999</v>
      </c>
      <c r="ED33" s="25">
        <v>0.61864406999999999</v>
      </c>
      <c r="EE33" s="88">
        <v>0.39265537</v>
      </c>
      <c r="EF33" s="47">
        <v>31</v>
      </c>
      <c r="EG33" s="25">
        <v>32</v>
      </c>
      <c r="EH33" s="25">
        <v>33</v>
      </c>
      <c r="EI33" s="25">
        <v>34</v>
      </c>
      <c r="EJ33" s="25">
        <v>39</v>
      </c>
      <c r="EK33" s="46">
        <v>49</v>
      </c>
      <c r="EL33" s="47">
        <v>1</v>
      </c>
      <c r="EM33" s="49">
        <v>2</v>
      </c>
      <c r="EN33" s="46">
        <v>4</v>
      </c>
      <c r="EO33" s="25">
        <v>11346.896551724099</v>
      </c>
      <c r="EP33" s="25">
        <v>5577.2881355932204</v>
      </c>
      <c r="EQ33" s="25">
        <v>8954.0476190476202</v>
      </c>
      <c r="ER33" s="25">
        <v>4821.4102564102604</v>
      </c>
      <c r="ES33" s="25">
        <v>25287.142857142899</v>
      </c>
      <c r="ET33" s="25">
        <v>8429.0476190476202</v>
      </c>
      <c r="EU33" s="25">
        <v>15196.029009304873</v>
      </c>
      <c r="EV33" s="28">
        <v>6275.9153370170343</v>
      </c>
      <c r="EW33">
        <v>620.70604400000002</v>
      </c>
      <c r="EX33">
        <v>0.18949460100000001</v>
      </c>
      <c r="EY33">
        <v>4.07878787878788</v>
      </c>
      <c r="EZ33">
        <v>0.5</v>
      </c>
      <c r="FA33">
        <v>971.14476160000004</v>
      </c>
      <c r="FB33">
        <v>0.32195690599999999</v>
      </c>
      <c r="FC33">
        <v>14.6259946949602</v>
      </c>
      <c r="FD33">
        <v>0.78048780487804903</v>
      </c>
      <c r="FE33">
        <v>891.64604469999995</v>
      </c>
      <c r="FF33">
        <v>0.128438624</v>
      </c>
      <c r="FG33">
        <v>-0.50140845070422502</v>
      </c>
      <c r="FH33">
        <v>0.30769230769230799</v>
      </c>
      <c r="FI33">
        <v>827.83228343333337</v>
      </c>
      <c r="FJ33">
        <v>0.21329671033333333</v>
      </c>
      <c r="FK33">
        <v>6.0677913743479515</v>
      </c>
      <c r="FL33" s="63">
        <v>0.52939337085678562</v>
      </c>
      <c r="FM33">
        <v>0.68097014925373101</v>
      </c>
      <c r="FN33">
        <v>0.70988339811215995</v>
      </c>
      <c r="FO33">
        <v>0.58177744585511604</v>
      </c>
      <c r="FP33">
        <v>0.71596975088967996</v>
      </c>
      <c r="FQ33">
        <v>0.40035587188612098</v>
      </c>
      <c r="FR33">
        <v>0.57604832977967302</v>
      </c>
      <c r="FS33">
        <v>0.55436782233165605</v>
      </c>
      <c r="FT33">
        <v>0.66730049292717097</v>
      </c>
      <c r="FU33">
        <v>0.61083415762941351</v>
      </c>
      <c r="FV33" s="45">
        <v>0.7</v>
      </c>
      <c r="FW33" s="25">
        <v>6446.5</v>
      </c>
      <c r="FX33" s="25">
        <v>0.8</v>
      </c>
      <c r="FY33" s="25">
        <v>6301.5625</v>
      </c>
      <c r="FZ33" s="25">
        <v>0.8</v>
      </c>
      <c r="GA33" s="25">
        <v>3710.375</v>
      </c>
      <c r="GB33" s="25">
        <v>0.76666666666666661</v>
      </c>
      <c r="GC33" s="28">
        <v>5486.145833333333</v>
      </c>
      <c r="GD33">
        <v>0</v>
      </c>
      <c r="GE33">
        <v>193</v>
      </c>
      <c r="GF33">
        <v>0</v>
      </c>
      <c r="GG33">
        <v>125</v>
      </c>
      <c r="GH33">
        <v>0.33333333333333331</v>
      </c>
      <c r="GI33">
        <v>160</v>
      </c>
      <c r="GJ33">
        <v>0.11111111111111099</v>
      </c>
      <c r="GK33" s="127">
        <v>159.33333333333334</v>
      </c>
      <c r="GL33" s="45"/>
      <c r="GM33">
        <v>30</v>
      </c>
      <c r="GN33">
        <v>21</v>
      </c>
      <c r="GO33">
        <v>22</v>
      </c>
      <c r="GP33">
        <v>10</v>
      </c>
      <c r="GQ33" s="25"/>
      <c r="GR33">
        <v>24</v>
      </c>
      <c r="GS33">
        <v>17</v>
      </c>
      <c r="GT33">
        <v>13</v>
      </c>
      <c r="GU33">
        <v>8</v>
      </c>
      <c r="GV33" s="25"/>
      <c r="GW33">
        <v>9</v>
      </c>
      <c r="GX33">
        <v>6</v>
      </c>
      <c r="GY33">
        <v>5</v>
      </c>
      <c r="GZ33">
        <v>7</v>
      </c>
      <c r="HA33" s="25">
        <v>73</v>
      </c>
      <c r="HB33" s="89">
        <v>21</v>
      </c>
      <c r="HC33" s="89">
        <v>14.666666666666666</v>
      </c>
      <c r="HD33" s="89">
        <v>13.333333333333334</v>
      </c>
      <c r="HE33" s="129">
        <v>8.3333333333333339</v>
      </c>
      <c r="HF33">
        <v>0.88323687280609142</v>
      </c>
      <c r="HG33">
        <v>0.83242529910913743</v>
      </c>
      <c r="HH33">
        <v>0.78173049915940473</v>
      </c>
      <c r="HI33">
        <v>0.97307691676785857</v>
      </c>
      <c r="HJ33">
        <v>0.98138714490701506</v>
      </c>
      <c r="HK33">
        <v>0.97063278159800337</v>
      </c>
      <c r="HL33">
        <v>0.97946752064860965</v>
      </c>
      <c r="HM33">
        <v>1</v>
      </c>
      <c r="HN33">
        <v>0.94788594719721708</v>
      </c>
      <c r="HO33">
        <v>0.95483999618064008</v>
      </c>
      <c r="HP33">
        <v>0.97217838587035454</v>
      </c>
      <c r="HQ33">
        <v>1</v>
      </c>
      <c r="HR33">
        <v>0.93750332163677452</v>
      </c>
      <c r="HS33" s="24">
        <v>1</v>
      </c>
      <c r="HT33">
        <v>3</v>
      </c>
      <c r="HU33">
        <v>2</v>
      </c>
      <c r="HV33">
        <v>0</v>
      </c>
      <c r="HW33">
        <v>1</v>
      </c>
      <c r="HX33">
        <v>0</v>
      </c>
      <c r="HY33" s="106"/>
      <c r="HZ33" s="30"/>
      <c r="IA33" s="30"/>
      <c r="IB33" s="30"/>
      <c r="IC33" s="30"/>
      <c r="ID33" s="109"/>
      <c r="IE33" s="25"/>
      <c r="IF33" s="25"/>
      <c r="IG33" s="25"/>
      <c r="IH33" s="25"/>
      <c r="II33" s="141" t="s">
        <v>416</v>
      </c>
      <c r="IJ33" s="141">
        <f t="shared" si="15"/>
        <v>1</v>
      </c>
      <c r="IK33" s="141" t="s">
        <v>421</v>
      </c>
      <c r="IL33" s="106"/>
      <c r="IM33" s="127"/>
      <c r="IN33" s="142"/>
      <c r="IO33" s="143">
        <v>0</v>
      </c>
      <c r="IP33" s="144">
        <v>0</v>
      </c>
      <c r="IQ33" s="144">
        <v>0</v>
      </c>
      <c r="IR33" s="144">
        <v>0</v>
      </c>
      <c r="IS33" s="144">
        <v>0</v>
      </c>
      <c r="IT33" s="145">
        <v>1</v>
      </c>
      <c r="IU33" s="146">
        <v>0</v>
      </c>
      <c r="IV33" s="146">
        <v>1</v>
      </c>
    </row>
    <row r="34" spans="1:256" ht="13.05" customHeight="1">
      <c r="A34" s="25">
        <v>49</v>
      </c>
      <c r="B34" s="25">
        <v>16</v>
      </c>
      <c r="C34" s="49" t="s">
        <v>278</v>
      </c>
      <c r="D34" s="47" t="s">
        <v>145</v>
      </c>
      <c r="E34" s="25">
        <v>1</v>
      </c>
      <c r="F34" s="25">
        <v>1</v>
      </c>
      <c r="G34" s="49"/>
      <c r="H34" s="25">
        <v>18</v>
      </c>
      <c r="I34" s="25">
        <v>25</v>
      </c>
      <c r="J34" s="25">
        <v>0</v>
      </c>
      <c r="K34" s="25">
        <v>0</v>
      </c>
      <c r="L34" s="25">
        <v>0</v>
      </c>
      <c r="M34" s="25" t="str">
        <f t="shared" si="10"/>
        <v/>
      </c>
      <c r="N34" s="25">
        <f t="shared" si="0"/>
        <v>25</v>
      </c>
      <c r="O34" s="25">
        <v>18</v>
      </c>
      <c r="P34" s="25">
        <v>25</v>
      </c>
      <c r="Q34" s="28">
        <v>2151.294117647059</v>
      </c>
      <c r="R34" s="25">
        <v>23</v>
      </c>
      <c r="S34" s="25">
        <v>27</v>
      </c>
      <c r="T34" s="25">
        <v>6</v>
      </c>
      <c r="U34" s="25">
        <v>1</v>
      </c>
      <c r="V34" s="25">
        <v>5</v>
      </c>
      <c r="W34" s="25" t="str">
        <f t="shared" si="1"/>
        <v/>
      </c>
      <c r="X34" s="25">
        <f t="shared" si="2"/>
        <v>21</v>
      </c>
      <c r="Y34" s="25">
        <v>8</v>
      </c>
      <c r="Z34" s="25">
        <v>21</v>
      </c>
      <c r="AA34" s="25">
        <v>2161.757575757576</v>
      </c>
      <c r="AB34" s="45">
        <v>2</v>
      </c>
      <c r="AC34" s="25">
        <v>14</v>
      </c>
      <c r="AD34" s="25">
        <v>2</v>
      </c>
      <c r="AE34" s="25">
        <v>0</v>
      </c>
      <c r="AF34" s="25">
        <v>2</v>
      </c>
      <c r="AG34" s="25" t="str">
        <f t="shared" si="3"/>
        <v/>
      </c>
      <c r="AH34" s="25">
        <f t="shared" si="4"/>
        <v>12</v>
      </c>
      <c r="AI34" s="25">
        <v>2</v>
      </c>
      <c r="AJ34" s="25">
        <v>13</v>
      </c>
      <c r="AK34" s="28">
        <v>3007.0588235294117</v>
      </c>
      <c r="AL34" s="45">
        <v>0.95</v>
      </c>
      <c r="AM34" s="25">
        <v>1012.3684210526316</v>
      </c>
      <c r="AN34" s="25">
        <v>971</v>
      </c>
      <c r="AO34" s="28">
        <v>219.67329543015956</v>
      </c>
      <c r="AP34" s="91">
        <v>2.5694444444444447E-2</v>
      </c>
      <c r="AQ34" s="65">
        <v>3.6805555555555557E-2</v>
      </c>
      <c r="AR34" s="65">
        <v>3.5416666666666666E-2</v>
      </c>
      <c r="AS34" s="65">
        <v>2.7777777777777776E-2</v>
      </c>
      <c r="AT34" s="25">
        <f t="shared" si="5"/>
        <v>37</v>
      </c>
      <c r="AU34" s="25">
        <f t="shared" si="6"/>
        <v>53</v>
      </c>
      <c r="AV34" s="25">
        <f t="shared" si="11"/>
        <v>51</v>
      </c>
      <c r="AW34" s="25">
        <f t="shared" si="12"/>
        <v>40</v>
      </c>
      <c r="AX34" s="25">
        <f t="shared" si="7"/>
        <v>52</v>
      </c>
      <c r="AY34" s="25">
        <f t="shared" si="8"/>
        <v>38.5</v>
      </c>
      <c r="AZ34" s="25">
        <f t="shared" si="31"/>
        <v>0.35064935064935066</v>
      </c>
      <c r="BA34" s="25">
        <v>2</v>
      </c>
      <c r="BB34" s="25">
        <v>3</v>
      </c>
      <c r="BC34" s="25">
        <v>3</v>
      </c>
      <c r="BD34" s="25">
        <v>2</v>
      </c>
      <c r="BE34" s="25">
        <v>2</v>
      </c>
      <c r="BF34" s="25">
        <v>3</v>
      </c>
      <c r="BG34" s="49">
        <v>-0.5</v>
      </c>
      <c r="BH34" s="25">
        <v>0.6</v>
      </c>
      <c r="BI34" s="25">
        <v>10</v>
      </c>
      <c r="BJ34" s="25">
        <v>0.6</v>
      </c>
      <c r="BK34" s="25">
        <v>10</v>
      </c>
      <c r="BL34" s="25">
        <v>0.6</v>
      </c>
      <c r="BM34" s="47">
        <v>29</v>
      </c>
      <c r="BN34" s="25">
        <v>19</v>
      </c>
      <c r="BO34" s="25">
        <f t="shared" si="32"/>
        <v>48</v>
      </c>
      <c r="BP34" s="25">
        <f t="shared" si="33"/>
        <v>0.60416666666666663</v>
      </c>
      <c r="BQ34" s="49">
        <f t="shared" si="34"/>
        <v>1</v>
      </c>
      <c r="BR34" s="47">
        <v>10</v>
      </c>
      <c r="BS34" s="25">
        <v>6</v>
      </c>
      <c r="BT34" s="25">
        <f t="shared" si="35"/>
        <v>16</v>
      </c>
      <c r="BU34" s="25">
        <f t="shared" si="36"/>
        <v>0.625</v>
      </c>
      <c r="BV34" s="49">
        <f t="shared" ref="BV34:BV97" si="47">BT34/16</f>
        <v>1</v>
      </c>
      <c r="BW34" s="92">
        <v>7</v>
      </c>
      <c r="BX34" s="53">
        <v>8</v>
      </c>
      <c r="BY34" s="54">
        <f t="shared" si="9"/>
        <v>7.5</v>
      </c>
      <c r="BZ34" s="57">
        <v>12</v>
      </c>
      <c r="CA34" s="50">
        <v>12</v>
      </c>
      <c r="CB34" s="54">
        <f t="shared" si="38"/>
        <v>12</v>
      </c>
      <c r="CC34" s="46">
        <v>16</v>
      </c>
      <c r="CD34" s="46">
        <v>12</v>
      </c>
      <c r="CE34" s="103">
        <v>84</v>
      </c>
      <c r="CF34" s="30">
        <v>6</v>
      </c>
      <c r="CG34" s="104">
        <f t="shared" si="39"/>
        <v>7.1428571428571425E-2</v>
      </c>
      <c r="CH34" s="47">
        <v>12</v>
      </c>
      <c r="CI34" s="25">
        <v>10</v>
      </c>
      <c r="CJ34" s="25">
        <f t="shared" si="40"/>
        <v>22</v>
      </c>
      <c r="CK34" s="49">
        <f t="shared" si="13"/>
        <v>16</v>
      </c>
      <c r="CL34" s="47">
        <v>4</v>
      </c>
      <c r="CM34" s="25">
        <v>3</v>
      </c>
      <c r="CN34" s="25">
        <f t="shared" si="46"/>
        <v>7</v>
      </c>
      <c r="CO34" s="49">
        <f t="shared" si="14"/>
        <v>5</v>
      </c>
      <c r="CP34" s="47">
        <v>24</v>
      </c>
      <c r="CQ34" s="25">
        <f t="shared" si="41"/>
        <v>1</v>
      </c>
      <c r="CR34" s="65">
        <v>2.1527777777777781E-2</v>
      </c>
      <c r="CS34" s="25">
        <f t="shared" si="42"/>
        <v>31</v>
      </c>
      <c r="CT34" s="25">
        <v>0</v>
      </c>
      <c r="CU34" s="25">
        <v>24</v>
      </c>
      <c r="CV34" s="25">
        <f t="shared" si="43"/>
        <v>1</v>
      </c>
      <c r="CW34" s="65">
        <v>4.1666666666666664E-2</v>
      </c>
      <c r="CX34" s="25">
        <f t="shared" si="44"/>
        <v>60</v>
      </c>
      <c r="CY34" s="25">
        <v>0</v>
      </c>
      <c r="CZ34" s="49">
        <f t="shared" si="45"/>
        <v>0.93548387096774188</v>
      </c>
      <c r="DA34">
        <v>28</v>
      </c>
      <c r="DB34">
        <v>9</v>
      </c>
      <c r="DC34">
        <v>0.94844598999999996</v>
      </c>
      <c r="DD34">
        <v>12</v>
      </c>
      <c r="DE34">
        <v>0.97790505000000005</v>
      </c>
      <c r="DF34">
        <v>34</v>
      </c>
      <c r="DG34">
        <v>13</v>
      </c>
      <c r="DH34">
        <v>0.99142814999999995</v>
      </c>
      <c r="DI34">
        <v>15</v>
      </c>
      <c r="DJ34">
        <v>0.97359116000000001</v>
      </c>
      <c r="DK34">
        <v>30</v>
      </c>
      <c r="DL34">
        <v>14</v>
      </c>
      <c r="DM34">
        <v>0.95043825999999998</v>
      </c>
      <c r="DN34">
        <v>14</v>
      </c>
      <c r="DO34">
        <v>0.96260741000000005</v>
      </c>
      <c r="DP34" s="25">
        <v>30.666666666666668</v>
      </c>
      <c r="DQ34" s="25">
        <v>12</v>
      </c>
      <c r="DR34" s="25">
        <v>0.96343746666666663</v>
      </c>
      <c r="DS34" s="25">
        <v>13.666666666666666</v>
      </c>
      <c r="DT34" s="25">
        <v>0.97136787333333341</v>
      </c>
      <c r="DU34" s="47">
        <v>37.289337017887796</v>
      </c>
      <c r="DV34" s="86">
        <v>46.926391643846429</v>
      </c>
      <c r="DW34" s="86">
        <v>1.0330664654729074</v>
      </c>
      <c r="DX34" s="25">
        <v>7.2295001807775178E-2</v>
      </c>
      <c r="DY34" s="87">
        <v>0.14362841107356741</v>
      </c>
      <c r="DZ34" s="47">
        <v>24</v>
      </c>
      <c r="EA34" s="25">
        <v>20</v>
      </c>
      <c r="EB34" s="25">
        <v>22</v>
      </c>
      <c r="EC34" s="25">
        <v>0.61148648999999999</v>
      </c>
      <c r="ED34" s="25">
        <v>0.74789916000000001</v>
      </c>
      <c r="EE34" s="88">
        <v>0.67969282500000006</v>
      </c>
      <c r="EF34" s="47">
        <v>33</v>
      </c>
      <c r="EG34" s="25">
        <v>30</v>
      </c>
      <c r="EH34" s="25">
        <v>32</v>
      </c>
      <c r="EI34" s="25">
        <v>24</v>
      </c>
      <c r="EJ34" s="25">
        <v>35</v>
      </c>
      <c r="EK34" s="46">
        <v>67</v>
      </c>
      <c r="EL34" s="47">
        <v>0</v>
      </c>
      <c r="EM34" s="49">
        <v>0</v>
      </c>
      <c r="EN34" s="46">
        <v>2</v>
      </c>
      <c r="EO34" s="25">
        <v>19356.470588235301</v>
      </c>
      <c r="EP34" s="25">
        <v>4446.7567567567603</v>
      </c>
      <c r="EQ34" s="25">
        <v>25071.333333333299</v>
      </c>
      <c r="ER34" s="25">
        <v>4948.28947368421</v>
      </c>
      <c r="ES34" s="25">
        <v>20824.705882352901</v>
      </c>
      <c r="ET34" s="25">
        <v>6000.3389830508504</v>
      </c>
      <c r="EU34" s="25">
        <v>21750.836601307168</v>
      </c>
      <c r="EV34" s="28">
        <v>5131.7950711639396</v>
      </c>
      <c r="EW34">
        <v>99.568738490000001</v>
      </c>
      <c r="EX34">
        <v>3.0730641E-2</v>
      </c>
      <c r="EY34">
        <v>-1.53939393939394</v>
      </c>
      <c r="EZ34">
        <v>0.5</v>
      </c>
      <c r="FA34">
        <v>1275.2665300000001</v>
      </c>
      <c r="FB34">
        <v>0.38128051899999998</v>
      </c>
      <c r="FC34">
        <v>3.21485411140584</v>
      </c>
      <c r="FD34">
        <v>0.85714285714285698</v>
      </c>
      <c r="FE34">
        <v>1264.46821</v>
      </c>
      <c r="FF34">
        <v>0.39010342799999997</v>
      </c>
      <c r="FG34">
        <v>3.38591549295775</v>
      </c>
      <c r="FH34">
        <v>0.4375</v>
      </c>
      <c r="FI34">
        <v>879.76782616333332</v>
      </c>
      <c r="FJ34">
        <v>0.26737152933333336</v>
      </c>
      <c r="FK34">
        <v>1.68712522165655</v>
      </c>
      <c r="FL34" s="63">
        <v>0.5982142857142857</v>
      </c>
      <c r="FM34">
        <v>0.59943977591036401</v>
      </c>
      <c r="FN34">
        <v>0.73963636363636298</v>
      </c>
      <c r="FO34">
        <v>0.57621951219512202</v>
      </c>
      <c r="FP34">
        <v>0.81518300948938105</v>
      </c>
      <c r="FQ34">
        <v>0.647761194029851</v>
      </c>
      <c r="FR34">
        <v>0.75837592277115295</v>
      </c>
      <c r="FS34">
        <v>0.60780682737844571</v>
      </c>
      <c r="FT34">
        <v>0.771065098632299</v>
      </c>
      <c r="FU34">
        <v>0.68943596300537235</v>
      </c>
      <c r="FV34" s="45">
        <v>0.6</v>
      </c>
      <c r="FW34" s="25">
        <v>3448</v>
      </c>
      <c r="FX34" s="25">
        <v>0.65</v>
      </c>
      <c r="FY34" s="25">
        <v>4951.6923076923104</v>
      </c>
      <c r="FZ34" s="25">
        <v>0.65</v>
      </c>
      <c r="GA34" s="25">
        <v>4731.8461538461497</v>
      </c>
      <c r="GB34" s="25">
        <v>0.6333333333333333</v>
      </c>
      <c r="GC34" s="28">
        <v>4377.1794871794873</v>
      </c>
      <c r="GD34">
        <v>1</v>
      </c>
      <c r="GE34">
        <v>191</v>
      </c>
      <c r="GF34">
        <v>0</v>
      </c>
      <c r="GG34">
        <v>106</v>
      </c>
      <c r="GH34">
        <v>1.3333333333333333</v>
      </c>
      <c r="GI34">
        <v>223</v>
      </c>
      <c r="GJ34">
        <v>0.77777777777777801</v>
      </c>
      <c r="GK34">
        <v>176.66666666666666</v>
      </c>
      <c r="GL34" s="45"/>
      <c r="GM34">
        <v>39</v>
      </c>
      <c r="GN34">
        <v>25</v>
      </c>
      <c r="GO34">
        <v>24</v>
      </c>
      <c r="GP34">
        <v>9</v>
      </c>
      <c r="GQ34" s="25"/>
      <c r="GR34">
        <v>39</v>
      </c>
      <c r="GS34">
        <v>12</v>
      </c>
      <c r="GT34">
        <v>13</v>
      </c>
      <c r="GU34">
        <v>7</v>
      </c>
      <c r="GV34" s="25"/>
      <c r="GW34">
        <v>36</v>
      </c>
      <c r="GX34">
        <v>18</v>
      </c>
      <c r="GY34">
        <v>20</v>
      </c>
      <c r="GZ34">
        <v>8</v>
      </c>
      <c r="HA34" s="25">
        <v>195.33333333333334</v>
      </c>
      <c r="HB34" s="89">
        <v>38</v>
      </c>
      <c r="HC34" s="89">
        <v>18.333333333333332</v>
      </c>
      <c r="HD34" s="89">
        <v>19</v>
      </c>
      <c r="HE34" s="129">
        <v>8</v>
      </c>
      <c r="HF34">
        <v>0.93433219446837146</v>
      </c>
      <c r="HG34">
        <v>0.98487094997125879</v>
      </c>
      <c r="HH34">
        <v>0.98623558447667559</v>
      </c>
      <c r="HI34">
        <v>0.97675061089750592</v>
      </c>
      <c r="HJ34">
        <v>0.89709495972541731</v>
      </c>
      <c r="HK34">
        <v>0.94989760556018288</v>
      </c>
      <c r="HL34">
        <v>0.94124780229637039</v>
      </c>
      <c r="HM34">
        <v>0.99318328795759603</v>
      </c>
      <c r="HN34">
        <v>0.99781586746420037</v>
      </c>
      <c r="HO34">
        <v>0.88027608332509066</v>
      </c>
      <c r="HP34">
        <v>0.99353685671684966</v>
      </c>
      <c r="HQ34">
        <v>1</v>
      </c>
      <c r="HR34">
        <v>0.94308100721932975</v>
      </c>
      <c r="HS34" s="24">
        <v>2</v>
      </c>
      <c r="HT34">
        <v>2</v>
      </c>
      <c r="HU34">
        <v>2</v>
      </c>
      <c r="HV34">
        <v>1</v>
      </c>
      <c r="HW34">
        <v>0</v>
      </c>
      <c r="HX34">
        <v>0</v>
      </c>
      <c r="HY34" s="106"/>
      <c r="HZ34" s="30"/>
      <c r="IA34" s="30"/>
      <c r="IB34" s="30"/>
      <c r="IC34" s="30"/>
      <c r="ID34" s="109"/>
      <c r="IE34" s="25"/>
      <c r="IF34" s="25"/>
      <c r="IG34" s="25"/>
      <c r="IH34" s="25"/>
      <c r="II34" s="141" t="s">
        <v>419</v>
      </c>
      <c r="IJ34" s="141">
        <f t="shared" si="15"/>
        <v>0</v>
      </c>
      <c r="IK34" s="141" t="s">
        <v>421</v>
      </c>
      <c r="IL34" s="106"/>
      <c r="IM34" s="127"/>
      <c r="IN34" s="142"/>
      <c r="IO34" s="143">
        <v>0</v>
      </c>
      <c r="IP34" s="144">
        <v>0</v>
      </c>
      <c r="IQ34" s="144">
        <v>0</v>
      </c>
      <c r="IR34" s="144">
        <v>0</v>
      </c>
      <c r="IS34" s="144">
        <v>1</v>
      </c>
      <c r="IT34" s="145"/>
      <c r="IU34" s="146">
        <v>0</v>
      </c>
      <c r="IV34" s="146">
        <v>1</v>
      </c>
    </row>
    <row r="35" spans="1:256" ht="13.05" customHeight="1">
      <c r="A35" s="25">
        <v>48</v>
      </c>
      <c r="B35" s="25">
        <v>14</v>
      </c>
      <c r="C35" s="49" t="s">
        <v>279</v>
      </c>
      <c r="D35" s="47" t="s">
        <v>145</v>
      </c>
      <c r="E35" s="25">
        <v>1</v>
      </c>
      <c r="F35" s="25">
        <v>1</v>
      </c>
      <c r="G35" s="49"/>
      <c r="H35" s="25">
        <v>16</v>
      </c>
      <c r="I35" s="25">
        <v>20</v>
      </c>
      <c r="J35" s="25">
        <v>3</v>
      </c>
      <c r="K35" s="25">
        <v>1</v>
      </c>
      <c r="L35" s="25">
        <v>2</v>
      </c>
      <c r="M35" s="25" t="str">
        <f t="shared" ref="M35:M66" si="48">IF(OR(O35&gt;H35,P35&gt;I35,N35&gt;P35),"XXXX","")</f>
        <v/>
      </c>
      <c r="N35" s="25">
        <f t="shared" ref="N35:N66" si="49">I35-J35</f>
        <v>17</v>
      </c>
      <c r="O35" s="25">
        <v>7</v>
      </c>
      <c r="P35" s="25">
        <v>18</v>
      </c>
      <c r="Q35" s="28">
        <v>4159.606060606061</v>
      </c>
      <c r="R35" s="25">
        <v>20</v>
      </c>
      <c r="S35" s="25">
        <v>25</v>
      </c>
      <c r="T35" s="25">
        <v>1</v>
      </c>
      <c r="U35" s="25">
        <v>0</v>
      </c>
      <c r="V35" s="25">
        <v>1</v>
      </c>
      <c r="W35" s="25" t="str">
        <f t="shared" ref="W35:W66" si="50">IF(OR(Y35&gt;R35,Z35&gt;S35,X35&gt;Z35),"XXXX","")</f>
        <v/>
      </c>
      <c r="X35" s="25">
        <f t="shared" ref="X35:X66" si="51">S35-T35</f>
        <v>24</v>
      </c>
      <c r="Y35" s="25">
        <v>20</v>
      </c>
      <c r="Z35" s="25">
        <v>24</v>
      </c>
      <c r="AA35" s="25">
        <v>2827.5294117647059</v>
      </c>
      <c r="AB35" s="45">
        <v>5</v>
      </c>
      <c r="AC35" s="25">
        <v>8</v>
      </c>
      <c r="AD35" s="25">
        <v>12</v>
      </c>
      <c r="AE35" s="25">
        <v>0</v>
      </c>
      <c r="AF35" s="25">
        <v>12</v>
      </c>
      <c r="AG35" s="25" t="str">
        <f t="shared" ref="AG35:AG66" si="52">IF(OR(AI35&gt;AB35,AJ35&gt;AC35,AH35&gt;AJ35),"XXXX","")</f>
        <v/>
      </c>
      <c r="AH35" s="25">
        <f t="shared" ref="AH35:AH66" si="53">AC35-AD35</f>
        <v>-4</v>
      </c>
      <c r="AI35" s="25">
        <v>2</v>
      </c>
      <c r="AJ35" s="25">
        <v>6</v>
      </c>
      <c r="AK35" s="28">
        <v>4572.7941176470586</v>
      </c>
      <c r="AL35" s="45">
        <v>1</v>
      </c>
      <c r="AM35" s="25">
        <v>1043.6500000000001</v>
      </c>
      <c r="AN35" s="25">
        <v>956.5</v>
      </c>
      <c r="AO35" s="28">
        <v>354.72409960715288</v>
      </c>
      <c r="AP35" s="91">
        <v>0.05</v>
      </c>
      <c r="AQ35" s="65">
        <v>6.5972222222222224E-2</v>
      </c>
      <c r="AR35" s="65">
        <v>5.7638888888888885E-2</v>
      </c>
      <c r="AS35" s="65">
        <v>4.1666666666666664E-2</v>
      </c>
      <c r="AT35" s="25">
        <f t="shared" ref="AT35:AT62" si="54">(HOUR(AP35)*60)+MINUTE(AP35)</f>
        <v>72</v>
      </c>
      <c r="AU35" s="25">
        <f t="shared" ref="AU35:AU65" si="55">(HOUR(AQ35)*60)+MINUTE(AQ35)</f>
        <v>95</v>
      </c>
      <c r="AV35" s="25">
        <f t="shared" si="11"/>
        <v>83</v>
      </c>
      <c r="AW35" s="25">
        <f t="shared" si="12"/>
        <v>60</v>
      </c>
      <c r="AX35" s="25">
        <f t="shared" ref="AX35:AX66" si="56">AVERAGE(AU35:AV35)</f>
        <v>89</v>
      </c>
      <c r="AY35" s="25">
        <f t="shared" ref="AY35:AY66" si="57">AVERAGE(AT35,AW35)</f>
        <v>66</v>
      </c>
      <c r="AZ35" s="25">
        <f t="shared" si="31"/>
        <v>0.34848484848484851</v>
      </c>
      <c r="BA35" s="25">
        <v>3</v>
      </c>
      <c r="BB35" s="25">
        <v>4</v>
      </c>
      <c r="BC35" s="25">
        <v>2</v>
      </c>
      <c r="BD35" s="25">
        <v>3</v>
      </c>
      <c r="BE35" s="25">
        <v>3</v>
      </c>
      <c r="BF35" s="25">
        <v>3</v>
      </c>
      <c r="BG35" s="49">
        <v>0</v>
      </c>
      <c r="BH35" s="25">
        <v>0.5</v>
      </c>
      <c r="BI35" s="25">
        <v>10</v>
      </c>
      <c r="BJ35" s="25">
        <v>0.2</v>
      </c>
      <c r="BK35" s="25">
        <v>10</v>
      </c>
      <c r="BL35" s="25">
        <v>0.35</v>
      </c>
      <c r="BM35" s="47">
        <v>33</v>
      </c>
      <c r="BN35" s="25">
        <v>15</v>
      </c>
      <c r="BO35" s="25">
        <f t="shared" si="32"/>
        <v>48</v>
      </c>
      <c r="BP35" s="25">
        <f t="shared" si="33"/>
        <v>0.6875</v>
      </c>
      <c r="BQ35" s="49">
        <f t="shared" si="34"/>
        <v>1</v>
      </c>
      <c r="BR35" s="47">
        <v>9</v>
      </c>
      <c r="BS35" s="25">
        <v>7</v>
      </c>
      <c r="BT35" s="25">
        <f t="shared" si="35"/>
        <v>16</v>
      </c>
      <c r="BU35" s="25">
        <f t="shared" si="36"/>
        <v>0.5625</v>
      </c>
      <c r="BV35" s="49">
        <f t="shared" si="47"/>
        <v>1</v>
      </c>
      <c r="BW35" s="92">
        <v>6</v>
      </c>
      <c r="BX35" s="53">
        <v>5</v>
      </c>
      <c r="BY35" s="54">
        <f t="shared" ref="BY35:BY52" si="58">AVERAGE(BW35:BX35)</f>
        <v>5.5</v>
      </c>
      <c r="BZ35" s="57">
        <v>11</v>
      </c>
      <c r="CA35" s="50">
        <v>12</v>
      </c>
      <c r="CB35" s="54">
        <f t="shared" si="38"/>
        <v>11.5</v>
      </c>
      <c r="CC35" s="46">
        <v>14</v>
      </c>
      <c r="CD35" s="46">
        <v>12</v>
      </c>
      <c r="CE35" s="103">
        <v>37</v>
      </c>
      <c r="CF35" s="30">
        <v>2</v>
      </c>
      <c r="CG35" s="104">
        <f t="shared" si="39"/>
        <v>5.4054054054054057E-2</v>
      </c>
      <c r="CH35" s="47">
        <v>16</v>
      </c>
      <c r="CI35" s="25">
        <v>6</v>
      </c>
      <c r="CJ35" s="25">
        <f t="shared" si="40"/>
        <v>22</v>
      </c>
      <c r="CK35" s="49">
        <f t="shared" si="13"/>
        <v>14</v>
      </c>
      <c r="CL35" s="47">
        <v>4</v>
      </c>
      <c r="CM35" s="25">
        <v>2</v>
      </c>
      <c r="CN35" s="25">
        <f t="shared" si="46"/>
        <v>6</v>
      </c>
      <c r="CO35" s="49">
        <f t="shared" si="14"/>
        <v>4</v>
      </c>
      <c r="CP35" s="47">
        <v>24</v>
      </c>
      <c r="CQ35" s="25">
        <f t="shared" si="41"/>
        <v>1</v>
      </c>
      <c r="CR35" s="65">
        <v>1.7361111111111112E-2</v>
      </c>
      <c r="CS35" s="25">
        <f t="shared" si="42"/>
        <v>25</v>
      </c>
      <c r="CT35" s="25">
        <v>0</v>
      </c>
      <c r="CU35" s="25">
        <v>24</v>
      </c>
      <c r="CV35" s="25">
        <f t="shared" si="43"/>
        <v>1</v>
      </c>
      <c r="CW35" s="65">
        <v>4.7916666666666663E-2</v>
      </c>
      <c r="CX35" s="25">
        <f t="shared" si="44"/>
        <v>69</v>
      </c>
      <c r="CY35" s="25">
        <v>1</v>
      </c>
      <c r="CZ35" s="49">
        <f t="shared" si="45"/>
        <v>1.76</v>
      </c>
      <c r="DA35">
        <v>16</v>
      </c>
      <c r="DB35">
        <v>4</v>
      </c>
      <c r="DC35">
        <v>0.97631526000000002</v>
      </c>
      <c r="DD35">
        <v>4</v>
      </c>
      <c r="DE35">
        <v>0.99385869000000004</v>
      </c>
      <c r="DF35">
        <v>12</v>
      </c>
      <c r="DG35">
        <v>5</v>
      </c>
      <c r="DH35">
        <v>0.97687897000000001</v>
      </c>
      <c r="DI35">
        <v>6</v>
      </c>
      <c r="DJ35">
        <v>0.99216093000000005</v>
      </c>
      <c r="DK35">
        <v>11</v>
      </c>
      <c r="DL35">
        <v>8</v>
      </c>
      <c r="DM35">
        <v>0.98009239999999997</v>
      </c>
      <c r="DN35">
        <v>8</v>
      </c>
      <c r="DO35">
        <v>0.98980307999999995</v>
      </c>
      <c r="DP35" s="25">
        <v>13</v>
      </c>
      <c r="DQ35" s="25">
        <v>5.666666666666667</v>
      </c>
      <c r="DR35" s="25">
        <v>0.97776220999999996</v>
      </c>
      <c r="DS35" s="25">
        <v>6</v>
      </c>
      <c r="DT35" s="25">
        <v>0.99194090000000001</v>
      </c>
      <c r="DU35" s="47">
        <v>78.379283966100061</v>
      </c>
      <c r="DV35" s="86">
        <v>65.172105180078461</v>
      </c>
      <c r="DW35" s="86">
        <v>0.41237596331739529</v>
      </c>
      <c r="DX35" s="25">
        <v>0.14390679819702923</v>
      </c>
      <c r="DY35" s="87">
        <v>0.33403933323091212</v>
      </c>
      <c r="DZ35" s="47">
        <v>16</v>
      </c>
      <c r="EA35" s="25">
        <v>14</v>
      </c>
      <c r="EB35" s="25">
        <v>15</v>
      </c>
      <c r="EC35" s="25">
        <v>0.60655738000000003</v>
      </c>
      <c r="ED35" s="25">
        <v>0.57142857000000002</v>
      </c>
      <c r="EE35" s="88">
        <v>0.58899297500000003</v>
      </c>
      <c r="EF35" s="47">
        <v>32</v>
      </c>
      <c r="EG35" s="25">
        <v>34</v>
      </c>
      <c r="EH35" s="25">
        <v>36</v>
      </c>
      <c r="EI35" s="25">
        <v>23</v>
      </c>
      <c r="EJ35" s="25">
        <v>32</v>
      </c>
      <c r="EK35" s="46">
        <v>65.5</v>
      </c>
      <c r="EL35" s="47">
        <v>1</v>
      </c>
      <c r="EM35" s="49">
        <v>2</v>
      </c>
      <c r="EN35" s="46">
        <v>0</v>
      </c>
      <c r="EO35" s="25">
        <v>4329.7368421052597</v>
      </c>
      <c r="EP35" s="25">
        <v>4387.4666666666699</v>
      </c>
      <c r="EQ35" s="25">
        <v>4225.5056179775302</v>
      </c>
      <c r="ER35" s="25">
        <v>2686.2142857142899</v>
      </c>
      <c r="ES35" s="25">
        <v>5283.8805970149297</v>
      </c>
      <c r="ET35" s="25">
        <v>3051.89655172414</v>
      </c>
      <c r="EU35" s="25">
        <v>4613.0410190325738</v>
      </c>
      <c r="EV35" s="28">
        <v>3375.1925013683667</v>
      </c>
      <c r="EW35">
        <v>572.96613479999996</v>
      </c>
      <c r="EX35">
        <v>0.18641863</v>
      </c>
      <c r="EY35">
        <v>8.4060606060605991</v>
      </c>
      <c r="EZ35">
        <v>0.413333333333333</v>
      </c>
      <c r="FA35">
        <v>170.0243605</v>
      </c>
      <c r="FB35">
        <v>8.8948942000000003E-2</v>
      </c>
      <c r="FC35">
        <v>3.2546419098143202</v>
      </c>
      <c r="FD35">
        <v>0.45454545454545497</v>
      </c>
      <c r="FE35">
        <v>328.49250660000001</v>
      </c>
      <c r="FF35">
        <v>0.16128105000000001</v>
      </c>
      <c r="FG35">
        <v>1.12676056338028</v>
      </c>
      <c r="FH35">
        <v>0.48484848484848497</v>
      </c>
      <c r="FI35">
        <v>357.16100063333334</v>
      </c>
      <c r="FJ35">
        <v>0.14554954066666667</v>
      </c>
      <c r="FK35">
        <v>4.2624876930850668</v>
      </c>
      <c r="FL35" s="63">
        <v>0.45090909090909098</v>
      </c>
      <c r="FM35">
        <v>0.57831924415713598</v>
      </c>
      <c r="FN35">
        <v>0.60938628158844799</v>
      </c>
      <c r="FO35">
        <v>0.50407283181600404</v>
      </c>
      <c r="FP35">
        <v>0.69787660926266504</v>
      </c>
      <c r="FQ35">
        <v>0.575481798715203</v>
      </c>
      <c r="FR35">
        <v>0.62465483234714003</v>
      </c>
      <c r="FS35">
        <v>0.5526246248961143</v>
      </c>
      <c r="FT35">
        <v>0.64397257439941769</v>
      </c>
      <c r="FU35">
        <v>0.59829859964776599</v>
      </c>
      <c r="FV35" s="45">
        <v>0.8</v>
      </c>
      <c r="FW35" s="25">
        <v>6230.125</v>
      </c>
      <c r="FX35" s="25">
        <v>0.75</v>
      </c>
      <c r="FY35" s="25">
        <v>6023.8666666666704</v>
      </c>
      <c r="FZ35" s="25">
        <v>0.65</v>
      </c>
      <c r="GA35" s="25">
        <v>3333.23076923077</v>
      </c>
      <c r="GB35" s="25">
        <v>0.73333333333333339</v>
      </c>
      <c r="GC35" s="28">
        <v>5195.740811965813</v>
      </c>
      <c r="GD35">
        <v>1.1666666666666667</v>
      </c>
      <c r="GE35">
        <v>129</v>
      </c>
      <c r="GF35">
        <v>3.5</v>
      </c>
      <c r="GG35">
        <v>129</v>
      </c>
      <c r="GH35">
        <v>3.5</v>
      </c>
      <c r="GI35">
        <v>173</v>
      </c>
      <c r="GJ35">
        <v>2.7222222222222201</v>
      </c>
      <c r="GK35">
        <v>143.66666666666666</v>
      </c>
      <c r="GL35" s="45"/>
      <c r="GM35">
        <v>20</v>
      </c>
      <c r="GN35">
        <v>5</v>
      </c>
      <c r="GO35">
        <v>6</v>
      </c>
      <c r="GP35">
        <v>5</v>
      </c>
      <c r="GQ35" s="25"/>
      <c r="GR35">
        <v>43</v>
      </c>
      <c r="GS35">
        <v>10</v>
      </c>
      <c r="GT35">
        <v>11</v>
      </c>
      <c r="GU35">
        <v>4</v>
      </c>
      <c r="GV35" s="25"/>
      <c r="GW35">
        <v>40</v>
      </c>
      <c r="GX35">
        <v>18</v>
      </c>
      <c r="GY35">
        <v>19</v>
      </c>
      <c r="GZ35">
        <v>7</v>
      </c>
      <c r="HA35" s="25">
        <v>217</v>
      </c>
      <c r="HB35" s="89">
        <v>34.333333333333336</v>
      </c>
      <c r="HC35" s="89">
        <v>11</v>
      </c>
      <c r="HD35" s="89">
        <v>12</v>
      </c>
      <c r="HE35" s="129">
        <v>5.333333333333333</v>
      </c>
      <c r="HF35">
        <v>0.98237214839988718</v>
      </c>
      <c r="HG35">
        <v>0.98479824644791913</v>
      </c>
      <c r="HH35">
        <v>0.99385869319577635</v>
      </c>
      <c r="HI35">
        <v>0.97072534339415084</v>
      </c>
      <c r="HJ35">
        <v>0.92081825670465367</v>
      </c>
      <c r="HK35">
        <v>0.996990211382633</v>
      </c>
      <c r="HL35">
        <v>0.98113821524533751</v>
      </c>
      <c r="HM35">
        <v>0.99999999999999978</v>
      </c>
      <c r="HN35">
        <v>0.9925546181853856</v>
      </c>
      <c r="HO35">
        <v>0.9863987371916566</v>
      </c>
      <c r="HP35">
        <v>0.9943673968025043</v>
      </c>
      <c r="HQ35">
        <v>1</v>
      </c>
      <c r="HR35">
        <v>0.96524834109664226</v>
      </c>
      <c r="HS35" s="24">
        <v>1</v>
      </c>
      <c r="HT35">
        <v>2</v>
      </c>
      <c r="HU35">
        <v>3</v>
      </c>
      <c r="HV35">
        <v>0</v>
      </c>
      <c r="HW35">
        <v>0</v>
      </c>
      <c r="HX35">
        <v>1</v>
      </c>
      <c r="HY35" s="106"/>
      <c r="HZ35" s="30"/>
      <c r="IA35" s="30"/>
      <c r="IB35" s="30"/>
      <c r="IC35" s="30"/>
      <c r="ID35" s="109"/>
      <c r="IE35" s="25"/>
      <c r="IF35" s="25"/>
      <c r="IG35" s="25"/>
      <c r="IH35" s="25"/>
      <c r="II35" s="141" t="s">
        <v>419</v>
      </c>
      <c r="IJ35" s="141">
        <f t="shared" si="15"/>
        <v>0</v>
      </c>
      <c r="IK35" s="141" t="s">
        <v>169</v>
      </c>
      <c r="IL35" s="106"/>
      <c r="IM35" s="127"/>
      <c r="IN35" s="142"/>
      <c r="IO35" s="143">
        <v>0</v>
      </c>
      <c r="IP35" s="144">
        <v>0</v>
      </c>
      <c r="IQ35" s="144">
        <v>0</v>
      </c>
      <c r="IR35" s="144">
        <v>1</v>
      </c>
      <c r="IS35" s="144">
        <v>0</v>
      </c>
      <c r="IT35" s="145"/>
      <c r="IU35" s="146">
        <v>0</v>
      </c>
      <c r="IV35" s="146">
        <v>0</v>
      </c>
    </row>
    <row r="36" spans="1:256" ht="13.05" customHeight="1">
      <c r="A36" s="25">
        <v>56</v>
      </c>
      <c r="B36" s="25">
        <v>12</v>
      </c>
      <c r="C36" s="49" t="s">
        <v>88</v>
      </c>
      <c r="D36" s="47" t="s">
        <v>145</v>
      </c>
      <c r="E36" s="25">
        <v>1</v>
      </c>
      <c r="F36" s="25">
        <v>1</v>
      </c>
      <c r="G36" s="49"/>
      <c r="H36" s="25">
        <v>11</v>
      </c>
      <c r="I36" s="25">
        <v>14</v>
      </c>
      <c r="J36" s="25">
        <v>4</v>
      </c>
      <c r="K36" s="25">
        <v>1</v>
      </c>
      <c r="L36" s="25">
        <v>3</v>
      </c>
      <c r="M36" s="25" t="str">
        <f t="shared" si="48"/>
        <v/>
      </c>
      <c r="N36" s="25">
        <f t="shared" si="49"/>
        <v>10</v>
      </c>
      <c r="O36" s="25">
        <v>9</v>
      </c>
      <c r="P36" s="25">
        <v>13</v>
      </c>
      <c r="Q36" s="28">
        <v>5322.939393939394</v>
      </c>
      <c r="R36" s="25">
        <v>20</v>
      </c>
      <c r="S36" s="25">
        <v>26</v>
      </c>
      <c r="T36" s="25">
        <v>9</v>
      </c>
      <c r="U36" s="25">
        <v>2</v>
      </c>
      <c r="V36" s="25">
        <v>7</v>
      </c>
      <c r="W36" s="25" t="str">
        <f t="shared" si="50"/>
        <v/>
      </c>
      <c r="X36" s="25">
        <f t="shared" si="51"/>
        <v>17</v>
      </c>
      <c r="Y36" s="25">
        <v>5</v>
      </c>
      <c r="Z36" s="25">
        <v>18</v>
      </c>
      <c r="AA36" s="25">
        <v>2201</v>
      </c>
      <c r="AB36" s="45">
        <v>7</v>
      </c>
      <c r="AC36" s="25">
        <v>15</v>
      </c>
      <c r="AD36" s="25">
        <v>8</v>
      </c>
      <c r="AE36" s="25">
        <v>1</v>
      </c>
      <c r="AF36" s="25">
        <v>7</v>
      </c>
      <c r="AG36" s="25" t="str">
        <f t="shared" si="52"/>
        <v/>
      </c>
      <c r="AH36" s="25">
        <f t="shared" si="53"/>
        <v>7</v>
      </c>
      <c r="AI36" s="25">
        <v>5</v>
      </c>
      <c r="AJ36" s="25">
        <v>11</v>
      </c>
      <c r="AK36" s="28">
        <v>1518.969696969697</v>
      </c>
      <c r="AL36" s="45">
        <v>1</v>
      </c>
      <c r="AM36" s="25">
        <v>904.9</v>
      </c>
      <c r="AN36" s="25">
        <v>880</v>
      </c>
      <c r="AO36" s="28">
        <v>163.27177859082249</v>
      </c>
      <c r="AP36" s="91">
        <v>4.4444444444444446E-2</v>
      </c>
      <c r="AQ36" s="65">
        <v>6.1805555555555558E-2</v>
      </c>
      <c r="AR36" s="65">
        <v>5.9027777777777783E-2</v>
      </c>
      <c r="AS36" s="65">
        <v>4.8611111111111112E-2</v>
      </c>
      <c r="AT36" s="25">
        <f t="shared" si="54"/>
        <v>64</v>
      </c>
      <c r="AU36" s="25">
        <f t="shared" si="55"/>
        <v>89</v>
      </c>
      <c r="AV36" s="25">
        <f t="shared" ref="AV36:AV67" si="59">(HOUR(AR36)*60)+MINUTE(AR36)</f>
        <v>85</v>
      </c>
      <c r="AW36" s="25">
        <f t="shared" ref="AW36:AW67" si="60">(HOUR(AS36)*60)+MINUTE(AS36)</f>
        <v>70</v>
      </c>
      <c r="AX36" s="25">
        <f t="shared" si="56"/>
        <v>87</v>
      </c>
      <c r="AY36" s="25">
        <f t="shared" si="57"/>
        <v>67</v>
      </c>
      <c r="AZ36" s="25">
        <f t="shared" si="31"/>
        <v>0.29850746268656714</v>
      </c>
      <c r="BA36" s="25">
        <v>3</v>
      </c>
      <c r="BB36" s="25">
        <v>2</v>
      </c>
      <c r="BC36" s="25">
        <v>3</v>
      </c>
      <c r="BD36" s="25">
        <v>3</v>
      </c>
      <c r="BE36" s="25">
        <v>3</v>
      </c>
      <c r="BF36" s="25">
        <v>2.5</v>
      </c>
      <c r="BG36" s="49">
        <v>0.16666666666666666</v>
      </c>
      <c r="BH36" s="25">
        <v>0</v>
      </c>
      <c r="BI36" s="25">
        <v>10</v>
      </c>
      <c r="BJ36" s="25">
        <v>0.3</v>
      </c>
      <c r="BK36" s="25">
        <v>10</v>
      </c>
      <c r="BL36" s="25">
        <v>0.15</v>
      </c>
      <c r="BM36" s="47">
        <v>34</v>
      </c>
      <c r="BN36" s="25">
        <v>14</v>
      </c>
      <c r="BO36" s="25">
        <f t="shared" si="32"/>
        <v>48</v>
      </c>
      <c r="BP36" s="25">
        <f t="shared" si="33"/>
        <v>0.70833333333333337</v>
      </c>
      <c r="BQ36" s="49">
        <f t="shared" si="34"/>
        <v>1</v>
      </c>
      <c r="BR36" s="47">
        <v>12</v>
      </c>
      <c r="BS36" s="25">
        <v>4</v>
      </c>
      <c r="BT36" s="25">
        <f t="shared" si="35"/>
        <v>16</v>
      </c>
      <c r="BU36" s="25">
        <f t="shared" si="36"/>
        <v>0.75</v>
      </c>
      <c r="BV36" s="49">
        <f t="shared" si="47"/>
        <v>1</v>
      </c>
      <c r="BW36" s="92">
        <v>8</v>
      </c>
      <c r="BX36" s="53">
        <v>10</v>
      </c>
      <c r="BY36" s="54">
        <f t="shared" si="58"/>
        <v>9</v>
      </c>
      <c r="BZ36" s="57">
        <v>12</v>
      </c>
      <c r="CA36" s="50">
        <v>17</v>
      </c>
      <c r="CB36" s="54">
        <f t="shared" si="38"/>
        <v>14.5</v>
      </c>
      <c r="CC36" s="46">
        <v>17</v>
      </c>
      <c r="CD36" s="46">
        <v>4</v>
      </c>
      <c r="CE36" s="103">
        <v>40</v>
      </c>
      <c r="CF36" s="30">
        <v>129</v>
      </c>
      <c r="CG36" s="104">
        <f t="shared" si="39"/>
        <v>3.2250000000000001</v>
      </c>
      <c r="CH36" s="47">
        <v>9</v>
      </c>
      <c r="CI36" s="25">
        <v>8</v>
      </c>
      <c r="CJ36" s="25">
        <f t="shared" si="40"/>
        <v>17</v>
      </c>
      <c r="CK36" s="49">
        <f t="shared" si="13"/>
        <v>12.5</v>
      </c>
      <c r="CL36" s="47">
        <v>4</v>
      </c>
      <c r="CM36" s="25">
        <v>4</v>
      </c>
      <c r="CN36" s="25">
        <f t="shared" si="46"/>
        <v>8</v>
      </c>
      <c r="CO36" s="49">
        <f t="shared" si="14"/>
        <v>6</v>
      </c>
      <c r="CP36" s="47">
        <v>24</v>
      </c>
      <c r="CQ36" s="25">
        <f t="shared" si="41"/>
        <v>1</v>
      </c>
      <c r="CR36" s="65">
        <v>1.1111111111111112E-2</v>
      </c>
      <c r="CS36" s="25">
        <f t="shared" si="42"/>
        <v>16</v>
      </c>
      <c r="CT36" s="25">
        <v>0</v>
      </c>
      <c r="CU36" s="25">
        <v>24</v>
      </c>
      <c r="CV36" s="25">
        <f t="shared" si="43"/>
        <v>1</v>
      </c>
      <c r="CW36" s="65">
        <v>3.1944444444444449E-2</v>
      </c>
      <c r="CX36" s="25">
        <f t="shared" si="44"/>
        <v>46</v>
      </c>
      <c r="CY36" s="25">
        <v>0</v>
      </c>
      <c r="CZ36" s="49">
        <f t="shared" si="45"/>
        <v>1.875</v>
      </c>
      <c r="DA36">
        <v>16</v>
      </c>
      <c r="DB36">
        <v>7</v>
      </c>
      <c r="DC36">
        <v>0.80935878999999999</v>
      </c>
      <c r="DD36">
        <v>8</v>
      </c>
      <c r="DE36">
        <v>0.87904906999999999</v>
      </c>
      <c r="DF36">
        <v>7</v>
      </c>
      <c r="DG36">
        <v>3</v>
      </c>
      <c r="DH36">
        <v>0.93325652999999997</v>
      </c>
      <c r="DI36">
        <v>4</v>
      </c>
      <c r="DJ36">
        <v>0.98270763000000005</v>
      </c>
      <c r="DK36">
        <v>11</v>
      </c>
      <c r="DL36">
        <v>5</v>
      </c>
      <c r="DM36">
        <v>0.84413413000000004</v>
      </c>
      <c r="DN36">
        <v>6</v>
      </c>
      <c r="DO36">
        <v>0.87994172000000004</v>
      </c>
      <c r="DP36" s="25">
        <v>11.333333333333334</v>
      </c>
      <c r="DQ36" s="25">
        <v>5</v>
      </c>
      <c r="DR36" s="25">
        <v>0.86224981666666667</v>
      </c>
      <c r="DS36" s="25">
        <v>6</v>
      </c>
      <c r="DT36" s="25">
        <v>0.91389947333333332</v>
      </c>
      <c r="DU36" s="47">
        <v>48.550933860013188</v>
      </c>
      <c r="DV36" s="86">
        <v>69.004484753254729</v>
      </c>
      <c r="DW36" s="86">
        <v>1.0575471421062981</v>
      </c>
      <c r="DX36" s="25">
        <v>0.31909687680299442</v>
      </c>
      <c r="DY36" s="87">
        <v>0.42818842499099768</v>
      </c>
      <c r="DZ36" s="47">
        <v>19</v>
      </c>
      <c r="EA36" s="25">
        <v>17</v>
      </c>
      <c r="EB36" s="25">
        <v>18</v>
      </c>
      <c r="EC36" s="25">
        <v>0.91525424</v>
      </c>
      <c r="ED36" s="25">
        <v>0.90322581000000002</v>
      </c>
      <c r="EE36" s="88">
        <v>0.90924002500000001</v>
      </c>
      <c r="EF36" s="47">
        <v>28</v>
      </c>
      <c r="EG36" s="25">
        <v>29</v>
      </c>
      <c r="EH36" s="25">
        <v>27</v>
      </c>
      <c r="EI36" s="25">
        <v>16</v>
      </c>
      <c r="EJ36" s="25">
        <v>34</v>
      </c>
      <c r="EK36" s="46">
        <v>70</v>
      </c>
      <c r="EL36" s="47">
        <v>2</v>
      </c>
      <c r="EM36" s="49">
        <v>4</v>
      </c>
      <c r="EN36" s="46">
        <v>0</v>
      </c>
      <c r="EO36" s="25">
        <v>14306.956521739099</v>
      </c>
      <c r="EP36" s="25">
        <v>32906</v>
      </c>
      <c r="EQ36" s="25">
        <v>17908.0952380952</v>
      </c>
      <c r="ER36" s="25">
        <v>17094.090909090901</v>
      </c>
      <c r="ES36" s="25">
        <v>11420</v>
      </c>
      <c r="ET36" s="25">
        <v>7532.3404255319101</v>
      </c>
      <c r="EU36" s="25">
        <v>14545.0172532781</v>
      </c>
      <c r="EV36" s="28">
        <v>19177.477111540935</v>
      </c>
      <c r="EW36">
        <v>4010.9713419999998</v>
      </c>
      <c r="EX36">
        <v>0.18272072</v>
      </c>
      <c r="EY36">
        <v>1.4272727272727299</v>
      </c>
      <c r="EZ36">
        <v>0.27272727272727298</v>
      </c>
      <c r="FA36">
        <v>3026.568221</v>
      </c>
      <c r="FB36">
        <v>0.24923231800000001</v>
      </c>
      <c r="FC36">
        <v>0.88594164456233404</v>
      </c>
      <c r="FD36">
        <v>0.45</v>
      </c>
      <c r="FE36">
        <v>737.35517319999997</v>
      </c>
      <c r="FF36">
        <v>0.13711319999999999</v>
      </c>
      <c r="FG36">
        <v>1.11267605633803</v>
      </c>
      <c r="FH36">
        <v>0.8</v>
      </c>
      <c r="FI36">
        <v>2591.6315787333333</v>
      </c>
      <c r="FJ36">
        <v>0.18968874599999999</v>
      </c>
      <c r="FK36">
        <v>1.141963476057698</v>
      </c>
      <c r="FL36" s="63">
        <v>0.50757575757575768</v>
      </c>
      <c r="FM36">
        <v>0.49427917620137302</v>
      </c>
      <c r="FN36">
        <v>0.45400943396226401</v>
      </c>
      <c r="FO36">
        <v>0.52976190476190499</v>
      </c>
      <c r="FP36">
        <v>0.56410256410256399</v>
      </c>
      <c r="FQ36">
        <v>0.451730418943534</v>
      </c>
      <c r="FR36">
        <v>0.58920342330480602</v>
      </c>
      <c r="FS36">
        <v>0.49192383330227069</v>
      </c>
      <c r="FT36">
        <v>0.53577180712321126</v>
      </c>
      <c r="FU36">
        <v>0.513847820212741</v>
      </c>
      <c r="FV36" s="45">
        <v>0.5</v>
      </c>
      <c r="FW36" s="25">
        <v>3923.8</v>
      </c>
      <c r="FX36" s="25">
        <v>0.8</v>
      </c>
      <c r="FY36" s="25">
        <v>3950.9375</v>
      </c>
      <c r="FZ36" s="25">
        <v>0.65</v>
      </c>
      <c r="GA36" s="25">
        <v>3188.1538461538498</v>
      </c>
      <c r="GB36" s="25">
        <v>0.65</v>
      </c>
      <c r="GC36" s="28">
        <v>3687.63044871795</v>
      </c>
      <c r="GD36">
        <v>2.6666666666666665</v>
      </c>
      <c r="GE36">
        <v>106</v>
      </c>
      <c r="GF36">
        <v>0</v>
      </c>
      <c r="GG36">
        <v>62</v>
      </c>
      <c r="GH36">
        <v>4.833333333333333</v>
      </c>
      <c r="GI36">
        <v>59</v>
      </c>
      <c r="GJ36">
        <v>2.5</v>
      </c>
      <c r="GK36">
        <v>75.666666666666671</v>
      </c>
      <c r="GL36" s="45"/>
      <c r="GM36">
        <v>14</v>
      </c>
      <c r="GN36">
        <v>9</v>
      </c>
      <c r="GO36">
        <v>8</v>
      </c>
      <c r="GP36">
        <v>8</v>
      </c>
      <c r="GQ36" s="25"/>
      <c r="GR36">
        <v>29</v>
      </c>
      <c r="GS36">
        <v>7</v>
      </c>
      <c r="GT36">
        <v>9</v>
      </c>
      <c r="GU36">
        <v>4</v>
      </c>
      <c r="GV36" s="25"/>
      <c r="GW36">
        <v>50</v>
      </c>
      <c r="GX36">
        <v>16</v>
      </c>
      <c r="GY36">
        <v>18</v>
      </c>
      <c r="GZ36">
        <v>6</v>
      </c>
      <c r="HA36" s="25">
        <v>93</v>
      </c>
      <c r="HB36" s="89">
        <v>31</v>
      </c>
      <c r="HC36" s="89">
        <v>10.666666666666666</v>
      </c>
      <c r="HD36" s="89">
        <v>11.666666666666666</v>
      </c>
      <c r="HE36" s="129">
        <v>6</v>
      </c>
      <c r="HF36">
        <v>0.93207287281725537</v>
      </c>
      <c r="HG36">
        <v>0.90210940016331365</v>
      </c>
      <c r="HH36">
        <v>0.85863118989380649</v>
      </c>
      <c r="HI36">
        <v>0.88199272359004555</v>
      </c>
      <c r="HJ36">
        <v>0.96223559769377542</v>
      </c>
      <c r="HK36">
        <v>0.99318328795759603</v>
      </c>
      <c r="HL36">
        <v>0.99509828069155792</v>
      </c>
      <c r="HM36">
        <v>0.99999999999999978</v>
      </c>
      <c r="HN36">
        <v>0.997164827994514</v>
      </c>
      <c r="HO36">
        <v>0.9844005552538112</v>
      </c>
      <c r="HP36">
        <v>0.99444362427269151</v>
      </c>
      <c r="HQ36">
        <v>0.99385869319577635</v>
      </c>
      <c r="HR36">
        <v>0.9638244328351816</v>
      </c>
      <c r="HS36" s="24">
        <v>1</v>
      </c>
      <c r="HT36">
        <v>2</v>
      </c>
      <c r="HU36">
        <v>2</v>
      </c>
      <c r="HV36">
        <v>0</v>
      </c>
      <c r="HW36">
        <v>0</v>
      </c>
      <c r="HX36">
        <v>0</v>
      </c>
      <c r="HY36" s="106"/>
      <c r="HZ36" s="30"/>
      <c r="IA36" s="30"/>
      <c r="IB36" s="30"/>
      <c r="IC36" s="30">
        <v>1</v>
      </c>
      <c r="ID36" s="109"/>
      <c r="IE36" s="25"/>
      <c r="IF36" s="25"/>
      <c r="IG36" s="25"/>
      <c r="IH36" s="25"/>
      <c r="II36" s="141" t="s">
        <v>416</v>
      </c>
      <c r="IJ36" s="141">
        <f t="shared" si="15"/>
        <v>1</v>
      </c>
      <c r="IK36" s="141" t="s">
        <v>417</v>
      </c>
      <c r="IL36" s="106"/>
      <c r="IM36" s="127"/>
      <c r="IN36" s="142"/>
      <c r="IO36" s="143">
        <v>0</v>
      </c>
      <c r="IP36" s="144">
        <v>0</v>
      </c>
      <c r="IQ36" s="144">
        <v>0</v>
      </c>
      <c r="IR36" s="144">
        <v>1</v>
      </c>
      <c r="IS36" s="144">
        <v>0</v>
      </c>
      <c r="IT36" s="145"/>
      <c r="IU36" s="146">
        <v>0</v>
      </c>
      <c r="IV36" s="146">
        <v>1</v>
      </c>
    </row>
    <row r="37" spans="1:256" ht="13.05" customHeight="1">
      <c r="A37" s="25">
        <v>29</v>
      </c>
      <c r="B37" s="25">
        <v>15</v>
      </c>
      <c r="C37" s="49" t="s">
        <v>89</v>
      </c>
      <c r="D37" s="47" t="s">
        <v>251</v>
      </c>
      <c r="E37" s="25">
        <v>1</v>
      </c>
      <c r="F37" s="25">
        <v>1</v>
      </c>
      <c r="G37" s="49">
        <v>3</v>
      </c>
      <c r="H37" s="25">
        <v>28</v>
      </c>
      <c r="I37" s="25">
        <v>28</v>
      </c>
      <c r="J37" s="25">
        <v>1</v>
      </c>
      <c r="K37" s="25">
        <v>1</v>
      </c>
      <c r="L37" s="25">
        <v>0</v>
      </c>
      <c r="M37" s="25" t="str">
        <f t="shared" si="48"/>
        <v/>
      </c>
      <c r="N37" s="25">
        <f t="shared" si="49"/>
        <v>27</v>
      </c>
      <c r="O37" s="25">
        <v>26</v>
      </c>
      <c r="P37" s="25">
        <v>27</v>
      </c>
      <c r="Q37" s="28">
        <v>4520.969696969697</v>
      </c>
      <c r="R37" s="25">
        <v>21</v>
      </c>
      <c r="S37" s="25">
        <v>25</v>
      </c>
      <c r="T37" s="25">
        <v>2</v>
      </c>
      <c r="U37" s="25">
        <v>0</v>
      </c>
      <c r="V37" s="25">
        <v>2</v>
      </c>
      <c r="W37" s="25" t="str">
        <f t="shared" si="50"/>
        <v/>
      </c>
      <c r="X37" s="25">
        <f t="shared" si="51"/>
        <v>23</v>
      </c>
      <c r="Y37" s="25">
        <v>14</v>
      </c>
      <c r="Z37" s="25">
        <v>23</v>
      </c>
      <c r="AA37" s="25">
        <v>2909.2647058823532</v>
      </c>
      <c r="AB37" s="45">
        <v>7</v>
      </c>
      <c r="AC37" s="25">
        <v>16</v>
      </c>
      <c r="AD37" s="25">
        <v>4</v>
      </c>
      <c r="AE37" s="25">
        <v>1</v>
      </c>
      <c r="AF37" s="25">
        <v>3</v>
      </c>
      <c r="AG37" s="25" t="str">
        <f t="shared" si="52"/>
        <v/>
      </c>
      <c r="AH37" s="25">
        <f t="shared" si="53"/>
        <v>12</v>
      </c>
      <c r="AI37" s="25">
        <v>5</v>
      </c>
      <c r="AJ37" s="25">
        <v>14</v>
      </c>
      <c r="AK37" s="28">
        <v>3416</v>
      </c>
      <c r="AL37" s="45">
        <v>1</v>
      </c>
      <c r="AM37" s="25">
        <v>855.45</v>
      </c>
      <c r="AN37" s="25">
        <v>841.5</v>
      </c>
      <c r="AO37" s="28">
        <v>159.25830557536648</v>
      </c>
      <c r="AP37" s="91">
        <v>3.3333333333333333E-2</v>
      </c>
      <c r="AQ37" s="65">
        <v>5.0694444444444452E-2</v>
      </c>
      <c r="AR37" s="65">
        <v>4.5138888888888888E-2</v>
      </c>
      <c r="AS37" s="65">
        <v>3.8194444444444441E-2</v>
      </c>
      <c r="AT37" s="25">
        <f t="shared" si="54"/>
        <v>48</v>
      </c>
      <c r="AU37" s="25">
        <f t="shared" si="55"/>
        <v>73</v>
      </c>
      <c r="AV37" s="25">
        <f t="shared" si="59"/>
        <v>65</v>
      </c>
      <c r="AW37" s="25">
        <f t="shared" si="60"/>
        <v>55</v>
      </c>
      <c r="AX37" s="25">
        <f t="shared" si="56"/>
        <v>69</v>
      </c>
      <c r="AY37" s="25">
        <f t="shared" si="57"/>
        <v>51.5</v>
      </c>
      <c r="AZ37" s="25">
        <f t="shared" si="31"/>
        <v>0.33980582524271846</v>
      </c>
      <c r="BA37" s="25">
        <v>3</v>
      </c>
      <c r="BB37" s="25">
        <v>4</v>
      </c>
      <c r="BC37" s="25">
        <v>3</v>
      </c>
      <c r="BD37" s="25">
        <v>4</v>
      </c>
      <c r="BE37" s="25">
        <v>3.5</v>
      </c>
      <c r="BF37" s="25">
        <v>3.5</v>
      </c>
      <c r="BG37" s="49">
        <v>0</v>
      </c>
      <c r="BH37" s="25">
        <v>0.3</v>
      </c>
      <c r="BI37" s="25">
        <v>10</v>
      </c>
      <c r="BJ37" s="25">
        <v>0.1111111111111111</v>
      </c>
      <c r="BK37" s="25">
        <v>9</v>
      </c>
      <c r="BL37" s="25">
        <v>0.21052631578947367</v>
      </c>
      <c r="BM37" s="47">
        <v>31</v>
      </c>
      <c r="BN37" s="25">
        <v>17</v>
      </c>
      <c r="BO37" s="25">
        <f t="shared" si="32"/>
        <v>48</v>
      </c>
      <c r="BP37" s="25">
        <f t="shared" si="33"/>
        <v>0.64583333333333337</v>
      </c>
      <c r="BQ37" s="49">
        <f t="shared" si="34"/>
        <v>1</v>
      </c>
      <c r="BR37" s="47">
        <v>12</v>
      </c>
      <c r="BS37" s="25">
        <v>4</v>
      </c>
      <c r="BT37" s="25">
        <f t="shared" si="35"/>
        <v>16</v>
      </c>
      <c r="BU37" s="25">
        <f t="shared" si="36"/>
        <v>0.75</v>
      </c>
      <c r="BV37" s="49">
        <f t="shared" si="47"/>
        <v>1</v>
      </c>
      <c r="BW37" s="92">
        <v>7</v>
      </c>
      <c r="BX37" s="53">
        <v>7</v>
      </c>
      <c r="BY37" s="54">
        <f t="shared" si="58"/>
        <v>7</v>
      </c>
      <c r="BZ37" s="57">
        <v>8</v>
      </c>
      <c r="CA37" s="50">
        <v>9</v>
      </c>
      <c r="CB37" s="54">
        <f t="shared" si="38"/>
        <v>8.5</v>
      </c>
      <c r="CC37" s="46">
        <v>15</v>
      </c>
      <c r="CD37" s="46">
        <v>20</v>
      </c>
      <c r="CE37" s="103">
        <v>78</v>
      </c>
      <c r="CF37" s="30">
        <v>0</v>
      </c>
      <c r="CG37" s="104">
        <f t="shared" si="39"/>
        <v>0</v>
      </c>
      <c r="CH37" s="47">
        <v>12</v>
      </c>
      <c r="CI37" s="25">
        <v>10</v>
      </c>
      <c r="CJ37" s="25">
        <f t="shared" si="40"/>
        <v>22</v>
      </c>
      <c r="CK37" s="49">
        <f t="shared" si="13"/>
        <v>16</v>
      </c>
      <c r="CL37" s="47">
        <v>4</v>
      </c>
      <c r="CM37" s="25">
        <v>4</v>
      </c>
      <c r="CN37" s="25">
        <f t="shared" si="46"/>
        <v>8</v>
      </c>
      <c r="CO37" s="49">
        <f t="shared" si="14"/>
        <v>6</v>
      </c>
      <c r="CP37" s="47">
        <v>24</v>
      </c>
      <c r="CQ37" s="25">
        <f t="shared" si="41"/>
        <v>1</v>
      </c>
      <c r="CR37" s="65">
        <v>1.6666666666666666E-2</v>
      </c>
      <c r="CS37" s="25">
        <f t="shared" si="42"/>
        <v>24</v>
      </c>
      <c r="CT37" s="25">
        <v>0</v>
      </c>
      <c r="CU37" s="25">
        <v>24</v>
      </c>
      <c r="CV37" s="25">
        <f t="shared" si="43"/>
        <v>1</v>
      </c>
      <c r="CW37" s="65">
        <v>3.6805555555555557E-2</v>
      </c>
      <c r="CX37" s="25">
        <f t="shared" si="44"/>
        <v>53</v>
      </c>
      <c r="CY37" s="25">
        <v>1</v>
      </c>
      <c r="CZ37" s="49">
        <f t="shared" si="45"/>
        <v>1.2083333333333333</v>
      </c>
      <c r="DA37">
        <v>10</v>
      </c>
      <c r="DB37">
        <v>6</v>
      </c>
      <c r="DC37">
        <v>0.83921301999999998</v>
      </c>
      <c r="DD37">
        <v>6</v>
      </c>
      <c r="DE37">
        <v>0.83921301999999998</v>
      </c>
      <c r="DF37">
        <v>15</v>
      </c>
      <c r="DG37">
        <v>10</v>
      </c>
      <c r="DH37">
        <v>0.93924783000000001</v>
      </c>
      <c r="DI37">
        <v>10</v>
      </c>
      <c r="DJ37">
        <v>0.93399290999999995</v>
      </c>
      <c r="DK37">
        <v>11</v>
      </c>
      <c r="DL37">
        <v>9</v>
      </c>
      <c r="DM37">
        <v>0.93155507000000004</v>
      </c>
      <c r="DN37">
        <v>9</v>
      </c>
      <c r="DO37">
        <v>0.93155507000000004</v>
      </c>
      <c r="DP37" s="25">
        <v>12</v>
      </c>
      <c r="DQ37" s="25">
        <v>8.3333333333333339</v>
      </c>
      <c r="DR37" s="25">
        <v>0.90333863999999997</v>
      </c>
      <c r="DS37" s="25">
        <v>8.3333333333333339</v>
      </c>
      <c r="DT37" s="25">
        <v>0.90158700000000003</v>
      </c>
      <c r="DU37" s="47">
        <v>36.331507376569995</v>
      </c>
      <c r="DV37" s="86">
        <v>39.559613578422386</v>
      </c>
      <c r="DW37" s="86">
        <v>0.79539871292995723</v>
      </c>
      <c r="DX37" s="25">
        <v>0.15308408066031357</v>
      </c>
      <c r="DY37" s="87">
        <v>0.14814952121039368</v>
      </c>
      <c r="DZ37" s="47">
        <v>17</v>
      </c>
      <c r="EA37" s="25">
        <v>22</v>
      </c>
      <c r="EB37" s="25">
        <v>19.5</v>
      </c>
      <c r="EC37" s="25">
        <v>0.79141103999999995</v>
      </c>
      <c r="ED37" s="25">
        <v>0.91596639000000002</v>
      </c>
      <c r="EE37" s="88">
        <v>0.85368871499999999</v>
      </c>
      <c r="EF37" s="47">
        <v>29</v>
      </c>
      <c r="EG37" s="25">
        <v>35</v>
      </c>
      <c r="EH37" s="25">
        <v>35</v>
      </c>
      <c r="EI37" s="25">
        <v>30</v>
      </c>
      <c r="EJ37" s="25">
        <v>35</v>
      </c>
      <c r="EK37" s="46">
        <v>57.5</v>
      </c>
      <c r="EL37" s="47">
        <v>0</v>
      </c>
      <c r="EM37" s="49">
        <v>0</v>
      </c>
      <c r="EN37" s="46">
        <v>0</v>
      </c>
      <c r="EO37" s="25">
        <v>10968.666666666701</v>
      </c>
      <c r="EP37" s="25">
        <v>23504.285714285699</v>
      </c>
      <c r="EQ37" s="25">
        <v>34188.181818181802</v>
      </c>
      <c r="ER37" s="25">
        <v>41785.555555555598</v>
      </c>
      <c r="ES37" s="25">
        <v>35402</v>
      </c>
      <c r="ET37" s="25">
        <v>35402</v>
      </c>
      <c r="EU37" s="25">
        <v>26852.949494949502</v>
      </c>
      <c r="EV37" s="28">
        <v>33563.947089947098</v>
      </c>
      <c r="EW37">
        <v>941.66000269999995</v>
      </c>
      <c r="EX37">
        <v>5.5560481000000002E-2</v>
      </c>
      <c r="EY37">
        <v>-0.14242424242424201</v>
      </c>
      <c r="EZ37">
        <v>0.34482758620689702</v>
      </c>
      <c r="FA37">
        <v>6600.2969579999999</v>
      </c>
      <c r="FB37">
        <v>0.314564917</v>
      </c>
      <c r="FC37">
        <v>0.78779840848806404</v>
      </c>
      <c r="FD37">
        <v>0.5</v>
      </c>
      <c r="FE37">
        <v>14954.573420000001</v>
      </c>
      <c r="FF37">
        <v>0.43276843199999998</v>
      </c>
      <c r="FG37">
        <v>-0.22816901408450699</v>
      </c>
      <c r="FH37">
        <v>0.55555555555555602</v>
      </c>
      <c r="FI37">
        <v>7498.8434602333336</v>
      </c>
      <c r="FJ37">
        <v>0.26763127666666664</v>
      </c>
      <c r="FK37">
        <v>0.13906838399310503</v>
      </c>
      <c r="FL37" s="63">
        <v>0.46679438058748435</v>
      </c>
      <c r="FM37">
        <v>0.58561020036429901</v>
      </c>
      <c r="FN37">
        <v>0.48563968668407298</v>
      </c>
      <c r="FO37">
        <v>0.37</v>
      </c>
      <c r="FP37">
        <v>0.30710659898477199</v>
      </c>
      <c r="FQ37">
        <v>0.37378640776699001</v>
      </c>
      <c r="FR37">
        <v>0.35491606714628299</v>
      </c>
      <c r="FS37">
        <v>0.44313220271042963</v>
      </c>
      <c r="FT37">
        <v>0.38255411760504265</v>
      </c>
      <c r="FU37">
        <v>0.4128431601577362</v>
      </c>
      <c r="FV37" s="45">
        <v>0.8</v>
      </c>
      <c r="FW37" s="25">
        <v>13130.8125</v>
      </c>
      <c r="FX37" s="25">
        <v>0.95</v>
      </c>
      <c r="FY37" s="25">
        <v>13836.3157894737</v>
      </c>
      <c r="FZ37" s="25">
        <v>1</v>
      </c>
      <c r="GA37" s="25">
        <v>6201.05</v>
      </c>
      <c r="GB37" s="25">
        <v>0.91666666666666663</v>
      </c>
      <c r="GC37" s="28">
        <v>11056.059429824569</v>
      </c>
      <c r="GD37">
        <v>0</v>
      </c>
      <c r="GE37">
        <v>136</v>
      </c>
      <c r="GF37">
        <v>0</v>
      </c>
      <c r="GG37">
        <v>92</v>
      </c>
      <c r="GH37">
        <v>0</v>
      </c>
      <c r="GI37">
        <v>140</v>
      </c>
      <c r="GJ37">
        <v>0</v>
      </c>
      <c r="GK37">
        <v>122.66666666666667</v>
      </c>
      <c r="GL37" s="45"/>
      <c r="GM37">
        <v>17</v>
      </c>
      <c r="GN37">
        <v>11</v>
      </c>
      <c r="GO37">
        <v>10</v>
      </c>
      <c r="GP37">
        <v>6</v>
      </c>
      <c r="GQ37" s="25"/>
      <c r="GR37">
        <v>52</v>
      </c>
      <c r="GS37">
        <v>14</v>
      </c>
      <c r="GT37">
        <v>17</v>
      </c>
      <c r="GU37">
        <v>5</v>
      </c>
      <c r="GV37" s="25"/>
      <c r="GW37">
        <v>16</v>
      </c>
      <c r="GX37">
        <v>8</v>
      </c>
      <c r="GY37">
        <v>9</v>
      </c>
      <c r="GZ37">
        <v>8</v>
      </c>
      <c r="HA37" s="25">
        <v>179</v>
      </c>
      <c r="HB37" s="89">
        <v>28.333333333333332</v>
      </c>
      <c r="HC37" s="89">
        <v>11</v>
      </c>
      <c r="HD37" s="89">
        <v>12</v>
      </c>
      <c r="HE37" s="129">
        <v>6.333333333333333</v>
      </c>
      <c r="HF37">
        <v>0.87129627679775501</v>
      </c>
      <c r="HG37">
        <v>0.85622905214248179</v>
      </c>
      <c r="HH37">
        <v>0.82399841959031439</v>
      </c>
      <c r="HI37">
        <v>0.99216093379290515</v>
      </c>
      <c r="HJ37">
        <v>0.94256749404593465</v>
      </c>
      <c r="HK37">
        <v>0.99554179481570282</v>
      </c>
      <c r="HL37">
        <v>0.99247477119280936</v>
      </c>
      <c r="HM37">
        <v>0.99999999999999978</v>
      </c>
      <c r="HN37">
        <v>0.94074120805067962</v>
      </c>
      <c r="HO37">
        <v>0.98211886600647491</v>
      </c>
      <c r="HP37">
        <v>0.9751582679599774</v>
      </c>
      <c r="HQ37">
        <v>1</v>
      </c>
      <c r="HR37">
        <v>0.9182016596314565</v>
      </c>
      <c r="HS37" s="24">
        <v>1</v>
      </c>
      <c r="HT37">
        <v>4</v>
      </c>
      <c r="HU37">
        <v>1</v>
      </c>
      <c r="HV37">
        <v>0</v>
      </c>
      <c r="HW37">
        <v>1</v>
      </c>
      <c r="HX37">
        <v>0</v>
      </c>
      <c r="HY37" s="106"/>
      <c r="HZ37" s="30"/>
      <c r="IA37" s="30"/>
      <c r="IB37" s="30"/>
      <c r="IC37" s="30"/>
      <c r="ID37" s="109"/>
      <c r="IE37" s="25"/>
      <c r="IF37" s="25"/>
      <c r="IG37" s="25"/>
      <c r="IH37" s="25"/>
      <c r="II37" s="141" t="s">
        <v>419</v>
      </c>
      <c r="IJ37" s="141">
        <f t="shared" si="15"/>
        <v>0</v>
      </c>
      <c r="IK37" s="141" t="s">
        <v>421</v>
      </c>
      <c r="IL37" s="106" t="s">
        <v>541</v>
      </c>
      <c r="IM37" s="127"/>
      <c r="IN37" s="142"/>
      <c r="IO37" s="143">
        <v>1</v>
      </c>
      <c r="IP37" s="144">
        <v>0</v>
      </c>
      <c r="IQ37" s="144">
        <v>0</v>
      </c>
      <c r="IR37" s="144">
        <v>1</v>
      </c>
      <c r="IS37" s="144">
        <v>1</v>
      </c>
      <c r="IT37" s="145"/>
      <c r="IU37" s="146">
        <v>0</v>
      </c>
      <c r="IV37" s="146">
        <v>1</v>
      </c>
    </row>
    <row r="38" spans="1:256" ht="13.05" customHeight="1">
      <c r="A38" s="25">
        <v>63</v>
      </c>
      <c r="B38" s="25">
        <v>16</v>
      </c>
      <c r="C38" s="49" t="s">
        <v>692</v>
      </c>
      <c r="D38" s="47" t="s">
        <v>352</v>
      </c>
      <c r="E38" s="25">
        <v>2</v>
      </c>
      <c r="F38" s="25">
        <v>2</v>
      </c>
      <c r="G38" s="49">
        <v>3</v>
      </c>
      <c r="H38" s="25">
        <v>23</v>
      </c>
      <c r="I38" s="25">
        <v>26</v>
      </c>
      <c r="J38" s="25">
        <v>3</v>
      </c>
      <c r="K38" s="25">
        <v>0</v>
      </c>
      <c r="L38" s="25">
        <v>3</v>
      </c>
      <c r="M38" s="25" t="str">
        <f t="shared" si="48"/>
        <v/>
      </c>
      <c r="N38" s="25">
        <f t="shared" si="49"/>
        <v>23</v>
      </c>
      <c r="O38" s="25">
        <v>10</v>
      </c>
      <c r="P38" s="25">
        <v>23</v>
      </c>
      <c r="Q38" s="28">
        <v>2965.0967741935483</v>
      </c>
      <c r="R38" s="25">
        <v>16</v>
      </c>
      <c r="S38" s="25">
        <v>23</v>
      </c>
      <c r="T38" s="25">
        <v>2</v>
      </c>
      <c r="U38" s="25">
        <v>0</v>
      </c>
      <c r="V38" s="25">
        <v>2</v>
      </c>
      <c r="W38" s="25" t="str">
        <f t="shared" si="50"/>
        <v/>
      </c>
      <c r="X38" s="25">
        <f t="shared" si="51"/>
        <v>21</v>
      </c>
      <c r="Y38" s="25">
        <v>16</v>
      </c>
      <c r="Z38" s="25">
        <v>22</v>
      </c>
      <c r="AA38" s="25">
        <v>3506.9705882352941</v>
      </c>
      <c r="AB38" s="45">
        <v>14</v>
      </c>
      <c r="AC38" s="25">
        <v>20</v>
      </c>
      <c r="AD38" s="25">
        <v>0</v>
      </c>
      <c r="AE38" s="25">
        <v>0</v>
      </c>
      <c r="AF38" s="25">
        <v>0</v>
      </c>
      <c r="AG38" s="25" t="str">
        <f t="shared" si="52"/>
        <v/>
      </c>
      <c r="AH38" s="25">
        <f t="shared" si="53"/>
        <v>20</v>
      </c>
      <c r="AI38" s="25">
        <v>14</v>
      </c>
      <c r="AJ38" s="25">
        <v>20</v>
      </c>
      <c r="AK38" s="28">
        <v>2866.3529411764707</v>
      </c>
      <c r="AL38" s="45">
        <v>1</v>
      </c>
      <c r="AM38" s="25">
        <v>1286.4000000000001</v>
      </c>
      <c r="AN38" s="25">
        <v>1145</v>
      </c>
      <c r="AO38" s="28">
        <v>325.4396863839508</v>
      </c>
      <c r="AP38" s="91">
        <v>2.9861111111111113E-2</v>
      </c>
      <c r="AQ38" s="65">
        <v>0.05</v>
      </c>
      <c r="AR38" s="65">
        <v>4.7222222222222221E-2</v>
      </c>
      <c r="AS38" s="65">
        <v>3.6805555555555557E-2</v>
      </c>
      <c r="AT38" s="25">
        <f t="shared" si="54"/>
        <v>43</v>
      </c>
      <c r="AU38" s="25">
        <f t="shared" si="55"/>
        <v>72</v>
      </c>
      <c r="AV38" s="25">
        <f t="shared" si="59"/>
        <v>68</v>
      </c>
      <c r="AW38" s="25">
        <f t="shared" si="60"/>
        <v>53</v>
      </c>
      <c r="AX38" s="25">
        <f t="shared" si="56"/>
        <v>70</v>
      </c>
      <c r="AY38" s="25">
        <f t="shared" si="57"/>
        <v>48</v>
      </c>
      <c r="AZ38" s="25">
        <f t="shared" si="31"/>
        <v>0.45833333333333331</v>
      </c>
      <c r="BA38" s="25">
        <v>2</v>
      </c>
      <c r="BB38" s="25">
        <v>3</v>
      </c>
      <c r="BC38" s="25">
        <v>2</v>
      </c>
      <c r="BD38" s="25">
        <v>3</v>
      </c>
      <c r="BE38" s="25">
        <v>2.5</v>
      </c>
      <c r="BF38" s="25">
        <v>2.5</v>
      </c>
      <c r="BG38" s="49">
        <v>0</v>
      </c>
      <c r="BH38" s="25">
        <v>0.5</v>
      </c>
      <c r="BI38" s="25">
        <v>10</v>
      </c>
      <c r="BJ38" s="25">
        <v>0.7</v>
      </c>
      <c r="BK38" s="25">
        <v>10</v>
      </c>
      <c r="BL38" s="25">
        <v>0.6</v>
      </c>
      <c r="BM38" s="47">
        <v>34</v>
      </c>
      <c r="BN38" s="25">
        <v>14</v>
      </c>
      <c r="BO38" s="25">
        <f t="shared" si="32"/>
        <v>48</v>
      </c>
      <c r="BP38" s="25">
        <f t="shared" si="33"/>
        <v>0.70833333333333337</v>
      </c>
      <c r="BQ38" s="49">
        <f t="shared" si="34"/>
        <v>1</v>
      </c>
      <c r="BR38" s="47">
        <v>9</v>
      </c>
      <c r="BS38" s="25">
        <v>7</v>
      </c>
      <c r="BT38" s="25">
        <f t="shared" si="35"/>
        <v>16</v>
      </c>
      <c r="BU38" s="25">
        <f t="shared" si="36"/>
        <v>0.5625</v>
      </c>
      <c r="BV38" s="49">
        <f t="shared" si="47"/>
        <v>1</v>
      </c>
      <c r="BW38" s="92">
        <v>5</v>
      </c>
      <c r="BX38" s="53">
        <v>7</v>
      </c>
      <c r="BY38" s="54">
        <f t="shared" si="58"/>
        <v>6</v>
      </c>
      <c r="BZ38" s="57">
        <v>11</v>
      </c>
      <c r="CA38" s="50">
        <v>13</v>
      </c>
      <c r="CB38" s="54">
        <f t="shared" si="38"/>
        <v>12</v>
      </c>
      <c r="CC38" s="46">
        <v>18</v>
      </c>
      <c r="CD38" s="46">
        <v>17</v>
      </c>
      <c r="CE38" s="103">
        <v>102</v>
      </c>
      <c r="CF38" s="30">
        <v>4</v>
      </c>
      <c r="CG38" s="104">
        <f t="shared" si="39"/>
        <v>3.9215686274509803E-2</v>
      </c>
      <c r="CH38" s="47">
        <v>11</v>
      </c>
      <c r="CI38" s="25">
        <v>8</v>
      </c>
      <c r="CJ38" s="25">
        <f t="shared" si="40"/>
        <v>19</v>
      </c>
      <c r="CK38" s="49">
        <f t="shared" si="13"/>
        <v>13.5</v>
      </c>
      <c r="CL38" s="47">
        <v>4</v>
      </c>
      <c r="CM38" s="25">
        <v>4</v>
      </c>
      <c r="CN38" s="25">
        <f t="shared" si="46"/>
        <v>8</v>
      </c>
      <c r="CO38" s="49">
        <f t="shared" si="14"/>
        <v>6</v>
      </c>
      <c r="CP38" s="47">
        <v>24</v>
      </c>
      <c r="CQ38" s="25">
        <f t="shared" si="41"/>
        <v>1</v>
      </c>
      <c r="CR38" s="65">
        <v>3.125E-2</v>
      </c>
      <c r="CS38" s="25">
        <f t="shared" si="42"/>
        <v>45</v>
      </c>
      <c r="CT38" s="25">
        <v>0</v>
      </c>
      <c r="CU38" s="25">
        <v>24</v>
      </c>
      <c r="CV38" s="25">
        <f t="shared" si="43"/>
        <v>1</v>
      </c>
      <c r="CW38" s="65">
        <v>3.0555555555555555E-2</v>
      </c>
      <c r="CX38" s="25">
        <f t="shared" si="44"/>
        <v>44</v>
      </c>
      <c r="CY38" s="25">
        <v>1</v>
      </c>
      <c r="CZ38" s="49">
        <f t="shared" si="45"/>
        <v>-2.2222222222222223E-2</v>
      </c>
      <c r="DA38">
        <v>22</v>
      </c>
      <c r="DB38">
        <v>11</v>
      </c>
      <c r="DC38">
        <v>0.78015365000000003</v>
      </c>
      <c r="DD38">
        <v>11</v>
      </c>
      <c r="DE38">
        <v>0.78367931000000002</v>
      </c>
      <c r="DF38">
        <v>13</v>
      </c>
      <c r="DG38">
        <v>6</v>
      </c>
      <c r="DH38">
        <v>0.96711762000000001</v>
      </c>
      <c r="DI38">
        <v>7</v>
      </c>
      <c r="DJ38">
        <v>0.97378569999999998</v>
      </c>
      <c r="DK38">
        <v>17</v>
      </c>
      <c r="DL38">
        <v>13</v>
      </c>
      <c r="DM38">
        <v>0.96611632000000003</v>
      </c>
      <c r="DN38">
        <v>13</v>
      </c>
      <c r="DO38">
        <v>0.96611632000000003</v>
      </c>
      <c r="DP38" s="25">
        <v>17.333333333333332</v>
      </c>
      <c r="DQ38" s="25">
        <v>10</v>
      </c>
      <c r="DR38" s="25">
        <v>0.90446252999999999</v>
      </c>
      <c r="DS38" s="25">
        <v>10.333333333333334</v>
      </c>
      <c r="DT38" s="25">
        <v>0.90786044333333338</v>
      </c>
      <c r="DU38" s="47">
        <v>39.318757116122576</v>
      </c>
      <c r="DV38" s="86">
        <v>54.919429919740047</v>
      </c>
      <c r="DW38" s="86">
        <v>0.75914356955879869</v>
      </c>
      <c r="DX38" s="25">
        <v>1.708319759187675E-2</v>
      </c>
      <c r="DY38" s="87">
        <v>-7.3407802821831623E-4</v>
      </c>
      <c r="DZ38" s="47">
        <v>13</v>
      </c>
      <c r="EA38" s="25">
        <v>23</v>
      </c>
      <c r="EB38" s="25">
        <v>18</v>
      </c>
      <c r="EC38" s="25">
        <v>0.66666667000000002</v>
      </c>
      <c r="ED38" s="25">
        <v>0.85624999999999996</v>
      </c>
      <c r="EE38" s="88">
        <v>0.76145833499999993</v>
      </c>
      <c r="EF38" s="47">
        <v>31</v>
      </c>
      <c r="EG38" s="25">
        <v>32</v>
      </c>
      <c r="EH38" s="25">
        <v>32</v>
      </c>
      <c r="EI38" s="25">
        <v>21</v>
      </c>
      <c r="EJ38" s="25">
        <v>31</v>
      </c>
      <c r="EK38" s="46">
        <v>61.5</v>
      </c>
      <c r="EL38" s="47">
        <v>0</v>
      </c>
      <c r="EM38" s="49">
        <v>0</v>
      </c>
      <c r="EN38" s="46">
        <v>0</v>
      </c>
      <c r="EO38" s="25">
        <v>10614.8387096774</v>
      </c>
      <c r="EP38" s="25">
        <v>7153.4782608695696</v>
      </c>
      <c r="EQ38" s="25">
        <v>37607</v>
      </c>
      <c r="ER38" s="25">
        <v>8547.0454545454504</v>
      </c>
      <c r="ES38" s="25">
        <v>17701</v>
      </c>
      <c r="ET38" s="25">
        <v>12643.5714285714</v>
      </c>
      <c r="EU38" s="25">
        <v>21974.279569892464</v>
      </c>
      <c r="EV38" s="28">
        <v>9448.0317146621401</v>
      </c>
      <c r="EW38">
        <v>1088.4988069999999</v>
      </c>
      <c r="EX38">
        <v>0.26108827299999998</v>
      </c>
      <c r="EY38">
        <v>4.9090909090909101</v>
      </c>
      <c r="EZ38">
        <v>0.6</v>
      </c>
      <c r="FA38">
        <v>2090.7910689999999</v>
      </c>
      <c r="FB38">
        <v>0.57894691099999995</v>
      </c>
      <c r="FC38">
        <v>1.9734748010610099</v>
      </c>
      <c r="FD38">
        <v>0.66666666666666696</v>
      </c>
      <c r="FE38">
        <v>959.34018360000005</v>
      </c>
      <c r="FF38">
        <v>0.117877924</v>
      </c>
      <c r="FG38">
        <v>1.55492957746479</v>
      </c>
      <c r="FH38">
        <v>0.89473684210526305</v>
      </c>
      <c r="FI38">
        <v>1379.5433532</v>
      </c>
      <c r="FJ38">
        <v>0.31930436933333334</v>
      </c>
      <c r="FK38">
        <v>2.8124984292055699</v>
      </c>
      <c r="FL38" s="63">
        <v>0.72046783625731015</v>
      </c>
      <c r="FM38">
        <v>0.63078291814946597</v>
      </c>
      <c r="FN38">
        <v>0.66271018793273995</v>
      </c>
      <c r="FO38">
        <v>0.75492341356673998</v>
      </c>
      <c r="FP38">
        <v>0.64386252045826498</v>
      </c>
      <c r="FQ38">
        <v>0.78007761966364797</v>
      </c>
      <c r="FR38">
        <v>0.70622286541244605</v>
      </c>
      <c r="FS38">
        <v>0.7219279837932846</v>
      </c>
      <c r="FT38">
        <v>0.67093185793448373</v>
      </c>
      <c r="FU38">
        <v>0.696429920863884</v>
      </c>
      <c r="FV38" s="45">
        <v>0.65</v>
      </c>
      <c r="FW38" s="25">
        <v>7213.3076923076997</v>
      </c>
      <c r="FX38" s="25">
        <v>0.7</v>
      </c>
      <c r="FY38" s="25">
        <v>9071.4615384615408</v>
      </c>
      <c r="FZ38" s="25">
        <v>1</v>
      </c>
      <c r="GA38" s="25">
        <v>8201.1</v>
      </c>
      <c r="GB38" s="25">
        <v>0.78333333333333333</v>
      </c>
      <c r="GC38" s="28">
        <v>8161.9564102564136</v>
      </c>
      <c r="GD38">
        <v>0.5</v>
      </c>
      <c r="GE38">
        <v>185</v>
      </c>
      <c r="GF38">
        <v>0</v>
      </c>
      <c r="GG38">
        <v>97</v>
      </c>
      <c r="GH38">
        <v>0</v>
      </c>
      <c r="GI38">
        <v>186</v>
      </c>
      <c r="GJ38">
        <v>0.16666666666666699</v>
      </c>
      <c r="GK38">
        <v>156</v>
      </c>
      <c r="GL38" s="45"/>
      <c r="GM38">
        <v>18</v>
      </c>
      <c r="GN38">
        <v>14</v>
      </c>
      <c r="GO38">
        <v>12</v>
      </c>
      <c r="GP38">
        <v>7</v>
      </c>
      <c r="GQ38" s="25"/>
      <c r="GR38">
        <v>21</v>
      </c>
      <c r="GS38">
        <v>15</v>
      </c>
      <c r="GT38">
        <v>12</v>
      </c>
      <c r="GU38">
        <v>7</v>
      </c>
      <c r="GV38" s="25"/>
      <c r="GW38">
        <v>45</v>
      </c>
      <c r="GX38">
        <v>18</v>
      </c>
      <c r="GY38">
        <v>19</v>
      </c>
      <c r="GZ38">
        <v>7</v>
      </c>
      <c r="HA38" s="25">
        <v>177.66666666666669</v>
      </c>
      <c r="HB38" s="89">
        <v>28</v>
      </c>
      <c r="HC38" s="89">
        <v>15.666666666666666</v>
      </c>
      <c r="HD38" s="89">
        <v>14.333333333333334</v>
      </c>
      <c r="HE38" s="129">
        <v>7</v>
      </c>
      <c r="HF38">
        <v>0.82788882362343363</v>
      </c>
      <c r="HG38">
        <v>0.82875148142253729</v>
      </c>
      <c r="HH38">
        <v>0.87031112893330564</v>
      </c>
      <c r="HI38">
        <v>0.82321758853150917</v>
      </c>
      <c r="HJ38">
        <v>0.87619860016543205</v>
      </c>
      <c r="HK38">
        <v>0.90358398552946961</v>
      </c>
      <c r="HL38">
        <v>0.8332884935131748</v>
      </c>
      <c r="HM38">
        <v>0.94858922775018972</v>
      </c>
      <c r="HN38">
        <v>0.99556224087292378</v>
      </c>
      <c r="HO38">
        <v>0.9760399667812274</v>
      </c>
      <c r="HP38">
        <v>0.98893517490616811</v>
      </c>
      <c r="HQ38">
        <v>1</v>
      </c>
      <c r="HR38">
        <v>0.89988322155392986</v>
      </c>
      <c r="HS38" s="24">
        <v>1</v>
      </c>
      <c r="HT38">
        <v>2</v>
      </c>
      <c r="HU38">
        <v>3</v>
      </c>
      <c r="HV38">
        <v>0</v>
      </c>
      <c r="HW38">
        <v>0</v>
      </c>
      <c r="HX38">
        <v>1</v>
      </c>
      <c r="HY38" s="106"/>
      <c r="HZ38" s="30"/>
      <c r="IA38" s="30"/>
      <c r="IB38" s="30"/>
      <c r="IC38" s="30"/>
      <c r="ID38" s="109"/>
      <c r="IE38" s="25"/>
      <c r="IF38" s="25"/>
      <c r="IG38" s="25"/>
      <c r="IH38" s="25"/>
      <c r="II38" s="141" t="s">
        <v>419</v>
      </c>
      <c r="IJ38" s="141">
        <f t="shared" si="15"/>
        <v>0</v>
      </c>
      <c r="IK38" s="141" t="s">
        <v>421</v>
      </c>
      <c r="IL38" s="106"/>
      <c r="IM38" s="127"/>
      <c r="IN38" s="142"/>
      <c r="IO38" s="143">
        <v>0</v>
      </c>
      <c r="IP38" s="144">
        <v>0</v>
      </c>
      <c r="IQ38" s="144">
        <v>0</v>
      </c>
      <c r="IR38" s="144">
        <v>0</v>
      </c>
      <c r="IS38" s="144">
        <v>1</v>
      </c>
      <c r="IT38" s="145"/>
      <c r="IU38" s="146">
        <v>0</v>
      </c>
      <c r="IV38" s="146">
        <v>0</v>
      </c>
    </row>
    <row r="39" spans="1:256" ht="13.05" customHeight="1">
      <c r="A39" s="25">
        <v>65</v>
      </c>
      <c r="B39" s="25">
        <v>16.5</v>
      </c>
      <c r="C39" s="49" t="s">
        <v>693</v>
      </c>
      <c r="D39" s="47" t="s">
        <v>145</v>
      </c>
      <c r="E39" s="25">
        <v>1</v>
      </c>
      <c r="F39" s="25">
        <v>1</v>
      </c>
      <c r="G39" s="49"/>
      <c r="H39" s="25">
        <v>4</v>
      </c>
      <c r="I39" s="25">
        <v>12</v>
      </c>
      <c r="J39" s="25">
        <v>1</v>
      </c>
      <c r="K39" s="25">
        <v>0</v>
      </c>
      <c r="L39" s="25">
        <v>1</v>
      </c>
      <c r="M39" s="25" t="str">
        <f t="shared" si="48"/>
        <v/>
      </c>
      <c r="N39" s="25">
        <f t="shared" si="49"/>
        <v>11</v>
      </c>
      <c r="O39" s="25">
        <v>4</v>
      </c>
      <c r="P39" s="25">
        <v>12</v>
      </c>
      <c r="Q39" s="28">
        <v>3777.1176470588234</v>
      </c>
      <c r="R39" s="25">
        <v>7</v>
      </c>
      <c r="S39" s="25">
        <v>13</v>
      </c>
      <c r="T39" s="25">
        <v>3</v>
      </c>
      <c r="U39" s="25">
        <v>3</v>
      </c>
      <c r="V39" s="25">
        <v>0</v>
      </c>
      <c r="W39" s="25" t="str">
        <f t="shared" si="50"/>
        <v/>
      </c>
      <c r="X39" s="25">
        <f t="shared" si="51"/>
        <v>10</v>
      </c>
      <c r="Y39" s="25">
        <v>5</v>
      </c>
      <c r="Z39" s="25">
        <v>12</v>
      </c>
      <c r="AA39" s="25">
        <v>2626.0666666666666</v>
      </c>
      <c r="AB39" s="45">
        <v>0</v>
      </c>
      <c r="AC39" s="25">
        <v>5</v>
      </c>
      <c r="AD39" s="25">
        <v>3</v>
      </c>
      <c r="AE39" s="25">
        <v>1</v>
      </c>
      <c r="AF39" s="25">
        <v>2</v>
      </c>
      <c r="AG39" s="25" t="str">
        <f t="shared" si="52"/>
        <v/>
      </c>
      <c r="AH39" s="25">
        <f t="shared" si="53"/>
        <v>2</v>
      </c>
      <c r="AI39" s="25">
        <v>0</v>
      </c>
      <c r="AJ39" s="25">
        <v>4</v>
      </c>
      <c r="AK39" s="28">
        <v>1571.78125</v>
      </c>
      <c r="AL39" s="45">
        <v>1</v>
      </c>
      <c r="AM39" s="25">
        <v>1067.5</v>
      </c>
      <c r="AN39" s="25">
        <v>1076.5</v>
      </c>
      <c r="AO39" s="28">
        <v>179.71043961123448</v>
      </c>
      <c r="AP39" s="91">
        <v>3.5416666666666666E-2</v>
      </c>
      <c r="AQ39" s="65">
        <v>4.6527777777777779E-2</v>
      </c>
      <c r="AR39" s="65">
        <v>4.027777777777778E-2</v>
      </c>
      <c r="AS39" s="65">
        <v>3.7499999999999999E-2</v>
      </c>
      <c r="AT39" s="25">
        <f t="shared" si="54"/>
        <v>51</v>
      </c>
      <c r="AU39" s="25">
        <f t="shared" si="55"/>
        <v>67</v>
      </c>
      <c r="AV39" s="25">
        <f t="shared" si="59"/>
        <v>58</v>
      </c>
      <c r="AW39" s="25">
        <f t="shared" si="60"/>
        <v>54</v>
      </c>
      <c r="AX39" s="25">
        <f t="shared" si="56"/>
        <v>62.5</v>
      </c>
      <c r="AY39" s="25">
        <f t="shared" si="57"/>
        <v>52.5</v>
      </c>
      <c r="AZ39" s="25">
        <f t="shared" si="31"/>
        <v>0.19047619047619047</v>
      </c>
      <c r="BA39" s="25">
        <v>3</v>
      </c>
      <c r="BB39" s="25">
        <v>3</v>
      </c>
      <c r="BC39" s="25">
        <v>2</v>
      </c>
      <c r="BD39" s="25">
        <v>3</v>
      </c>
      <c r="BE39" s="25">
        <v>3</v>
      </c>
      <c r="BF39" s="25">
        <v>2.5</v>
      </c>
      <c r="BG39" s="49">
        <v>0.16666666666666666</v>
      </c>
      <c r="BH39" s="25">
        <v>0.7</v>
      </c>
      <c r="BI39" s="25">
        <v>10</v>
      </c>
      <c r="BJ39" s="25">
        <v>0.4</v>
      </c>
      <c r="BK39" s="25">
        <v>10</v>
      </c>
      <c r="BL39" s="25">
        <v>0.55000000000000004</v>
      </c>
      <c r="BM39" s="47">
        <v>34</v>
      </c>
      <c r="BN39" s="25">
        <v>14</v>
      </c>
      <c r="BO39" s="25">
        <f t="shared" si="32"/>
        <v>48</v>
      </c>
      <c r="BP39" s="25">
        <f t="shared" si="33"/>
        <v>0.70833333333333337</v>
      </c>
      <c r="BQ39" s="49">
        <f t="shared" si="34"/>
        <v>1</v>
      </c>
      <c r="BR39" s="47">
        <v>8</v>
      </c>
      <c r="BS39" s="25">
        <v>8</v>
      </c>
      <c r="BT39" s="25">
        <f t="shared" si="35"/>
        <v>16</v>
      </c>
      <c r="BU39" s="25">
        <f t="shared" si="36"/>
        <v>0.5</v>
      </c>
      <c r="BV39" s="49">
        <f t="shared" si="47"/>
        <v>1</v>
      </c>
      <c r="BW39" s="92">
        <v>7</v>
      </c>
      <c r="BX39" s="53">
        <v>7</v>
      </c>
      <c r="BY39" s="54">
        <f t="shared" si="58"/>
        <v>7</v>
      </c>
      <c r="BZ39" s="57">
        <v>11</v>
      </c>
      <c r="CA39" s="50">
        <v>10</v>
      </c>
      <c r="CB39" s="54">
        <f t="shared" si="38"/>
        <v>10.5</v>
      </c>
      <c r="CC39" s="46">
        <v>20</v>
      </c>
      <c r="CD39" s="46">
        <v>7</v>
      </c>
      <c r="CE39" s="103">
        <v>46</v>
      </c>
      <c r="CF39" s="30">
        <v>25</v>
      </c>
      <c r="CG39" s="104">
        <f t="shared" si="39"/>
        <v>0.54347826086956519</v>
      </c>
      <c r="CH39" s="47">
        <v>11</v>
      </c>
      <c r="CI39" s="25">
        <v>3</v>
      </c>
      <c r="CJ39" s="25">
        <f t="shared" si="40"/>
        <v>14</v>
      </c>
      <c r="CK39" s="49">
        <f t="shared" si="13"/>
        <v>8.5</v>
      </c>
      <c r="CL39" s="47">
        <v>4</v>
      </c>
      <c r="CM39" s="25">
        <v>3</v>
      </c>
      <c r="CN39" s="25">
        <f t="shared" si="46"/>
        <v>7</v>
      </c>
      <c r="CO39" s="49">
        <f t="shared" si="14"/>
        <v>5</v>
      </c>
      <c r="CP39" s="47">
        <v>24</v>
      </c>
      <c r="CQ39" s="25">
        <f t="shared" si="41"/>
        <v>1</v>
      </c>
      <c r="CR39" s="65">
        <v>2.5000000000000001E-2</v>
      </c>
      <c r="CS39" s="25">
        <f t="shared" si="42"/>
        <v>36</v>
      </c>
      <c r="CT39" s="25">
        <v>0</v>
      </c>
      <c r="CU39" s="25">
        <v>24</v>
      </c>
      <c r="CV39" s="25">
        <f t="shared" si="43"/>
        <v>1</v>
      </c>
      <c r="CW39" s="65">
        <v>5.486111111111111E-2</v>
      </c>
      <c r="CX39" s="25">
        <f t="shared" si="44"/>
        <v>79</v>
      </c>
      <c r="CY39" s="25">
        <v>1</v>
      </c>
      <c r="CZ39" s="49">
        <f t="shared" si="45"/>
        <v>1.1944444444444444</v>
      </c>
      <c r="DA39">
        <v>26</v>
      </c>
      <c r="DB39">
        <v>6</v>
      </c>
      <c r="DC39">
        <v>0.91331322999999998</v>
      </c>
      <c r="DD39">
        <v>7</v>
      </c>
      <c r="DE39">
        <v>0.93556899999999998</v>
      </c>
      <c r="DF39">
        <v>19</v>
      </c>
      <c r="DG39">
        <v>11</v>
      </c>
      <c r="DH39">
        <v>0.95307854999999997</v>
      </c>
      <c r="DI39">
        <v>11</v>
      </c>
      <c r="DJ39">
        <v>0.96780946999999995</v>
      </c>
      <c r="DK39">
        <v>18</v>
      </c>
      <c r="DL39">
        <v>8</v>
      </c>
      <c r="DM39">
        <v>0.98425598999999997</v>
      </c>
      <c r="DN39">
        <v>9</v>
      </c>
      <c r="DO39">
        <v>0.98824506000000001</v>
      </c>
      <c r="DP39" s="25">
        <v>21</v>
      </c>
      <c r="DQ39" s="25">
        <v>8.3333333333333339</v>
      </c>
      <c r="DR39" s="25">
        <v>0.95021592333333327</v>
      </c>
      <c r="DS39" s="25">
        <v>9</v>
      </c>
      <c r="DT39" s="25">
        <v>0.96387451000000002</v>
      </c>
      <c r="DU39" s="47">
        <v>31.746018655386866</v>
      </c>
      <c r="DV39" s="86">
        <v>51.619154437835306</v>
      </c>
      <c r="DW39" s="86">
        <v>0.79727782762065325</v>
      </c>
      <c r="DX39" s="25">
        <v>7.4982712708995813E-2</v>
      </c>
      <c r="DY39" s="87">
        <v>1.4798813105927882E-2</v>
      </c>
      <c r="DZ39" s="47">
        <v>18</v>
      </c>
      <c r="EA39" s="25">
        <v>14</v>
      </c>
      <c r="EB39" s="25">
        <v>16</v>
      </c>
      <c r="EC39" s="25">
        <v>0.70967742</v>
      </c>
      <c r="ED39" s="25">
        <v>0.84883721000000001</v>
      </c>
      <c r="EE39" s="88">
        <v>0.77925731499999995</v>
      </c>
      <c r="EF39" s="47">
        <v>29</v>
      </c>
      <c r="EG39" s="25">
        <v>34</v>
      </c>
      <c r="EH39" s="25">
        <v>33</v>
      </c>
      <c r="EI39" s="25">
        <v>31</v>
      </c>
      <c r="EJ39" s="25">
        <v>33</v>
      </c>
      <c r="EK39" s="46">
        <f>12.5+14+17+18+13</f>
        <v>74.5</v>
      </c>
      <c r="EL39" s="47">
        <v>1</v>
      </c>
      <c r="EM39" s="49">
        <v>2</v>
      </c>
      <c r="EN39" s="46">
        <v>0</v>
      </c>
      <c r="EO39" s="25" t="s">
        <v>149</v>
      </c>
      <c r="EP39" s="25">
        <v>1869.6590909090901</v>
      </c>
      <c r="EQ39" s="25">
        <v>15042.8</v>
      </c>
      <c r="ER39" s="25">
        <v>1387.7121771217701</v>
      </c>
      <c r="ES39" s="25">
        <v>11420</v>
      </c>
      <c r="ET39" s="25">
        <v>1330.9022556391001</v>
      </c>
      <c r="EU39" s="25">
        <v>13231.4</v>
      </c>
      <c r="EV39" s="28">
        <v>1529.4245078899867</v>
      </c>
      <c r="EW39" t="s">
        <v>149</v>
      </c>
      <c r="EX39" t="s">
        <v>149</v>
      </c>
      <c r="EY39" t="s">
        <v>149</v>
      </c>
      <c r="EZ39" t="s">
        <v>149</v>
      </c>
      <c r="FA39">
        <v>49.079110030000002</v>
      </c>
      <c r="FB39">
        <v>5.4843392999999997E-2</v>
      </c>
      <c r="FC39">
        <v>3.6392572944297101</v>
      </c>
      <c r="FD39">
        <v>0.5</v>
      </c>
      <c r="FE39">
        <v>-102.8765846</v>
      </c>
      <c r="FF39">
        <v>-9.9596509999999999E-2</v>
      </c>
      <c r="FG39">
        <v>0.21126760563380401</v>
      </c>
      <c r="FH39">
        <v>0.5</v>
      </c>
      <c r="FI39">
        <v>-26.898737284999999</v>
      </c>
      <c r="FJ39">
        <v>-2.2376558500000001E-2</v>
      </c>
      <c r="FK39">
        <v>1.925262450031757</v>
      </c>
      <c r="FL39" s="63">
        <v>0.5</v>
      </c>
      <c r="FM39" t="s">
        <v>149</v>
      </c>
      <c r="FN39">
        <v>0.64011854047045702</v>
      </c>
      <c r="FO39">
        <v>0.59599156118143504</v>
      </c>
      <c r="FP39">
        <v>0.59968326588069698</v>
      </c>
      <c r="FQ39">
        <v>0.49817850637522798</v>
      </c>
      <c r="FR39">
        <v>0.68283356812235896</v>
      </c>
      <c r="FS39">
        <v>0.54708503377833151</v>
      </c>
      <c r="FT39">
        <v>0.64087845815783762</v>
      </c>
      <c r="FU39">
        <v>0.6033610884060352</v>
      </c>
      <c r="FV39" s="45">
        <v>0.65</v>
      </c>
      <c r="FW39" s="25">
        <v>4407.5833333333303</v>
      </c>
      <c r="FX39" s="25">
        <v>0.7</v>
      </c>
      <c r="FY39" s="25">
        <v>4566</v>
      </c>
      <c r="FZ39" s="25">
        <v>0.75</v>
      </c>
      <c r="GA39" s="25">
        <v>3613.8</v>
      </c>
      <c r="GB39" s="25">
        <v>0.70000000000000007</v>
      </c>
      <c r="GC39" s="28">
        <v>4195.7944444444438</v>
      </c>
      <c r="GD39">
        <v>1</v>
      </c>
      <c r="GE39">
        <v>264</v>
      </c>
      <c r="GF39">
        <v>0</v>
      </c>
      <c r="GG39">
        <v>108</v>
      </c>
      <c r="GH39">
        <v>0.33333333333333331</v>
      </c>
      <c r="GI39">
        <v>327</v>
      </c>
      <c r="GJ39">
        <v>0.44444444444444398</v>
      </c>
      <c r="GK39">
        <v>233</v>
      </c>
      <c r="GL39" s="45"/>
      <c r="GM39">
        <v>36</v>
      </c>
      <c r="GN39">
        <v>21</v>
      </c>
      <c r="GO39">
        <v>20</v>
      </c>
      <c r="GP39">
        <v>9</v>
      </c>
      <c r="GQ39" s="25"/>
      <c r="GR39">
        <v>43</v>
      </c>
      <c r="GS39">
        <v>10</v>
      </c>
      <c r="GT39">
        <v>12</v>
      </c>
      <c r="GU39">
        <v>4</v>
      </c>
      <c r="GV39" s="25"/>
      <c r="GW39">
        <v>37</v>
      </c>
      <c r="GX39">
        <v>18</v>
      </c>
      <c r="GY39">
        <v>17</v>
      </c>
      <c r="GZ39">
        <v>7</v>
      </c>
      <c r="HA39" s="25">
        <v>197</v>
      </c>
      <c r="HB39" s="89">
        <v>38.666666666666664</v>
      </c>
      <c r="HC39" s="89">
        <v>16.333333333333332</v>
      </c>
      <c r="HD39" s="89">
        <v>16.333333333333332</v>
      </c>
      <c r="HE39" s="129">
        <v>6.666666666666667</v>
      </c>
      <c r="HF39">
        <v>0.89446251692204493</v>
      </c>
      <c r="HG39">
        <v>0.82294444605288242</v>
      </c>
      <c r="HH39">
        <v>0.80079946981307515</v>
      </c>
      <c r="HI39">
        <v>0.96436507609929556</v>
      </c>
      <c r="HJ39">
        <v>0.80378872924765743</v>
      </c>
      <c r="HK39">
        <v>0.7647875185542139</v>
      </c>
      <c r="HL39">
        <v>0.84961914004210859</v>
      </c>
      <c r="HM39">
        <v>0.99999999999999978</v>
      </c>
      <c r="HN39">
        <v>0.92079143702280142</v>
      </c>
      <c r="HO39">
        <v>0.98046988960399473</v>
      </c>
      <c r="HP39">
        <v>0.97825509183001835</v>
      </c>
      <c r="HQ39">
        <v>1</v>
      </c>
      <c r="HR39">
        <v>0.87301422773083459</v>
      </c>
      <c r="HS39" s="24">
        <v>1</v>
      </c>
      <c r="HT39">
        <v>4</v>
      </c>
      <c r="HU39">
        <v>2</v>
      </c>
      <c r="HV39">
        <v>0</v>
      </c>
      <c r="HW39">
        <v>1</v>
      </c>
      <c r="HX39">
        <v>0</v>
      </c>
      <c r="HY39" s="106"/>
      <c r="HZ39" s="30"/>
      <c r="IA39" s="30"/>
      <c r="IB39" s="30"/>
      <c r="IC39" s="30"/>
      <c r="ID39" s="109"/>
      <c r="IE39" s="25"/>
      <c r="IF39" s="25"/>
      <c r="IG39" s="25"/>
      <c r="IH39" s="25"/>
      <c r="II39" s="141" t="s">
        <v>416</v>
      </c>
      <c r="IJ39" s="141">
        <f t="shared" si="15"/>
        <v>1</v>
      </c>
      <c r="IK39" s="141" t="s">
        <v>421</v>
      </c>
      <c r="IL39" s="106"/>
      <c r="IM39" s="127"/>
      <c r="IN39" s="142"/>
      <c r="IO39" s="143">
        <v>0</v>
      </c>
      <c r="IP39" s="144">
        <v>0</v>
      </c>
      <c r="IQ39" s="144">
        <v>0</v>
      </c>
      <c r="IR39" s="144">
        <v>0</v>
      </c>
      <c r="IS39" s="144">
        <v>1</v>
      </c>
      <c r="IT39" s="145"/>
      <c r="IU39" s="146">
        <v>0</v>
      </c>
      <c r="IV39" s="146">
        <v>0</v>
      </c>
    </row>
    <row r="40" spans="1:256" ht="13.05" customHeight="1">
      <c r="A40" s="25">
        <v>30</v>
      </c>
      <c r="B40" s="25">
        <v>16</v>
      </c>
      <c r="C40" s="49" t="s">
        <v>669</v>
      </c>
      <c r="D40" s="47" t="s">
        <v>711</v>
      </c>
      <c r="E40" s="25">
        <v>2</v>
      </c>
      <c r="F40" s="25">
        <v>2</v>
      </c>
      <c r="G40" s="49"/>
      <c r="H40" s="25">
        <v>23</v>
      </c>
      <c r="I40" s="25">
        <v>27</v>
      </c>
      <c r="J40" s="25">
        <v>2</v>
      </c>
      <c r="K40" s="25">
        <v>0</v>
      </c>
      <c r="L40" s="25">
        <v>2</v>
      </c>
      <c r="M40" s="25" t="str">
        <f t="shared" si="48"/>
        <v/>
      </c>
      <c r="N40" s="25">
        <f t="shared" si="49"/>
        <v>25</v>
      </c>
      <c r="O40" s="25">
        <v>15</v>
      </c>
      <c r="P40" s="25">
        <v>25</v>
      </c>
      <c r="Q40" s="28">
        <v>1755.6176470588234</v>
      </c>
      <c r="R40" s="25">
        <v>28</v>
      </c>
      <c r="S40" s="25">
        <v>28</v>
      </c>
      <c r="T40" s="25">
        <v>1</v>
      </c>
      <c r="U40" s="25">
        <v>0</v>
      </c>
      <c r="V40" s="25">
        <v>1</v>
      </c>
      <c r="W40" s="25" t="str">
        <f t="shared" si="50"/>
        <v/>
      </c>
      <c r="X40" s="25">
        <f t="shared" si="51"/>
        <v>27</v>
      </c>
      <c r="Y40" s="25">
        <v>24</v>
      </c>
      <c r="Z40" s="25">
        <v>27</v>
      </c>
      <c r="AA40" s="25">
        <v>1496.2727272727273</v>
      </c>
      <c r="AB40" s="45">
        <v>15</v>
      </c>
      <c r="AC40" s="25">
        <v>22</v>
      </c>
      <c r="AD40" s="25">
        <v>0</v>
      </c>
      <c r="AE40" s="25">
        <v>0</v>
      </c>
      <c r="AF40" s="25">
        <v>0</v>
      </c>
      <c r="AG40" s="25" t="str">
        <f t="shared" si="52"/>
        <v/>
      </c>
      <c r="AH40" s="25">
        <f t="shared" si="53"/>
        <v>22</v>
      </c>
      <c r="AI40" s="25">
        <v>15</v>
      </c>
      <c r="AJ40" s="25">
        <v>22</v>
      </c>
      <c r="AK40" s="28">
        <v>2904.0882352941176</v>
      </c>
      <c r="AL40" s="45">
        <v>1</v>
      </c>
      <c r="AM40" s="25">
        <v>864.7</v>
      </c>
      <c r="AN40" s="25">
        <v>853.5</v>
      </c>
      <c r="AO40" s="28">
        <v>93.21288593999823</v>
      </c>
      <c r="AP40" s="91">
        <v>3.6805555555555557E-2</v>
      </c>
      <c r="AQ40" s="65">
        <v>6.0416666666666667E-2</v>
      </c>
      <c r="AR40" s="65">
        <v>6.5972222222222224E-2</v>
      </c>
      <c r="AS40" s="65">
        <v>4.7916666666666663E-2</v>
      </c>
      <c r="AT40" s="25">
        <f t="shared" si="54"/>
        <v>53</v>
      </c>
      <c r="AU40" s="25">
        <f t="shared" si="55"/>
        <v>87</v>
      </c>
      <c r="AV40" s="25">
        <f t="shared" si="59"/>
        <v>95</v>
      </c>
      <c r="AW40" s="25">
        <f t="shared" si="60"/>
        <v>69</v>
      </c>
      <c r="AX40" s="25">
        <f t="shared" si="56"/>
        <v>91</v>
      </c>
      <c r="AY40" s="25">
        <f t="shared" si="57"/>
        <v>61</v>
      </c>
      <c r="AZ40" s="25">
        <f t="shared" si="31"/>
        <v>0.49180327868852458</v>
      </c>
      <c r="BA40" s="25">
        <v>2</v>
      </c>
      <c r="BB40" s="25">
        <v>3</v>
      </c>
      <c r="BC40" s="25">
        <v>3</v>
      </c>
      <c r="BD40" s="25">
        <v>4</v>
      </c>
      <c r="BE40" s="25">
        <v>3</v>
      </c>
      <c r="BF40" s="25">
        <v>3</v>
      </c>
      <c r="BG40" s="49">
        <v>0</v>
      </c>
      <c r="BH40" s="25">
        <v>0.9</v>
      </c>
      <c r="BI40" s="25">
        <v>10</v>
      </c>
      <c r="BJ40" s="25">
        <v>0.7</v>
      </c>
      <c r="BK40" s="25">
        <v>10</v>
      </c>
      <c r="BL40" s="25">
        <v>0.8</v>
      </c>
      <c r="BM40" s="47">
        <v>40</v>
      </c>
      <c r="BN40" s="25">
        <v>8</v>
      </c>
      <c r="BO40" s="25">
        <f t="shared" si="32"/>
        <v>48</v>
      </c>
      <c r="BP40" s="25">
        <f t="shared" si="33"/>
        <v>0.83333333333333337</v>
      </c>
      <c r="BQ40" s="49">
        <f t="shared" si="34"/>
        <v>1</v>
      </c>
      <c r="BR40" s="47">
        <v>13</v>
      </c>
      <c r="BS40" s="25">
        <v>3</v>
      </c>
      <c r="BT40" s="25">
        <f t="shared" si="35"/>
        <v>16</v>
      </c>
      <c r="BU40" s="25">
        <f t="shared" si="36"/>
        <v>0.8125</v>
      </c>
      <c r="BV40" s="49">
        <f t="shared" si="47"/>
        <v>1</v>
      </c>
      <c r="BW40" s="92">
        <v>8</v>
      </c>
      <c r="BX40" s="53">
        <v>8</v>
      </c>
      <c r="BY40" s="54">
        <f t="shared" si="58"/>
        <v>8</v>
      </c>
      <c r="BZ40" s="57">
        <v>13</v>
      </c>
      <c r="CA40" s="50">
        <v>14</v>
      </c>
      <c r="CB40" s="54">
        <f t="shared" si="38"/>
        <v>13.5</v>
      </c>
      <c r="CC40" s="46">
        <v>21</v>
      </c>
      <c r="CD40" s="46">
        <v>17</v>
      </c>
      <c r="CE40" s="103">
        <v>88</v>
      </c>
      <c r="CF40" s="30">
        <v>3</v>
      </c>
      <c r="CG40" s="104">
        <f t="shared" si="39"/>
        <v>3.4090909090909088E-2</v>
      </c>
      <c r="CH40" s="47">
        <v>12</v>
      </c>
      <c r="CI40" s="25">
        <v>11</v>
      </c>
      <c r="CJ40" s="25">
        <f t="shared" si="40"/>
        <v>23</v>
      </c>
      <c r="CK40" s="49">
        <f t="shared" si="13"/>
        <v>17</v>
      </c>
      <c r="CL40" s="47">
        <v>4</v>
      </c>
      <c r="CM40" s="25">
        <v>4</v>
      </c>
      <c r="CN40" s="25">
        <f t="shared" si="46"/>
        <v>8</v>
      </c>
      <c r="CO40" s="49">
        <f t="shared" si="14"/>
        <v>6</v>
      </c>
      <c r="CP40" s="47">
        <v>24</v>
      </c>
      <c r="CQ40" s="25">
        <f t="shared" si="41"/>
        <v>1</v>
      </c>
      <c r="CR40" s="65">
        <v>1.5972222222222224E-2</v>
      </c>
      <c r="CS40" s="25">
        <f t="shared" si="42"/>
        <v>23</v>
      </c>
      <c r="CT40" s="25">
        <v>0</v>
      </c>
      <c r="CU40" s="25">
        <v>24</v>
      </c>
      <c r="CV40" s="25">
        <f t="shared" si="43"/>
        <v>1</v>
      </c>
      <c r="CW40" s="65">
        <v>3.4722222222222224E-2</v>
      </c>
      <c r="CX40" s="25">
        <f t="shared" si="44"/>
        <v>50</v>
      </c>
      <c r="CY40" s="25">
        <v>0</v>
      </c>
      <c r="CZ40" s="49">
        <f t="shared" si="45"/>
        <v>1.173913043478261</v>
      </c>
      <c r="DA40">
        <v>23</v>
      </c>
      <c r="DB40">
        <v>11</v>
      </c>
      <c r="DC40">
        <v>0.94044008000000001</v>
      </c>
      <c r="DD40">
        <v>11</v>
      </c>
      <c r="DE40">
        <v>0.95493759</v>
      </c>
      <c r="DF40">
        <v>10</v>
      </c>
      <c r="DG40">
        <v>3</v>
      </c>
      <c r="DH40">
        <v>0.99926007999999999</v>
      </c>
      <c r="DI40">
        <v>4</v>
      </c>
      <c r="DJ40">
        <v>0.94868330000000001</v>
      </c>
      <c r="DK40">
        <v>13</v>
      </c>
      <c r="DL40">
        <v>5</v>
      </c>
      <c r="DM40">
        <v>0.86604762000000002</v>
      </c>
      <c r="DN40">
        <v>5</v>
      </c>
      <c r="DO40">
        <v>0.87033039999999995</v>
      </c>
      <c r="DP40" s="25">
        <v>15.333333333333334</v>
      </c>
      <c r="DQ40" s="25">
        <v>6.333333333333333</v>
      </c>
      <c r="DR40" s="25">
        <v>0.93524925999999997</v>
      </c>
      <c r="DS40" s="25">
        <v>6.666666666666667</v>
      </c>
      <c r="DT40" s="25">
        <v>0.92465042999999991</v>
      </c>
      <c r="DU40" s="93">
        <v>38.794354329997226</v>
      </c>
      <c r="DV40" s="86">
        <v>54.258406097853147</v>
      </c>
      <c r="DW40" s="86">
        <v>0.83281993207501925</v>
      </c>
      <c r="DX40" s="86"/>
      <c r="DY40" s="87"/>
      <c r="DZ40" s="47">
        <v>24</v>
      </c>
      <c r="EA40" s="25">
        <v>25</v>
      </c>
      <c r="EB40" s="25">
        <v>24.5</v>
      </c>
      <c r="EC40" s="25">
        <v>0.60439560000000003</v>
      </c>
      <c r="ED40" s="25">
        <v>1</v>
      </c>
      <c r="EE40" s="88">
        <v>0.80219780000000007</v>
      </c>
      <c r="EF40" s="47">
        <v>28</v>
      </c>
      <c r="EG40" s="25">
        <v>31</v>
      </c>
      <c r="EH40" s="25">
        <v>30</v>
      </c>
      <c r="EI40" s="25">
        <v>31</v>
      </c>
      <c r="EJ40" s="25">
        <v>30</v>
      </c>
      <c r="EK40" s="46">
        <f>10.5+14+13+12+9.5</f>
        <v>59</v>
      </c>
      <c r="EL40" s="47">
        <v>0</v>
      </c>
      <c r="EM40" s="49">
        <v>0</v>
      </c>
      <c r="EN40" s="46">
        <v>0</v>
      </c>
      <c r="EO40" s="25">
        <v>18281.111111111099</v>
      </c>
      <c r="EP40" s="25">
        <v>4113.25</v>
      </c>
      <c r="EQ40" s="25">
        <v>23504.375</v>
      </c>
      <c r="ER40" s="25">
        <v>3357.7678571428601</v>
      </c>
      <c r="ES40" s="25">
        <v>18632.631578947399</v>
      </c>
      <c r="ET40" s="25">
        <v>3649.6907216494801</v>
      </c>
      <c r="EU40" s="25">
        <v>20139.372563352834</v>
      </c>
      <c r="EV40" s="28">
        <v>3706.9028595974469</v>
      </c>
      <c r="EW40">
        <v>410.66528349999999</v>
      </c>
      <c r="EX40">
        <v>0.15530872800000001</v>
      </c>
      <c r="EY40">
        <v>0.93030303030302997</v>
      </c>
      <c r="EZ40">
        <v>0.58823529411764697</v>
      </c>
      <c r="FA40">
        <v>1355.1491880000001</v>
      </c>
      <c r="FB40">
        <v>0.43998959900000001</v>
      </c>
      <c r="FC40">
        <v>-0.33687002652519898</v>
      </c>
      <c r="FD40">
        <v>0.4</v>
      </c>
      <c r="FE40">
        <v>705.12686819999999</v>
      </c>
      <c r="FF40">
        <v>0.30284253</v>
      </c>
      <c r="FG40">
        <v>4.1830985915493004</v>
      </c>
      <c r="FH40">
        <v>0.72222222222222199</v>
      </c>
      <c r="FI40">
        <v>823.64711323333324</v>
      </c>
      <c r="FJ40">
        <v>0.29938028566666669</v>
      </c>
      <c r="FK40">
        <v>1.5921771984423774</v>
      </c>
      <c r="FL40" s="63">
        <v>0.57015250544662299</v>
      </c>
      <c r="FM40">
        <v>0.45381526104417702</v>
      </c>
      <c r="FN40">
        <v>0.68031642624476496</v>
      </c>
      <c r="FO40">
        <v>0.49130434782608701</v>
      </c>
      <c r="FP40">
        <v>0.529270986745213</v>
      </c>
      <c r="FQ40">
        <v>0.42027027027026997</v>
      </c>
      <c r="FR40">
        <v>0.62108200944611403</v>
      </c>
      <c r="FS40">
        <v>0.45512995971351139</v>
      </c>
      <c r="FT40">
        <v>0.61022314081203066</v>
      </c>
      <c r="FU40">
        <v>0.53267655026277094</v>
      </c>
      <c r="FV40" s="45">
        <v>0.95</v>
      </c>
      <c r="FW40" s="25">
        <v>8865</v>
      </c>
      <c r="FX40" s="25">
        <v>0.85</v>
      </c>
      <c r="FY40" s="25">
        <v>9140.1333333333296</v>
      </c>
      <c r="FZ40" s="25">
        <v>0.8</v>
      </c>
      <c r="GA40" s="25">
        <v>8695.875</v>
      </c>
      <c r="GB40" s="25">
        <v>0.86666666666666659</v>
      </c>
      <c r="GC40" s="28">
        <v>8900.3361111111099</v>
      </c>
      <c r="GD40">
        <v>0</v>
      </c>
      <c r="GE40">
        <v>379</v>
      </c>
      <c r="GF40">
        <v>0</v>
      </c>
      <c r="GG40">
        <v>187</v>
      </c>
      <c r="GH40">
        <v>0</v>
      </c>
      <c r="GI40">
        <v>192</v>
      </c>
      <c r="GJ40">
        <v>0</v>
      </c>
      <c r="GK40">
        <v>252.66666666666666</v>
      </c>
      <c r="GL40" s="45"/>
      <c r="GM40">
        <v>33</v>
      </c>
      <c r="GN40">
        <v>24</v>
      </c>
      <c r="GO40">
        <v>25</v>
      </c>
      <c r="GP40">
        <v>10</v>
      </c>
      <c r="GQ40" s="25"/>
      <c r="GR40">
        <v>46</v>
      </c>
      <c r="GS40">
        <v>17</v>
      </c>
      <c r="GT40">
        <v>17</v>
      </c>
      <c r="GU40">
        <v>8</v>
      </c>
      <c r="GV40" s="25"/>
      <c r="GW40">
        <v>37</v>
      </c>
      <c r="GX40">
        <v>19</v>
      </c>
      <c r="GY40">
        <v>19</v>
      </c>
      <c r="GZ40">
        <v>7</v>
      </c>
      <c r="HA40" s="25">
        <v>285.33333333333331</v>
      </c>
      <c r="HB40" s="89">
        <v>38.666666666666664</v>
      </c>
      <c r="HC40" s="89">
        <v>20</v>
      </c>
      <c r="HD40" s="89">
        <v>20.333333333333332</v>
      </c>
      <c r="HE40" s="129">
        <v>8.3333333333333339</v>
      </c>
      <c r="HF40">
        <v>0.98522713194856881</v>
      </c>
      <c r="HG40">
        <v>0.9953300234067638</v>
      </c>
      <c r="HH40">
        <v>0.99555098427548028</v>
      </c>
      <c r="HI40">
        <v>0.99285185374696938</v>
      </c>
      <c r="HJ40">
        <v>0.9218881697988236</v>
      </c>
      <c r="HK40">
        <v>0.99562256643285429</v>
      </c>
      <c r="HL40">
        <v>0.99279369591703481</v>
      </c>
      <c r="HM40">
        <v>1</v>
      </c>
      <c r="HN40">
        <v>0.99746611414585318</v>
      </c>
      <c r="HO40">
        <v>0.98861304324470523</v>
      </c>
      <c r="HP40">
        <v>0.99258917041205019</v>
      </c>
      <c r="HQ40">
        <v>1</v>
      </c>
      <c r="HR40">
        <v>0.96819380529774846</v>
      </c>
      <c r="HS40" s="24">
        <v>1</v>
      </c>
      <c r="HT40">
        <v>2</v>
      </c>
      <c r="HU40">
        <v>1</v>
      </c>
      <c r="HV40">
        <v>0</v>
      </c>
      <c r="HW40">
        <v>0</v>
      </c>
      <c r="HX40">
        <v>0</v>
      </c>
      <c r="HY40" s="106"/>
      <c r="HZ40" s="30"/>
      <c r="IA40" s="30"/>
      <c r="IB40" s="30"/>
      <c r="IC40" s="30"/>
      <c r="ID40" s="109"/>
      <c r="IE40" s="25"/>
      <c r="IF40" s="25"/>
      <c r="IG40" s="25"/>
      <c r="IH40" s="25"/>
      <c r="II40" s="141" t="s">
        <v>419</v>
      </c>
      <c r="IJ40" s="141">
        <f t="shared" si="15"/>
        <v>0</v>
      </c>
      <c r="IK40" s="141" t="s">
        <v>421</v>
      </c>
      <c r="IL40" s="106" t="s">
        <v>492</v>
      </c>
      <c r="IM40" s="127"/>
      <c r="IN40" s="142"/>
      <c r="IO40" s="143">
        <v>0</v>
      </c>
      <c r="IP40" s="144">
        <v>0</v>
      </c>
      <c r="IQ40" s="144">
        <v>0</v>
      </c>
      <c r="IR40" s="144">
        <v>1</v>
      </c>
      <c r="IS40" s="144">
        <v>0</v>
      </c>
      <c r="IT40" s="145"/>
      <c r="IU40" s="146">
        <v>0</v>
      </c>
      <c r="IV40" s="146">
        <v>1</v>
      </c>
    </row>
    <row r="41" spans="1:256" ht="13.05" customHeight="1">
      <c r="A41" s="25">
        <v>39</v>
      </c>
      <c r="B41" s="25"/>
      <c r="C41" s="49" t="s">
        <v>715</v>
      </c>
      <c r="D41" s="47" t="s">
        <v>145</v>
      </c>
      <c r="E41" s="25">
        <v>1</v>
      </c>
      <c r="F41" s="25">
        <v>1</v>
      </c>
      <c r="G41" s="49"/>
      <c r="H41" s="25">
        <v>16</v>
      </c>
      <c r="I41" s="25">
        <v>20</v>
      </c>
      <c r="J41" s="25">
        <v>4</v>
      </c>
      <c r="K41" s="25">
        <v>0</v>
      </c>
      <c r="L41" s="25">
        <v>4</v>
      </c>
      <c r="M41" s="25" t="str">
        <f t="shared" si="48"/>
        <v/>
      </c>
      <c r="N41" s="25">
        <f t="shared" si="49"/>
        <v>16</v>
      </c>
      <c r="O41" s="25">
        <v>5</v>
      </c>
      <c r="P41" s="25">
        <v>16</v>
      </c>
      <c r="Q41" s="28">
        <v>5926.2352941176468</v>
      </c>
      <c r="R41" s="25">
        <v>21</v>
      </c>
      <c r="S41" s="25">
        <v>24</v>
      </c>
      <c r="T41" s="25">
        <v>4</v>
      </c>
      <c r="U41" s="25">
        <v>1</v>
      </c>
      <c r="V41" s="25">
        <v>3</v>
      </c>
      <c r="W41" s="25" t="str">
        <f t="shared" si="50"/>
        <v/>
      </c>
      <c r="X41" s="25">
        <f t="shared" si="51"/>
        <v>20</v>
      </c>
      <c r="Y41" s="25">
        <v>15</v>
      </c>
      <c r="Z41" s="25">
        <v>20</v>
      </c>
      <c r="AA41" s="25">
        <v>4994.242424242424</v>
      </c>
      <c r="AB41" s="45">
        <v>6</v>
      </c>
      <c r="AC41" s="25">
        <v>15</v>
      </c>
      <c r="AD41" s="25">
        <v>1</v>
      </c>
      <c r="AE41" s="25">
        <v>0</v>
      </c>
      <c r="AF41" s="25">
        <v>1</v>
      </c>
      <c r="AG41" s="25" t="str">
        <f t="shared" si="52"/>
        <v/>
      </c>
      <c r="AH41" s="25">
        <f t="shared" si="53"/>
        <v>14</v>
      </c>
      <c r="AI41" s="25">
        <v>6</v>
      </c>
      <c r="AJ41" s="25">
        <v>15</v>
      </c>
      <c r="AK41" s="28">
        <v>2082.121212121212</v>
      </c>
      <c r="AL41" s="45">
        <v>1</v>
      </c>
      <c r="AM41" s="25">
        <v>970</v>
      </c>
      <c r="AN41" s="25">
        <v>927</v>
      </c>
      <c r="AO41" s="28">
        <v>290.27264860182021</v>
      </c>
      <c r="AP41" s="91">
        <v>6.1111111111111116E-2</v>
      </c>
      <c r="AQ41" s="65">
        <v>9.0277777777777776E-2</v>
      </c>
      <c r="AR41" s="65">
        <v>8.8888888888888892E-2</v>
      </c>
      <c r="AS41" s="65">
        <v>5.8333333333333327E-2</v>
      </c>
      <c r="AT41" s="25">
        <f t="shared" si="54"/>
        <v>88</v>
      </c>
      <c r="AU41" s="25">
        <f t="shared" si="55"/>
        <v>130</v>
      </c>
      <c r="AV41" s="25">
        <f t="shared" si="59"/>
        <v>128</v>
      </c>
      <c r="AW41" s="25">
        <f t="shared" si="60"/>
        <v>84</v>
      </c>
      <c r="AX41" s="25">
        <f t="shared" si="56"/>
        <v>129</v>
      </c>
      <c r="AY41" s="25">
        <f t="shared" si="57"/>
        <v>86</v>
      </c>
      <c r="AZ41" s="25">
        <f t="shared" si="31"/>
        <v>0.5</v>
      </c>
      <c r="BA41" s="25">
        <v>2</v>
      </c>
      <c r="BB41" s="25">
        <v>2</v>
      </c>
      <c r="BC41" s="25">
        <v>3</v>
      </c>
      <c r="BD41" s="25">
        <v>4</v>
      </c>
      <c r="BE41" s="25">
        <v>3</v>
      </c>
      <c r="BF41" s="25">
        <v>2.5</v>
      </c>
      <c r="BG41" s="49">
        <v>0.16666666666666666</v>
      </c>
      <c r="BH41" s="25">
        <v>0.1</v>
      </c>
      <c r="BI41" s="25">
        <v>10</v>
      </c>
      <c r="BJ41" s="25">
        <v>0.1</v>
      </c>
      <c r="BK41" s="25">
        <v>10</v>
      </c>
      <c r="BL41" s="25">
        <v>0.1</v>
      </c>
      <c r="BM41" s="47">
        <v>36</v>
      </c>
      <c r="BN41" s="25">
        <v>12</v>
      </c>
      <c r="BO41" s="25">
        <f t="shared" si="32"/>
        <v>48</v>
      </c>
      <c r="BP41" s="25">
        <f t="shared" si="33"/>
        <v>0.75</v>
      </c>
      <c r="BQ41" s="49">
        <f t="shared" si="34"/>
        <v>1</v>
      </c>
      <c r="BR41" s="47">
        <v>12</v>
      </c>
      <c r="BS41" s="25">
        <v>4</v>
      </c>
      <c r="BT41" s="25">
        <f t="shared" si="35"/>
        <v>16</v>
      </c>
      <c r="BU41" s="25">
        <f t="shared" si="36"/>
        <v>0.75</v>
      </c>
      <c r="BV41" s="49">
        <f t="shared" si="47"/>
        <v>1</v>
      </c>
      <c r="BW41" s="92">
        <v>6</v>
      </c>
      <c r="BX41" s="53">
        <v>6</v>
      </c>
      <c r="BY41" s="54">
        <f t="shared" si="58"/>
        <v>6</v>
      </c>
      <c r="BZ41" s="57">
        <v>12</v>
      </c>
      <c r="CA41" s="50">
        <v>9</v>
      </c>
      <c r="CB41" s="54">
        <f t="shared" si="38"/>
        <v>10.5</v>
      </c>
      <c r="CC41" s="46">
        <v>7</v>
      </c>
      <c r="CD41" s="46">
        <v>15</v>
      </c>
      <c r="CE41" s="103">
        <v>28</v>
      </c>
      <c r="CF41" s="30">
        <v>4</v>
      </c>
      <c r="CG41" s="104">
        <f t="shared" si="39"/>
        <v>0.14285714285714285</v>
      </c>
      <c r="CH41" s="47">
        <v>11</v>
      </c>
      <c r="CI41" s="25">
        <v>8</v>
      </c>
      <c r="CJ41" s="25">
        <f t="shared" si="40"/>
        <v>19</v>
      </c>
      <c r="CK41" s="49">
        <f t="shared" si="13"/>
        <v>13.5</v>
      </c>
      <c r="CL41" s="47">
        <v>4</v>
      </c>
      <c r="CM41" s="25">
        <v>3</v>
      </c>
      <c r="CN41" s="25">
        <f t="shared" si="46"/>
        <v>7</v>
      </c>
      <c r="CO41" s="49">
        <f t="shared" si="14"/>
        <v>5</v>
      </c>
      <c r="CP41" s="47">
        <v>24</v>
      </c>
      <c r="CQ41" s="25">
        <f>CP41/24</f>
        <v>1</v>
      </c>
      <c r="CR41" s="65">
        <v>2.9861111111111113E-2</v>
      </c>
      <c r="CS41" s="25">
        <f t="shared" si="42"/>
        <v>43</v>
      </c>
      <c r="CT41" s="25">
        <v>0</v>
      </c>
      <c r="CU41" s="25">
        <v>24</v>
      </c>
      <c r="CV41" s="25">
        <f t="shared" si="43"/>
        <v>1</v>
      </c>
      <c r="CW41" s="65">
        <v>7.9166666666666663E-2</v>
      </c>
      <c r="CX41" s="25">
        <f t="shared" si="44"/>
        <v>114</v>
      </c>
      <c r="CY41" s="25">
        <v>1</v>
      </c>
      <c r="CZ41" s="49">
        <f t="shared" si="45"/>
        <v>1.6511627906976745</v>
      </c>
      <c r="DA41">
        <v>9</v>
      </c>
      <c r="DB41">
        <v>3</v>
      </c>
      <c r="DC41">
        <v>0.98198050999999997</v>
      </c>
      <c r="DD41">
        <v>4</v>
      </c>
      <c r="DE41">
        <v>8.5228648000000004E-2</v>
      </c>
      <c r="DF41">
        <v>0</v>
      </c>
      <c r="DG41">
        <v>0</v>
      </c>
      <c r="DH41"/>
      <c r="DI41">
        <v>3</v>
      </c>
      <c r="DJ41">
        <v>0.72057669000000002</v>
      </c>
      <c r="DK41">
        <v>8</v>
      </c>
      <c r="DL41">
        <v>2</v>
      </c>
      <c r="DM41">
        <v>1</v>
      </c>
      <c r="DN41">
        <v>2</v>
      </c>
      <c r="DO41">
        <v>1</v>
      </c>
      <c r="DP41" s="25">
        <v>5.666666666666667</v>
      </c>
      <c r="DQ41" s="25">
        <v>1.6666666666666667</v>
      </c>
      <c r="DR41" s="25">
        <v>0.99099025500000004</v>
      </c>
      <c r="DS41" s="25">
        <v>3</v>
      </c>
      <c r="DT41" s="25">
        <v>0.60193511266666666</v>
      </c>
      <c r="DU41" s="47">
        <v>90.06477568417138</v>
      </c>
      <c r="DV41" s="86">
        <v>111.13791508949379</v>
      </c>
      <c r="DW41" s="86">
        <v>0.2148952620428442</v>
      </c>
      <c r="DX41" s="25"/>
      <c r="DY41" s="87"/>
      <c r="DZ41" s="47">
        <v>8</v>
      </c>
      <c r="EA41" s="25">
        <v>10</v>
      </c>
      <c r="EB41" s="25">
        <v>9</v>
      </c>
      <c r="EC41" s="25">
        <v>0.33333332999999998</v>
      </c>
      <c r="ED41" s="25">
        <v>-0.17647059000000001</v>
      </c>
      <c r="EE41" s="88">
        <v>7.8431369999999986E-2</v>
      </c>
      <c r="EF41" s="47">
        <v>34</v>
      </c>
      <c r="EG41" s="25">
        <v>32</v>
      </c>
      <c r="EH41" s="25">
        <v>37</v>
      </c>
      <c r="EI41" s="25">
        <v>19</v>
      </c>
      <c r="EJ41" s="25">
        <v>31</v>
      </c>
      <c r="EK41" s="46"/>
      <c r="EL41" s="47">
        <v>0</v>
      </c>
      <c r="EM41" s="49">
        <v>0</v>
      </c>
      <c r="EN41" s="46">
        <v>0</v>
      </c>
      <c r="EO41" s="25">
        <v>10283.125</v>
      </c>
      <c r="EP41" s="25">
        <v>10968.666666666701</v>
      </c>
      <c r="EQ41" s="25">
        <v>13928.5185185185</v>
      </c>
      <c r="ER41" s="25">
        <v>10446.3888888889</v>
      </c>
      <c r="ES41" s="25" t="s">
        <v>149</v>
      </c>
      <c r="ET41" s="25">
        <v>13111.851851851899</v>
      </c>
      <c r="EU41" s="25">
        <v>12105.82175925925</v>
      </c>
      <c r="EV41" s="28">
        <v>11508.969135802499</v>
      </c>
      <c r="EW41">
        <v>251.0687782</v>
      </c>
      <c r="EX41">
        <v>3.2436110999999997E-2</v>
      </c>
      <c r="EY41">
        <v>-0.72424242424242402</v>
      </c>
      <c r="EZ41">
        <v>0.41935483870967699</v>
      </c>
      <c r="FA41">
        <v>327.47173629999998</v>
      </c>
      <c r="FB41">
        <v>3.5166376999999999E-2</v>
      </c>
      <c r="FC41">
        <v>-1.3209549071618001</v>
      </c>
      <c r="FD41">
        <v>0.38461538461538503</v>
      </c>
      <c r="FE41" t="s">
        <v>149</v>
      </c>
      <c r="FF41" t="s">
        <v>149</v>
      </c>
      <c r="FG41" t="s">
        <v>149</v>
      </c>
      <c r="FH41" t="s">
        <v>149</v>
      </c>
      <c r="FI41">
        <v>289.27025724999999</v>
      </c>
      <c r="FJ41">
        <v>3.3801243999999994E-2</v>
      </c>
      <c r="FK41">
        <v>-1.022598665702112</v>
      </c>
      <c r="FL41" s="63">
        <v>0.40198511166253104</v>
      </c>
      <c r="FM41">
        <v>0.52828546562227996</v>
      </c>
      <c r="FN41">
        <v>0.41486920605782501</v>
      </c>
      <c r="FO41">
        <v>0.46611909650923999</v>
      </c>
      <c r="FP41">
        <v>0.413465195891974</v>
      </c>
      <c r="FQ41" t="s">
        <v>149</v>
      </c>
      <c r="FR41">
        <v>0.309677419354839</v>
      </c>
      <c r="FS41">
        <v>0.49720228106575998</v>
      </c>
      <c r="FT41">
        <v>0.37933727376821263</v>
      </c>
      <c r="FU41">
        <v>0.42648327668723152</v>
      </c>
      <c r="FV41" s="45">
        <v>0.85</v>
      </c>
      <c r="FW41" s="25">
        <v>5520.4705882352901</v>
      </c>
      <c r="FX41" s="25">
        <v>0.8</v>
      </c>
      <c r="FY41" s="25">
        <v>4206.6875</v>
      </c>
      <c r="FZ41" s="25">
        <v>0.7</v>
      </c>
      <c r="GA41" s="25">
        <v>2478.4285714285702</v>
      </c>
      <c r="GB41" s="25">
        <v>0.78333333333333321</v>
      </c>
      <c r="GC41" s="28">
        <v>4068.5288865546204</v>
      </c>
      <c r="GD41">
        <v>0.5</v>
      </c>
      <c r="GE41">
        <v>88</v>
      </c>
      <c r="GF41">
        <v>0.16666666666666666</v>
      </c>
      <c r="GG41">
        <v>114</v>
      </c>
      <c r="GH41">
        <v>3.3333333333333335</v>
      </c>
      <c r="GI41">
        <v>89</v>
      </c>
      <c r="GJ41">
        <v>1.3333333333333299</v>
      </c>
      <c r="GK41">
        <v>97</v>
      </c>
      <c r="GL41" s="45"/>
      <c r="GM41">
        <v>13</v>
      </c>
      <c r="GN41">
        <v>12</v>
      </c>
      <c r="GO41">
        <v>11</v>
      </c>
      <c r="GP41">
        <v>7</v>
      </c>
      <c r="GQ41" s="25"/>
      <c r="GR41">
        <v>13</v>
      </c>
      <c r="GS41">
        <v>11</v>
      </c>
      <c r="GT41">
        <v>8</v>
      </c>
      <c r="GU41">
        <v>8</v>
      </c>
      <c r="GV41" s="25"/>
      <c r="GW41">
        <v>14</v>
      </c>
      <c r="GX41">
        <v>10</v>
      </c>
      <c r="GY41">
        <v>7</v>
      </c>
      <c r="GZ41">
        <v>7</v>
      </c>
      <c r="HA41" s="25">
        <v>107.33333333333329</v>
      </c>
      <c r="HB41" s="89">
        <v>13.333333333333334</v>
      </c>
      <c r="HC41" s="89">
        <v>11</v>
      </c>
      <c r="HD41" s="89">
        <v>8.6666666666666661</v>
      </c>
      <c r="HE41" s="129">
        <v>7.333333333333333</v>
      </c>
      <c r="HF41">
        <v>0.96919404347816374</v>
      </c>
      <c r="HG41">
        <v>0.96148166147647174</v>
      </c>
      <c r="HH41">
        <v>0.96937739534406253</v>
      </c>
      <c r="HI41">
        <v>0.95035740158713189</v>
      </c>
      <c r="HJ41">
        <v>0.87208475142471786</v>
      </c>
      <c r="HK41">
        <v>0.95750252838017058</v>
      </c>
      <c r="HL41">
        <v>0.9421047498218742</v>
      </c>
      <c r="HM41">
        <v>1</v>
      </c>
      <c r="HN41">
        <v>0.95987789892787878</v>
      </c>
      <c r="HO41">
        <v>0.98116496993211511</v>
      </c>
      <c r="HP41">
        <v>0.9940677244708106</v>
      </c>
      <c r="HQ41">
        <v>1</v>
      </c>
      <c r="HR41">
        <v>0.93371889794358687</v>
      </c>
      <c r="HS41" s="24">
        <v>1</v>
      </c>
      <c r="HT41">
        <v>1</v>
      </c>
      <c r="HU41">
        <v>2</v>
      </c>
      <c r="HV41">
        <v>0</v>
      </c>
      <c r="HW41">
        <v>0</v>
      </c>
      <c r="HX41">
        <v>0</v>
      </c>
      <c r="HY41" s="106"/>
      <c r="HZ41" s="30"/>
      <c r="IA41" s="30"/>
      <c r="IB41" s="30"/>
      <c r="IC41" s="30"/>
      <c r="ID41" s="109"/>
      <c r="IE41" s="25"/>
      <c r="IF41" s="25"/>
      <c r="IG41" s="25"/>
      <c r="IH41" s="25"/>
      <c r="II41" s="141" t="s">
        <v>419</v>
      </c>
      <c r="IJ41" s="141">
        <f t="shared" si="15"/>
        <v>0</v>
      </c>
      <c r="IK41" s="141"/>
      <c r="IL41" s="106"/>
      <c r="IM41" s="127"/>
      <c r="IN41" s="142"/>
      <c r="IO41" s="143">
        <v>0</v>
      </c>
      <c r="IP41" s="144">
        <v>0</v>
      </c>
      <c r="IQ41" s="144">
        <v>0</v>
      </c>
      <c r="IR41" s="144">
        <v>0</v>
      </c>
      <c r="IS41" s="144">
        <v>0</v>
      </c>
      <c r="IT41" s="145">
        <v>1</v>
      </c>
      <c r="IU41" s="146">
        <v>0</v>
      </c>
      <c r="IV41" s="146"/>
    </row>
    <row r="42" spans="1:256" ht="13.05" customHeight="1">
      <c r="A42" s="94">
        <v>47</v>
      </c>
      <c r="B42" s="25">
        <v>15</v>
      </c>
      <c r="C42" s="49" t="s">
        <v>390</v>
      </c>
      <c r="D42" s="47" t="s">
        <v>404</v>
      </c>
      <c r="E42" s="25">
        <v>3</v>
      </c>
      <c r="F42" s="25">
        <v>3</v>
      </c>
      <c r="G42" s="49">
        <v>1</v>
      </c>
      <c r="H42" s="25">
        <v>7</v>
      </c>
      <c r="I42" s="25">
        <v>8</v>
      </c>
      <c r="J42" s="25">
        <v>5</v>
      </c>
      <c r="K42" s="25">
        <v>1</v>
      </c>
      <c r="L42" s="25">
        <v>4</v>
      </c>
      <c r="M42" s="25" t="str">
        <f t="shared" si="48"/>
        <v/>
      </c>
      <c r="N42" s="25">
        <f t="shared" si="49"/>
        <v>3</v>
      </c>
      <c r="O42" s="25">
        <v>4</v>
      </c>
      <c r="P42" s="25">
        <v>7</v>
      </c>
      <c r="Q42" s="28">
        <v>6332.333333333333</v>
      </c>
      <c r="R42" s="25">
        <v>2</v>
      </c>
      <c r="S42" s="25">
        <v>6</v>
      </c>
      <c r="T42" s="25">
        <v>10</v>
      </c>
      <c r="U42" s="25">
        <v>2</v>
      </c>
      <c r="V42" s="25">
        <v>8</v>
      </c>
      <c r="W42" s="25" t="str">
        <f t="shared" si="50"/>
        <v/>
      </c>
      <c r="X42" s="25">
        <f t="shared" si="51"/>
        <v>-4</v>
      </c>
      <c r="Y42" s="25">
        <v>0</v>
      </c>
      <c r="Z42" s="25">
        <v>3</v>
      </c>
      <c r="AA42" s="25">
        <v>4459.0625</v>
      </c>
      <c r="AB42" s="45">
        <v>0</v>
      </c>
      <c r="AC42" s="25">
        <v>3</v>
      </c>
      <c r="AD42" s="25">
        <v>5</v>
      </c>
      <c r="AE42" s="25">
        <v>0</v>
      </c>
      <c r="AF42" s="25">
        <v>5</v>
      </c>
      <c r="AG42" s="25" t="str">
        <f t="shared" si="52"/>
        <v/>
      </c>
      <c r="AH42" s="25">
        <f t="shared" si="53"/>
        <v>-2</v>
      </c>
      <c r="AI42" s="25">
        <v>0</v>
      </c>
      <c r="AJ42" s="25">
        <v>2</v>
      </c>
      <c r="AK42" s="28">
        <v>2689.6176470588234</v>
      </c>
      <c r="AL42" s="45">
        <v>0.95</v>
      </c>
      <c r="AM42" s="25">
        <v>1586.5263157894738</v>
      </c>
      <c r="AN42" s="25">
        <v>1499</v>
      </c>
      <c r="AO42" s="28">
        <v>388.50444991317545</v>
      </c>
      <c r="AP42" s="91">
        <v>5.9027777777777783E-2</v>
      </c>
      <c r="AQ42" s="65">
        <v>9.8611111111111108E-2</v>
      </c>
      <c r="AR42" s="65">
        <v>8.5416666666666655E-2</v>
      </c>
      <c r="AS42" s="65">
        <v>7.2222222222222229E-2</v>
      </c>
      <c r="AT42" s="25">
        <f t="shared" si="54"/>
        <v>85</v>
      </c>
      <c r="AU42" s="25">
        <f t="shared" si="55"/>
        <v>142</v>
      </c>
      <c r="AV42" s="25">
        <f t="shared" si="59"/>
        <v>123</v>
      </c>
      <c r="AW42" s="25">
        <f t="shared" si="60"/>
        <v>104</v>
      </c>
      <c r="AX42" s="25">
        <f t="shared" si="56"/>
        <v>132.5</v>
      </c>
      <c r="AY42" s="25">
        <f t="shared" si="57"/>
        <v>94.5</v>
      </c>
      <c r="AZ42" s="25">
        <f t="shared" si="31"/>
        <v>0.40211640211640209</v>
      </c>
      <c r="BA42" s="25">
        <v>1</v>
      </c>
      <c r="BB42" s="25">
        <v>3</v>
      </c>
      <c r="BC42" s="25">
        <v>3</v>
      </c>
      <c r="BD42" s="25">
        <v>3</v>
      </c>
      <c r="BE42" s="25">
        <v>2</v>
      </c>
      <c r="BF42" s="25">
        <v>3</v>
      </c>
      <c r="BG42" s="49">
        <v>-0.5</v>
      </c>
      <c r="BH42" s="25">
        <v>0.4</v>
      </c>
      <c r="BI42" s="25">
        <v>10</v>
      </c>
      <c r="BJ42" s="25">
        <v>0.4</v>
      </c>
      <c r="BK42" s="25">
        <v>10</v>
      </c>
      <c r="BL42" s="25">
        <v>0.4</v>
      </c>
      <c r="BM42" s="47">
        <v>23</v>
      </c>
      <c r="BN42" s="25">
        <v>25</v>
      </c>
      <c r="BO42" s="25">
        <f t="shared" si="32"/>
        <v>48</v>
      </c>
      <c r="BP42" s="25">
        <f t="shared" si="33"/>
        <v>0.47916666666666669</v>
      </c>
      <c r="BQ42" s="49">
        <f t="shared" si="34"/>
        <v>1</v>
      </c>
      <c r="BR42" s="47">
        <v>6</v>
      </c>
      <c r="BS42" s="25">
        <v>10</v>
      </c>
      <c r="BT42" s="25">
        <f t="shared" si="35"/>
        <v>16</v>
      </c>
      <c r="BU42" s="25">
        <f t="shared" si="36"/>
        <v>0.375</v>
      </c>
      <c r="BV42" s="49">
        <f t="shared" si="47"/>
        <v>1</v>
      </c>
      <c r="BW42" s="92">
        <v>4</v>
      </c>
      <c r="BX42" s="53">
        <v>4</v>
      </c>
      <c r="BY42" s="54">
        <f t="shared" si="58"/>
        <v>4</v>
      </c>
      <c r="BZ42" s="57">
        <v>12</v>
      </c>
      <c r="CA42" s="50">
        <v>11</v>
      </c>
      <c r="CB42" s="54">
        <f t="shared" si="38"/>
        <v>11.5</v>
      </c>
      <c r="CC42" s="46">
        <v>15</v>
      </c>
      <c r="CD42" s="46">
        <v>2</v>
      </c>
      <c r="CE42" s="103">
        <v>48</v>
      </c>
      <c r="CF42" s="30">
        <v>12</v>
      </c>
      <c r="CG42" s="104">
        <f t="shared" si="39"/>
        <v>0.25</v>
      </c>
      <c r="CH42" s="47">
        <v>9</v>
      </c>
      <c r="CI42" s="25">
        <v>2</v>
      </c>
      <c r="CJ42" s="25">
        <f t="shared" si="40"/>
        <v>11</v>
      </c>
      <c r="CK42" s="49">
        <f t="shared" si="13"/>
        <v>6.5</v>
      </c>
      <c r="CL42" s="47">
        <v>4</v>
      </c>
      <c r="CM42" s="25">
        <v>2</v>
      </c>
      <c r="CN42" s="25">
        <f t="shared" si="46"/>
        <v>6</v>
      </c>
      <c r="CO42" s="49">
        <f t="shared" si="14"/>
        <v>4</v>
      </c>
      <c r="CP42" s="47">
        <v>24</v>
      </c>
      <c r="CQ42" s="25">
        <f t="shared" si="41"/>
        <v>1</v>
      </c>
      <c r="CR42" s="65">
        <v>2.361111111111111E-2</v>
      </c>
      <c r="CS42" s="25">
        <f t="shared" si="42"/>
        <v>34</v>
      </c>
      <c r="CT42" s="25">
        <v>1</v>
      </c>
      <c r="CU42" s="25">
        <v>24</v>
      </c>
      <c r="CV42" s="25">
        <f t="shared" si="43"/>
        <v>1</v>
      </c>
      <c r="CW42" s="65">
        <v>7.7777777777777779E-2</v>
      </c>
      <c r="CX42" s="25">
        <f t="shared" si="44"/>
        <v>112</v>
      </c>
      <c r="CY42" s="25">
        <v>0</v>
      </c>
      <c r="CZ42" s="49">
        <f t="shared" si="45"/>
        <v>2.2941176470588234</v>
      </c>
      <c r="DA42">
        <v>13</v>
      </c>
      <c r="DB42">
        <v>4</v>
      </c>
      <c r="DC42">
        <v>0.87698153999999995</v>
      </c>
      <c r="DD42">
        <v>5</v>
      </c>
      <c r="DE42">
        <v>0.80498369000000003</v>
      </c>
      <c r="DF42">
        <v>13</v>
      </c>
      <c r="DG42">
        <v>5</v>
      </c>
      <c r="DH42">
        <v>0.96681861999999996</v>
      </c>
      <c r="DI42">
        <v>6</v>
      </c>
      <c r="DJ42">
        <v>0.99301280000000003</v>
      </c>
      <c r="DK42">
        <v>16</v>
      </c>
      <c r="DL42">
        <v>8</v>
      </c>
      <c r="DM42">
        <v>0.96707388999999999</v>
      </c>
      <c r="DN42">
        <v>8</v>
      </c>
      <c r="DO42">
        <v>0.96861752000000001</v>
      </c>
      <c r="DP42" s="25">
        <v>14</v>
      </c>
      <c r="DQ42" s="25">
        <v>5.666666666666667</v>
      </c>
      <c r="DR42" s="25">
        <v>0.93695801666666656</v>
      </c>
      <c r="DS42" s="25">
        <v>6.333333333333333</v>
      </c>
      <c r="DT42" s="25">
        <v>0.92220467000000006</v>
      </c>
      <c r="DU42" s="47">
        <v>73.983074967346013</v>
      </c>
      <c r="DV42" s="86">
        <v>77.544919495737417</v>
      </c>
      <c r="DW42" s="86">
        <v>0.58432739888841201</v>
      </c>
      <c r="DX42" s="25"/>
      <c r="DY42" s="49"/>
      <c r="DZ42" s="47">
        <v>5</v>
      </c>
      <c r="EA42" s="25">
        <v>6</v>
      </c>
      <c r="EB42" s="25">
        <v>5.5</v>
      </c>
      <c r="EC42" s="25">
        <v>0.16666666999999999</v>
      </c>
      <c r="ED42" s="25">
        <v>1</v>
      </c>
      <c r="EE42" s="88">
        <v>0.58333333499999995</v>
      </c>
      <c r="EF42" s="47">
        <v>34</v>
      </c>
      <c r="EG42" s="25">
        <v>28</v>
      </c>
      <c r="EH42" s="25">
        <v>28</v>
      </c>
      <c r="EI42" s="25">
        <v>26</v>
      </c>
      <c r="EJ42" s="25">
        <v>36</v>
      </c>
      <c r="EK42" s="46">
        <v>48</v>
      </c>
      <c r="EL42" s="47">
        <v>1</v>
      </c>
      <c r="EM42" s="49">
        <v>4</v>
      </c>
      <c r="EN42" s="46">
        <v>0</v>
      </c>
      <c r="EO42" s="25">
        <v>10283.125</v>
      </c>
      <c r="EP42" s="25">
        <v>14306.956521739099</v>
      </c>
      <c r="EQ42" s="25">
        <v>14464.2307692308</v>
      </c>
      <c r="ER42" s="25">
        <v>26862.142857142899</v>
      </c>
      <c r="ES42" s="25">
        <v>14160.8</v>
      </c>
      <c r="ET42" s="25">
        <v>19667.777777777799</v>
      </c>
      <c r="EU42" s="25">
        <v>12969.385256410265</v>
      </c>
      <c r="EV42" s="28">
        <v>20278.959052219932</v>
      </c>
      <c r="EW42">
        <v>504.06322169999999</v>
      </c>
      <c r="EX42">
        <v>5.3225451999999999E-2</v>
      </c>
      <c r="EY42">
        <v>2.93333333333333</v>
      </c>
      <c r="EZ42">
        <v>0.35483870967741898</v>
      </c>
      <c r="FA42">
        <v>1411.6456559999999</v>
      </c>
      <c r="FB42">
        <v>7.1833349000000005E-2</v>
      </c>
      <c r="FC42">
        <v>0.13793103448275901</v>
      </c>
      <c r="FD42">
        <v>0.32</v>
      </c>
      <c r="FE42">
        <v>751.147378</v>
      </c>
      <c r="FF42">
        <v>6.0609161000000002E-2</v>
      </c>
      <c r="FG42">
        <v>-0.14929577464788699</v>
      </c>
      <c r="FH42">
        <v>0.45833333333333298</v>
      </c>
      <c r="FI42">
        <v>888.95208523333338</v>
      </c>
      <c r="FJ42">
        <v>6.1889320666666664E-2</v>
      </c>
      <c r="FK42">
        <v>0.97398953105606723</v>
      </c>
      <c r="FL42" s="63">
        <v>0.37772401433691732</v>
      </c>
      <c r="FM42">
        <v>0.42123585726718898</v>
      </c>
      <c r="FN42">
        <v>0.46237172177879099</v>
      </c>
      <c r="FO42">
        <v>0.452772073921971</v>
      </c>
      <c r="FP42">
        <v>0.373942470389171</v>
      </c>
      <c r="FQ42">
        <v>0.37324703344120802</v>
      </c>
      <c r="FR42">
        <v>0.68457780879274199</v>
      </c>
      <c r="FS42">
        <v>0.41575165487678928</v>
      </c>
      <c r="FT42">
        <v>0.50696400032023459</v>
      </c>
      <c r="FU42">
        <v>0.46135782759851202</v>
      </c>
      <c r="FV42" s="45">
        <v>0.65</v>
      </c>
      <c r="FW42" s="25">
        <v>4680.0833333333303</v>
      </c>
      <c r="FX42" s="25">
        <v>0.75</v>
      </c>
      <c r="FY42" s="25">
        <v>4110.8666666666704</v>
      </c>
      <c r="FZ42" s="25">
        <v>0.65</v>
      </c>
      <c r="GA42" s="25">
        <v>3842.23076923077</v>
      </c>
      <c r="GB42" s="25">
        <v>0.68333333333333324</v>
      </c>
      <c r="GC42" s="28">
        <v>4211.0602564102564</v>
      </c>
      <c r="GD42">
        <v>0.83333333333333337</v>
      </c>
      <c r="GE42">
        <v>197</v>
      </c>
      <c r="GF42">
        <v>0.83333333333333337</v>
      </c>
      <c r="GG42">
        <v>107</v>
      </c>
      <c r="GH42">
        <v>3.1666666666666665</v>
      </c>
      <c r="GI42">
        <v>132</v>
      </c>
      <c r="GJ42">
        <v>1.6111111111111101</v>
      </c>
      <c r="GK42">
        <v>145.33333333333334</v>
      </c>
      <c r="GL42" s="45"/>
      <c r="GM42">
        <v>10</v>
      </c>
      <c r="GN42">
        <v>7</v>
      </c>
      <c r="GO42">
        <v>6</v>
      </c>
      <c r="GP42">
        <v>7</v>
      </c>
      <c r="GQ42" s="25"/>
      <c r="GR42">
        <v>29</v>
      </c>
      <c r="GS42">
        <v>8</v>
      </c>
      <c r="GT42">
        <v>9</v>
      </c>
      <c r="GU42">
        <v>7</v>
      </c>
      <c r="GV42" s="25"/>
      <c r="GW42">
        <v>23</v>
      </c>
      <c r="GX42">
        <v>13</v>
      </c>
      <c r="GY42">
        <v>14</v>
      </c>
      <c r="GZ42">
        <v>5</v>
      </c>
      <c r="HA42" s="25">
        <v>109.33333333333329</v>
      </c>
      <c r="HB42" s="89">
        <v>20.666666666666668</v>
      </c>
      <c r="HC42" s="89">
        <v>9.3333333333333339</v>
      </c>
      <c r="HD42" s="89">
        <v>9.6666666666666661</v>
      </c>
      <c r="HE42" s="129">
        <v>6.333333333333333</v>
      </c>
      <c r="HF42">
        <v>0.84211830392308884</v>
      </c>
      <c r="HG42">
        <v>0.81642938785836749</v>
      </c>
      <c r="HH42">
        <v>0.82100699030770186</v>
      </c>
      <c r="HI42">
        <v>0.96308682468615359</v>
      </c>
      <c r="HJ42">
        <v>0.90492712622526006</v>
      </c>
      <c r="HK42">
        <v>0.88958295127104015</v>
      </c>
      <c r="HL42">
        <v>0.95655289363433016</v>
      </c>
      <c r="HM42">
        <v>0.99228581947994376</v>
      </c>
      <c r="HN42">
        <v>0.98737053790295126</v>
      </c>
      <c r="HO42">
        <v>0.96087130110592978</v>
      </c>
      <c r="HP42">
        <v>0.98131849279598682</v>
      </c>
      <c r="HQ42">
        <v>0.98479824644791913</v>
      </c>
      <c r="HR42">
        <v>0.91147198935043339</v>
      </c>
      <c r="HS42" s="24">
        <v>1</v>
      </c>
      <c r="HT42">
        <v>2</v>
      </c>
      <c r="HU42">
        <v>2</v>
      </c>
      <c r="HV42">
        <v>0</v>
      </c>
      <c r="HW42">
        <v>0</v>
      </c>
      <c r="HX42">
        <v>0</v>
      </c>
      <c r="HY42" s="106"/>
      <c r="HZ42" s="30"/>
      <c r="IA42" s="30"/>
      <c r="IB42" s="30"/>
      <c r="IC42" s="30"/>
      <c r="ID42" s="109"/>
      <c r="IE42" s="25"/>
      <c r="IF42" s="25"/>
      <c r="IG42" s="25"/>
      <c r="IH42" s="25"/>
      <c r="II42" s="141" t="s">
        <v>419</v>
      </c>
      <c r="IJ42" s="141">
        <f t="shared" si="15"/>
        <v>0</v>
      </c>
      <c r="IK42" s="141" t="s">
        <v>421</v>
      </c>
      <c r="IL42" s="106"/>
      <c r="IM42" s="127"/>
      <c r="IN42" s="142"/>
      <c r="IO42" s="143">
        <v>0</v>
      </c>
      <c r="IP42" s="144">
        <v>0</v>
      </c>
      <c r="IQ42" s="144">
        <v>0</v>
      </c>
      <c r="IR42" s="144">
        <v>1</v>
      </c>
      <c r="IS42" s="144">
        <v>0</v>
      </c>
      <c r="IT42" s="145"/>
      <c r="IU42" s="146">
        <v>0</v>
      </c>
      <c r="IV42" s="146">
        <v>1</v>
      </c>
    </row>
    <row r="43" spans="1:256" ht="13.05" customHeight="1">
      <c r="A43" s="94">
        <v>42</v>
      </c>
      <c r="B43" s="25">
        <v>16</v>
      </c>
      <c r="C43" s="49" t="s">
        <v>207</v>
      </c>
      <c r="D43" s="47" t="s">
        <v>404</v>
      </c>
      <c r="E43" s="25">
        <v>3</v>
      </c>
      <c r="F43" s="25">
        <v>3</v>
      </c>
      <c r="G43" s="49">
        <v>2</v>
      </c>
      <c r="H43" s="25">
        <v>21</v>
      </c>
      <c r="I43" s="25">
        <v>25</v>
      </c>
      <c r="J43" s="25">
        <v>2</v>
      </c>
      <c r="K43" s="25">
        <v>1</v>
      </c>
      <c r="L43" s="25">
        <v>1</v>
      </c>
      <c r="M43" s="25" t="str">
        <f t="shared" si="48"/>
        <v/>
      </c>
      <c r="N43" s="25">
        <f t="shared" si="49"/>
        <v>23</v>
      </c>
      <c r="O43" s="25">
        <v>16</v>
      </c>
      <c r="P43" s="25">
        <v>23</v>
      </c>
      <c r="Q43" s="28">
        <v>3080.3030303030305</v>
      </c>
      <c r="R43" s="25">
        <v>14</v>
      </c>
      <c r="S43" s="25">
        <v>19</v>
      </c>
      <c r="T43" s="25">
        <v>5</v>
      </c>
      <c r="U43" s="25">
        <v>2</v>
      </c>
      <c r="V43" s="25">
        <v>4</v>
      </c>
      <c r="W43" s="25" t="str">
        <f t="shared" si="50"/>
        <v/>
      </c>
      <c r="X43" s="25">
        <f t="shared" si="51"/>
        <v>14</v>
      </c>
      <c r="Y43" s="25">
        <v>2</v>
      </c>
      <c r="Z43" s="25">
        <v>15</v>
      </c>
      <c r="AA43" s="25">
        <v>2924.40625</v>
      </c>
      <c r="AB43" s="45">
        <v>2</v>
      </c>
      <c r="AC43" s="25">
        <v>15</v>
      </c>
      <c r="AD43" s="25">
        <v>0</v>
      </c>
      <c r="AE43" s="25">
        <v>0</v>
      </c>
      <c r="AF43" s="25">
        <v>0</v>
      </c>
      <c r="AG43" s="25" t="str">
        <f t="shared" si="52"/>
        <v/>
      </c>
      <c r="AH43" s="25">
        <f t="shared" si="53"/>
        <v>15</v>
      </c>
      <c r="AI43" s="25">
        <v>2</v>
      </c>
      <c r="AJ43" s="25">
        <v>15</v>
      </c>
      <c r="AK43" s="28">
        <v>1067.4516129032259</v>
      </c>
      <c r="AL43" s="45">
        <v>1</v>
      </c>
      <c r="AM43" s="25">
        <v>848.8</v>
      </c>
      <c r="AN43" s="25">
        <v>780.5</v>
      </c>
      <c r="AO43" s="28">
        <v>189.7834222697573</v>
      </c>
      <c r="AP43" s="91">
        <v>2.9166666666666664E-2</v>
      </c>
      <c r="AQ43" s="65">
        <v>4.0972222222222222E-2</v>
      </c>
      <c r="AR43" s="65">
        <v>4.1666666666666664E-2</v>
      </c>
      <c r="AS43" s="65">
        <v>2.9861111111111113E-2</v>
      </c>
      <c r="AT43" s="25">
        <f t="shared" si="54"/>
        <v>42</v>
      </c>
      <c r="AU43" s="25">
        <f t="shared" si="55"/>
        <v>59</v>
      </c>
      <c r="AV43" s="25">
        <f t="shared" si="59"/>
        <v>60</v>
      </c>
      <c r="AW43" s="25">
        <f t="shared" si="60"/>
        <v>43</v>
      </c>
      <c r="AX43" s="25">
        <f t="shared" si="56"/>
        <v>59.5</v>
      </c>
      <c r="AY43" s="25">
        <f t="shared" si="57"/>
        <v>42.5</v>
      </c>
      <c r="AZ43" s="25">
        <f t="shared" si="31"/>
        <v>0.4</v>
      </c>
      <c r="BA43" s="25">
        <v>2</v>
      </c>
      <c r="BB43" s="25">
        <v>3</v>
      </c>
      <c r="BC43" s="25">
        <v>3</v>
      </c>
      <c r="BD43" s="25">
        <v>4</v>
      </c>
      <c r="BE43" s="25">
        <v>3</v>
      </c>
      <c r="BF43" s="25">
        <v>3</v>
      </c>
      <c r="BG43" s="49">
        <v>0</v>
      </c>
      <c r="BH43" s="25">
        <v>0.5</v>
      </c>
      <c r="BI43" s="25">
        <v>10</v>
      </c>
      <c r="BJ43" s="25">
        <v>0.3</v>
      </c>
      <c r="BK43" s="25">
        <v>10</v>
      </c>
      <c r="BL43" s="25">
        <v>0.4</v>
      </c>
      <c r="BM43" s="47">
        <v>39</v>
      </c>
      <c r="BN43" s="25">
        <v>9</v>
      </c>
      <c r="BO43" s="25">
        <f t="shared" si="32"/>
        <v>48</v>
      </c>
      <c r="BP43" s="25">
        <f t="shared" si="33"/>
        <v>0.8125</v>
      </c>
      <c r="BQ43" s="49">
        <f t="shared" si="34"/>
        <v>1</v>
      </c>
      <c r="BR43" s="47">
        <v>14</v>
      </c>
      <c r="BS43" s="25">
        <v>2</v>
      </c>
      <c r="BT43" s="25">
        <f t="shared" si="35"/>
        <v>16</v>
      </c>
      <c r="BU43" s="25">
        <f t="shared" si="36"/>
        <v>0.875</v>
      </c>
      <c r="BV43" s="49">
        <f t="shared" si="47"/>
        <v>1</v>
      </c>
      <c r="BW43" s="92">
        <v>6</v>
      </c>
      <c r="BX43" s="53">
        <v>10</v>
      </c>
      <c r="BY43" s="54">
        <f t="shared" si="58"/>
        <v>8</v>
      </c>
      <c r="BZ43" s="57">
        <v>16</v>
      </c>
      <c r="CA43" s="50">
        <v>15</v>
      </c>
      <c r="CB43" s="54">
        <f t="shared" si="38"/>
        <v>15.5</v>
      </c>
      <c r="CC43" s="46">
        <v>20</v>
      </c>
      <c r="CD43" s="46">
        <v>12</v>
      </c>
      <c r="CE43" s="103">
        <v>104</v>
      </c>
      <c r="CF43" s="30">
        <v>9</v>
      </c>
      <c r="CG43" s="104">
        <f t="shared" si="39"/>
        <v>8.6538461538461536E-2</v>
      </c>
      <c r="CH43" s="47">
        <v>12</v>
      </c>
      <c r="CI43" s="25">
        <v>9</v>
      </c>
      <c r="CJ43" s="25">
        <f t="shared" si="40"/>
        <v>21</v>
      </c>
      <c r="CK43" s="49">
        <f t="shared" si="13"/>
        <v>15</v>
      </c>
      <c r="CL43" s="47">
        <v>4</v>
      </c>
      <c r="CM43" s="25">
        <v>4</v>
      </c>
      <c r="CN43" s="25">
        <f t="shared" si="46"/>
        <v>8</v>
      </c>
      <c r="CO43" s="49">
        <f t="shared" si="14"/>
        <v>6</v>
      </c>
      <c r="CP43" s="47">
        <v>24</v>
      </c>
      <c r="CQ43" s="25">
        <f t="shared" si="41"/>
        <v>1</v>
      </c>
      <c r="CR43" s="65">
        <v>1.5972222222222224E-2</v>
      </c>
      <c r="CS43" s="25">
        <f t="shared" si="42"/>
        <v>23</v>
      </c>
      <c r="CT43" s="25">
        <v>0</v>
      </c>
      <c r="CU43" s="25">
        <v>24</v>
      </c>
      <c r="CV43" s="25">
        <f t="shared" si="43"/>
        <v>1</v>
      </c>
      <c r="CW43" s="65">
        <v>4.1666666666666664E-2</v>
      </c>
      <c r="CX43" s="25">
        <f t="shared" si="44"/>
        <v>60</v>
      </c>
      <c r="CY43" s="25">
        <v>0</v>
      </c>
      <c r="CZ43" s="49">
        <f t="shared" si="45"/>
        <v>1.6086956521739131</v>
      </c>
      <c r="DA43">
        <v>23</v>
      </c>
      <c r="DB43">
        <v>11</v>
      </c>
      <c r="DC43">
        <v>0.96788083999999996</v>
      </c>
      <c r="DD43">
        <v>12</v>
      </c>
      <c r="DE43">
        <v>0.95114544000000001</v>
      </c>
      <c r="DF43">
        <v>18</v>
      </c>
      <c r="DG43">
        <v>7</v>
      </c>
      <c r="DH43">
        <v>0.99420604000000001</v>
      </c>
      <c r="DI43">
        <v>7</v>
      </c>
      <c r="DJ43">
        <v>0.99276052000000004</v>
      </c>
      <c r="DK43">
        <v>19</v>
      </c>
      <c r="DL43">
        <v>11</v>
      </c>
      <c r="DM43">
        <v>0.99388226000000002</v>
      </c>
      <c r="DN43">
        <v>11</v>
      </c>
      <c r="DO43">
        <v>0.99388226000000002</v>
      </c>
      <c r="DP43" s="25">
        <v>20</v>
      </c>
      <c r="DQ43" s="25">
        <v>9.6666666666666661</v>
      </c>
      <c r="DR43" s="25">
        <v>0.9853230466666667</v>
      </c>
      <c r="DS43" s="25">
        <v>10</v>
      </c>
      <c r="DT43" s="25">
        <v>0.97926273999999991</v>
      </c>
      <c r="DU43" s="47">
        <v>35.337900301431212</v>
      </c>
      <c r="DV43" s="86">
        <v>39.916418638595502</v>
      </c>
      <c r="DW43" s="86">
        <v>1.0507500255401818</v>
      </c>
      <c r="DX43" s="25"/>
      <c r="DY43" s="87">
        <v>0.94326140295079663</v>
      </c>
      <c r="DZ43" s="47">
        <v>16</v>
      </c>
      <c r="EA43" s="25">
        <v>21</v>
      </c>
      <c r="EB43" s="25">
        <v>18.5</v>
      </c>
      <c r="EC43" s="25">
        <v>0.375</v>
      </c>
      <c r="ED43" s="25">
        <v>0.67938931000000002</v>
      </c>
      <c r="EE43" s="88">
        <v>0.52719465499999996</v>
      </c>
      <c r="EF43" s="47">
        <v>36</v>
      </c>
      <c r="EG43" s="25">
        <v>36</v>
      </c>
      <c r="EH43" s="25">
        <v>35</v>
      </c>
      <c r="EI43" s="25">
        <v>22</v>
      </c>
      <c r="EJ43" s="25">
        <v>33</v>
      </c>
      <c r="EK43" s="46">
        <v>50.5</v>
      </c>
      <c r="EL43" s="47">
        <v>0</v>
      </c>
      <c r="EM43" s="49">
        <v>0</v>
      </c>
      <c r="EN43" s="46">
        <v>0</v>
      </c>
      <c r="EO43" s="25">
        <v>5772.9824561403502</v>
      </c>
      <c r="EP43" s="25">
        <v>2991.45454545455</v>
      </c>
      <c r="EQ43" s="25">
        <v>22121.7647058824</v>
      </c>
      <c r="ER43" s="25">
        <v>3450.1834862385299</v>
      </c>
      <c r="ES43" s="25">
        <v>19667.777777777799</v>
      </c>
      <c r="ET43" s="25">
        <v>5803.6065573770502</v>
      </c>
      <c r="EU43" s="25">
        <v>15854.174979933518</v>
      </c>
      <c r="EV43" s="28">
        <v>4081.7481963567102</v>
      </c>
      <c r="EW43">
        <v>684.90021969999998</v>
      </c>
      <c r="EX43">
        <v>0.38767882399999998</v>
      </c>
      <c r="EY43">
        <v>14.842424242424199</v>
      </c>
      <c r="EZ43">
        <v>0.64285714285714302</v>
      </c>
      <c r="FA43">
        <v>-66.567187149999995</v>
      </c>
      <c r="FB43">
        <v>-2.3451831999999999E-2</v>
      </c>
      <c r="FC43">
        <v>-2.5411140583554399</v>
      </c>
      <c r="FD43">
        <v>0.625</v>
      </c>
      <c r="FE43">
        <v>1531.282072</v>
      </c>
      <c r="FF43">
        <v>0.45621652299999998</v>
      </c>
      <c r="FG43">
        <v>4.1746478873239399</v>
      </c>
      <c r="FH43">
        <v>0.52941176470588203</v>
      </c>
      <c r="FI43">
        <v>716.53836818333332</v>
      </c>
      <c r="FJ43">
        <v>0.27348117166666669</v>
      </c>
      <c r="FK43">
        <v>5.4919860237975664</v>
      </c>
      <c r="FL43" s="63">
        <v>0.59908963585434172</v>
      </c>
      <c r="FM43">
        <v>0.71512654502648598</v>
      </c>
      <c r="FN43">
        <v>0.75198211018499705</v>
      </c>
      <c r="FO43">
        <v>0.448753462603878</v>
      </c>
      <c r="FP43">
        <v>0.69093610698365504</v>
      </c>
      <c r="FQ43">
        <v>0.56453900709219895</v>
      </c>
      <c r="FR43">
        <v>0.68418094970497301</v>
      </c>
      <c r="FS43">
        <v>0.57613967157418766</v>
      </c>
      <c r="FT43">
        <v>0.70903305562454166</v>
      </c>
      <c r="FU43">
        <v>0.64258636359936461</v>
      </c>
      <c r="FV43" s="45">
        <v>0.65</v>
      </c>
      <c r="FW43" s="25">
        <v>9133.8333333333303</v>
      </c>
      <c r="FX43" s="25">
        <v>0.7</v>
      </c>
      <c r="FY43" s="25">
        <v>7040.5714285714303</v>
      </c>
      <c r="FZ43" s="25">
        <v>0.9</v>
      </c>
      <c r="GA43" s="25">
        <v>4955.3888888888896</v>
      </c>
      <c r="GB43" s="25">
        <v>0.75</v>
      </c>
      <c r="GC43" s="28">
        <v>7043.2645502645501</v>
      </c>
      <c r="GD43">
        <v>0</v>
      </c>
      <c r="GE43">
        <v>111</v>
      </c>
      <c r="GF43">
        <v>0</v>
      </c>
      <c r="GG43">
        <v>51</v>
      </c>
      <c r="GH43">
        <v>1.1666666666666667</v>
      </c>
      <c r="GI43">
        <v>88</v>
      </c>
      <c r="GJ43">
        <v>0.38888888888888901</v>
      </c>
      <c r="GK43">
        <v>83.333333333333329</v>
      </c>
      <c r="GL43" s="45"/>
      <c r="GM43">
        <v>22</v>
      </c>
      <c r="GN43">
        <v>19</v>
      </c>
      <c r="GO43">
        <v>17</v>
      </c>
      <c r="GP43">
        <v>8</v>
      </c>
      <c r="GQ43" s="25"/>
      <c r="GR43">
        <v>37</v>
      </c>
      <c r="GS43">
        <v>11</v>
      </c>
      <c r="GT43">
        <v>11</v>
      </c>
      <c r="GU43">
        <v>8</v>
      </c>
      <c r="GV43" s="25"/>
      <c r="GW43">
        <v>23</v>
      </c>
      <c r="GX43">
        <v>17</v>
      </c>
      <c r="GY43">
        <v>17</v>
      </c>
      <c r="GZ43">
        <v>8</v>
      </c>
      <c r="HA43" s="25">
        <v>148.66666666666669</v>
      </c>
      <c r="HB43" s="89">
        <v>27.333333333333332</v>
      </c>
      <c r="HC43" s="89">
        <v>15.666666666666666</v>
      </c>
      <c r="HD43" s="89">
        <v>15</v>
      </c>
      <c r="HE43" s="129">
        <v>8</v>
      </c>
      <c r="HF43">
        <v>0.82067009330727592</v>
      </c>
      <c r="HG43">
        <v>0.78549381296425425</v>
      </c>
      <c r="HH43">
        <v>0.74139829448983019</v>
      </c>
      <c r="HI43">
        <v>0.96271739569182047</v>
      </c>
      <c r="HJ43">
        <v>0.84180010373792236</v>
      </c>
      <c r="HK43">
        <v>0.97207720199015135</v>
      </c>
      <c r="HL43">
        <v>0.94290807094440576</v>
      </c>
      <c r="HM43">
        <v>1</v>
      </c>
      <c r="HN43">
        <v>0.98917204143884785</v>
      </c>
      <c r="HO43">
        <v>0.9822670763316671</v>
      </c>
      <c r="HP43">
        <v>0.99526111060458411</v>
      </c>
      <c r="HQ43">
        <v>1</v>
      </c>
      <c r="HR43">
        <v>0.88388074616134871</v>
      </c>
      <c r="HS43" s="24">
        <v>2</v>
      </c>
      <c r="HT43">
        <v>2</v>
      </c>
      <c r="HU43">
        <v>2</v>
      </c>
      <c r="HV43">
        <v>1</v>
      </c>
      <c r="HW43">
        <v>0</v>
      </c>
      <c r="HX43">
        <v>0</v>
      </c>
      <c r="HY43" s="106"/>
      <c r="HZ43" s="30"/>
      <c r="IA43" s="30"/>
      <c r="IB43" s="30"/>
      <c r="IC43" s="30"/>
      <c r="ID43" s="109"/>
      <c r="IE43" s="25"/>
      <c r="IF43" s="25"/>
      <c r="IG43" s="25"/>
      <c r="IH43" s="25"/>
      <c r="II43" s="141" t="s">
        <v>419</v>
      </c>
      <c r="IJ43" s="141">
        <f t="shared" si="15"/>
        <v>0</v>
      </c>
      <c r="IK43" s="141" t="s">
        <v>421</v>
      </c>
      <c r="IL43" s="106" t="s">
        <v>493</v>
      </c>
      <c r="IM43" s="127"/>
      <c r="IN43" s="142"/>
      <c r="IO43" s="143">
        <v>0</v>
      </c>
      <c r="IP43" s="144">
        <v>0</v>
      </c>
      <c r="IQ43" s="144">
        <v>0</v>
      </c>
      <c r="IR43" s="144">
        <v>0</v>
      </c>
      <c r="IS43" s="144">
        <v>1</v>
      </c>
      <c r="IT43" s="145"/>
      <c r="IU43" s="146">
        <v>0</v>
      </c>
      <c r="IV43" s="146">
        <v>1</v>
      </c>
    </row>
    <row r="44" spans="1:256" ht="13.05" customHeight="1">
      <c r="A44" s="94">
        <v>61</v>
      </c>
      <c r="B44" s="25"/>
      <c r="C44" s="49" t="s">
        <v>502</v>
      </c>
      <c r="D44" s="47" t="s">
        <v>209</v>
      </c>
      <c r="E44" s="25">
        <v>2</v>
      </c>
      <c r="F44" s="25">
        <v>3</v>
      </c>
      <c r="G44" s="49"/>
      <c r="H44" s="25">
        <v>16</v>
      </c>
      <c r="I44" s="25">
        <v>19</v>
      </c>
      <c r="J44" s="25">
        <v>0</v>
      </c>
      <c r="K44" s="25">
        <v>0</v>
      </c>
      <c r="L44" s="25">
        <v>0</v>
      </c>
      <c r="M44" s="25" t="str">
        <f t="shared" si="48"/>
        <v/>
      </c>
      <c r="N44" s="25">
        <f t="shared" si="49"/>
        <v>19</v>
      </c>
      <c r="O44" s="25">
        <v>16</v>
      </c>
      <c r="P44" s="25">
        <v>19</v>
      </c>
      <c r="Q44" s="28">
        <v>4508.7647058823532</v>
      </c>
      <c r="R44" s="25">
        <v>6</v>
      </c>
      <c r="S44" s="25">
        <v>16</v>
      </c>
      <c r="T44" s="25">
        <v>1</v>
      </c>
      <c r="U44" s="25">
        <v>1</v>
      </c>
      <c r="V44" s="25">
        <v>0</v>
      </c>
      <c r="W44" s="25" t="str">
        <f t="shared" si="50"/>
        <v/>
      </c>
      <c r="X44" s="25">
        <f t="shared" si="51"/>
        <v>15</v>
      </c>
      <c r="Y44" s="25">
        <v>6</v>
      </c>
      <c r="Z44" s="25">
        <v>16</v>
      </c>
      <c r="AA44" s="25">
        <v>4895.30303030303</v>
      </c>
      <c r="AB44" s="45">
        <v>2</v>
      </c>
      <c r="AC44" s="25">
        <v>5</v>
      </c>
      <c r="AD44" s="25">
        <v>0</v>
      </c>
      <c r="AE44" s="25">
        <v>0</v>
      </c>
      <c r="AF44" s="25">
        <v>0</v>
      </c>
      <c r="AG44" s="25" t="str">
        <f t="shared" si="52"/>
        <v/>
      </c>
      <c r="AH44" s="25">
        <f t="shared" si="53"/>
        <v>5</v>
      </c>
      <c r="AI44" s="25">
        <v>2</v>
      </c>
      <c r="AJ44" s="25">
        <v>5</v>
      </c>
      <c r="AK44" s="28">
        <v>6133.7647058823532</v>
      </c>
      <c r="AL44" s="45">
        <v>1</v>
      </c>
      <c r="AM44" s="25">
        <v>1276.05</v>
      </c>
      <c r="AN44" s="25">
        <v>1270.5</v>
      </c>
      <c r="AO44" s="28">
        <v>258.22460133930321</v>
      </c>
      <c r="AP44" s="91">
        <v>4.3055555555555562E-2</v>
      </c>
      <c r="AQ44" s="65">
        <v>0.14027777777777778</v>
      </c>
      <c r="AR44" s="65">
        <v>7.7083333333333337E-2</v>
      </c>
      <c r="AS44" s="65">
        <v>5.6250000000000001E-2</v>
      </c>
      <c r="AT44" s="25">
        <f t="shared" si="54"/>
        <v>62</v>
      </c>
      <c r="AU44" s="25">
        <f t="shared" si="55"/>
        <v>202</v>
      </c>
      <c r="AV44" s="25">
        <f t="shared" si="59"/>
        <v>111</v>
      </c>
      <c r="AW44" s="25">
        <f t="shared" si="60"/>
        <v>81</v>
      </c>
      <c r="AX44" s="25">
        <f t="shared" si="56"/>
        <v>156.5</v>
      </c>
      <c r="AY44" s="25">
        <f t="shared" si="57"/>
        <v>71.5</v>
      </c>
      <c r="AZ44" s="25">
        <f t="shared" si="31"/>
        <v>1.1888111888111887</v>
      </c>
      <c r="BA44" s="25">
        <v>2</v>
      </c>
      <c r="BB44" s="25">
        <v>3</v>
      </c>
      <c r="BC44" s="25">
        <v>3</v>
      </c>
      <c r="BD44" s="25">
        <v>3</v>
      </c>
      <c r="BE44" s="25">
        <v>2.5</v>
      </c>
      <c r="BF44" s="25">
        <v>3</v>
      </c>
      <c r="BG44" s="49">
        <v>-0.2</v>
      </c>
      <c r="BH44" s="25">
        <v>0.3</v>
      </c>
      <c r="BI44" s="25">
        <v>10</v>
      </c>
      <c r="BJ44" s="25">
        <v>0.2</v>
      </c>
      <c r="BK44" s="25">
        <v>10</v>
      </c>
      <c r="BL44" s="25">
        <v>0.25</v>
      </c>
      <c r="BM44" s="47">
        <v>39</v>
      </c>
      <c r="BN44" s="25">
        <v>9</v>
      </c>
      <c r="BO44" s="25">
        <f t="shared" si="32"/>
        <v>48</v>
      </c>
      <c r="BP44" s="25">
        <f t="shared" si="33"/>
        <v>0.8125</v>
      </c>
      <c r="BQ44" s="49">
        <f t="shared" si="34"/>
        <v>1</v>
      </c>
      <c r="BR44" s="47">
        <v>14</v>
      </c>
      <c r="BS44" s="25">
        <v>2</v>
      </c>
      <c r="BT44" s="25">
        <f t="shared" si="35"/>
        <v>16</v>
      </c>
      <c r="BU44" s="25">
        <f t="shared" si="36"/>
        <v>0.875</v>
      </c>
      <c r="BV44" s="49">
        <f t="shared" si="47"/>
        <v>1</v>
      </c>
      <c r="BW44" s="92">
        <v>5</v>
      </c>
      <c r="BX44" s="53">
        <v>3</v>
      </c>
      <c r="BY44" s="54">
        <f t="shared" si="58"/>
        <v>4</v>
      </c>
      <c r="BZ44" s="57">
        <v>10</v>
      </c>
      <c r="CA44" s="50">
        <v>16</v>
      </c>
      <c r="CB44" s="54">
        <f t="shared" si="38"/>
        <v>13</v>
      </c>
      <c r="CC44" s="46">
        <v>5</v>
      </c>
      <c r="CD44" s="46">
        <v>8</v>
      </c>
      <c r="CE44" s="103">
        <v>49</v>
      </c>
      <c r="CF44" s="30">
        <v>34</v>
      </c>
      <c r="CG44" s="104">
        <f t="shared" si="39"/>
        <v>0.69387755102040816</v>
      </c>
      <c r="CH44" s="47">
        <v>9</v>
      </c>
      <c r="CI44" s="25">
        <v>5</v>
      </c>
      <c r="CJ44" s="25">
        <f t="shared" si="40"/>
        <v>14</v>
      </c>
      <c r="CK44" s="49">
        <f t="shared" si="13"/>
        <v>9.5</v>
      </c>
      <c r="CL44" s="47">
        <v>3</v>
      </c>
      <c r="CM44" s="25">
        <v>2</v>
      </c>
      <c r="CN44" s="25">
        <f t="shared" si="46"/>
        <v>5</v>
      </c>
      <c r="CO44" s="49">
        <f t="shared" si="14"/>
        <v>3.5</v>
      </c>
      <c r="CP44" s="47">
        <v>24</v>
      </c>
      <c r="CQ44" s="25">
        <f t="shared" si="41"/>
        <v>1</v>
      </c>
      <c r="CR44" s="65">
        <v>2.9861111111111113E-2</v>
      </c>
      <c r="CS44" s="25">
        <f t="shared" si="42"/>
        <v>43</v>
      </c>
      <c r="CT44" s="25">
        <v>1</v>
      </c>
      <c r="CU44" s="25">
        <v>24</v>
      </c>
      <c r="CV44" s="25">
        <f t="shared" si="43"/>
        <v>1</v>
      </c>
      <c r="CW44" s="65">
        <v>6.3888888888888884E-2</v>
      </c>
      <c r="CX44" s="25">
        <f t="shared" si="44"/>
        <v>92</v>
      </c>
      <c r="CY44" s="25">
        <v>1</v>
      </c>
      <c r="CZ44" s="49">
        <f t="shared" si="45"/>
        <v>1.1395348837209303</v>
      </c>
      <c r="DA44">
        <v>14</v>
      </c>
      <c r="DB44">
        <v>3</v>
      </c>
      <c r="DC44">
        <v>0.97986371000000005</v>
      </c>
      <c r="DD44">
        <v>3</v>
      </c>
      <c r="DE44">
        <v>0.98974331999999998</v>
      </c>
      <c r="DF44">
        <v>10</v>
      </c>
      <c r="DG44">
        <v>4</v>
      </c>
      <c r="DH44">
        <v>0.83152183999999996</v>
      </c>
      <c r="DI44">
        <v>6</v>
      </c>
      <c r="DJ44">
        <v>0.91476985</v>
      </c>
      <c r="DK44">
        <v>12</v>
      </c>
      <c r="DL44">
        <v>8</v>
      </c>
      <c r="DM44">
        <v>0.97432602000000001</v>
      </c>
      <c r="DN44">
        <v>8</v>
      </c>
      <c r="DO44">
        <v>0.98311431999999999</v>
      </c>
      <c r="DP44" s="25">
        <v>12</v>
      </c>
      <c r="DQ44" s="25">
        <v>5</v>
      </c>
      <c r="DR44" s="25">
        <v>0.92857052333333334</v>
      </c>
      <c r="DS44" s="25">
        <v>5.666666666666667</v>
      </c>
      <c r="DT44" s="25">
        <v>0.96254249666666658</v>
      </c>
      <c r="DU44" s="47">
        <v>56.059453082730755</v>
      </c>
      <c r="DV44" s="86">
        <v>67.389146571667297</v>
      </c>
      <c r="DW44" s="86">
        <v>0.79502059461360119</v>
      </c>
      <c r="DX44" s="86"/>
      <c r="DY44" s="87">
        <v>0.9686434495751084</v>
      </c>
      <c r="DZ44" s="47">
        <v>18</v>
      </c>
      <c r="EA44" s="25"/>
      <c r="EB44" s="25">
        <v>18</v>
      </c>
      <c r="EC44" s="25">
        <v>0.59821429000000004</v>
      </c>
      <c r="ED44" s="25"/>
      <c r="EE44" s="88">
        <v>0.59821429000000004</v>
      </c>
      <c r="EF44" s="47">
        <v>40</v>
      </c>
      <c r="EG44" s="25">
        <v>39</v>
      </c>
      <c r="EH44" s="25">
        <v>36</v>
      </c>
      <c r="EI44" s="25">
        <v>22</v>
      </c>
      <c r="EJ44" s="25">
        <v>34</v>
      </c>
      <c r="EK44" s="46">
        <v>85</v>
      </c>
      <c r="EL44" s="47">
        <v>1</v>
      </c>
      <c r="EM44" s="49">
        <v>2</v>
      </c>
      <c r="EN44" s="46">
        <v>0</v>
      </c>
      <c r="EO44" s="25">
        <v>23504.285714285699</v>
      </c>
      <c r="EP44" s="25">
        <v>11346.896551724099</v>
      </c>
      <c r="EQ44" s="25">
        <v>41785.555555555598</v>
      </c>
      <c r="ER44" s="25">
        <v>25071.333333333299</v>
      </c>
      <c r="ES44" s="25">
        <v>88505</v>
      </c>
      <c r="ET44" s="25">
        <v>15392.1739130435</v>
      </c>
      <c r="EU44" s="25">
        <v>51264.947089947098</v>
      </c>
      <c r="EV44" s="28">
        <v>17270.134599366967</v>
      </c>
      <c r="EW44">
        <v>1662.57447</v>
      </c>
      <c r="EX44">
        <v>0.27158214600000002</v>
      </c>
      <c r="EY44">
        <v>1.8969696969697001</v>
      </c>
      <c r="EZ44">
        <v>0.38461538461538503</v>
      </c>
      <c r="FA44">
        <v>9236.0311619999993</v>
      </c>
      <c r="FB44">
        <v>0.96031530799999998</v>
      </c>
      <c r="FC44">
        <v>2.70291777188329</v>
      </c>
      <c r="FD44">
        <v>0.625</v>
      </c>
      <c r="FE44">
        <v>3998.7313279999998</v>
      </c>
      <c r="FF44">
        <v>0.68650558500000003</v>
      </c>
      <c r="FG44">
        <v>-0.18591549295774601</v>
      </c>
      <c r="FH44">
        <v>0.33333333333333298</v>
      </c>
      <c r="FI44">
        <v>4965.7789866666662</v>
      </c>
      <c r="FJ44">
        <v>0.63946767966666673</v>
      </c>
      <c r="FK44">
        <v>1.4713239919650813</v>
      </c>
      <c r="FL44" s="63">
        <v>0.44764957264957267</v>
      </c>
      <c r="FM44">
        <v>0.53442622950819696</v>
      </c>
      <c r="FN44">
        <v>0.62452830188679298</v>
      </c>
      <c r="FO44">
        <v>0.68357487922705296</v>
      </c>
      <c r="FP44">
        <v>0.55334394904458595</v>
      </c>
      <c r="FQ44">
        <v>0.57615894039735105</v>
      </c>
      <c r="FR44">
        <v>0.59569648924122298</v>
      </c>
      <c r="FS44">
        <v>0.59805334971086699</v>
      </c>
      <c r="FT44">
        <v>0.59118958005753397</v>
      </c>
      <c r="FU44">
        <v>0.59462146488420042</v>
      </c>
      <c r="FV44" s="45">
        <v>0.8</v>
      </c>
      <c r="FW44" s="25">
        <v>9322.8666666666704</v>
      </c>
      <c r="FX44" s="25">
        <v>0.8</v>
      </c>
      <c r="FY44" s="25">
        <v>6096.3125</v>
      </c>
      <c r="FZ44" s="25">
        <v>0.7</v>
      </c>
      <c r="GA44" s="25">
        <v>6875.5</v>
      </c>
      <c r="GB44" s="25">
        <v>0.76666666666666661</v>
      </c>
      <c r="GC44" s="28">
        <v>7431.5597222222232</v>
      </c>
      <c r="GD44">
        <v>0.5</v>
      </c>
      <c r="GE44">
        <v>271</v>
      </c>
      <c r="GF44">
        <v>0.5</v>
      </c>
      <c r="GG44">
        <v>146</v>
      </c>
      <c r="GH44">
        <v>3.3333333333333335</v>
      </c>
      <c r="GI44">
        <v>346</v>
      </c>
      <c r="GJ44">
        <v>1.44444444444444</v>
      </c>
      <c r="GK44">
        <v>254.33333333333334</v>
      </c>
      <c r="GL44" s="45"/>
      <c r="GM44">
        <v>17</v>
      </c>
      <c r="GN44">
        <v>12</v>
      </c>
      <c r="GO44">
        <v>12</v>
      </c>
      <c r="GP44">
        <v>6</v>
      </c>
      <c r="GQ44" s="25"/>
      <c r="GR44">
        <v>5</v>
      </c>
      <c r="GS44">
        <v>7</v>
      </c>
      <c r="GT44">
        <v>3</v>
      </c>
      <c r="GU44">
        <v>7</v>
      </c>
      <c r="GV44" s="25"/>
      <c r="GW44">
        <v>1</v>
      </c>
      <c r="GX44">
        <v>1</v>
      </c>
      <c r="GY44">
        <v>1</v>
      </c>
      <c r="GZ44">
        <v>3</v>
      </c>
      <c r="HA44" s="25">
        <v>91</v>
      </c>
      <c r="HB44" s="89">
        <v>7.666666666666667</v>
      </c>
      <c r="HC44" s="89">
        <v>6.666666666666667</v>
      </c>
      <c r="HD44" s="89">
        <v>5.333333333333333</v>
      </c>
      <c r="HE44" s="129">
        <v>5.333333333333333</v>
      </c>
      <c r="HF44">
        <v>0.8114853283457748</v>
      </c>
      <c r="HG44">
        <v>0.75717830707410272</v>
      </c>
      <c r="HH44">
        <v>0.75717830707410272</v>
      </c>
      <c r="HI44">
        <v>0.7855844048495727</v>
      </c>
      <c r="HJ44">
        <v>0.92671968349475009</v>
      </c>
      <c r="HK44">
        <v>0.88425465816395488</v>
      </c>
      <c r="HL44">
        <v>0.88735650941611377</v>
      </c>
      <c r="HM44">
        <v>0.99318328795759603</v>
      </c>
      <c r="HQ44">
        <v>1</v>
      </c>
      <c r="HR44">
        <v>0.86910250592026239</v>
      </c>
      <c r="HY44" s="106"/>
      <c r="HZ44" s="30"/>
      <c r="IA44" s="30"/>
      <c r="IB44" s="30"/>
      <c r="IC44" s="30"/>
      <c r="ID44" s="109"/>
      <c r="IE44" s="25"/>
      <c r="IF44" s="25"/>
      <c r="IG44" s="25"/>
      <c r="IH44" s="25"/>
      <c r="II44" s="141" t="s">
        <v>419</v>
      </c>
      <c r="IJ44" s="141">
        <f t="shared" si="15"/>
        <v>0</v>
      </c>
      <c r="IK44" s="141" t="s">
        <v>421</v>
      </c>
      <c r="IL44" s="106"/>
      <c r="IM44" s="127"/>
      <c r="IN44" s="142"/>
      <c r="IO44" s="143">
        <v>0</v>
      </c>
      <c r="IP44" s="144">
        <v>0</v>
      </c>
      <c r="IQ44" s="144">
        <v>0</v>
      </c>
      <c r="IR44" s="144">
        <v>0</v>
      </c>
      <c r="IS44" s="144">
        <v>0</v>
      </c>
      <c r="IT44" s="145">
        <v>1</v>
      </c>
      <c r="IU44" s="146">
        <v>0</v>
      </c>
      <c r="IV44" s="146"/>
    </row>
    <row r="45" spans="1:256" ht="13.05" customHeight="1">
      <c r="A45" s="94">
        <v>25</v>
      </c>
      <c r="B45" s="25">
        <v>12</v>
      </c>
      <c r="C45" s="49" t="s">
        <v>503</v>
      </c>
      <c r="D45" s="47" t="s">
        <v>145</v>
      </c>
      <c r="E45" s="25">
        <v>1</v>
      </c>
      <c r="F45" s="25">
        <v>1</v>
      </c>
      <c r="G45" s="49"/>
      <c r="H45" s="25">
        <v>15</v>
      </c>
      <c r="I45" s="25">
        <v>19</v>
      </c>
      <c r="J45" s="25">
        <v>6</v>
      </c>
      <c r="K45" s="25">
        <v>3</v>
      </c>
      <c r="L45" s="25">
        <v>3</v>
      </c>
      <c r="M45" s="25" t="str">
        <f t="shared" si="48"/>
        <v/>
      </c>
      <c r="N45" s="25">
        <f t="shared" si="49"/>
        <v>13</v>
      </c>
      <c r="O45" s="25">
        <v>5</v>
      </c>
      <c r="P45" s="25">
        <v>16</v>
      </c>
      <c r="Q45" s="28">
        <v>6251.8387096774195</v>
      </c>
      <c r="R45" s="25">
        <v>20</v>
      </c>
      <c r="S45" s="25">
        <v>24</v>
      </c>
      <c r="T45" s="25">
        <v>8</v>
      </c>
      <c r="U45" s="25">
        <v>2</v>
      </c>
      <c r="V45" s="25">
        <v>6</v>
      </c>
      <c r="W45" s="25" t="str">
        <f t="shared" si="50"/>
        <v/>
      </c>
      <c r="X45" s="25">
        <f t="shared" si="51"/>
        <v>16</v>
      </c>
      <c r="Y45" s="25">
        <v>2</v>
      </c>
      <c r="Z45" s="25">
        <v>17</v>
      </c>
      <c r="AA45" s="25">
        <v>4303.7741935483873</v>
      </c>
      <c r="AB45" s="45">
        <v>7</v>
      </c>
      <c r="AC45" s="25">
        <v>11</v>
      </c>
      <c r="AD45" s="25">
        <v>0</v>
      </c>
      <c r="AE45" s="25">
        <v>0</v>
      </c>
      <c r="AF45" s="25">
        <v>0</v>
      </c>
      <c r="AG45" s="25" t="str">
        <f t="shared" si="52"/>
        <v/>
      </c>
      <c r="AH45" s="25">
        <f t="shared" si="53"/>
        <v>11</v>
      </c>
      <c r="AI45" s="25">
        <v>7</v>
      </c>
      <c r="AJ45" s="25">
        <v>11</v>
      </c>
      <c r="AK45" s="28">
        <v>2151.4705882352941</v>
      </c>
      <c r="AL45" s="45">
        <v>1</v>
      </c>
      <c r="AM45" s="25">
        <v>1104.0999999999999</v>
      </c>
      <c r="AN45" s="25">
        <v>1050.5</v>
      </c>
      <c r="AO45" s="28">
        <v>296.86536023130623</v>
      </c>
      <c r="AP45" s="91">
        <v>3.888888888888889E-2</v>
      </c>
      <c r="AQ45" s="65">
        <v>7.2916666666666671E-2</v>
      </c>
      <c r="AR45" s="65">
        <v>7.5694444444444439E-2</v>
      </c>
      <c r="AS45" s="65">
        <v>4.2361111111111106E-2</v>
      </c>
      <c r="AT45" s="25">
        <f t="shared" si="54"/>
        <v>56</v>
      </c>
      <c r="AU45" s="25">
        <f t="shared" si="55"/>
        <v>105</v>
      </c>
      <c r="AV45" s="25">
        <f t="shared" si="59"/>
        <v>109</v>
      </c>
      <c r="AW45" s="25">
        <f t="shared" si="60"/>
        <v>61</v>
      </c>
      <c r="AX45" s="25">
        <f t="shared" si="56"/>
        <v>107</v>
      </c>
      <c r="AY45" s="25">
        <f t="shared" si="57"/>
        <v>58.5</v>
      </c>
      <c r="AZ45" s="25">
        <f t="shared" si="31"/>
        <v>0.82905982905982911</v>
      </c>
      <c r="BA45" s="25">
        <v>2</v>
      </c>
      <c r="BB45" s="25">
        <v>2</v>
      </c>
      <c r="BC45" s="25">
        <v>3</v>
      </c>
      <c r="BD45" s="25">
        <v>4</v>
      </c>
      <c r="BE45" s="25">
        <v>3</v>
      </c>
      <c r="BF45" s="25">
        <v>2.5</v>
      </c>
      <c r="BG45" s="49">
        <v>0.16666666666666666</v>
      </c>
      <c r="BH45" s="25">
        <v>0</v>
      </c>
      <c r="BI45" s="25">
        <v>10</v>
      </c>
      <c r="BJ45" s="25">
        <v>0.1</v>
      </c>
      <c r="BK45" s="25">
        <v>10</v>
      </c>
      <c r="BL45" s="25">
        <v>0.05</v>
      </c>
      <c r="BM45" s="47">
        <v>37</v>
      </c>
      <c r="BN45" s="25">
        <v>11</v>
      </c>
      <c r="BO45" s="25">
        <f t="shared" si="32"/>
        <v>48</v>
      </c>
      <c r="BP45" s="25">
        <f t="shared" si="33"/>
        <v>0.77083333333333337</v>
      </c>
      <c r="BQ45" s="49">
        <f t="shared" si="34"/>
        <v>1</v>
      </c>
      <c r="BR45" s="47">
        <v>14</v>
      </c>
      <c r="BS45" s="25">
        <v>2</v>
      </c>
      <c r="BT45" s="25">
        <f t="shared" si="35"/>
        <v>16</v>
      </c>
      <c r="BU45" s="25">
        <f t="shared" si="36"/>
        <v>0.875</v>
      </c>
      <c r="BV45" s="49">
        <f t="shared" si="47"/>
        <v>1</v>
      </c>
      <c r="BW45" s="92">
        <v>8</v>
      </c>
      <c r="BX45" s="53">
        <v>6</v>
      </c>
      <c r="BY45" s="54">
        <f t="shared" si="58"/>
        <v>7</v>
      </c>
      <c r="BZ45" s="57">
        <v>14</v>
      </c>
      <c r="CA45" s="50">
        <v>11</v>
      </c>
      <c r="CB45" s="54">
        <f t="shared" si="38"/>
        <v>12.5</v>
      </c>
      <c r="CC45" s="46">
        <v>7</v>
      </c>
      <c r="CD45" s="46">
        <v>20</v>
      </c>
      <c r="CE45" s="103">
        <v>71</v>
      </c>
      <c r="CF45" s="30">
        <v>15</v>
      </c>
      <c r="CG45" s="104">
        <f t="shared" si="39"/>
        <v>0.21126760563380281</v>
      </c>
      <c r="CH45" s="47">
        <v>12</v>
      </c>
      <c r="CI45" s="25">
        <v>10</v>
      </c>
      <c r="CJ45" s="25">
        <f t="shared" si="40"/>
        <v>22</v>
      </c>
      <c r="CK45" s="49">
        <f t="shared" si="13"/>
        <v>16</v>
      </c>
      <c r="CL45" s="47">
        <v>4</v>
      </c>
      <c r="CM45" s="25">
        <v>4</v>
      </c>
      <c r="CN45" s="25">
        <f t="shared" si="46"/>
        <v>8</v>
      </c>
      <c r="CO45" s="49">
        <f t="shared" si="14"/>
        <v>6</v>
      </c>
      <c r="CP45" s="47">
        <v>24</v>
      </c>
      <c r="CQ45" s="25">
        <f t="shared" si="41"/>
        <v>1</v>
      </c>
      <c r="CR45" s="65">
        <v>1.4583333333333332E-2</v>
      </c>
      <c r="CS45" s="25">
        <f t="shared" si="42"/>
        <v>21</v>
      </c>
      <c r="CT45" s="25">
        <v>0</v>
      </c>
      <c r="CU45" s="25">
        <v>24</v>
      </c>
      <c r="CV45" s="25">
        <f t="shared" si="43"/>
        <v>1</v>
      </c>
      <c r="CW45" s="65">
        <v>7.0833333333333331E-2</v>
      </c>
      <c r="CX45" s="25">
        <f t="shared" si="44"/>
        <v>102</v>
      </c>
      <c r="CY45" s="25">
        <v>0</v>
      </c>
      <c r="CZ45" s="49">
        <f t="shared" si="45"/>
        <v>3.8571428571428572</v>
      </c>
      <c r="DA45">
        <v>9</v>
      </c>
      <c r="DB45">
        <v>6</v>
      </c>
      <c r="DC45">
        <v>0.97147181000000005</v>
      </c>
      <c r="DD45">
        <v>7</v>
      </c>
      <c r="DE45">
        <v>0.97993821999999997</v>
      </c>
      <c r="DF45">
        <v>11</v>
      </c>
      <c r="DG45">
        <v>9</v>
      </c>
      <c r="DH45">
        <v>0.98211645000000003</v>
      </c>
      <c r="DI45">
        <v>9</v>
      </c>
      <c r="DJ45">
        <v>0.96925021</v>
      </c>
      <c r="DK45">
        <v>9</v>
      </c>
      <c r="DL45">
        <v>4</v>
      </c>
      <c r="DM45">
        <v>0.98871555</v>
      </c>
      <c r="DN45">
        <v>5</v>
      </c>
      <c r="DO45">
        <v>0.92921264000000003</v>
      </c>
      <c r="DP45" s="25">
        <v>9.6666666666666661</v>
      </c>
      <c r="DQ45" s="25">
        <v>6.333333333333333</v>
      </c>
      <c r="DR45" s="25">
        <v>0.98076793666666673</v>
      </c>
      <c r="DS45" s="25">
        <v>7</v>
      </c>
      <c r="DT45" s="25">
        <v>0.95946702333333322</v>
      </c>
      <c r="DU45" s="47">
        <v>22.945203404225278</v>
      </c>
      <c r="DV45" s="86">
        <v>31.479366393013112</v>
      </c>
      <c r="DW45" s="86">
        <v>1.109507422708675</v>
      </c>
      <c r="DX45" s="86"/>
      <c r="DY45" s="87">
        <v>0.44414326151999522</v>
      </c>
      <c r="DZ45" s="47">
        <v>13</v>
      </c>
      <c r="EA45" s="25">
        <v>9</v>
      </c>
      <c r="EB45" s="25">
        <v>11</v>
      </c>
      <c r="EC45" s="25">
        <v>0.16666666999999999</v>
      </c>
      <c r="ED45" s="25">
        <v>-3.8461538000000003E-2</v>
      </c>
      <c r="EE45" s="88">
        <v>6.4102566E-2</v>
      </c>
      <c r="EF45" s="47">
        <v>37</v>
      </c>
      <c r="EG45" s="25">
        <v>39</v>
      </c>
      <c r="EH45" s="25">
        <v>38</v>
      </c>
      <c r="EI45" s="25">
        <v>28</v>
      </c>
      <c r="EJ45" s="25">
        <v>31</v>
      </c>
      <c r="EK45" s="46">
        <v>40.5</v>
      </c>
      <c r="EL45" s="47">
        <v>4</v>
      </c>
      <c r="EM45" s="49">
        <v>8</v>
      </c>
      <c r="EN45" s="46">
        <v>1</v>
      </c>
      <c r="EO45" s="25">
        <v>13162.4</v>
      </c>
      <c r="EP45" s="25">
        <v>5982.9090909090901</v>
      </c>
      <c r="EQ45" s="25">
        <v>125356.66666666701</v>
      </c>
      <c r="ER45" s="25">
        <v>4000.7446808510599</v>
      </c>
      <c r="ES45" s="25">
        <v>59003.333333333299</v>
      </c>
      <c r="ET45" s="25">
        <v>5710</v>
      </c>
      <c r="EU45" s="25">
        <v>65840.800000000105</v>
      </c>
      <c r="EV45" s="28">
        <v>5231.2179239200495</v>
      </c>
      <c r="EW45">
        <v>128.39808780000001</v>
      </c>
      <c r="EX45">
        <v>2.2632679999999999E-2</v>
      </c>
      <c r="EY45">
        <v>1.0727272727272701</v>
      </c>
      <c r="EZ45">
        <v>0.58333333333333304</v>
      </c>
      <c r="FA45">
        <v>831.71843430000001</v>
      </c>
      <c r="FB45">
        <v>0.379608681</v>
      </c>
      <c r="FC45">
        <v>1.50663129973475</v>
      </c>
      <c r="FD45">
        <v>1</v>
      </c>
      <c r="FE45">
        <v>-883.48499460000005</v>
      </c>
      <c r="FF45">
        <v>-0.18227263399999999</v>
      </c>
      <c r="FG45">
        <v>0.140845070422535</v>
      </c>
      <c r="FH45">
        <v>0.6</v>
      </c>
      <c r="FI45">
        <v>25.543842499999982</v>
      </c>
      <c r="FJ45">
        <v>7.3322909000000006E-2</v>
      </c>
      <c r="FK45">
        <v>0.90673454762818506</v>
      </c>
      <c r="FL45" s="63">
        <v>0.72777777777777775</v>
      </c>
      <c r="FM45">
        <v>0.46881496881496898</v>
      </c>
      <c r="FN45">
        <v>0.58069206164582698</v>
      </c>
      <c r="FO45">
        <v>0.33064516129032301</v>
      </c>
      <c r="FP45">
        <v>0.59021956087824401</v>
      </c>
      <c r="FQ45">
        <v>0.374485596707819</v>
      </c>
      <c r="FR45">
        <v>0.495458298926507</v>
      </c>
      <c r="FS45">
        <v>0.39131524227103692</v>
      </c>
      <c r="FT45">
        <v>0.55545664048352605</v>
      </c>
      <c r="FU45">
        <v>0.47338594137728146</v>
      </c>
      <c r="FV45" s="45">
        <v>0.85</v>
      </c>
      <c r="FW45" s="25">
        <v>10502.2352941176</v>
      </c>
      <c r="FX45" s="25">
        <v>0.85</v>
      </c>
      <c r="FY45" s="25">
        <v>8220.3333333333303</v>
      </c>
      <c r="FZ45" s="25">
        <v>1</v>
      </c>
      <c r="GA45" s="25">
        <v>7486.55</v>
      </c>
      <c r="GB45" s="25">
        <v>0.9</v>
      </c>
      <c r="GC45" s="28">
        <v>8736.3728758169764</v>
      </c>
      <c r="GD45">
        <v>0.5</v>
      </c>
      <c r="GE45">
        <v>163</v>
      </c>
      <c r="GF45">
        <v>0.5</v>
      </c>
      <c r="GG45">
        <v>97</v>
      </c>
      <c r="GH45">
        <v>0.5</v>
      </c>
      <c r="GI45">
        <v>156</v>
      </c>
      <c r="GJ45">
        <v>0.5</v>
      </c>
      <c r="GK45">
        <v>138.66666666666666</v>
      </c>
      <c r="GL45" s="45"/>
      <c r="GM45">
        <v>13</v>
      </c>
      <c r="GN45">
        <v>8</v>
      </c>
      <c r="GO45">
        <v>7</v>
      </c>
      <c r="GP45">
        <v>6</v>
      </c>
      <c r="GQ45" s="25"/>
      <c r="GR45">
        <v>36</v>
      </c>
      <c r="GS45">
        <v>14</v>
      </c>
      <c r="GT45">
        <v>11</v>
      </c>
      <c r="GU45">
        <v>7</v>
      </c>
      <c r="GV45" s="25"/>
      <c r="GW45">
        <v>22</v>
      </c>
      <c r="GX45">
        <v>20</v>
      </c>
      <c r="GY45">
        <v>19</v>
      </c>
      <c r="GZ45">
        <v>8</v>
      </c>
      <c r="HA45" s="25">
        <v>100</v>
      </c>
      <c r="HB45" s="89">
        <v>23.666666666666668</v>
      </c>
      <c r="HC45" s="89">
        <v>14</v>
      </c>
      <c r="HD45" s="89">
        <v>12.333333333333334</v>
      </c>
      <c r="HE45" s="129">
        <v>7</v>
      </c>
      <c r="HF45">
        <v>0.66728459962261277</v>
      </c>
      <c r="HG45">
        <v>0.70400021098032384</v>
      </c>
      <c r="HH45">
        <v>0.62149337831758478</v>
      </c>
      <c r="HI45">
        <v>0.84128182081916902</v>
      </c>
      <c r="HJ45">
        <v>0.82116381966275065</v>
      </c>
      <c r="HK45">
        <v>0.99280260035534862</v>
      </c>
      <c r="HL45">
        <v>0.95675734404529933</v>
      </c>
      <c r="HM45">
        <v>0.99228581947994399</v>
      </c>
      <c r="HN45">
        <v>0.99392672654278835</v>
      </c>
      <c r="HO45">
        <v>0.98881193939206025</v>
      </c>
      <c r="HP45">
        <v>0.99558635346819002</v>
      </c>
      <c r="HQ45">
        <v>1</v>
      </c>
      <c r="HR45">
        <v>0.82745838194271715</v>
      </c>
      <c r="HS45" s="24">
        <v>1</v>
      </c>
      <c r="HT45">
        <v>4</v>
      </c>
      <c r="HU45">
        <v>1</v>
      </c>
      <c r="HV45">
        <v>0</v>
      </c>
      <c r="HW45">
        <v>1</v>
      </c>
      <c r="HX45">
        <v>0</v>
      </c>
      <c r="HY45" s="106"/>
      <c r="HZ45" s="30"/>
      <c r="IA45" s="30"/>
      <c r="IB45" s="30"/>
      <c r="IC45" s="30"/>
      <c r="ID45" s="109"/>
      <c r="IE45" s="25"/>
      <c r="IF45" s="25"/>
      <c r="IG45" s="25"/>
      <c r="IH45" s="25"/>
      <c r="II45" s="141" t="s">
        <v>416</v>
      </c>
      <c r="IJ45" s="141">
        <f t="shared" si="15"/>
        <v>1</v>
      </c>
      <c r="IK45" s="141" t="s">
        <v>421</v>
      </c>
      <c r="IL45" s="106"/>
      <c r="IM45" s="127"/>
      <c r="IN45" s="142"/>
      <c r="IO45" s="143">
        <v>0</v>
      </c>
      <c r="IP45" s="144">
        <v>0</v>
      </c>
      <c r="IQ45" s="144">
        <v>0</v>
      </c>
      <c r="IR45" s="144">
        <v>1</v>
      </c>
      <c r="IS45" s="144">
        <v>0</v>
      </c>
      <c r="IT45" s="145"/>
      <c r="IU45" s="146">
        <v>0</v>
      </c>
      <c r="IV45" s="146">
        <v>0</v>
      </c>
    </row>
    <row r="46" spans="1:256" ht="13.05" customHeight="1">
      <c r="A46" s="94">
        <v>70</v>
      </c>
      <c r="B46" s="25">
        <v>12</v>
      </c>
      <c r="C46" s="49" t="s">
        <v>609</v>
      </c>
      <c r="D46" s="47" t="s">
        <v>711</v>
      </c>
      <c r="E46" s="25">
        <v>2</v>
      </c>
      <c r="F46" s="25">
        <v>2</v>
      </c>
      <c r="G46" s="49"/>
      <c r="H46" s="25">
        <v>7</v>
      </c>
      <c r="I46" s="25">
        <v>14</v>
      </c>
      <c r="J46" s="25">
        <v>2</v>
      </c>
      <c r="K46" s="25">
        <v>0</v>
      </c>
      <c r="L46" s="25">
        <v>2</v>
      </c>
      <c r="M46" s="25" t="str">
        <f t="shared" si="48"/>
        <v/>
      </c>
      <c r="N46" s="25">
        <f t="shared" si="49"/>
        <v>12</v>
      </c>
      <c r="O46" s="25">
        <v>4</v>
      </c>
      <c r="P46" s="25">
        <v>13</v>
      </c>
      <c r="Q46" s="28">
        <v>4556.9411764705883</v>
      </c>
      <c r="R46" s="25">
        <v>5</v>
      </c>
      <c r="S46" s="25">
        <v>9</v>
      </c>
      <c r="T46" s="25">
        <v>7</v>
      </c>
      <c r="U46" s="25">
        <v>0</v>
      </c>
      <c r="V46" s="25">
        <v>7</v>
      </c>
      <c r="W46" s="25" t="str">
        <f t="shared" si="50"/>
        <v/>
      </c>
      <c r="X46" s="25">
        <f t="shared" si="51"/>
        <v>2</v>
      </c>
      <c r="Y46" s="25">
        <v>2</v>
      </c>
      <c r="Z46" s="25">
        <v>6</v>
      </c>
      <c r="AA46" s="25">
        <v>3385.0294117647059</v>
      </c>
      <c r="AB46" s="45">
        <v>5</v>
      </c>
      <c r="AC46" s="25">
        <v>9</v>
      </c>
      <c r="AD46" s="25">
        <v>3</v>
      </c>
      <c r="AE46" s="25">
        <v>0</v>
      </c>
      <c r="AF46" s="25">
        <v>3</v>
      </c>
      <c r="AG46" s="25" t="str">
        <f t="shared" si="52"/>
        <v/>
      </c>
      <c r="AH46" s="25">
        <f t="shared" si="53"/>
        <v>6</v>
      </c>
      <c r="AI46" s="25">
        <v>5</v>
      </c>
      <c r="AJ46" s="25">
        <v>8</v>
      </c>
      <c r="AK46" s="28">
        <v>3678.8529411764707</v>
      </c>
      <c r="AL46" s="45">
        <v>1</v>
      </c>
      <c r="AM46" s="25">
        <v>2309.85</v>
      </c>
      <c r="AN46" s="25">
        <v>2015.5</v>
      </c>
      <c r="AO46" s="28">
        <v>1112.5888858636727</v>
      </c>
      <c r="AP46" s="91">
        <v>5.1388888888888894E-2</v>
      </c>
      <c r="AQ46" s="65">
        <v>6.8750000000000006E-2</v>
      </c>
      <c r="AR46" s="65">
        <v>6.9444444444444434E-2</v>
      </c>
      <c r="AS46" s="65">
        <v>5.6250000000000001E-2</v>
      </c>
      <c r="AT46" s="25">
        <f t="shared" si="54"/>
        <v>74</v>
      </c>
      <c r="AU46" s="25">
        <f t="shared" si="55"/>
        <v>99</v>
      </c>
      <c r="AV46" s="25">
        <f t="shared" si="59"/>
        <v>100</v>
      </c>
      <c r="AW46" s="25">
        <f t="shared" si="60"/>
        <v>81</v>
      </c>
      <c r="AX46" s="25">
        <f t="shared" si="56"/>
        <v>99.5</v>
      </c>
      <c r="AY46" s="25">
        <f t="shared" si="57"/>
        <v>77.5</v>
      </c>
      <c r="AZ46" s="25">
        <f t="shared" ref="AZ46:AZ77" si="61">(AX46-AY46)/AY46</f>
        <v>0.28387096774193549</v>
      </c>
      <c r="BA46" s="25">
        <v>2</v>
      </c>
      <c r="BB46" s="25">
        <v>3</v>
      </c>
      <c r="BC46" s="25">
        <v>3</v>
      </c>
      <c r="BD46" s="25">
        <v>3</v>
      </c>
      <c r="BE46" s="25">
        <v>2.5</v>
      </c>
      <c r="BF46" s="25">
        <v>3</v>
      </c>
      <c r="BG46" s="49">
        <v>-0.2</v>
      </c>
      <c r="BH46" s="25">
        <v>0.2</v>
      </c>
      <c r="BI46" s="25">
        <v>10</v>
      </c>
      <c r="BJ46" s="25">
        <v>0.4</v>
      </c>
      <c r="BK46" s="25">
        <v>10</v>
      </c>
      <c r="BL46" s="25">
        <v>0.3</v>
      </c>
      <c r="BM46" s="47">
        <v>29</v>
      </c>
      <c r="BN46" s="25">
        <v>19</v>
      </c>
      <c r="BO46" s="25">
        <f t="shared" si="32"/>
        <v>48</v>
      </c>
      <c r="BP46" s="25">
        <f t="shared" si="33"/>
        <v>0.60416666666666663</v>
      </c>
      <c r="BQ46" s="49">
        <f t="shared" si="34"/>
        <v>1</v>
      </c>
      <c r="BR46" s="47">
        <v>12</v>
      </c>
      <c r="BS46" s="25">
        <v>4</v>
      </c>
      <c r="BT46" s="25">
        <f t="shared" si="35"/>
        <v>16</v>
      </c>
      <c r="BU46" s="25">
        <f t="shared" si="36"/>
        <v>0.75</v>
      </c>
      <c r="BV46" s="49">
        <f t="shared" si="47"/>
        <v>1</v>
      </c>
      <c r="BW46" s="92">
        <v>4</v>
      </c>
      <c r="BX46" s="53">
        <v>3</v>
      </c>
      <c r="BY46" s="54">
        <f t="shared" si="58"/>
        <v>3.5</v>
      </c>
      <c r="BZ46" s="57">
        <v>10</v>
      </c>
      <c r="CA46" s="50">
        <v>9</v>
      </c>
      <c r="CB46" s="54">
        <f t="shared" si="38"/>
        <v>9.5</v>
      </c>
      <c r="CC46" s="46">
        <v>16</v>
      </c>
      <c r="CD46" s="46">
        <v>8</v>
      </c>
      <c r="CE46" s="103">
        <v>47</v>
      </c>
      <c r="CF46" s="30">
        <v>8</v>
      </c>
      <c r="CG46" s="104">
        <f t="shared" si="39"/>
        <v>0.1702127659574468</v>
      </c>
      <c r="CH46" s="47">
        <v>10</v>
      </c>
      <c r="CI46" s="25">
        <v>3</v>
      </c>
      <c r="CJ46" s="25">
        <f t="shared" ref="CJ46:CJ68" si="62">CH46+CI46</f>
        <v>13</v>
      </c>
      <c r="CK46" s="49">
        <f t="shared" si="13"/>
        <v>8</v>
      </c>
      <c r="CL46" s="47">
        <v>4</v>
      </c>
      <c r="CM46" s="25">
        <v>0</v>
      </c>
      <c r="CN46" s="25">
        <f t="shared" si="46"/>
        <v>4</v>
      </c>
      <c r="CO46" s="49">
        <f t="shared" si="14"/>
        <v>2</v>
      </c>
      <c r="CP46" s="47">
        <v>24</v>
      </c>
      <c r="CQ46" s="25">
        <f t="shared" ref="CQ46:CQ77" si="63">CP46/24</f>
        <v>1</v>
      </c>
      <c r="CR46" s="65">
        <v>2.6388888888888889E-2</v>
      </c>
      <c r="CS46" s="25">
        <f t="shared" ref="CS46:CS77" si="64">HOUR(CR46)*60+MINUTE(CR46)</f>
        <v>38</v>
      </c>
      <c r="CT46" s="25">
        <v>0</v>
      </c>
      <c r="CU46" s="25">
        <v>24</v>
      </c>
      <c r="CV46" s="25">
        <f t="shared" si="43"/>
        <v>1</v>
      </c>
      <c r="CW46" s="65">
        <v>5.2083333333333336E-2</v>
      </c>
      <c r="CX46" s="25">
        <f t="shared" ref="CX46:CX77" si="65">HOUR(CW46)*60+MINUTE(CW46)</f>
        <v>75</v>
      </c>
      <c r="CY46" s="25">
        <v>0</v>
      </c>
      <c r="CZ46" s="49">
        <f t="shared" ref="CZ46:CZ77" si="66">(CX46-CS46)/CS46</f>
        <v>0.97368421052631582</v>
      </c>
      <c r="DA46">
        <v>11</v>
      </c>
      <c r="DB46">
        <v>9</v>
      </c>
      <c r="DC46">
        <v>0.84281344000000002</v>
      </c>
      <c r="DD46">
        <v>9</v>
      </c>
      <c r="DE46">
        <v>0.86776025999999995</v>
      </c>
      <c r="DF46">
        <v>9</v>
      </c>
      <c r="DG46">
        <v>2</v>
      </c>
      <c r="DH46">
        <v>-1</v>
      </c>
      <c r="DI46">
        <v>4</v>
      </c>
      <c r="DJ46">
        <v>0.76827332999999998</v>
      </c>
      <c r="DK46">
        <v>8</v>
      </c>
      <c r="DL46">
        <v>2</v>
      </c>
      <c r="DM46">
        <v>1</v>
      </c>
      <c r="DN46">
        <v>2</v>
      </c>
      <c r="DO46">
        <v>1</v>
      </c>
      <c r="DP46" s="25">
        <v>9.3333333333333339</v>
      </c>
      <c r="DQ46" s="25">
        <v>4.333333333333333</v>
      </c>
      <c r="DR46" s="25">
        <v>0.28093781333333334</v>
      </c>
      <c r="DS46" s="25">
        <v>5</v>
      </c>
      <c r="DT46" s="25">
        <v>0.87867786333333331</v>
      </c>
      <c r="DU46" s="47">
        <v>67.067493566406441</v>
      </c>
      <c r="DV46" s="86">
        <v>58.615835797064761</v>
      </c>
      <c r="DW46" s="86">
        <v>0.39445127808946695</v>
      </c>
      <c r="DX46" s="86"/>
      <c r="DY46" s="87"/>
      <c r="DZ46" s="47">
        <v>7</v>
      </c>
      <c r="EA46" s="25">
        <v>8</v>
      </c>
      <c r="EB46" s="25">
        <v>7.5</v>
      </c>
      <c r="EC46" s="25">
        <v>0.5625</v>
      </c>
      <c r="ED46" s="25">
        <v>0.63636364000000001</v>
      </c>
      <c r="EE46" s="88">
        <v>0.59943181999999995</v>
      </c>
      <c r="EF46" s="47">
        <v>14</v>
      </c>
      <c r="EG46" s="25">
        <v>13</v>
      </c>
      <c r="EH46" s="25">
        <v>13</v>
      </c>
      <c r="EI46" s="25">
        <v>15</v>
      </c>
      <c r="EJ46" s="25">
        <v>13</v>
      </c>
      <c r="EK46" s="46">
        <f>11+20+12.5+9+11.5</f>
        <v>64</v>
      </c>
      <c r="EL46" s="47">
        <v>3</v>
      </c>
      <c r="EM46" s="49">
        <v>6</v>
      </c>
      <c r="EN46" s="46">
        <v>1</v>
      </c>
      <c r="EO46" s="25">
        <v>25312.307692307699</v>
      </c>
      <c r="EP46" s="25">
        <v>25312.307692307699</v>
      </c>
      <c r="EQ46" s="25">
        <v>37607</v>
      </c>
      <c r="ER46" s="25">
        <v>28928.461538461499</v>
      </c>
      <c r="ES46" s="25">
        <v>59003.333333333299</v>
      </c>
      <c r="ET46" s="25">
        <v>29501.666666666701</v>
      </c>
      <c r="EU46" s="25">
        <v>40640.880341880336</v>
      </c>
      <c r="EV46" s="28">
        <v>27914.145299145301</v>
      </c>
      <c r="EW46">
        <v>1154.637651</v>
      </c>
      <c r="EX46">
        <v>4.8271724000000002E-2</v>
      </c>
      <c r="EY46">
        <v>-0.43636363636363601</v>
      </c>
      <c r="EZ46">
        <v>0.25</v>
      </c>
      <c r="FA46">
        <v>4670.4343500000004</v>
      </c>
      <c r="FB46">
        <v>0.288296369</v>
      </c>
      <c r="FC46">
        <v>1.7135278514588901</v>
      </c>
      <c r="FD46">
        <v>0.33333333333333298</v>
      </c>
      <c r="FE46">
        <v>19067.622670000001</v>
      </c>
      <c r="FF46">
        <v>1.013350545</v>
      </c>
      <c r="FG46">
        <v>1.8450704225352099</v>
      </c>
      <c r="FH46">
        <v>0.2</v>
      </c>
      <c r="FI46">
        <v>8297.5648903333331</v>
      </c>
      <c r="FJ46">
        <v>0.44997287933333335</v>
      </c>
      <c r="FK46">
        <v>1.0407448792101546</v>
      </c>
      <c r="FL46" s="63">
        <v>0.26111111111111102</v>
      </c>
      <c r="FM46">
        <v>0.42857142857142899</v>
      </c>
      <c r="FN46">
        <v>0.73166202414113302</v>
      </c>
      <c r="FO46">
        <v>0.57768052516411394</v>
      </c>
      <c r="FP46">
        <v>0.39130434782608697</v>
      </c>
      <c r="FQ46">
        <v>0.41975308641975301</v>
      </c>
      <c r="FR46">
        <v>0.56205852674066603</v>
      </c>
      <c r="FS46">
        <v>0.47533501338509865</v>
      </c>
      <c r="FT46">
        <v>0.56167496623596203</v>
      </c>
      <c r="FU46">
        <v>0.51850498981053039</v>
      </c>
      <c r="FV46" s="45">
        <v>0.8</v>
      </c>
      <c r="FW46" s="25">
        <v>5657.1875</v>
      </c>
      <c r="FX46" s="25">
        <v>0.8</v>
      </c>
      <c r="FY46" s="25">
        <v>4104.375</v>
      </c>
      <c r="FZ46" s="25">
        <v>0.9</v>
      </c>
      <c r="GA46" s="25">
        <v>3414.5555555555602</v>
      </c>
      <c r="GB46" s="25">
        <v>0.83333333333333337</v>
      </c>
      <c r="GC46" s="28">
        <v>4392.0393518518531</v>
      </c>
      <c r="GD46">
        <v>0</v>
      </c>
      <c r="GE46">
        <v>232</v>
      </c>
      <c r="GF46">
        <v>0</v>
      </c>
      <c r="GG46">
        <v>187</v>
      </c>
      <c r="GH46">
        <v>0</v>
      </c>
      <c r="GI46">
        <v>225</v>
      </c>
      <c r="GJ46">
        <v>0</v>
      </c>
      <c r="GK46">
        <v>214.66666666666666</v>
      </c>
      <c r="GL46" s="45"/>
      <c r="GM46">
        <v>20</v>
      </c>
      <c r="GN46">
        <v>17</v>
      </c>
      <c r="GO46">
        <v>16</v>
      </c>
      <c r="GP46">
        <v>13</v>
      </c>
      <c r="GQ46" s="25"/>
      <c r="GR46">
        <v>17</v>
      </c>
      <c r="GS46">
        <v>7</v>
      </c>
      <c r="GT46">
        <v>5</v>
      </c>
      <c r="GU46">
        <v>7</v>
      </c>
      <c r="GV46" s="25"/>
      <c r="GW46">
        <v>4</v>
      </c>
      <c r="GX46">
        <v>9</v>
      </c>
      <c r="GY46">
        <v>4</v>
      </c>
      <c r="GZ46">
        <v>7</v>
      </c>
      <c r="HA46" s="25">
        <v>88.333333333333314</v>
      </c>
      <c r="HB46" s="89">
        <v>13.666666666666666</v>
      </c>
      <c r="HC46" s="89">
        <v>11</v>
      </c>
      <c r="HD46" s="89">
        <v>8.3333333333333339</v>
      </c>
      <c r="HE46" s="129">
        <v>9</v>
      </c>
      <c r="HF46">
        <v>0.8692807443484537</v>
      </c>
      <c r="HG46">
        <v>0.84753476702042063</v>
      </c>
      <c r="HH46">
        <v>0.82390507039815597</v>
      </c>
      <c r="HI46">
        <v>0.95861041942774572</v>
      </c>
      <c r="HJ46">
        <v>0.69233370938496164</v>
      </c>
      <c r="HK46">
        <v>0.93893711950790382</v>
      </c>
      <c r="HL46">
        <v>0.87197753846426962</v>
      </c>
      <c r="HM46">
        <v>0.99228581947994376</v>
      </c>
      <c r="HN46">
        <v>0.96761608309560432</v>
      </c>
      <c r="HO46">
        <v>0.97224904607220497</v>
      </c>
      <c r="HP46">
        <v>0.95693211020696267</v>
      </c>
      <c r="HQ46">
        <v>0.99228581947994376</v>
      </c>
      <c r="HR46">
        <v>0.84307684560967322</v>
      </c>
      <c r="HS46" s="24">
        <v>1</v>
      </c>
      <c r="HT46">
        <v>4</v>
      </c>
      <c r="HU46">
        <v>2</v>
      </c>
      <c r="HV46">
        <v>0</v>
      </c>
      <c r="HW46">
        <v>1</v>
      </c>
      <c r="HX46">
        <v>0</v>
      </c>
      <c r="HY46" s="106"/>
      <c r="HZ46" s="30"/>
      <c r="IA46" s="30"/>
      <c r="IB46" s="30"/>
      <c r="IC46" s="30"/>
      <c r="ID46" s="109"/>
      <c r="IE46" s="25"/>
      <c r="IF46" s="25"/>
      <c r="IG46" s="25"/>
      <c r="IH46" s="25"/>
      <c r="II46" s="141" t="s">
        <v>419</v>
      </c>
      <c r="IJ46" s="141">
        <f t="shared" si="15"/>
        <v>0</v>
      </c>
      <c r="IK46" s="141"/>
      <c r="IL46" s="106"/>
      <c r="IM46" s="127"/>
      <c r="IN46" s="142"/>
      <c r="IO46" s="143">
        <v>0</v>
      </c>
      <c r="IP46" s="144">
        <v>0</v>
      </c>
      <c r="IQ46" s="144">
        <v>0</v>
      </c>
      <c r="IR46" s="144">
        <v>0</v>
      </c>
      <c r="IS46" s="144">
        <v>1</v>
      </c>
      <c r="IT46" s="145"/>
      <c r="IU46" s="146">
        <v>0</v>
      </c>
      <c r="IV46" s="146">
        <v>0</v>
      </c>
    </row>
    <row r="47" spans="1:256" ht="13.05" customHeight="1">
      <c r="A47" s="94">
        <v>37</v>
      </c>
      <c r="B47" s="25">
        <v>14</v>
      </c>
      <c r="C47" s="49" t="s">
        <v>324</v>
      </c>
      <c r="D47" s="47" t="s">
        <v>560</v>
      </c>
      <c r="E47" s="25">
        <v>3</v>
      </c>
      <c r="F47" s="25">
        <v>2</v>
      </c>
      <c r="G47" s="49"/>
      <c r="H47" s="25">
        <v>15</v>
      </c>
      <c r="I47" s="25">
        <v>21</v>
      </c>
      <c r="J47" s="25">
        <v>0</v>
      </c>
      <c r="K47" s="25">
        <v>0</v>
      </c>
      <c r="L47" s="25">
        <v>0</v>
      </c>
      <c r="M47" s="25" t="str">
        <f t="shared" si="48"/>
        <v/>
      </c>
      <c r="N47" s="25">
        <f t="shared" si="49"/>
        <v>21</v>
      </c>
      <c r="O47" s="25">
        <v>15</v>
      </c>
      <c r="P47" s="25">
        <v>21</v>
      </c>
      <c r="Q47" s="28">
        <v>3256.6764705882351</v>
      </c>
      <c r="R47" s="25">
        <v>25</v>
      </c>
      <c r="S47" s="25">
        <v>27</v>
      </c>
      <c r="T47" s="25">
        <v>3</v>
      </c>
      <c r="U47" s="25">
        <v>0</v>
      </c>
      <c r="V47" s="25">
        <v>3</v>
      </c>
      <c r="W47" s="25" t="str">
        <f t="shared" si="50"/>
        <v/>
      </c>
      <c r="X47" s="25">
        <f t="shared" si="51"/>
        <v>24</v>
      </c>
      <c r="Y47" s="25">
        <v>17</v>
      </c>
      <c r="Z47" s="25">
        <v>24</v>
      </c>
      <c r="AA47" s="25">
        <v>1818.5294117647059</v>
      </c>
      <c r="AB47" s="45">
        <v>7</v>
      </c>
      <c r="AC47" s="25">
        <v>15</v>
      </c>
      <c r="AD47" s="25">
        <v>3</v>
      </c>
      <c r="AE47" s="25">
        <v>0</v>
      </c>
      <c r="AF47" s="25">
        <v>3</v>
      </c>
      <c r="AG47" s="25" t="str">
        <f t="shared" si="52"/>
        <v/>
      </c>
      <c r="AH47" s="25">
        <f t="shared" si="53"/>
        <v>12</v>
      </c>
      <c r="AI47" s="25">
        <v>7</v>
      </c>
      <c r="AJ47" s="25">
        <v>14</v>
      </c>
      <c r="AK47" s="28">
        <v>2375.9411764705883</v>
      </c>
      <c r="AL47" s="45">
        <v>1</v>
      </c>
      <c r="AM47" s="25">
        <v>1069</v>
      </c>
      <c r="AN47" s="25">
        <v>907.5</v>
      </c>
      <c r="AO47" s="28">
        <v>464.77815874038794</v>
      </c>
      <c r="AP47" s="91">
        <v>3.6111111111111115E-2</v>
      </c>
      <c r="AQ47" s="65">
        <v>6.3888888888888884E-2</v>
      </c>
      <c r="AR47" s="65">
        <v>4.6527777777777779E-2</v>
      </c>
      <c r="AS47" s="65">
        <v>3.888888888888889E-2</v>
      </c>
      <c r="AT47" s="25">
        <f t="shared" si="54"/>
        <v>52</v>
      </c>
      <c r="AU47" s="25">
        <f t="shared" si="55"/>
        <v>92</v>
      </c>
      <c r="AV47" s="25">
        <f t="shared" si="59"/>
        <v>67</v>
      </c>
      <c r="AW47" s="25">
        <f t="shared" si="60"/>
        <v>56</v>
      </c>
      <c r="AX47" s="25">
        <f t="shared" si="56"/>
        <v>79.5</v>
      </c>
      <c r="AY47" s="25">
        <f t="shared" si="57"/>
        <v>54</v>
      </c>
      <c r="AZ47" s="25">
        <f t="shared" si="61"/>
        <v>0.47222222222222221</v>
      </c>
      <c r="BA47" s="25">
        <v>2</v>
      </c>
      <c r="BB47" s="25">
        <v>3</v>
      </c>
      <c r="BC47" s="25">
        <v>3</v>
      </c>
      <c r="BD47" s="25">
        <v>3</v>
      </c>
      <c r="BE47" s="25">
        <v>2.5</v>
      </c>
      <c r="BF47" s="25">
        <v>3</v>
      </c>
      <c r="BG47" s="49">
        <v>-0.2</v>
      </c>
      <c r="BH47" s="25">
        <v>0.1</v>
      </c>
      <c r="BI47" s="25">
        <v>10</v>
      </c>
      <c r="BJ47" s="25">
        <v>0.2</v>
      </c>
      <c r="BK47" s="25">
        <v>10</v>
      </c>
      <c r="BL47" s="25">
        <v>0.15</v>
      </c>
      <c r="BM47" s="47">
        <v>40</v>
      </c>
      <c r="BN47" s="25">
        <v>8</v>
      </c>
      <c r="BO47" s="25">
        <f t="shared" si="32"/>
        <v>48</v>
      </c>
      <c r="BP47" s="25">
        <f t="shared" si="33"/>
        <v>0.83333333333333337</v>
      </c>
      <c r="BQ47" s="49">
        <f t="shared" si="34"/>
        <v>1</v>
      </c>
      <c r="BR47" s="47">
        <v>10</v>
      </c>
      <c r="BS47" s="25">
        <v>6</v>
      </c>
      <c r="BT47" s="25">
        <f t="shared" si="35"/>
        <v>16</v>
      </c>
      <c r="BU47" s="25">
        <f t="shared" si="36"/>
        <v>0.625</v>
      </c>
      <c r="BV47" s="49">
        <f t="shared" si="47"/>
        <v>1</v>
      </c>
      <c r="BW47" s="92">
        <v>7</v>
      </c>
      <c r="BX47" s="53">
        <v>8</v>
      </c>
      <c r="BY47" s="54">
        <f t="shared" si="58"/>
        <v>7.5</v>
      </c>
      <c r="BZ47" s="57">
        <v>11</v>
      </c>
      <c r="CA47" s="50">
        <v>13</v>
      </c>
      <c r="CB47" s="54">
        <f t="shared" si="38"/>
        <v>12</v>
      </c>
      <c r="CC47" s="46">
        <v>8</v>
      </c>
      <c r="CD47" s="46">
        <v>16</v>
      </c>
      <c r="CE47" s="103">
        <v>81</v>
      </c>
      <c r="CF47" s="30">
        <v>34</v>
      </c>
      <c r="CG47" s="104">
        <f t="shared" si="39"/>
        <v>0.41975308641975306</v>
      </c>
      <c r="CH47" s="47">
        <v>11</v>
      </c>
      <c r="CI47" s="25">
        <v>3</v>
      </c>
      <c r="CJ47" s="25">
        <f t="shared" si="62"/>
        <v>14</v>
      </c>
      <c r="CK47" s="49">
        <f t="shared" si="13"/>
        <v>8.5</v>
      </c>
      <c r="CL47" s="47">
        <v>3</v>
      </c>
      <c r="CM47" s="25">
        <v>2</v>
      </c>
      <c r="CN47" s="25">
        <f t="shared" si="46"/>
        <v>5</v>
      </c>
      <c r="CO47" s="49">
        <f t="shared" si="14"/>
        <v>3.5</v>
      </c>
      <c r="CP47" s="47">
        <v>24</v>
      </c>
      <c r="CQ47" s="25">
        <f t="shared" si="63"/>
        <v>1</v>
      </c>
      <c r="CR47" s="65">
        <v>1.7361111111111112E-2</v>
      </c>
      <c r="CS47" s="25">
        <f t="shared" si="64"/>
        <v>25</v>
      </c>
      <c r="CT47" s="25">
        <v>0</v>
      </c>
      <c r="CU47" s="25">
        <v>24</v>
      </c>
      <c r="CV47" s="25">
        <f t="shared" si="43"/>
        <v>1</v>
      </c>
      <c r="CW47" s="65">
        <v>3.888888888888889E-2</v>
      </c>
      <c r="CX47" s="25">
        <f t="shared" si="65"/>
        <v>56</v>
      </c>
      <c r="CY47" s="25">
        <v>0</v>
      </c>
      <c r="CZ47" s="49">
        <f t="shared" si="66"/>
        <v>1.24</v>
      </c>
      <c r="DA47">
        <v>13</v>
      </c>
      <c r="DB47">
        <v>8</v>
      </c>
      <c r="DC47">
        <v>0.97945112000000001</v>
      </c>
      <c r="DD47">
        <v>8</v>
      </c>
      <c r="DE47">
        <v>0.97945112000000001</v>
      </c>
      <c r="DF47">
        <v>7</v>
      </c>
      <c r="DG47">
        <v>2</v>
      </c>
      <c r="DH47">
        <v>-1</v>
      </c>
      <c r="DI47">
        <v>2</v>
      </c>
      <c r="DJ47">
        <v>-1</v>
      </c>
      <c r="DK47">
        <v>4</v>
      </c>
      <c r="DL47">
        <v>1</v>
      </c>
      <c r="DM47"/>
      <c r="DN47">
        <v>2</v>
      </c>
      <c r="DO47">
        <v>1</v>
      </c>
      <c r="DP47" s="25">
        <v>8</v>
      </c>
      <c r="DQ47" s="25">
        <v>3.6666666666666665</v>
      </c>
      <c r="DR47" s="25">
        <v>-1.0274439999999996E-2</v>
      </c>
      <c r="DS47" s="25">
        <v>4</v>
      </c>
      <c r="DT47" s="25">
        <v>0.32648370666666665</v>
      </c>
      <c r="DU47" s="47">
        <v>75.114048406200368</v>
      </c>
      <c r="DV47" s="86">
        <v>71.197436076951305</v>
      </c>
      <c r="DW47" s="86">
        <v>0.37590232206831792</v>
      </c>
      <c r="DX47" s="86"/>
      <c r="DY47" s="87">
        <v>1.1512778721235586</v>
      </c>
      <c r="DZ47" s="47">
        <v>11</v>
      </c>
      <c r="EA47" s="25">
        <v>11</v>
      </c>
      <c r="EB47" s="25">
        <v>11</v>
      </c>
      <c r="EC47" s="25">
        <v>-0.43478261000000001</v>
      </c>
      <c r="ED47" s="25">
        <v>-9.0909090999999997E-2</v>
      </c>
      <c r="EE47" s="88">
        <v>-0.26284585049999998</v>
      </c>
      <c r="EF47" s="47">
        <v>32</v>
      </c>
      <c r="EG47" s="25">
        <v>33</v>
      </c>
      <c r="EH47" s="25">
        <v>30</v>
      </c>
      <c r="EI47" s="25">
        <v>20</v>
      </c>
      <c r="EJ47" s="25">
        <v>30</v>
      </c>
      <c r="EK47" s="46">
        <v>66</v>
      </c>
      <c r="EL47" s="47">
        <v>1</v>
      </c>
      <c r="EM47" s="49">
        <v>2</v>
      </c>
      <c r="EN47" s="46">
        <v>3</v>
      </c>
      <c r="EO47" s="25" t="s">
        <v>149</v>
      </c>
      <c r="EP47" s="25">
        <v>21937.333333333299</v>
      </c>
      <c r="EQ47" s="25">
        <v>47008.75</v>
      </c>
      <c r="ER47" s="25">
        <v>19793.1578947368</v>
      </c>
      <c r="ES47" s="25">
        <v>39335.555555555598</v>
      </c>
      <c r="ET47" s="25">
        <v>14160.8</v>
      </c>
      <c r="EU47" s="25">
        <v>43172.152777777796</v>
      </c>
      <c r="EV47" s="28">
        <v>18630.430409356701</v>
      </c>
      <c r="EW47" t="s">
        <v>149</v>
      </c>
      <c r="EX47" t="s">
        <v>149</v>
      </c>
      <c r="EY47" t="s">
        <v>149</v>
      </c>
      <c r="EZ47" t="s">
        <v>149</v>
      </c>
      <c r="FA47">
        <v>4055.5489090000001</v>
      </c>
      <c r="FB47">
        <v>0.24315508699999999</v>
      </c>
      <c r="FC47">
        <v>0.66578249336869999</v>
      </c>
      <c r="FD47">
        <v>0.28571428571428598</v>
      </c>
      <c r="FE47">
        <v>3071.508883</v>
      </c>
      <c r="FF47">
        <v>0.46578383299999998</v>
      </c>
      <c r="FG47">
        <v>1.45915492957746</v>
      </c>
      <c r="FH47">
        <v>0.625</v>
      </c>
      <c r="FI47">
        <v>3563.5288959999998</v>
      </c>
      <c r="FJ47">
        <v>0.35446946000000001</v>
      </c>
      <c r="FK47">
        <v>1.06246871147308</v>
      </c>
      <c r="FL47" s="63">
        <v>0.45535714285714302</v>
      </c>
      <c r="FM47" t="s">
        <v>149</v>
      </c>
      <c r="FN47">
        <v>0.53606557377049202</v>
      </c>
      <c r="FO47">
        <v>0.41351351351351401</v>
      </c>
      <c r="FP47">
        <v>0.42006472491909402</v>
      </c>
      <c r="FQ47">
        <v>0.64705882352941202</v>
      </c>
      <c r="FR47">
        <v>0.450079239302694</v>
      </c>
      <c r="FS47">
        <v>0.53028616852146304</v>
      </c>
      <c r="FT47">
        <v>0.46873651266409339</v>
      </c>
      <c r="FU47">
        <v>0.49335637500704121</v>
      </c>
      <c r="FV47" s="45">
        <v>0.7</v>
      </c>
      <c r="FW47" s="25">
        <v>3442.3846153846198</v>
      </c>
      <c r="FX47" s="25">
        <v>0.7</v>
      </c>
      <c r="FY47" s="25">
        <v>2016.5</v>
      </c>
      <c r="FZ47" s="25">
        <v>0.7</v>
      </c>
      <c r="GA47" s="25">
        <v>1677.3571428571399</v>
      </c>
      <c r="GB47" s="25">
        <v>0.69999999999999984</v>
      </c>
      <c r="GC47" s="28">
        <v>2378.7472527472532</v>
      </c>
      <c r="GD47">
        <v>0.5</v>
      </c>
      <c r="GE47">
        <v>110</v>
      </c>
      <c r="GF47">
        <v>0</v>
      </c>
      <c r="GG47">
        <v>80</v>
      </c>
      <c r="GH47">
        <v>3.1666666666666665</v>
      </c>
      <c r="GI47">
        <v>173</v>
      </c>
      <c r="GJ47">
        <v>1.2222222222222201</v>
      </c>
      <c r="GK47">
        <v>121</v>
      </c>
      <c r="GL47" s="45"/>
      <c r="GM47">
        <v>11</v>
      </c>
      <c r="GN47">
        <v>9</v>
      </c>
      <c r="GO47">
        <v>8</v>
      </c>
      <c r="GP47">
        <v>7</v>
      </c>
      <c r="GQ47" s="25"/>
      <c r="GR47">
        <v>2</v>
      </c>
      <c r="GS47">
        <v>8</v>
      </c>
      <c r="GT47">
        <v>2</v>
      </c>
      <c r="GU47">
        <v>5</v>
      </c>
      <c r="GV47" s="25"/>
      <c r="GW47">
        <v>3</v>
      </c>
      <c r="GX47">
        <v>4</v>
      </c>
      <c r="GY47">
        <v>3</v>
      </c>
      <c r="GZ47">
        <v>6</v>
      </c>
      <c r="HA47" s="25">
        <v>102</v>
      </c>
      <c r="HB47" s="89">
        <v>5.333333333333333</v>
      </c>
      <c r="HC47" s="89">
        <v>7</v>
      </c>
      <c r="HD47" s="89">
        <v>4.333333333333333</v>
      </c>
      <c r="HE47" s="129">
        <v>6</v>
      </c>
      <c r="HF47">
        <v>0.93682063315027841</v>
      </c>
      <c r="HG47">
        <v>0.95812406433242525</v>
      </c>
      <c r="HH47">
        <v>0.97044138301705163</v>
      </c>
      <c r="HI47">
        <v>0.91632425798545503</v>
      </c>
      <c r="HJ47">
        <v>1</v>
      </c>
      <c r="HK47">
        <v>0.71614908125002164</v>
      </c>
      <c r="HL47">
        <v>1</v>
      </c>
      <c r="HM47">
        <v>0.98994949366116636</v>
      </c>
      <c r="HN47">
        <v>0.99998153329085837</v>
      </c>
      <c r="HO47">
        <v>0.93548337841541196</v>
      </c>
      <c r="HP47">
        <v>0.99339926779878274</v>
      </c>
      <c r="HQ47">
        <v>0.98974331861078713</v>
      </c>
      <c r="HR47">
        <v>0.97893405548037882</v>
      </c>
      <c r="HY47" s="106"/>
      <c r="HZ47" s="30"/>
      <c r="IA47" s="30"/>
      <c r="IB47" s="30"/>
      <c r="IC47" s="30"/>
      <c r="ID47" s="109"/>
      <c r="IE47" s="25"/>
      <c r="IF47" s="25"/>
      <c r="IG47" s="25"/>
      <c r="IH47" s="25"/>
      <c r="II47" s="141" t="s">
        <v>419</v>
      </c>
      <c r="IJ47" s="141">
        <f t="shared" si="15"/>
        <v>0</v>
      </c>
      <c r="IK47" s="141" t="s">
        <v>421</v>
      </c>
      <c r="IL47" s="106"/>
      <c r="IM47" s="127"/>
      <c r="IN47" s="142"/>
      <c r="IO47" s="143">
        <v>0</v>
      </c>
      <c r="IP47" s="144">
        <v>0</v>
      </c>
      <c r="IQ47" s="144">
        <v>0</v>
      </c>
      <c r="IR47" s="144">
        <v>1</v>
      </c>
      <c r="IS47" s="144">
        <v>0</v>
      </c>
      <c r="IT47" s="145"/>
      <c r="IU47" s="146">
        <v>0</v>
      </c>
      <c r="IV47" s="146">
        <v>1</v>
      </c>
    </row>
    <row r="48" spans="1:256" ht="13.05" customHeight="1">
      <c r="A48" s="25">
        <v>59</v>
      </c>
      <c r="B48" s="25">
        <v>12</v>
      </c>
      <c r="C48" s="49" t="s">
        <v>431</v>
      </c>
      <c r="D48" s="47" t="s">
        <v>68</v>
      </c>
      <c r="E48" s="25">
        <v>3</v>
      </c>
      <c r="F48" s="25">
        <v>3</v>
      </c>
      <c r="G48" s="49"/>
      <c r="H48" s="25">
        <v>16</v>
      </c>
      <c r="I48" s="25">
        <v>22</v>
      </c>
      <c r="J48" s="25">
        <v>3</v>
      </c>
      <c r="K48" s="25">
        <v>1</v>
      </c>
      <c r="L48" s="25">
        <v>2</v>
      </c>
      <c r="M48" s="25" t="str">
        <f t="shared" si="48"/>
        <v/>
      </c>
      <c r="N48" s="25">
        <f t="shared" si="49"/>
        <v>19</v>
      </c>
      <c r="O48" s="25">
        <v>16</v>
      </c>
      <c r="P48" s="25">
        <v>21</v>
      </c>
      <c r="Q48" s="28">
        <v>6670.090909090909</v>
      </c>
      <c r="R48" s="25">
        <v>13</v>
      </c>
      <c r="S48" s="25">
        <v>21</v>
      </c>
      <c r="T48" s="25">
        <v>6</v>
      </c>
      <c r="U48" s="25">
        <v>2</v>
      </c>
      <c r="V48" s="25">
        <v>4</v>
      </c>
      <c r="W48" s="25" t="str">
        <f t="shared" si="50"/>
        <v/>
      </c>
      <c r="X48" s="25">
        <f t="shared" si="51"/>
        <v>15</v>
      </c>
      <c r="Y48" s="25">
        <v>0</v>
      </c>
      <c r="Z48" s="25">
        <v>16</v>
      </c>
      <c r="AA48" s="25">
        <v>4835.28125</v>
      </c>
      <c r="AB48" s="45">
        <v>2</v>
      </c>
      <c r="AC48" s="25">
        <v>9</v>
      </c>
      <c r="AD48" s="25">
        <v>9</v>
      </c>
      <c r="AE48" s="25">
        <v>0</v>
      </c>
      <c r="AF48" s="25">
        <v>9</v>
      </c>
      <c r="AG48" s="25" t="str">
        <f t="shared" si="52"/>
        <v/>
      </c>
      <c r="AH48" s="25">
        <f t="shared" si="53"/>
        <v>0</v>
      </c>
      <c r="AI48" s="25">
        <v>0</v>
      </c>
      <c r="AJ48" s="25">
        <v>7</v>
      </c>
      <c r="AK48" s="28">
        <v>4931.2647058823532</v>
      </c>
      <c r="AL48" s="45">
        <v>0.95</v>
      </c>
      <c r="AM48" s="25">
        <v>1448.1578947368421</v>
      </c>
      <c r="AN48" s="25">
        <v>1337</v>
      </c>
      <c r="AO48" s="28">
        <v>483.86238437963294</v>
      </c>
      <c r="AP48" s="91">
        <v>5.7638888888888885E-2</v>
      </c>
      <c r="AQ48" s="65">
        <v>0.1423611111111111</v>
      </c>
      <c r="AR48" s="65">
        <v>0.1173611111111111</v>
      </c>
      <c r="AS48" s="65">
        <v>8.1250000000000003E-2</v>
      </c>
      <c r="AT48" s="25">
        <f t="shared" si="54"/>
        <v>83</v>
      </c>
      <c r="AU48" s="25">
        <f t="shared" si="55"/>
        <v>205</v>
      </c>
      <c r="AV48" s="25">
        <f t="shared" si="59"/>
        <v>169</v>
      </c>
      <c r="AW48" s="25">
        <f t="shared" si="60"/>
        <v>117</v>
      </c>
      <c r="AX48" s="25">
        <f t="shared" si="56"/>
        <v>187</v>
      </c>
      <c r="AY48" s="25">
        <f t="shared" si="57"/>
        <v>100</v>
      </c>
      <c r="AZ48" s="25">
        <f t="shared" si="61"/>
        <v>0.87</v>
      </c>
      <c r="BA48" s="25">
        <v>2</v>
      </c>
      <c r="BB48" s="25">
        <v>3</v>
      </c>
      <c r="BC48" s="25">
        <v>3</v>
      </c>
      <c r="BD48" s="25">
        <v>3</v>
      </c>
      <c r="BE48" s="25">
        <v>2.5</v>
      </c>
      <c r="BF48" s="25">
        <v>3</v>
      </c>
      <c r="BG48" s="49">
        <v>-0.2</v>
      </c>
      <c r="BH48" s="25">
        <v>0.5</v>
      </c>
      <c r="BI48" s="25">
        <v>10</v>
      </c>
      <c r="BJ48" s="25">
        <v>0.125</v>
      </c>
      <c r="BK48" s="25">
        <v>8</v>
      </c>
      <c r="BL48" s="25">
        <v>0.33333333333333331</v>
      </c>
      <c r="BM48" s="47">
        <v>35</v>
      </c>
      <c r="BN48" s="25">
        <v>13</v>
      </c>
      <c r="BO48" s="25">
        <f t="shared" si="32"/>
        <v>48</v>
      </c>
      <c r="BP48" s="25">
        <f t="shared" si="33"/>
        <v>0.72916666666666663</v>
      </c>
      <c r="BQ48" s="49">
        <f t="shared" si="34"/>
        <v>1</v>
      </c>
      <c r="BR48" s="47">
        <v>12</v>
      </c>
      <c r="BS48" s="25">
        <v>4</v>
      </c>
      <c r="BT48" s="25">
        <f t="shared" si="35"/>
        <v>16</v>
      </c>
      <c r="BU48" s="25">
        <f t="shared" si="36"/>
        <v>0.75</v>
      </c>
      <c r="BV48" s="49">
        <f t="shared" si="47"/>
        <v>1</v>
      </c>
      <c r="BW48" s="92">
        <v>3</v>
      </c>
      <c r="BX48" s="53">
        <v>4</v>
      </c>
      <c r="BY48" s="54">
        <f t="shared" si="58"/>
        <v>3.5</v>
      </c>
      <c r="BZ48" s="57">
        <v>9</v>
      </c>
      <c r="CA48" s="50">
        <v>9</v>
      </c>
      <c r="CB48" s="54">
        <f t="shared" si="38"/>
        <v>9</v>
      </c>
      <c r="CC48" s="46">
        <v>9</v>
      </c>
      <c r="CD48" s="46">
        <v>2</v>
      </c>
      <c r="CE48" s="103">
        <v>46</v>
      </c>
      <c r="CF48" s="30">
        <v>35</v>
      </c>
      <c r="CG48" s="104">
        <f t="shared" si="39"/>
        <v>0.76086956521739135</v>
      </c>
      <c r="CH48" s="47">
        <v>12</v>
      </c>
      <c r="CI48" s="25">
        <v>5</v>
      </c>
      <c r="CJ48" s="25">
        <f t="shared" si="62"/>
        <v>17</v>
      </c>
      <c r="CK48" s="49">
        <f t="shared" si="13"/>
        <v>11</v>
      </c>
      <c r="CL48" s="47">
        <v>4</v>
      </c>
      <c r="CM48" s="25">
        <v>3</v>
      </c>
      <c r="CN48" s="25">
        <f t="shared" si="46"/>
        <v>7</v>
      </c>
      <c r="CO48" s="49">
        <f t="shared" si="14"/>
        <v>5</v>
      </c>
      <c r="CP48" s="47">
        <v>24</v>
      </c>
      <c r="CQ48" s="25">
        <f t="shared" si="63"/>
        <v>1</v>
      </c>
      <c r="CR48" s="65">
        <v>3.3333333333333333E-2</v>
      </c>
      <c r="CS48" s="25">
        <f t="shared" si="64"/>
        <v>48</v>
      </c>
      <c r="CT48" s="25">
        <v>0</v>
      </c>
      <c r="CU48" s="25">
        <v>24</v>
      </c>
      <c r="CV48" s="25">
        <f t="shared" si="43"/>
        <v>1</v>
      </c>
      <c r="CW48" s="65">
        <v>7.2916666666666671E-2</v>
      </c>
      <c r="CX48" s="25">
        <f t="shared" si="65"/>
        <v>105</v>
      </c>
      <c r="CY48" s="25">
        <v>1</v>
      </c>
      <c r="CZ48" s="49">
        <f t="shared" si="66"/>
        <v>1.1875</v>
      </c>
      <c r="DA48">
        <v>17</v>
      </c>
      <c r="DB48">
        <v>7</v>
      </c>
      <c r="DC48">
        <v>0.96120437000000003</v>
      </c>
      <c r="DD48">
        <v>7</v>
      </c>
      <c r="DE48">
        <v>0.96072135000000003</v>
      </c>
      <c r="DF48">
        <v>16</v>
      </c>
      <c r="DG48">
        <v>11</v>
      </c>
      <c r="DH48">
        <v>0.94087966000000001</v>
      </c>
      <c r="DI48">
        <v>11</v>
      </c>
      <c r="DJ48">
        <v>0.94087966000000001</v>
      </c>
      <c r="DK48">
        <v>19</v>
      </c>
      <c r="DL48">
        <v>6</v>
      </c>
      <c r="DM48">
        <v>0.79031903999999997</v>
      </c>
      <c r="DN48">
        <v>6</v>
      </c>
      <c r="DO48">
        <v>0.81983404999999998</v>
      </c>
      <c r="DP48" s="25">
        <v>17.333333333333332</v>
      </c>
      <c r="DQ48" s="25">
        <v>8</v>
      </c>
      <c r="DR48" s="25">
        <v>0.89746769000000004</v>
      </c>
      <c r="DS48" s="25">
        <v>8</v>
      </c>
      <c r="DT48" s="25">
        <v>0.90714502000000008</v>
      </c>
      <c r="DU48" s="47">
        <v>23.510577472285586</v>
      </c>
      <c r="DV48" s="86">
        <v>38.505771732061973</v>
      </c>
      <c r="DW48" s="86">
        <v>1.1467169898066814</v>
      </c>
      <c r="DX48" s="86"/>
      <c r="DY48" s="87">
        <v>0.93093720998791707</v>
      </c>
      <c r="DZ48" s="47">
        <v>13</v>
      </c>
      <c r="EA48" s="25">
        <v>16</v>
      </c>
      <c r="EB48" s="25">
        <v>14.5</v>
      </c>
      <c r="EC48" s="25">
        <v>0.18604651</v>
      </c>
      <c r="ED48" s="25">
        <v>0.33766234000000001</v>
      </c>
      <c r="EE48" s="88">
        <v>0.261854425</v>
      </c>
      <c r="EF48" s="47">
        <v>40</v>
      </c>
      <c r="EG48" s="25">
        <v>36</v>
      </c>
      <c r="EH48" s="25">
        <v>27</v>
      </c>
      <c r="EI48" s="25">
        <v>30</v>
      </c>
      <c r="EJ48" s="25">
        <v>24</v>
      </c>
      <c r="EK48" s="46">
        <v>73.5</v>
      </c>
      <c r="EL48" s="47">
        <v>0</v>
      </c>
      <c r="EM48" s="49">
        <v>0</v>
      </c>
      <c r="EN48" s="46">
        <v>0</v>
      </c>
      <c r="EO48" s="25">
        <v>11752.142857142901</v>
      </c>
      <c r="EP48" s="25">
        <v>8659.4736842105303</v>
      </c>
      <c r="EQ48" s="25">
        <v>15669.583333333299</v>
      </c>
      <c r="ER48" s="25">
        <v>7373.9215686274501</v>
      </c>
      <c r="ES48" s="25">
        <v>11063.125</v>
      </c>
      <c r="ET48" s="25">
        <v>8850.5</v>
      </c>
      <c r="EU48" s="25">
        <v>12828.283730158733</v>
      </c>
      <c r="EV48" s="28">
        <v>8294.6317509459932</v>
      </c>
      <c r="EW48">
        <v>160.4784861</v>
      </c>
      <c r="EX48">
        <v>2.6584068999999998E-2</v>
      </c>
      <c r="EY48">
        <v>0.972727272727273</v>
      </c>
      <c r="EZ48">
        <v>0.33333333333333298</v>
      </c>
      <c r="FA48">
        <v>654.80886929999997</v>
      </c>
      <c r="FB48">
        <v>0.11867701</v>
      </c>
      <c r="FC48">
        <v>0.94960212201591498</v>
      </c>
      <c r="FD48">
        <v>0.565217391304348</v>
      </c>
      <c r="FE48">
        <v>827.13562690000003</v>
      </c>
      <c r="FF48">
        <v>0.168650895</v>
      </c>
      <c r="FG48">
        <v>6.5943661971831</v>
      </c>
      <c r="FH48">
        <v>0.54838709677419395</v>
      </c>
      <c r="FI48">
        <v>547.47432743333331</v>
      </c>
      <c r="FJ48">
        <v>0.10463732466666666</v>
      </c>
      <c r="FK48">
        <v>2.838898530642096</v>
      </c>
      <c r="FL48" s="63">
        <v>0.48231260713729163</v>
      </c>
      <c r="FM48">
        <v>0.570745697896749</v>
      </c>
      <c r="FN48">
        <v>0.71564522268747599</v>
      </c>
      <c r="FO48">
        <v>0.52277657266811295</v>
      </c>
      <c r="FP48">
        <v>0.69425625920471301</v>
      </c>
      <c r="FQ48">
        <v>0.64088888888888895</v>
      </c>
      <c r="FR48">
        <v>0.69411764705882395</v>
      </c>
      <c r="FS48">
        <v>0.5781370531512503</v>
      </c>
      <c r="FT48">
        <v>0.70133970965033754</v>
      </c>
      <c r="FU48">
        <v>0.63973838140079398</v>
      </c>
      <c r="FV48" s="45">
        <v>0.7</v>
      </c>
      <c r="FW48" s="25">
        <v>8414.4285714285706</v>
      </c>
      <c r="FX48" s="25">
        <v>0.7</v>
      </c>
      <c r="FY48" s="25">
        <v>10125.7692307692</v>
      </c>
      <c r="FZ48" s="25">
        <v>0.65</v>
      </c>
      <c r="GA48" s="25">
        <v>8821.2307692307695</v>
      </c>
      <c r="GB48" s="25">
        <v>0.68333333333333324</v>
      </c>
      <c r="GC48" s="28">
        <v>9120.4761904761799</v>
      </c>
      <c r="GD48">
        <v>0</v>
      </c>
      <c r="GE48">
        <v>204</v>
      </c>
      <c r="GF48">
        <v>0</v>
      </c>
      <c r="GG48">
        <v>195</v>
      </c>
      <c r="GH48">
        <v>4.5</v>
      </c>
      <c r="GI48">
        <v>420</v>
      </c>
      <c r="GJ48">
        <v>1.5</v>
      </c>
      <c r="GK48">
        <v>273</v>
      </c>
      <c r="GL48" s="45"/>
      <c r="GM48">
        <v>24</v>
      </c>
      <c r="GN48">
        <v>18</v>
      </c>
      <c r="GO48">
        <v>18</v>
      </c>
      <c r="GP48">
        <v>11</v>
      </c>
      <c r="GQ48" s="25"/>
      <c r="GR48">
        <v>29</v>
      </c>
      <c r="GS48">
        <v>8</v>
      </c>
      <c r="GT48">
        <v>9</v>
      </c>
      <c r="GU48">
        <v>6</v>
      </c>
      <c r="GV48" s="25"/>
      <c r="GW48">
        <v>44</v>
      </c>
      <c r="GX48">
        <v>18</v>
      </c>
      <c r="GY48">
        <v>17</v>
      </c>
      <c r="GZ48">
        <v>8</v>
      </c>
      <c r="HA48" s="25">
        <v>146.66666666666669</v>
      </c>
      <c r="HB48" s="89">
        <v>32.333333333333336</v>
      </c>
      <c r="HC48" s="89">
        <v>14.666666666666666</v>
      </c>
      <c r="HD48" s="89">
        <v>14.666666666666666</v>
      </c>
      <c r="HE48" s="129">
        <v>8.3333333333333339</v>
      </c>
      <c r="HF48">
        <v>0.91385640486245279</v>
      </c>
      <c r="HG48">
        <v>0.9354410392093222</v>
      </c>
      <c r="HH48">
        <v>0.90583058368592173</v>
      </c>
      <c r="HI48">
        <v>0.97491665651640924</v>
      </c>
      <c r="HJ48">
        <v>0.88011254051793097</v>
      </c>
      <c r="HK48">
        <v>0.99418446033433305</v>
      </c>
      <c r="HL48">
        <v>0.98207577768608223</v>
      </c>
      <c r="HM48">
        <v>0.99231496774729278</v>
      </c>
      <c r="HN48">
        <v>0.99856576288190069</v>
      </c>
      <c r="HO48">
        <v>0.98274726796159428</v>
      </c>
      <c r="HP48">
        <v>0.99024104254947654</v>
      </c>
      <c r="HQ48">
        <v>1</v>
      </c>
      <c r="HR48">
        <v>0.93084490275409471</v>
      </c>
      <c r="HS48" s="24">
        <v>1</v>
      </c>
      <c r="HT48">
        <v>5</v>
      </c>
      <c r="HU48">
        <v>1</v>
      </c>
      <c r="HV48">
        <v>0</v>
      </c>
      <c r="HW48">
        <v>1</v>
      </c>
      <c r="HX48">
        <v>0</v>
      </c>
      <c r="HY48" s="106"/>
      <c r="HZ48" s="30"/>
      <c r="IA48" s="30"/>
      <c r="IB48" s="30"/>
      <c r="IC48" s="30"/>
      <c r="ID48" s="109"/>
      <c r="IE48" s="25"/>
      <c r="IF48" s="25"/>
      <c r="IG48" s="25"/>
      <c r="IH48" s="25"/>
      <c r="II48" s="141" t="s">
        <v>419</v>
      </c>
      <c r="IJ48" s="141">
        <f t="shared" si="15"/>
        <v>0</v>
      </c>
      <c r="IK48" s="141" t="s">
        <v>421</v>
      </c>
      <c r="IL48" s="106"/>
      <c r="IM48" s="127"/>
      <c r="IN48" s="142"/>
      <c r="IO48" s="143">
        <v>0</v>
      </c>
      <c r="IP48" s="144">
        <v>0</v>
      </c>
      <c r="IQ48" s="144">
        <v>0</v>
      </c>
      <c r="IR48" s="144">
        <v>1</v>
      </c>
      <c r="IS48" s="144">
        <v>0</v>
      </c>
      <c r="IT48" s="145"/>
      <c r="IU48" s="146">
        <v>0</v>
      </c>
      <c r="IV48" s="146">
        <v>0</v>
      </c>
    </row>
    <row r="49" spans="1:256" ht="13.05" customHeight="1">
      <c r="A49" s="25">
        <v>66</v>
      </c>
      <c r="B49" s="25">
        <v>12</v>
      </c>
      <c r="C49" s="49" t="s">
        <v>446</v>
      </c>
      <c r="D49" s="47" t="s">
        <v>711</v>
      </c>
      <c r="E49" s="25">
        <v>2</v>
      </c>
      <c r="F49" s="25">
        <v>2</v>
      </c>
      <c r="G49" s="49"/>
      <c r="H49" s="25">
        <v>0</v>
      </c>
      <c r="I49" s="25">
        <v>0</v>
      </c>
      <c r="J49" s="25">
        <v>4</v>
      </c>
      <c r="K49" s="25">
        <v>2</v>
      </c>
      <c r="L49" s="25">
        <v>2</v>
      </c>
      <c r="M49" s="25" t="str">
        <f t="shared" si="48"/>
        <v/>
      </c>
      <c r="N49" s="25">
        <f t="shared" si="49"/>
        <v>-4</v>
      </c>
      <c r="O49" s="25">
        <v>0</v>
      </c>
      <c r="P49" s="25">
        <v>0</v>
      </c>
      <c r="Q49" s="28">
        <v>6043.375</v>
      </c>
      <c r="R49" s="25">
        <v>0</v>
      </c>
      <c r="S49" s="25">
        <v>4</v>
      </c>
      <c r="T49" s="25">
        <v>9</v>
      </c>
      <c r="U49" s="25">
        <v>1</v>
      </c>
      <c r="V49" s="25">
        <v>8</v>
      </c>
      <c r="W49" s="25" t="str">
        <f t="shared" si="50"/>
        <v/>
      </c>
      <c r="X49" s="25">
        <f t="shared" si="51"/>
        <v>-5</v>
      </c>
      <c r="Y49" s="25">
        <v>0</v>
      </c>
      <c r="Z49" s="25">
        <v>3</v>
      </c>
      <c r="AA49" s="25">
        <v>4995.818181818182</v>
      </c>
      <c r="AB49" s="45">
        <v>2</v>
      </c>
      <c r="AC49" s="25">
        <v>3</v>
      </c>
      <c r="AD49" s="25">
        <v>6</v>
      </c>
      <c r="AE49" s="25">
        <v>4</v>
      </c>
      <c r="AF49" s="25">
        <v>2</v>
      </c>
      <c r="AG49" s="25" t="str">
        <f t="shared" si="52"/>
        <v/>
      </c>
      <c r="AH49" s="25">
        <f t="shared" si="53"/>
        <v>-3</v>
      </c>
      <c r="AI49" s="25">
        <v>2</v>
      </c>
      <c r="AJ49" s="25">
        <v>2</v>
      </c>
      <c r="AK49" s="28">
        <v>2513.8666666666668</v>
      </c>
      <c r="AL49" s="45">
        <v>1</v>
      </c>
      <c r="AM49" s="25">
        <v>1128.75</v>
      </c>
      <c r="AN49" s="25">
        <v>981.5</v>
      </c>
      <c r="AO49" s="28">
        <v>281.97365965075903</v>
      </c>
      <c r="AP49" s="91">
        <v>5.6944444444444443E-2</v>
      </c>
      <c r="AQ49" s="65">
        <v>8.2638888888888887E-2</v>
      </c>
      <c r="AR49" s="65">
        <v>7.2916666666666671E-2</v>
      </c>
      <c r="AS49" s="65">
        <v>6.8750000000000006E-2</v>
      </c>
      <c r="AT49" s="25">
        <f t="shared" si="54"/>
        <v>82</v>
      </c>
      <c r="AU49" s="25">
        <f t="shared" si="55"/>
        <v>119</v>
      </c>
      <c r="AV49" s="25">
        <f t="shared" si="59"/>
        <v>105</v>
      </c>
      <c r="AW49" s="25">
        <f t="shared" si="60"/>
        <v>99</v>
      </c>
      <c r="AX49" s="25">
        <f t="shared" si="56"/>
        <v>112</v>
      </c>
      <c r="AY49" s="25">
        <f t="shared" si="57"/>
        <v>90.5</v>
      </c>
      <c r="AZ49" s="25">
        <f t="shared" si="61"/>
        <v>0.23756906077348067</v>
      </c>
      <c r="BA49" s="25">
        <v>2</v>
      </c>
      <c r="BB49" s="25">
        <v>3</v>
      </c>
      <c r="BC49" s="25">
        <v>4</v>
      </c>
      <c r="BD49" s="25">
        <v>4</v>
      </c>
      <c r="BE49" s="25">
        <v>3</v>
      </c>
      <c r="BF49" s="25">
        <v>3.5</v>
      </c>
      <c r="BG49" s="49">
        <v>-0.16666666666666666</v>
      </c>
      <c r="BH49" s="25">
        <v>0.4</v>
      </c>
      <c r="BI49" s="25">
        <v>10</v>
      </c>
      <c r="BJ49" s="25">
        <v>0</v>
      </c>
      <c r="BK49" s="25">
        <v>5</v>
      </c>
      <c r="BL49" s="25">
        <v>0.26666666666666666</v>
      </c>
      <c r="BM49" s="47">
        <v>30</v>
      </c>
      <c r="BN49" s="25">
        <v>18</v>
      </c>
      <c r="BO49" s="25">
        <f t="shared" si="32"/>
        <v>48</v>
      </c>
      <c r="BP49" s="25">
        <f t="shared" si="33"/>
        <v>0.625</v>
      </c>
      <c r="BQ49" s="49">
        <f t="shared" si="34"/>
        <v>1</v>
      </c>
      <c r="BR49" s="47">
        <v>9</v>
      </c>
      <c r="BS49" s="25">
        <v>7</v>
      </c>
      <c r="BT49" s="25">
        <f t="shared" si="35"/>
        <v>16</v>
      </c>
      <c r="BU49" s="25">
        <f t="shared" si="36"/>
        <v>0.5625</v>
      </c>
      <c r="BV49" s="49">
        <f t="shared" si="47"/>
        <v>1</v>
      </c>
      <c r="BW49" s="92">
        <v>3</v>
      </c>
      <c r="BX49" s="53">
        <v>6</v>
      </c>
      <c r="BY49" s="54">
        <f t="shared" si="58"/>
        <v>4.5</v>
      </c>
      <c r="BZ49" s="57">
        <v>9</v>
      </c>
      <c r="CA49" s="50">
        <v>9</v>
      </c>
      <c r="CB49" s="54">
        <f t="shared" si="38"/>
        <v>9</v>
      </c>
      <c r="CC49" s="46">
        <v>24</v>
      </c>
      <c r="CD49" s="46">
        <v>4</v>
      </c>
      <c r="CE49" s="103">
        <v>63</v>
      </c>
      <c r="CF49" s="30">
        <v>3</v>
      </c>
      <c r="CG49" s="104">
        <f t="shared" si="39"/>
        <v>4.7619047619047616E-2</v>
      </c>
      <c r="CH49" s="47">
        <v>12</v>
      </c>
      <c r="CI49" s="25">
        <v>6</v>
      </c>
      <c r="CJ49" s="25">
        <f t="shared" si="62"/>
        <v>18</v>
      </c>
      <c r="CK49" s="49">
        <f t="shared" si="13"/>
        <v>12</v>
      </c>
      <c r="CL49" s="47">
        <v>3</v>
      </c>
      <c r="CM49" s="25">
        <v>2</v>
      </c>
      <c r="CN49" s="25">
        <f t="shared" si="46"/>
        <v>5</v>
      </c>
      <c r="CO49" s="49">
        <f t="shared" si="14"/>
        <v>3.5</v>
      </c>
      <c r="CP49" s="47">
        <v>24</v>
      </c>
      <c r="CQ49" s="25">
        <f t="shared" si="63"/>
        <v>1</v>
      </c>
      <c r="CR49" s="65">
        <v>2.5694444444444447E-2</v>
      </c>
      <c r="CS49" s="25">
        <f t="shared" si="64"/>
        <v>37</v>
      </c>
      <c r="CT49" s="25">
        <v>0</v>
      </c>
      <c r="CU49" s="25">
        <v>24</v>
      </c>
      <c r="CV49" s="25">
        <f t="shared" si="43"/>
        <v>1</v>
      </c>
      <c r="CW49" s="65">
        <v>6.25E-2</v>
      </c>
      <c r="CX49" s="25">
        <f t="shared" si="65"/>
        <v>90</v>
      </c>
      <c r="CY49" s="25">
        <v>0</v>
      </c>
      <c r="CZ49" s="49">
        <f t="shared" si="66"/>
        <v>1.4324324324324325</v>
      </c>
      <c r="DA49">
        <v>9</v>
      </c>
      <c r="DB49">
        <v>7</v>
      </c>
      <c r="DC49">
        <v>0.98419363999999998</v>
      </c>
      <c r="DD49">
        <v>7</v>
      </c>
      <c r="DE49">
        <v>0.98419363999999998</v>
      </c>
      <c r="DF49">
        <v>11</v>
      </c>
      <c r="DG49">
        <v>4</v>
      </c>
      <c r="DH49">
        <v>0.98797552</v>
      </c>
      <c r="DI49">
        <v>5</v>
      </c>
      <c r="DJ49">
        <v>0.98386991000000001</v>
      </c>
      <c r="DK49">
        <v>8</v>
      </c>
      <c r="DL49">
        <v>7</v>
      </c>
      <c r="DM49">
        <v>0.95570003999999997</v>
      </c>
      <c r="DN49">
        <v>7</v>
      </c>
      <c r="DO49">
        <v>0.97986371000000005</v>
      </c>
      <c r="DP49" s="25">
        <v>9.3333333333333339</v>
      </c>
      <c r="DQ49" s="25">
        <v>6</v>
      </c>
      <c r="DR49" s="25">
        <v>0.97595639999999995</v>
      </c>
      <c r="DS49" s="25">
        <v>6.333333333333333</v>
      </c>
      <c r="DT49" s="25">
        <v>0.98264242000000002</v>
      </c>
      <c r="DU49" s="47">
        <v>44.491271323802714</v>
      </c>
      <c r="DV49" s="86">
        <v>41.738799467857788</v>
      </c>
      <c r="DW49" s="86">
        <v>0.66841112172587813</v>
      </c>
      <c r="DX49" s="86"/>
      <c r="DY49" s="87">
        <v>1.0035674499095404</v>
      </c>
      <c r="DZ49" s="47">
        <v>7</v>
      </c>
      <c r="EA49" s="25">
        <v>4</v>
      </c>
      <c r="EB49" s="25">
        <v>5.5</v>
      </c>
      <c r="EC49" s="25">
        <v>0.3</v>
      </c>
      <c r="ED49" s="25">
        <v>1</v>
      </c>
      <c r="EE49" s="88">
        <v>0.65</v>
      </c>
      <c r="EF49" s="47">
        <v>29</v>
      </c>
      <c r="EG49" s="25">
        <v>32</v>
      </c>
      <c r="EH49" s="25">
        <v>29</v>
      </c>
      <c r="EI49" s="25">
        <v>30</v>
      </c>
      <c r="EJ49" s="25">
        <v>31</v>
      </c>
      <c r="EK49" s="46">
        <v>49</v>
      </c>
      <c r="EL49" s="47">
        <v>1</v>
      </c>
      <c r="EM49" s="49">
        <v>3</v>
      </c>
      <c r="EN49" s="46">
        <v>2</v>
      </c>
      <c r="EO49" s="25">
        <v>8226.5</v>
      </c>
      <c r="EP49" s="25">
        <v>23504.285714285699</v>
      </c>
      <c r="EQ49" s="25">
        <v>15042.8</v>
      </c>
      <c r="ER49" s="25">
        <v>25071.333333333299</v>
      </c>
      <c r="ES49" s="25">
        <v>9077.4358974359002</v>
      </c>
      <c r="ET49" s="25">
        <v>27232.307692307699</v>
      </c>
      <c r="EU49" s="25">
        <v>10782.245299145301</v>
      </c>
      <c r="EV49" s="28">
        <v>25269.308913308898</v>
      </c>
      <c r="EW49">
        <v>1527.1215420000001</v>
      </c>
      <c r="EX49">
        <v>7.8142067999999995E-2</v>
      </c>
      <c r="EY49">
        <v>1.4636363636363601</v>
      </c>
      <c r="EZ49">
        <v>7.69230769230769E-2</v>
      </c>
      <c r="FA49">
        <v>-31990.807659999999</v>
      </c>
      <c r="FB49">
        <v>-0.79951315300000003</v>
      </c>
      <c r="FC49">
        <v>-0.82758620689655205</v>
      </c>
      <c r="FD49">
        <v>0.20833333333333301</v>
      </c>
      <c r="FE49">
        <v>753.95498669999995</v>
      </c>
      <c r="FF49">
        <v>2.7334682999999999E-2</v>
      </c>
      <c r="FG49">
        <v>-1.2845070422535201</v>
      </c>
      <c r="FH49">
        <v>0.21052631578947401</v>
      </c>
      <c r="FI49">
        <v>-9903.243710433333</v>
      </c>
      <c r="FJ49">
        <v>-0.23134546733333336</v>
      </c>
      <c r="FK49">
        <v>-0.21615229517123735</v>
      </c>
      <c r="FL49" s="63">
        <v>0.1652609086819613</v>
      </c>
      <c r="FM49">
        <v>0.66467958271237004</v>
      </c>
      <c r="FN49">
        <v>0.60835509138381205</v>
      </c>
      <c r="FO49">
        <v>0.58016877637130804</v>
      </c>
      <c r="FP49">
        <v>0.30879864636209797</v>
      </c>
      <c r="FQ49">
        <v>0.41009946442234102</v>
      </c>
      <c r="FR49">
        <v>0.66260543580131204</v>
      </c>
      <c r="FS49">
        <v>0.5516492745020064</v>
      </c>
      <c r="FT49">
        <v>0.52658639118240735</v>
      </c>
      <c r="FU49">
        <v>0.53911783284220693</v>
      </c>
      <c r="FV49" s="45">
        <v>0.55000000000000004</v>
      </c>
      <c r="FW49" s="25">
        <v>3343.9</v>
      </c>
      <c r="FX49" s="25">
        <v>0.75</v>
      </c>
      <c r="FY49" s="25">
        <v>2661.13333333333</v>
      </c>
      <c r="FZ49" s="25">
        <v>0.65</v>
      </c>
      <c r="GA49" s="25">
        <v>2849.3076923076901</v>
      </c>
      <c r="GB49" s="25">
        <v>0.65</v>
      </c>
      <c r="GC49" s="28">
        <v>2951.447008547007</v>
      </c>
      <c r="GD49">
        <v>2.1666666666666665</v>
      </c>
      <c r="GE49">
        <v>181</v>
      </c>
      <c r="GF49">
        <v>0.33333333333333331</v>
      </c>
      <c r="GG49">
        <v>178</v>
      </c>
      <c r="GH49">
        <v>3.6666666666666665</v>
      </c>
      <c r="GI49">
        <v>201</v>
      </c>
      <c r="GJ49">
        <v>2.0555555555555598</v>
      </c>
      <c r="GK49">
        <v>186.66666666666666</v>
      </c>
      <c r="GL49" s="45"/>
      <c r="GM49">
        <v>10</v>
      </c>
      <c r="GN49">
        <v>7</v>
      </c>
      <c r="GO49">
        <v>7</v>
      </c>
      <c r="GP49">
        <v>6</v>
      </c>
      <c r="GQ49" s="25"/>
      <c r="GR49">
        <v>29</v>
      </c>
      <c r="GS49">
        <v>7</v>
      </c>
      <c r="GT49">
        <v>7</v>
      </c>
      <c r="GU49">
        <v>6</v>
      </c>
      <c r="GV49" s="25"/>
      <c r="GW49">
        <v>6</v>
      </c>
      <c r="GX49">
        <v>6</v>
      </c>
      <c r="GY49">
        <v>6</v>
      </c>
      <c r="GZ49">
        <v>6</v>
      </c>
      <c r="HA49" s="25">
        <v>47.666666666666643</v>
      </c>
      <c r="HB49" s="89">
        <v>15</v>
      </c>
      <c r="HC49" s="89">
        <v>6.666666666666667</v>
      </c>
      <c r="HD49" s="89">
        <v>6.666666666666667</v>
      </c>
      <c r="HE49" s="129">
        <v>6</v>
      </c>
      <c r="HF49">
        <v>0.61466437213526892</v>
      </c>
      <c r="HG49">
        <v>0.63464264083936417</v>
      </c>
      <c r="HH49">
        <v>0.60294677517660811</v>
      </c>
      <c r="HI49">
        <v>0.84128182081916902</v>
      </c>
      <c r="HJ49">
        <v>0.90196143594082911</v>
      </c>
      <c r="HK49">
        <v>0.96676210893115655</v>
      </c>
      <c r="HL49">
        <v>0.93149286566524458</v>
      </c>
      <c r="HM49">
        <v>0.97818009423135355</v>
      </c>
      <c r="HN49">
        <v>0.90778550774431599</v>
      </c>
      <c r="HO49">
        <v>0.9258026773259751</v>
      </c>
      <c r="HP49">
        <v>0.92004014277781365</v>
      </c>
      <c r="HQ49">
        <v>0.9686196045011366</v>
      </c>
      <c r="HR49">
        <v>0.80813710527347127</v>
      </c>
      <c r="HS49" s="24">
        <v>1</v>
      </c>
      <c r="HT49">
        <v>1</v>
      </c>
      <c r="HU49">
        <v>1</v>
      </c>
      <c r="HV49">
        <v>0</v>
      </c>
      <c r="HW49">
        <v>0</v>
      </c>
      <c r="HX49">
        <v>0</v>
      </c>
      <c r="HY49" s="106"/>
      <c r="HZ49" s="30"/>
      <c r="IA49" s="30"/>
      <c r="IB49" s="30"/>
      <c r="IC49" s="30"/>
      <c r="ID49" s="109"/>
      <c r="IE49" s="25"/>
      <c r="IF49" s="25"/>
      <c r="IG49" s="25"/>
      <c r="IH49" s="25"/>
      <c r="II49" s="141" t="s">
        <v>416</v>
      </c>
      <c r="IJ49" s="141">
        <f t="shared" si="15"/>
        <v>1</v>
      </c>
      <c r="IK49" s="141" t="s">
        <v>417</v>
      </c>
      <c r="IL49" s="106"/>
      <c r="IM49" s="127"/>
      <c r="IN49" s="142"/>
      <c r="IO49" s="143">
        <v>0</v>
      </c>
      <c r="IP49" s="144">
        <v>0</v>
      </c>
      <c r="IQ49" s="144">
        <v>0</v>
      </c>
      <c r="IR49" s="144">
        <v>1</v>
      </c>
      <c r="IS49" s="144">
        <v>0</v>
      </c>
      <c r="IT49" s="145"/>
      <c r="IU49" s="146">
        <v>0</v>
      </c>
      <c r="IV49" s="146">
        <v>0</v>
      </c>
    </row>
    <row r="50" spans="1:256" ht="13.05" customHeight="1">
      <c r="A50" s="25">
        <v>26</v>
      </c>
      <c r="B50" s="25">
        <v>11</v>
      </c>
      <c r="C50" s="49" t="s">
        <v>244</v>
      </c>
      <c r="D50" s="47" t="s">
        <v>68</v>
      </c>
      <c r="E50" s="25">
        <v>3</v>
      </c>
      <c r="F50" s="25">
        <v>3</v>
      </c>
      <c r="G50" s="49"/>
      <c r="H50" s="25">
        <v>8</v>
      </c>
      <c r="I50" s="25">
        <v>18</v>
      </c>
      <c r="J50" s="25">
        <v>6</v>
      </c>
      <c r="K50" s="25">
        <v>1</v>
      </c>
      <c r="L50" s="25">
        <v>5</v>
      </c>
      <c r="M50" s="25" t="str">
        <f t="shared" si="48"/>
        <v/>
      </c>
      <c r="N50" s="25">
        <f t="shared" si="49"/>
        <v>12</v>
      </c>
      <c r="O50" s="25">
        <v>6</v>
      </c>
      <c r="P50" s="25">
        <v>14</v>
      </c>
      <c r="Q50" s="28">
        <v>8620.6060606060601</v>
      </c>
      <c r="R50" s="25">
        <v>11</v>
      </c>
      <c r="S50" s="25">
        <v>18</v>
      </c>
      <c r="T50" s="25">
        <v>10</v>
      </c>
      <c r="U50" s="25">
        <v>0</v>
      </c>
      <c r="V50" s="25">
        <v>10</v>
      </c>
      <c r="W50" s="25" t="str">
        <f t="shared" si="50"/>
        <v/>
      </c>
      <c r="X50" s="25">
        <f t="shared" si="51"/>
        <v>8</v>
      </c>
      <c r="Y50" s="25">
        <v>2</v>
      </c>
      <c r="Z50" s="25">
        <v>14</v>
      </c>
      <c r="AA50" s="25">
        <v>5097.3823529411766</v>
      </c>
      <c r="AB50" s="45">
        <v>9</v>
      </c>
      <c r="AC50" s="25">
        <v>16</v>
      </c>
      <c r="AD50" s="25">
        <v>3</v>
      </c>
      <c r="AE50" s="25">
        <v>0</v>
      </c>
      <c r="AF50" s="25">
        <v>3</v>
      </c>
      <c r="AG50" s="25" t="str">
        <f t="shared" si="52"/>
        <v/>
      </c>
      <c r="AH50" s="25">
        <f t="shared" si="53"/>
        <v>13</v>
      </c>
      <c r="AI50" s="25">
        <v>9</v>
      </c>
      <c r="AJ50" s="25">
        <v>14</v>
      </c>
      <c r="AK50" s="28">
        <v>3126.4411764705883</v>
      </c>
      <c r="AL50" s="45">
        <v>1</v>
      </c>
      <c r="AM50" s="25">
        <v>1075.45</v>
      </c>
      <c r="AN50" s="25">
        <v>1008.5</v>
      </c>
      <c r="AO50" s="28">
        <v>279.17764105163911</v>
      </c>
      <c r="AP50" s="91">
        <v>7.5694444444444439E-2</v>
      </c>
      <c r="AQ50" s="65">
        <v>7.7777777777777779E-2</v>
      </c>
      <c r="AR50" s="65">
        <v>8.0555555555555561E-2</v>
      </c>
      <c r="AS50" s="65">
        <v>7.0833333333333331E-2</v>
      </c>
      <c r="AT50" s="25">
        <f t="shared" si="54"/>
        <v>109</v>
      </c>
      <c r="AU50" s="25">
        <f t="shared" si="55"/>
        <v>112</v>
      </c>
      <c r="AV50" s="25">
        <f t="shared" si="59"/>
        <v>116</v>
      </c>
      <c r="AW50" s="25">
        <f t="shared" si="60"/>
        <v>102</v>
      </c>
      <c r="AX50" s="25">
        <f t="shared" si="56"/>
        <v>114</v>
      </c>
      <c r="AY50" s="25">
        <f t="shared" si="57"/>
        <v>105.5</v>
      </c>
      <c r="AZ50" s="25">
        <f t="shared" si="61"/>
        <v>8.0568720379146919E-2</v>
      </c>
      <c r="BA50" s="25">
        <v>3</v>
      </c>
      <c r="BB50" s="25">
        <v>4</v>
      </c>
      <c r="BC50" s="25">
        <v>4</v>
      </c>
      <c r="BD50" s="25">
        <v>4</v>
      </c>
      <c r="BE50" s="25">
        <v>3.5</v>
      </c>
      <c r="BF50" s="25">
        <v>4</v>
      </c>
      <c r="BG50" s="49">
        <v>-0.14285714285714285</v>
      </c>
      <c r="BH50" s="25">
        <v>0</v>
      </c>
      <c r="BI50" s="25">
        <v>10</v>
      </c>
      <c r="BJ50" s="25">
        <v>0.5</v>
      </c>
      <c r="BK50" s="25">
        <v>10</v>
      </c>
      <c r="BL50" s="25">
        <v>0.25</v>
      </c>
      <c r="BM50" s="47">
        <v>39</v>
      </c>
      <c r="BN50" s="25">
        <v>9</v>
      </c>
      <c r="BO50" s="25">
        <f t="shared" si="32"/>
        <v>48</v>
      </c>
      <c r="BP50" s="25">
        <f t="shared" si="33"/>
        <v>0.8125</v>
      </c>
      <c r="BQ50" s="49">
        <f t="shared" si="34"/>
        <v>1</v>
      </c>
      <c r="BR50" s="47">
        <v>12</v>
      </c>
      <c r="BS50" s="25">
        <v>4</v>
      </c>
      <c r="BT50" s="25">
        <f t="shared" si="35"/>
        <v>16</v>
      </c>
      <c r="BU50" s="25">
        <f t="shared" si="36"/>
        <v>0.75</v>
      </c>
      <c r="BV50" s="49">
        <f t="shared" si="47"/>
        <v>1</v>
      </c>
      <c r="BW50" s="92">
        <v>4</v>
      </c>
      <c r="BX50" s="53">
        <v>5</v>
      </c>
      <c r="BY50" s="54">
        <f t="shared" si="58"/>
        <v>4.5</v>
      </c>
      <c r="BZ50" s="57">
        <v>13</v>
      </c>
      <c r="CA50" s="50">
        <v>13</v>
      </c>
      <c r="CB50" s="51">
        <f t="shared" si="38"/>
        <v>13</v>
      </c>
      <c r="CC50" s="46">
        <v>8</v>
      </c>
      <c r="CD50" s="46">
        <v>11</v>
      </c>
      <c r="CE50" s="103">
        <v>47</v>
      </c>
      <c r="CF50" s="30">
        <v>0</v>
      </c>
      <c r="CG50" s="104">
        <f t="shared" si="39"/>
        <v>0</v>
      </c>
      <c r="CH50" s="47">
        <v>11</v>
      </c>
      <c r="CI50" s="25">
        <v>9</v>
      </c>
      <c r="CJ50" s="25">
        <f t="shared" si="62"/>
        <v>20</v>
      </c>
      <c r="CK50" s="49">
        <f t="shared" si="13"/>
        <v>14.5</v>
      </c>
      <c r="CL50" s="47">
        <v>4</v>
      </c>
      <c r="CM50" s="25">
        <v>3</v>
      </c>
      <c r="CN50" s="25">
        <f t="shared" si="46"/>
        <v>7</v>
      </c>
      <c r="CO50" s="49">
        <f t="shared" si="14"/>
        <v>5</v>
      </c>
      <c r="CP50" s="47">
        <v>24</v>
      </c>
      <c r="CQ50" s="25">
        <f t="shared" si="63"/>
        <v>1</v>
      </c>
      <c r="CR50" s="65">
        <v>2.5694444444444447E-2</v>
      </c>
      <c r="CS50" s="25">
        <f t="shared" si="64"/>
        <v>37</v>
      </c>
      <c r="CT50" s="25">
        <v>0</v>
      </c>
      <c r="CU50" s="25">
        <v>24</v>
      </c>
      <c r="CV50" s="25">
        <f t="shared" si="43"/>
        <v>1</v>
      </c>
      <c r="CW50" s="65">
        <v>4.5138888888888888E-2</v>
      </c>
      <c r="CX50" s="25">
        <f t="shared" si="65"/>
        <v>65</v>
      </c>
      <c r="CY50" s="25">
        <v>0</v>
      </c>
      <c r="CZ50" s="49">
        <f t="shared" si="66"/>
        <v>0.7567567567567568</v>
      </c>
      <c r="DA50">
        <v>14</v>
      </c>
      <c r="DB50">
        <v>8</v>
      </c>
      <c r="DC50">
        <v>0.98768358999999994</v>
      </c>
      <c r="DD50">
        <v>8</v>
      </c>
      <c r="DE50">
        <v>0.98008187999999996</v>
      </c>
      <c r="DF50">
        <v>11</v>
      </c>
      <c r="DG50">
        <v>8</v>
      </c>
      <c r="DH50">
        <v>0.97629438999999996</v>
      </c>
      <c r="DI50">
        <v>8</v>
      </c>
      <c r="DJ50">
        <v>0.97620034</v>
      </c>
      <c r="DK50">
        <v>6</v>
      </c>
      <c r="DL50">
        <v>1</v>
      </c>
      <c r="DM50"/>
      <c r="DN50">
        <v>2</v>
      </c>
      <c r="DO50">
        <v>1</v>
      </c>
      <c r="DP50" s="25">
        <v>10.333333333333334</v>
      </c>
      <c r="DQ50" s="25">
        <v>5.666666666666667</v>
      </c>
      <c r="DR50" s="25">
        <v>0.98198898999999995</v>
      </c>
      <c r="DS50" s="25">
        <v>6</v>
      </c>
      <c r="DT50" s="25">
        <v>0.98542740666666662</v>
      </c>
      <c r="DU50" s="47">
        <v>39.456257876525726</v>
      </c>
      <c r="DV50" s="86">
        <v>44.485478508072894</v>
      </c>
      <c r="DW50" s="86">
        <v>1.0812330483918742</v>
      </c>
      <c r="DX50" s="86"/>
      <c r="DY50" s="87">
        <v>0.93017117963167739</v>
      </c>
      <c r="DZ50" s="47">
        <v>7</v>
      </c>
      <c r="EA50" s="25">
        <v>10</v>
      </c>
      <c r="EB50" s="25">
        <v>8.5</v>
      </c>
      <c r="EC50" s="25">
        <v>0.11764706</v>
      </c>
      <c r="ED50" s="25">
        <v>0.46153845999999998</v>
      </c>
      <c r="EE50" s="88">
        <v>0.28959276</v>
      </c>
      <c r="EF50" s="47">
        <v>27</v>
      </c>
      <c r="EG50" s="25">
        <v>25</v>
      </c>
      <c r="EH50" s="25">
        <v>28</v>
      </c>
      <c r="EI50" s="25">
        <v>20</v>
      </c>
      <c r="EJ50" s="25">
        <v>28</v>
      </c>
      <c r="EK50" s="46">
        <v>53</v>
      </c>
      <c r="EL50" s="47">
        <v>0</v>
      </c>
      <c r="EM50" s="49">
        <v>0</v>
      </c>
      <c r="EN50" s="46">
        <v>1</v>
      </c>
      <c r="EO50" s="25">
        <v>21937.333333333299</v>
      </c>
      <c r="EP50" s="25">
        <v>14957.272727272701</v>
      </c>
      <c r="EQ50" s="25">
        <v>26862.142857142899</v>
      </c>
      <c r="ER50" s="25">
        <v>9401.75</v>
      </c>
      <c r="ES50" s="25">
        <v>27232.307692307699</v>
      </c>
      <c r="ET50" s="25">
        <v>13111.851851851899</v>
      </c>
      <c r="EU50" s="25">
        <v>25343.927960927966</v>
      </c>
      <c r="EV50" s="28">
        <v>12490.291526374865</v>
      </c>
      <c r="EW50">
        <v>1620.760008</v>
      </c>
      <c r="EX50">
        <v>0.16733447200000001</v>
      </c>
      <c r="EY50">
        <v>3.1090909090909098</v>
      </c>
      <c r="EZ50">
        <v>0.28571428571428598</v>
      </c>
      <c r="FA50">
        <v>1336.5317930000001</v>
      </c>
      <c r="FB50">
        <v>0.160354893</v>
      </c>
      <c r="FC50">
        <v>2.6551724137931001</v>
      </c>
      <c r="FD50">
        <v>0.53846153846153799</v>
      </c>
      <c r="FE50">
        <v>4232.7109309999996</v>
      </c>
      <c r="FF50">
        <v>0.74305781199999998</v>
      </c>
      <c r="FG50">
        <v>2.1211267605633801</v>
      </c>
      <c r="FH50">
        <v>0.58333333333333304</v>
      </c>
      <c r="FI50">
        <v>2396.6675773333332</v>
      </c>
      <c r="FJ50">
        <v>0.35691572566666663</v>
      </c>
      <c r="FK50">
        <v>2.6284633611491302</v>
      </c>
      <c r="FL50" s="63">
        <v>0.469169719169719</v>
      </c>
      <c r="FM50">
        <v>0.61550387596899203</v>
      </c>
      <c r="FN50">
        <v>0.61893491124260402</v>
      </c>
      <c r="FO50">
        <v>0.63768115942029002</v>
      </c>
      <c r="FP50">
        <v>0.73330990864371004</v>
      </c>
      <c r="FQ50">
        <v>0.81904761904762002</v>
      </c>
      <c r="FR50">
        <v>0.67444168734491305</v>
      </c>
      <c r="FS50">
        <v>0.69074421814563403</v>
      </c>
      <c r="FT50">
        <v>0.67556216907707578</v>
      </c>
      <c r="FU50">
        <v>0.68315319361135485</v>
      </c>
      <c r="FV50" s="45">
        <v>0.75</v>
      </c>
      <c r="FW50" s="25">
        <v>5067.8</v>
      </c>
      <c r="FX50" s="25">
        <v>0.75</v>
      </c>
      <c r="FY50" s="25">
        <v>5776.4666666666699</v>
      </c>
      <c r="FZ50" s="25">
        <v>0.9</v>
      </c>
      <c r="GA50" s="25">
        <v>2808.3888888888901</v>
      </c>
      <c r="GB50" s="25">
        <v>0.79999999999999993</v>
      </c>
      <c r="GC50" s="28">
        <v>4550.8851851851869</v>
      </c>
      <c r="GD50">
        <v>0.83333333333333337</v>
      </c>
      <c r="GE50">
        <v>121</v>
      </c>
      <c r="GF50">
        <v>0</v>
      </c>
      <c r="GG50">
        <v>187</v>
      </c>
      <c r="GH50">
        <v>1.8333333333333333</v>
      </c>
      <c r="GI50">
        <v>163</v>
      </c>
      <c r="GJ50">
        <v>0.88888888888888895</v>
      </c>
      <c r="GK50">
        <v>157</v>
      </c>
      <c r="GL50" s="45"/>
      <c r="GM50">
        <v>19</v>
      </c>
      <c r="GN50">
        <v>12</v>
      </c>
      <c r="GO50">
        <v>13</v>
      </c>
      <c r="GP50">
        <v>10</v>
      </c>
      <c r="GQ50" s="25"/>
      <c r="GR50">
        <v>15</v>
      </c>
      <c r="GS50">
        <v>14</v>
      </c>
      <c r="GT50">
        <v>10</v>
      </c>
      <c r="GU50">
        <v>8</v>
      </c>
      <c r="GV50" s="25"/>
      <c r="GW50">
        <v>14</v>
      </c>
      <c r="GX50">
        <v>12</v>
      </c>
      <c r="GY50">
        <v>12</v>
      </c>
      <c r="GZ50">
        <v>6</v>
      </c>
      <c r="HA50" s="25">
        <v>107.33333333333329</v>
      </c>
      <c r="HB50" s="89">
        <v>16</v>
      </c>
      <c r="HC50" s="89">
        <v>12.666666666666666</v>
      </c>
      <c r="HD50" s="89">
        <v>11.666666666666666</v>
      </c>
      <c r="HE50" s="129">
        <v>8</v>
      </c>
      <c r="HF50">
        <v>0.9531413998267052</v>
      </c>
      <c r="HG50">
        <v>0.9599184614441385</v>
      </c>
      <c r="HH50">
        <v>0.96174840737699052</v>
      </c>
      <c r="HI50">
        <v>0.96058656060567782</v>
      </c>
      <c r="HJ50">
        <v>0.95587589158463648</v>
      </c>
      <c r="HK50">
        <v>0.99354171562511184</v>
      </c>
      <c r="HL50">
        <v>0.96305287199119816</v>
      </c>
      <c r="HM50">
        <v>1</v>
      </c>
      <c r="HN50">
        <v>0.96876587956760285</v>
      </c>
      <c r="HO50">
        <v>0.97623304166482394</v>
      </c>
      <c r="HP50">
        <v>0.98666112927716976</v>
      </c>
      <c r="HQ50">
        <v>1</v>
      </c>
      <c r="HR50">
        <v>0.95926105699298159</v>
      </c>
      <c r="HS50" s="24">
        <v>1</v>
      </c>
      <c r="HT50">
        <v>4</v>
      </c>
      <c r="HU50">
        <v>3</v>
      </c>
      <c r="HV50">
        <v>0</v>
      </c>
      <c r="HW50">
        <v>1</v>
      </c>
      <c r="HX50">
        <v>1</v>
      </c>
      <c r="HY50" s="106"/>
      <c r="HZ50" s="30"/>
      <c r="IA50" s="30"/>
      <c r="IB50" s="30"/>
      <c r="IC50" s="30"/>
      <c r="ID50" s="109"/>
      <c r="IE50" s="25"/>
      <c r="IF50" s="25"/>
      <c r="IG50" s="25"/>
      <c r="IH50" s="25"/>
      <c r="II50" s="141" t="s">
        <v>419</v>
      </c>
      <c r="IJ50" s="141">
        <f t="shared" si="15"/>
        <v>0</v>
      </c>
      <c r="IK50" s="141" t="s">
        <v>421</v>
      </c>
      <c r="IL50" s="106"/>
      <c r="IM50" s="127"/>
      <c r="IN50" s="142"/>
      <c r="IO50" s="143">
        <v>0</v>
      </c>
      <c r="IP50" s="144">
        <v>0</v>
      </c>
      <c r="IQ50" s="144">
        <v>0</v>
      </c>
      <c r="IR50" s="144">
        <v>1</v>
      </c>
      <c r="IS50" s="144">
        <v>0</v>
      </c>
      <c r="IT50" s="145"/>
      <c r="IU50" s="146">
        <v>0</v>
      </c>
      <c r="IV50" s="146">
        <v>1</v>
      </c>
    </row>
    <row r="51" spans="1:256" ht="13.05" customHeight="1">
      <c r="A51" s="25">
        <v>34</v>
      </c>
      <c r="B51" s="25"/>
      <c r="C51" s="49" t="s">
        <v>719</v>
      </c>
      <c r="D51" s="47" t="s">
        <v>68</v>
      </c>
      <c r="E51" s="25">
        <v>3</v>
      </c>
      <c r="F51" s="25">
        <v>3</v>
      </c>
      <c r="G51" s="49"/>
      <c r="H51" s="25">
        <v>12</v>
      </c>
      <c r="I51" s="25">
        <v>20</v>
      </c>
      <c r="J51" s="25">
        <v>3</v>
      </c>
      <c r="K51" s="25">
        <v>2</v>
      </c>
      <c r="L51" s="25">
        <v>1</v>
      </c>
      <c r="M51" s="25" t="str">
        <f t="shared" si="48"/>
        <v/>
      </c>
      <c r="N51" s="25">
        <f t="shared" si="49"/>
        <v>17</v>
      </c>
      <c r="O51" s="25">
        <v>10</v>
      </c>
      <c r="P51" s="25">
        <v>18</v>
      </c>
      <c r="Q51" s="28">
        <v>4477.71875</v>
      </c>
      <c r="R51" s="25">
        <v>20</v>
      </c>
      <c r="S51" s="25">
        <v>20</v>
      </c>
      <c r="T51" s="25">
        <v>5</v>
      </c>
      <c r="U51" s="25">
        <v>2</v>
      </c>
      <c r="V51" s="25">
        <v>3</v>
      </c>
      <c r="W51" s="25" t="str">
        <f t="shared" si="50"/>
        <v/>
      </c>
      <c r="X51" s="25">
        <f t="shared" si="51"/>
        <v>15</v>
      </c>
      <c r="Y51" s="25">
        <v>7</v>
      </c>
      <c r="Z51" s="25">
        <v>16</v>
      </c>
      <c r="AA51" s="25">
        <v>2299.125</v>
      </c>
      <c r="AB51" s="45">
        <v>2</v>
      </c>
      <c r="AC51" s="25">
        <v>7</v>
      </c>
      <c r="AD51" s="25">
        <v>6</v>
      </c>
      <c r="AE51" s="25">
        <v>0</v>
      </c>
      <c r="AF51" s="25">
        <v>6</v>
      </c>
      <c r="AG51" s="25" t="str">
        <f t="shared" si="52"/>
        <v/>
      </c>
      <c r="AH51" s="25">
        <f t="shared" si="53"/>
        <v>1</v>
      </c>
      <c r="AI51" s="25">
        <v>2</v>
      </c>
      <c r="AJ51" s="25">
        <v>5</v>
      </c>
      <c r="AK51" s="28">
        <v>4488.4411764705883</v>
      </c>
      <c r="AL51" s="45">
        <v>1</v>
      </c>
      <c r="AM51" s="25">
        <v>982.9</v>
      </c>
      <c r="AN51" s="25">
        <v>936</v>
      </c>
      <c r="AO51" s="28">
        <v>218.93543869321275</v>
      </c>
      <c r="AP51" s="91">
        <v>2.9166666666666664E-2</v>
      </c>
      <c r="AQ51" s="65">
        <v>5.486111111111111E-2</v>
      </c>
      <c r="AR51" s="65">
        <v>4.3749999999999997E-2</v>
      </c>
      <c r="AS51" s="65">
        <v>3.4722222222222224E-2</v>
      </c>
      <c r="AT51" s="25">
        <f t="shared" si="54"/>
        <v>42</v>
      </c>
      <c r="AU51" s="25">
        <f t="shared" si="55"/>
        <v>79</v>
      </c>
      <c r="AV51" s="25">
        <f t="shared" si="59"/>
        <v>63</v>
      </c>
      <c r="AW51" s="25">
        <f t="shared" si="60"/>
        <v>50</v>
      </c>
      <c r="AX51" s="25">
        <f t="shared" si="56"/>
        <v>71</v>
      </c>
      <c r="AY51" s="25">
        <f t="shared" si="57"/>
        <v>46</v>
      </c>
      <c r="AZ51" s="25">
        <f t="shared" si="61"/>
        <v>0.54347826086956519</v>
      </c>
      <c r="BA51" s="25">
        <v>1</v>
      </c>
      <c r="BB51" s="25">
        <v>2</v>
      </c>
      <c r="BC51" s="25">
        <v>3</v>
      </c>
      <c r="BD51" s="25">
        <v>4</v>
      </c>
      <c r="BE51" s="25">
        <v>2.5</v>
      </c>
      <c r="BF51" s="25">
        <v>2.5</v>
      </c>
      <c r="BG51" s="49">
        <v>0</v>
      </c>
      <c r="BH51" s="25">
        <v>0.3</v>
      </c>
      <c r="BI51" s="25">
        <v>10</v>
      </c>
      <c r="BJ51" s="25">
        <v>0.1</v>
      </c>
      <c r="BK51" s="25">
        <v>10</v>
      </c>
      <c r="BL51" s="25">
        <v>0.2</v>
      </c>
      <c r="BM51" s="47">
        <v>38</v>
      </c>
      <c r="BN51" s="25">
        <v>10</v>
      </c>
      <c r="BO51" s="25">
        <f t="shared" si="32"/>
        <v>48</v>
      </c>
      <c r="BP51" s="25">
        <f>BM51/BO51</f>
        <v>0.79166666666666663</v>
      </c>
      <c r="BQ51" s="49">
        <f>BO51/48</f>
        <v>1</v>
      </c>
      <c r="BR51" s="47">
        <v>11</v>
      </c>
      <c r="BS51" s="25">
        <v>5</v>
      </c>
      <c r="BT51" s="25">
        <f t="shared" si="35"/>
        <v>16</v>
      </c>
      <c r="BU51" s="25">
        <f t="shared" si="36"/>
        <v>0.6875</v>
      </c>
      <c r="BV51" s="49">
        <f t="shared" si="47"/>
        <v>1</v>
      </c>
      <c r="BW51" s="92">
        <v>5</v>
      </c>
      <c r="BX51" s="53">
        <v>8</v>
      </c>
      <c r="BY51" s="54">
        <f t="shared" si="58"/>
        <v>6.5</v>
      </c>
      <c r="BZ51" s="57">
        <v>10</v>
      </c>
      <c r="CA51" s="50">
        <v>15</v>
      </c>
      <c r="CB51" s="51">
        <f t="shared" si="38"/>
        <v>12.5</v>
      </c>
      <c r="CC51" s="46">
        <v>14</v>
      </c>
      <c r="CD51" s="46">
        <v>11</v>
      </c>
      <c r="CE51" s="103">
        <v>31</v>
      </c>
      <c r="CF51" s="30">
        <v>0</v>
      </c>
      <c r="CG51" s="104">
        <f t="shared" si="39"/>
        <v>0</v>
      </c>
      <c r="CH51" s="47">
        <v>12</v>
      </c>
      <c r="CI51" s="25">
        <v>10</v>
      </c>
      <c r="CJ51" s="25">
        <f t="shared" si="62"/>
        <v>22</v>
      </c>
      <c r="CK51" s="49">
        <f t="shared" si="13"/>
        <v>16</v>
      </c>
      <c r="CL51" s="47">
        <v>4</v>
      </c>
      <c r="CM51" s="25">
        <v>4</v>
      </c>
      <c r="CN51" s="25">
        <f t="shared" si="46"/>
        <v>8</v>
      </c>
      <c r="CO51" s="49">
        <f t="shared" si="14"/>
        <v>6</v>
      </c>
      <c r="CP51" s="47">
        <v>24</v>
      </c>
      <c r="CQ51" s="25">
        <f t="shared" si="63"/>
        <v>1</v>
      </c>
      <c r="CR51" s="65">
        <v>2.013888888888889E-2</v>
      </c>
      <c r="CS51" s="25">
        <f t="shared" si="64"/>
        <v>29</v>
      </c>
      <c r="CT51" s="25">
        <v>0</v>
      </c>
      <c r="CU51" s="25">
        <v>24</v>
      </c>
      <c r="CV51" s="25">
        <f t="shared" si="43"/>
        <v>1</v>
      </c>
      <c r="CW51" s="65">
        <v>3.6111111111111115E-2</v>
      </c>
      <c r="CX51" s="25">
        <f t="shared" si="65"/>
        <v>52</v>
      </c>
      <c r="CY51" s="25">
        <v>1</v>
      </c>
      <c r="CZ51" s="49">
        <f t="shared" si="66"/>
        <v>0.7931034482758621</v>
      </c>
      <c r="DA51">
        <v>21</v>
      </c>
      <c r="DB51">
        <v>9</v>
      </c>
      <c r="DC51">
        <v>0.95629138999999996</v>
      </c>
      <c r="DD51">
        <v>10</v>
      </c>
      <c r="DE51">
        <v>0.97726451999999997</v>
      </c>
      <c r="DF51">
        <v>12</v>
      </c>
      <c r="DG51">
        <v>6</v>
      </c>
      <c r="DH51">
        <v>0.96959941999999999</v>
      </c>
      <c r="DI51">
        <v>7</v>
      </c>
      <c r="DJ51">
        <v>0.94974882000000005</v>
      </c>
      <c r="DK51">
        <v>19</v>
      </c>
      <c r="DL51">
        <v>12</v>
      </c>
      <c r="DM51">
        <v>0.94714770999999998</v>
      </c>
      <c r="DN51">
        <v>12</v>
      </c>
      <c r="DO51">
        <v>0.91153863000000002</v>
      </c>
      <c r="DP51" s="25">
        <v>17.333333333333332</v>
      </c>
      <c r="DQ51" s="25">
        <v>9</v>
      </c>
      <c r="DR51" s="25">
        <v>0.95767950666666657</v>
      </c>
      <c r="DS51" s="25">
        <v>9.6666666666666661</v>
      </c>
      <c r="DT51" s="25">
        <v>0.94618399000000009</v>
      </c>
      <c r="DU51" s="47">
        <v>37.567137298914446</v>
      </c>
      <c r="DV51" s="86">
        <v>43.407613399292003</v>
      </c>
      <c r="DW51" s="86">
        <v>0.81380887316974515</v>
      </c>
      <c r="DX51" s="86"/>
      <c r="DY51" s="87">
        <v>1.0692742625507679</v>
      </c>
      <c r="DZ51" s="47">
        <v>18</v>
      </c>
      <c r="EA51" s="25">
        <v>16</v>
      </c>
      <c r="EB51" s="25">
        <v>17</v>
      </c>
      <c r="EC51" s="25">
        <v>-0.27884615000000001</v>
      </c>
      <c r="ED51" s="25">
        <v>1.5384615000000001E-2</v>
      </c>
      <c r="EE51" s="88">
        <v>-0.13173076750000001</v>
      </c>
      <c r="EF51" s="47">
        <v>28</v>
      </c>
      <c r="EG51" s="25">
        <v>32</v>
      </c>
      <c r="EH51" s="25">
        <v>32</v>
      </c>
      <c r="EI51" s="25">
        <v>30</v>
      </c>
      <c r="EJ51" s="25">
        <v>30</v>
      </c>
      <c r="EK51" s="46">
        <v>58.5</v>
      </c>
      <c r="EL51" s="47">
        <v>0</v>
      </c>
      <c r="EM51" s="49">
        <v>0</v>
      </c>
      <c r="EN51" s="46">
        <v>0</v>
      </c>
      <c r="EO51" s="25">
        <v>21937.333333333299</v>
      </c>
      <c r="EP51" s="25">
        <v>20566.25</v>
      </c>
      <c r="EQ51" s="25">
        <v>17908.0952380952</v>
      </c>
      <c r="ER51" s="25">
        <v>23504.375</v>
      </c>
      <c r="ES51" s="25">
        <v>32183.6363636364</v>
      </c>
      <c r="ET51" s="25">
        <v>32183.6363636364</v>
      </c>
      <c r="EU51" s="25">
        <v>24009.6883116883</v>
      </c>
      <c r="EV51" s="28">
        <v>25418.087121212131</v>
      </c>
      <c r="EW51">
        <v>-92.247026009999999</v>
      </c>
      <c r="EX51">
        <v>-6.3334929999999999E-3</v>
      </c>
      <c r="EY51">
        <v>0.36363636363636398</v>
      </c>
      <c r="EZ51">
        <v>0.57142857142857095</v>
      </c>
      <c r="FA51">
        <v>492.0117611</v>
      </c>
      <c r="FB51">
        <v>3.1975577999999998E-2</v>
      </c>
      <c r="FC51">
        <v>0.20424403183023901</v>
      </c>
      <c r="FD51">
        <v>0.3</v>
      </c>
      <c r="FE51">
        <v>2508.4049150000001</v>
      </c>
      <c r="FF51">
        <v>0.11170448600000001</v>
      </c>
      <c r="FG51">
        <v>0.71830985915492995</v>
      </c>
      <c r="FH51">
        <v>0.4</v>
      </c>
      <c r="FI51">
        <v>969.38988336333341</v>
      </c>
      <c r="FJ51">
        <v>4.5782190333333334E-2</v>
      </c>
      <c r="FK51">
        <v>0.42873008487384429</v>
      </c>
      <c r="FL51" s="63">
        <v>0.42380952380952364</v>
      </c>
      <c r="FM51">
        <v>0.52248062015503904</v>
      </c>
      <c r="FN51">
        <v>0.54263565891472898</v>
      </c>
      <c r="FO51">
        <v>0.463095238095238</v>
      </c>
      <c r="FP51">
        <v>0.494356659142212</v>
      </c>
      <c r="FQ51">
        <v>0.52666666666666695</v>
      </c>
      <c r="FR51">
        <v>0.51040525739320897</v>
      </c>
      <c r="FS51">
        <v>0.50408084163898137</v>
      </c>
      <c r="FT51">
        <v>0.51579919181671663</v>
      </c>
      <c r="FU51">
        <v>0.50994001672784894</v>
      </c>
      <c r="FV51" s="45">
        <v>0.75</v>
      </c>
      <c r="FW51" s="25">
        <v>6797.2666666666701</v>
      </c>
      <c r="FX51" s="25">
        <v>0.75</v>
      </c>
      <c r="FY51" s="25">
        <v>5104.3333333333303</v>
      </c>
      <c r="FZ51" s="25">
        <v>0.85</v>
      </c>
      <c r="GA51" s="25">
        <v>3471.4117647058802</v>
      </c>
      <c r="GB51" s="25">
        <v>0.78333333333333333</v>
      </c>
      <c r="GC51" s="28">
        <v>5124.3372549019596</v>
      </c>
      <c r="GD51">
        <v>1.1666666666666667</v>
      </c>
      <c r="GE51">
        <v>122</v>
      </c>
      <c r="GF51">
        <v>0.5</v>
      </c>
      <c r="GG51">
        <v>96</v>
      </c>
      <c r="GH51">
        <v>3.5</v>
      </c>
      <c r="GI51">
        <v>115</v>
      </c>
      <c r="GJ51">
        <v>1.7222222222222201</v>
      </c>
      <c r="GK51">
        <v>111</v>
      </c>
      <c r="GL51" s="45"/>
      <c r="GM51">
        <v>13</v>
      </c>
      <c r="GN51">
        <v>8</v>
      </c>
      <c r="GO51">
        <v>7</v>
      </c>
      <c r="GP51">
        <v>5</v>
      </c>
      <c r="GQ51" s="25"/>
      <c r="GR51">
        <v>27</v>
      </c>
      <c r="GS51">
        <v>4</v>
      </c>
      <c r="GT51">
        <v>6</v>
      </c>
      <c r="GU51">
        <v>3</v>
      </c>
      <c r="GV51" s="25"/>
      <c r="GW51">
        <v>10</v>
      </c>
      <c r="GX51">
        <v>6</v>
      </c>
      <c r="GY51">
        <v>6</v>
      </c>
      <c r="GZ51">
        <v>6</v>
      </c>
      <c r="HA51" s="25">
        <v>125</v>
      </c>
      <c r="HB51" s="89">
        <v>16.666666666666668</v>
      </c>
      <c r="HC51" s="89">
        <v>6</v>
      </c>
      <c r="HD51" s="89">
        <v>6.333333333333333</v>
      </c>
      <c r="HE51" s="129">
        <v>4.666666666666667</v>
      </c>
      <c r="HF51">
        <v>0.47653326934004225</v>
      </c>
      <c r="HG51">
        <v>0.63934963175487514</v>
      </c>
      <c r="HH51">
        <v>0.59159746111524925</v>
      </c>
      <c r="HI51">
        <v>0.80829037686547611</v>
      </c>
      <c r="HJ51">
        <v>0.95709734044594441</v>
      </c>
      <c r="HK51">
        <v>0.99999999999999978</v>
      </c>
      <c r="HL51">
        <v>0.94285714285714295</v>
      </c>
      <c r="HM51">
        <v>1</v>
      </c>
      <c r="HN51">
        <v>0.94645758758029586</v>
      </c>
      <c r="HO51">
        <v>0.99425436582914506</v>
      </c>
      <c r="HP51">
        <v>0.98681090441836838</v>
      </c>
      <c r="HQ51">
        <v>1</v>
      </c>
      <c r="HR51">
        <v>0.79336273245542743</v>
      </c>
      <c r="HS51" s="24">
        <v>1</v>
      </c>
      <c r="HT51">
        <v>2</v>
      </c>
      <c r="HU51">
        <v>1</v>
      </c>
      <c r="HV51">
        <v>0</v>
      </c>
      <c r="HW51">
        <v>0</v>
      </c>
      <c r="HX51">
        <v>0</v>
      </c>
      <c r="HY51" s="106"/>
      <c r="HZ51" s="30">
        <v>10</v>
      </c>
      <c r="IA51" s="30"/>
      <c r="IB51" s="30"/>
      <c r="IC51" s="30"/>
      <c r="ID51" s="109"/>
      <c r="IE51" s="25"/>
      <c r="IF51" s="25"/>
      <c r="IG51" s="25"/>
      <c r="IH51" s="25"/>
      <c r="II51" s="141" t="s">
        <v>419</v>
      </c>
      <c r="IJ51" s="141">
        <f t="shared" si="15"/>
        <v>0</v>
      </c>
      <c r="IK51" s="141"/>
      <c r="IL51" s="106"/>
      <c r="IM51" s="127"/>
      <c r="IN51" s="142"/>
      <c r="IO51" s="143">
        <v>0</v>
      </c>
      <c r="IP51" s="144">
        <v>0</v>
      </c>
      <c r="IQ51" s="144">
        <v>0</v>
      </c>
      <c r="IR51" s="144">
        <v>0</v>
      </c>
      <c r="IS51" s="144">
        <v>0</v>
      </c>
      <c r="IT51" s="145">
        <v>1</v>
      </c>
      <c r="IU51" s="146">
        <v>0</v>
      </c>
      <c r="IV51" s="146">
        <v>2</v>
      </c>
    </row>
    <row r="52" spans="1:256" ht="13.05" customHeight="1">
      <c r="A52" s="25">
        <v>38</v>
      </c>
      <c r="B52" s="25"/>
      <c r="C52" s="49" t="s">
        <v>638</v>
      </c>
      <c r="D52" s="47" t="s">
        <v>145</v>
      </c>
      <c r="E52" s="25">
        <v>1</v>
      </c>
      <c r="F52" s="25">
        <v>1</v>
      </c>
      <c r="G52" s="49"/>
      <c r="H52" s="25">
        <v>10</v>
      </c>
      <c r="I52" s="25">
        <v>17</v>
      </c>
      <c r="J52" s="25">
        <v>2</v>
      </c>
      <c r="K52" s="25">
        <v>1</v>
      </c>
      <c r="L52" s="25">
        <v>1</v>
      </c>
      <c r="M52" s="25" t="str">
        <f t="shared" si="48"/>
        <v/>
      </c>
      <c r="N52" s="25">
        <f t="shared" si="49"/>
        <v>15</v>
      </c>
      <c r="O52" s="25">
        <v>10</v>
      </c>
      <c r="P52" s="25">
        <v>16</v>
      </c>
      <c r="Q52" s="28">
        <v>4286.121212121212</v>
      </c>
      <c r="R52" s="25">
        <v>8</v>
      </c>
      <c r="S52" s="25">
        <v>15</v>
      </c>
      <c r="T52" s="25">
        <v>4</v>
      </c>
      <c r="U52" s="25">
        <v>1</v>
      </c>
      <c r="V52" s="25">
        <v>3</v>
      </c>
      <c r="W52" s="25" t="str">
        <f t="shared" si="50"/>
        <v/>
      </c>
      <c r="X52" s="25">
        <f t="shared" si="51"/>
        <v>11</v>
      </c>
      <c r="Y52" s="25">
        <v>6</v>
      </c>
      <c r="Z52" s="25">
        <v>13</v>
      </c>
      <c r="AA52" s="25">
        <v>2339.181818181818</v>
      </c>
      <c r="AB52" s="45">
        <v>8</v>
      </c>
      <c r="AC52" s="25">
        <v>14</v>
      </c>
      <c r="AD52" s="25">
        <v>8</v>
      </c>
      <c r="AE52" s="25">
        <v>1</v>
      </c>
      <c r="AF52" s="25">
        <v>7</v>
      </c>
      <c r="AG52" s="25" t="str">
        <f t="shared" si="52"/>
        <v/>
      </c>
      <c r="AH52" s="25">
        <f t="shared" si="53"/>
        <v>6</v>
      </c>
      <c r="AI52" s="25">
        <v>6</v>
      </c>
      <c r="AJ52" s="25">
        <v>10</v>
      </c>
      <c r="AK52" s="28">
        <v>3094.848484848485</v>
      </c>
      <c r="AL52" s="45">
        <v>1</v>
      </c>
      <c r="AM52" s="25">
        <v>1063.4000000000001</v>
      </c>
      <c r="AN52" s="25">
        <v>994.5</v>
      </c>
      <c r="AO52" s="28">
        <v>278.3841344541558</v>
      </c>
      <c r="AP52" s="91">
        <v>4.7916666666666663E-2</v>
      </c>
      <c r="AQ52" s="65">
        <v>6.3888888888888884E-2</v>
      </c>
      <c r="AR52" s="65">
        <v>6.1805555555555558E-2</v>
      </c>
      <c r="AS52" s="65">
        <v>4.5833333333333337E-2</v>
      </c>
      <c r="AT52" s="25">
        <f t="shared" si="54"/>
        <v>69</v>
      </c>
      <c r="AU52" s="25">
        <f t="shared" si="55"/>
        <v>92</v>
      </c>
      <c r="AV52" s="25">
        <f t="shared" si="59"/>
        <v>89</v>
      </c>
      <c r="AW52" s="25">
        <f t="shared" si="60"/>
        <v>66</v>
      </c>
      <c r="AX52" s="25">
        <f t="shared" si="56"/>
        <v>90.5</v>
      </c>
      <c r="AY52" s="25">
        <f t="shared" si="57"/>
        <v>67.5</v>
      </c>
      <c r="AZ52" s="25">
        <f t="shared" si="61"/>
        <v>0.34074074074074073</v>
      </c>
      <c r="BA52" s="25">
        <v>4</v>
      </c>
      <c r="BB52" s="25">
        <v>4</v>
      </c>
      <c r="BC52" s="25">
        <v>3</v>
      </c>
      <c r="BD52" s="25">
        <v>1</v>
      </c>
      <c r="BE52" s="25">
        <v>2.5</v>
      </c>
      <c r="BF52" s="25">
        <v>3.5</v>
      </c>
      <c r="BG52" s="49">
        <v>-0.4</v>
      </c>
      <c r="BH52" s="25">
        <v>0.2</v>
      </c>
      <c r="BI52" s="25">
        <v>10</v>
      </c>
      <c r="BJ52" s="25">
        <v>0.3</v>
      </c>
      <c r="BK52" s="25">
        <v>10</v>
      </c>
      <c r="BL52" s="25">
        <v>0.25</v>
      </c>
      <c r="BM52" s="47">
        <v>37</v>
      </c>
      <c r="BN52" s="25">
        <v>11</v>
      </c>
      <c r="BO52" s="25">
        <f t="shared" si="32"/>
        <v>48</v>
      </c>
      <c r="BP52" s="25">
        <f t="shared" si="33"/>
        <v>0.77083333333333337</v>
      </c>
      <c r="BQ52" s="49">
        <f t="shared" si="34"/>
        <v>1</v>
      </c>
      <c r="BR52" s="47">
        <v>13</v>
      </c>
      <c r="BS52" s="25">
        <v>3</v>
      </c>
      <c r="BT52" s="25">
        <f t="shared" si="35"/>
        <v>16</v>
      </c>
      <c r="BU52" s="25">
        <f t="shared" si="36"/>
        <v>0.8125</v>
      </c>
      <c r="BV52" s="49">
        <f t="shared" si="47"/>
        <v>1</v>
      </c>
      <c r="BW52" s="92">
        <v>9</v>
      </c>
      <c r="BX52" s="53">
        <v>5</v>
      </c>
      <c r="BY52" s="54">
        <f t="shared" si="58"/>
        <v>7</v>
      </c>
      <c r="BZ52" s="57">
        <v>16</v>
      </c>
      <c r="CA52" s="50">
        <v>15</v>
      </c>
      <c r="CB52" s="51">
        <f t="shared" si="38"/>
        <v>15.5</v>
      </c>
      <c r="CC52" s="46">
        <v>12</v>
      </c>
      <c r="CD52" s="46">
        <v>16</v>
      </c>
      <c r="CE52" s="103">
        <v>101</v>
      </c>
      <c r="CF52" s="30">
        <v>15</v>
      </c>
      <c r="CG52" s="104">
        <f t="shared" si="39"/>
        <v>0.14851485148514851</v>
      </c>
      <c r="CH52" s="47">
        <v>12</v>
      </c>
      <c r="CI52" s="25">
        <v>5</v>
      </c>
      <c r="CJ52" s="25">
        <f t="shared" si="62"/>
        <v>17</v>
      </c>
      <c r="CK52" s="49">
        <f t="shared" si="13"/>
        <v>11</v>
      </c>
      <c r="CL52" s="47">
        <v>4</v>
      </c>
      <c r="CM52" s="25">
        <v>3</v>
      </c>
      <c r="CN52" s="25">
        <f t="shared" si="46"/>
        <v>7</v>
      </c>
      <c r="CO52" s="49">
        <f t="shared" si="14"/>
        <v>5</v>
      </c>
      <c r="CP52" s="47">
        <v>24</v>
      </c>
      <c r="CQ52" s="25">
        <f t="shared" si="63"/>
        <v>1</v>
      </c>
      <c r="CR52" s="65">
        <v>1.6666666666666666E-2</v>
      </c>
      <c r="CS52" s="25">
        <f t="shared" si="64"/>
        <v>24</v>
      </c>
      <c r="CT52" s="25">
        <v>0</v>
      </c>
      <c r="CU52" s="25">
        <v>24</v>
      </c>
      <c r="CV52" s="25">
        <f t="shared" si="43"/>
        <v>1</v>
      </c>
      <c r="CW52" s="65">
        <v>4.9305555555555554E-2</v>
      </c>
      <c r="CX52" s="25">
        <f t="shared" si="65"/>
        <v>71</v>
      </c>
      <c r="CY52" s="25">
        <v>1</v>
      </c>
      <c r="CZ52" s="49">
        <f t="shared" si="66"/>
        <v>1.9583333333333333</v>
      </c>
      <c r="DA52">
        <v>18</v>
      </c>
      <c r="DB52">
        <v>9</v>
      </c>
      <c r="DC52">
        <v>0.80033836000000003</v>
      </c>
      <c r="DD52">
        <v>9</v>
      </c>
      <c r="DE52">
        <v>0.80033836000000003</v>
      </c>
      <c r="DF52">
        <v>12</v>
      </c>
      <c r="DG52">
        <v>7</v>
      </c>
      <c r="DH52">
        <v>0.52978307000000002</v>
      </c>
      <c r="DI52">
        <v>8</v>
      </c>
      <c r="DJ52">
        <v>0.52217765000000005</v>
      </c>
      <c r="DK52">
        <v>16</v>
      </c>
      <c r="DL52">
        <v>7</v>
      </c>
      <c r="DM52">
        <v>0.94954338999999999</v>
      </c>
      <c r="DN52">
        <v>7</v>
      </c>
      <c r="DO52">
        <v>0.96824584000000002</v>
      </c>
      <c r="DP52" s="25">
        <v>15.333333333333334</v>
      </c>
      <c r="DQ52" s="25">
        <v>7.666666666666667</v>
      </c>
      <c r="DR52" s="25">
        <v>0.75988827333333342</v>
      </c>
      <c r="DS52" s="25">
        <v>8</v>
      </c>
      <c r="DT52" s="25">
        <v>0.76358728333333337</v>
      </c>
      <c r="DU52" s="47">
        <v>28.864581442093133</v>
      </c>
      <c r="DV52" s="86">
        <v>42.003457474246005</v>
      </c>
      <c r="DW52" s="86">
        <v>0.75269588150343025</v>
      </c>
      <c r="DX52" s="86"/>
      <c r="DY52" s="87">
        <v>0.94182352802415981</v>
      </c>
      <c r="DZ52" s="47">
        <v>21</v>
      </c>
      <c r="EA52" s="25">
        <v>18</v>
      </c>
      <c r="EB52" s="25">
        <v>19.5</v>
      </c>
      <c r="EC52" s="25">
        <v>0.30635837999999999</v>
      </c>
      <c r="ED52" s="25">
        <v>0.30769231000000002</v>
      </c>
      <c r="EE52" s="88">
        <v>0.30702534500000001</v>
      </c>
      <c r="EF52" s="47">
        <v>33</v>
      </c>
      <c r="EG52" s="25">
        <v>35</v>
      </c>
      <c r="EH52" s="25">
        <v>30</v>
      </c>
      <c r="EI52" s="25">
        <v>25</v>
      </c>
      <c r="EJ52" s="25">
        <v>27</v>
      </c>
      <c r="EK52" s="46">
        <v>49</v>
      </c>
      <c r="EL52" s="47">
        <v>0</v>
      </c>
      <c r="EM52" s="49">
        <v>0</v>
      </c>
      <c r="EN52" s="46">
        <v>0</v>
      </c>
      <c r="EO52" s="25">
        <v>8226.5</v>
      </c>
      <c r="EP52" s="25">
        <v>5062.4615384615399</v>
      </c>
      <c r="EQ52" s="25">
        <v>28928.461538461499</v>
      </c>
      <c r="ER52" s="25">
        <v>6267.8333333333303</v>
      </c>
      <c r="ES52" s="25">
        <v>23601.333333333299</v>
      </c>
      <c r="ET52" s="25">
        <v>6555.9259259259297</v>
      </c>
      <c r="EU52" s="25">
        <v>20252.098290598267</v>
      </c>
      <c r="EV52" s="28">
        <v>5962.073599240267</v>
      </c>
      <c r="EW52">
        <v>841.84593180000002</v>
      </c>
      <c r="EX52">
        <v>0.33311979800000002</v>
      </c>
      <c r="EY52">
        <v>10.4363636363636</v>
      </c>
      <c r="EZ52">
        <v>0.487179487179487</v>
      </c>
      <c r="FA52">
        <v>140.16941220000001</v>
      </c>
      <c r="FB52">
        <v>2.6806892999999998E-2</v>
      </c>
      <c r="FC52">
        <v>0.12201591511936299</v>
      </c>
      <c r="FD52">
        <v>0.5</v>
      </c>
      <c r="FE52">
        <v>612.12805949999995</v>
      </c>
      <c r="FF52">
        <v>0.16251554000000001</v>
      </c>
      <c r="FG52">
        <v>4.9098591549295802</v>
      </c>
      <c r="FH52">
        <v>0.85714285714285698</v>
      </c>
      <c r="FI52">
        <v>531.38113450000003</v>
      </c>
      <c r="FJ52">
        <v>0.17414741033333336</v>
      </c>
      <c r="FK52">
        <v>5.1560795688041807</v>
      </c>
      <c r="FL52" s="63">
        <v>0.6147741147741147</v>
      </c>
      <c r="FM52">
        <v>0.68554396423248898</v>
      </c>
      <c r="FN52">
        <v>0.68033429093758102</v>
      </c>
      <c r="FO52">
        <v>0.49742710120068601</v>
      </c>
      <c r="FP52">
        <v>0.69807844169518296</v>
      </c>
      <c r="FQ52">
        <v>0.59098497495826396</v>
      </c>
      <c r="FR52">
        <v>0.68738738738738703</v>
      </c>
      <c r="FS52">
        <v>0.59131868013047972</v>
      </c>
      <c r="FT52">
        <v>0.68860004000671704</v>
      </c>
      <c r="FU52">
        <v>0.63995936006859833</v>
      </c>
      <c r="FV52" s="45">
        <v>0.85</v>
      </c>
      <c r="FW52" s="25">
        <v>9062.0625</v>
      </c>
      <c r="FX52" s="25">
        <v>0.9</v>
      </c>
      <c r="FY52" s="25">
        <v>7648.2777777777801</v>
      </c>
      <c r="FZ52" s="25">
        <v>0.85</v>
      </c>
      <c r="GA52" s="25">
        <v>6530.7647058823504</v>
      </c>
      <c r="GB52" s="25">
        <v>0.8666666666666667</v>
      </c>
      <c r="GC52" s="28">
        <v>7747.0349945533771</v>
      </c>
      <c r="GD52">
        <v>1.1666666666666667</v>
      </c>
      <c r="GE52">
        <v>83</v>
      </c>
      <c r="GF52">
        <v>0</v>
      </c>
      <c r="GG52">
        <v>60</v>
      </c>
      <c r="GH52">
        <v>0</v>
      </c>
      <c r="GI52">
        <v>145</v>
      </c>
      <c r="GJ52">
        <v>0.38888888888888901</v>
      </c>
      <c r="GK52">
        <v>96</v>
      </c>
      <c r="GL52" s="45"/>
      <c r="GM52">
        <v>17</v>
      </c>
      <c r="GN52">
        <v>9</v>
      </c>
      <c r="GO52">
        <v>8</v>
      </c>
      <c r="GP52">
        <v>5</v>
      </c>
      <c r="GQ52" s="25"/>
      <c r="GR52">
        <v>46</v>
      </c>
      <c r="GS52">
        <v>17</v>
      </c>
      <c r="GT52">
        <v>18</v>
      </c>
      <c r="GU52">
        <v>8</v>
      </c>
      <c r="GV52" s="25"/>
      <c r="GW52">
        <v>25</v>
      </c>
      <c r="GX52">
        <v>22</v>
      </c>
      <c r="GY52">
        <v>21</v>
      </c>
      <c r="GZ52">
        <v>8</v>
      </c>
      <c r="HA52" s="25">
        <v>170.66666666666669</v>
      </c>
      <c r="HB52" s="89">
        <v>29.333333333333332</v>
      </c>
      <c r="HC52" s="89">
        <v>16</v>
      </c>
      <c r="HD52" s="89">
        <v>15.666666666666666</v>
      </c>
      <c r="HE52" s="129">
        <v>7</v>
      </c>
      <c r="HF52">
        <v>0.95380101663341055</v>
      </c>
      <c r="HG52">
        <v>0.96651824046807788</v>
      </c>
      <c r="HH52">
        <v>0.97131963285836798</v>
      </c>
      <c r="HI52">
        <v>0.96152394764082305</v>
      </c>
      <c r="HJ52">
        <v>0.90882126297717902</v>
      </c>
      <c r="HK52">
        <v>0.99562256643285429</v>
      </c>
      <c r="HL52">
        <v>0.99271795572453247</v>
      </c>
      <c r="HM52">
        <v>1</v>
      </c>
      <c r="HN52">
        <v>0.99044698389329122</v>
      </c>
      <c r="HO52">
        <v>0.98382524421539841</v>
      </c>
      <c r="HP52">
        <v>0.98653648605051192</v>
      </c>
      <c r="HQ52">
        <v>1</v>
      </c>
      <c r="HR52">
        <v>0.95102308783462686</v>
      </c>
      <c r="HS52" s="24">
        <v>1</v>
      </c>
      <c r="HT52">
        <v>2</v>
      </c>
      <c r="HU52">
        <v>2</v>
      </c>
      <c r="HV52">
        <v>0</v>
      </c>
      <c r="HW52">
        <v>0</v>
      </c>
      <c r="HX52">
        <v>0</v>
      </c>
      <c r="HY52" s="106"/>
      <c r="HZ52" s="30"/>
      <c r="IA52" s="30"/>
      <c r="IB52" s="30"/>
      <c r="IC52" s="30"/>
      <c r="ID52" s="109"/>
      <c r="IE52" s="25"/>
      <c r="IF52" s="25"/>
      <c r="IG52" s="25"/>
      <c r="IH52" s="25"/>
      <c r="II52" s="141" t="s">
        <v>419</v>
      </c>
      <c r="IJ52" s="141">
        <f t="shared" si="15"/>
        <v>0</v>
      </c>
      <c r="IK52" s="141" t="s">
        <v>421</v>
      </c>
      <c r="IL52" s="106"/>
      <c r="IM52" s="127"/>
      <c r="IN52" s="142"/>
      <c r="IO52" s="143">
        <v>0</v>
      </c>
      <c r="IP52" s="144">
        <v>0</v>
      </c>
      <c r="IQ52" s="144">
        <v>0</v>
      </c>
      <c r="IR52" s="144">
        <v>1</v>
      </c>
      <c r="IS52" s="144">
        <v>0</v>
      </c>
      <c r="IT52" s="145"/>
      <c r="IU52" s="146">
        <v>0</v>
      </c>
      <c r="IV52" s="146">
        <v>1</v>
      </c>
    </row>
    <row r="53" spans="1:256" ht="13.05" customHeight="1">
      <c r="A53" s="25">
        <v>52</v>
      </c>
      <c r="B53" s="25"/>
      <c r="C53" s="49" t="s">
        <v>639</v>
      </c>
      <c r="D53" s="47" t="s">
        <v>145</v>
      </c>
      <c r="E53" s="25">
        <v>1</v>
      </c>
      <c r="F53" s="25">
        <v>1</v>
      </c>
      <c r="G53" s="49"/>
      <c r="H53" s="25">
        <v>28</v>
      </c>
      <c r="I53" s="25">
        <v>28</v>
      </c>
      <c r="J53" s="25">
        <v>1</v>
      </c>
      <c r="K53" s="25">
        <v>1</v>
      </c>
      <c r="L53" s="25">
        <v>0</v>
      </c>
      <c r="M53" s="25" t="str">
        <f t="shared" si="48"/>
        <v/>
      </c>
      <c r="N53" s="25">
        <f t="shared" si="49"/>
        <v>27</v>
      </c>
      <c r="O53" s="25">
        <v>25</v>
      </c>
      <c r="P53" s="25">
        <v>27</v>
      </c>
      <c r="Q53" s="28">
        <v>3403.969696969697</v>
      </c>
      <c r="R53" s="25">
        <v>28</v>
      </c>
      <c r="S53" s="25">
        <v>28</v>
      </c>
      <c r="T53" s="25">
        <v>1</v>
      </c>
      <c r="U53" s="25">
        <v>0</v>
      </c>
      <c r="V53" s="25">
        <v>1</v>
      </c>
      <c r="W53" s="25" t="str">
        <f t="shared" si="50"/>
        <v/>
      </c>
      <c r="X53" s="25">
        <f t="shared" si="51"/>
        <v>27</v>
      </c>
      <c r="Y53" s="25">
        <v>23</v>
      </c>
      <c r="Z53" s="25">
        <v>27</v>
      </c>
      <c r="AA53" s="25">
        <v>2406.757575757576</v>
      </c>
      <c r="AB53" s="45">
        <v>11</v>
      </c>
      <c r="AC53" s="25">
        <v>16</v>
      </c>
      <c r="AD53" s="25">
        <v>3</v>
      </c>
      <c r="AE53" s="25">
        <v>0</v>
      </c>
      <c r="AF53" s="25">
        <v>3</v>
      </c>
      <c r="AG53" s="25" t="str">
        <f t="shared" si="52"/>
        <v/>
      </c>
      <c r="AH53" s="25">
        <f t="shared" si="53"/>
        <v>13</v>
      </c>
      <c r="AI53" s="25">
        <v>9</v>
      </c>
      <c r="AJ53" s="25">
        <v>15</v>
      </c>
      <c r="AK53" s="28">
        <v>2713.5588235294117</v>
      </c>
      <c r="AL53" s="45">
        <v>1</v>
      </c>
      <c r="AM53" s="25">
        <v>1004.8</v>
      </c>
      <c r="AN53" s="25">
        <v>928.5</v>
      </c>
      <c r="AO53" s="28">
        <v>378.84625405370747</v>
      </c>
      <c r="AP53" s="91">
        <v>3.1944444444444442E-2</v>
      </c>
      <c r="AQ53" s="65">
        <v>4.3055555555555555E-2</v>
      </c>
      <c r="AR53" s="65">
        <v>4.2361111111111113E-2</v>
      </c>
      <c r="AS53" s="65">
        <v>3.5416666666666666E-2</v>
      </c>
      <c r="AT53" s="25">
        <f t="shared" si="54"/>
        <v>46</v>
      </c>
      <c r="AU53" s="25">
        <f t="shared" si="55"/>
        <v>62</v>
      </c>
      <c r="AV53" s="25">
        <f t="shared" si="59"/>
        <v>61</v>
      </c>
      <c r="AW53" s="25">
        <f t="shared" si="60"/>
        <v>51</v>
      </c>
      <c r="AX53" s="25">
        <f t="shared" si="56"/>
        <v>61.5</v>
      </c>
      <c r="AY53" s="25">
        <f t="shared" si="57"/>
        <v>48.5</v>
      </c>
      <c r="AZ53" s="25">
        <f t="shared" si="61"/>
        <v>0.26804123711340205</v>
      </c>
      <c r="BA53" s="25">
        <v>3</v>
      </c>
      <c r="BB53" s="25">
        <v>4</v>
      </c>
      <c r="BC53" s="25">
        <v>3</v>
      </c>
      <c r="BD53" s="25">
        <v>4</v>
      </c>
      <c r="BE53" s="25">
        <v>3.5</v>
      </c>
      <c r="BF53" s="25">
        <v>3.5</v>
      </c>
      <c r="BG53" s="49">
        <v>0</v>
      </c>
      <c r="BH53" s="25">
        <v>0.5</v>
      </c>
      <c r="BI53" s="25">
        <v>10</v>
      </c>
      <c r="BJ53" s="25">
        <v>0.6</v>
      </c>
      <c r="BK53" s="25">
        <v>10</v>
      </c>
      <c r="BL53" s="25">
        <v>0.55000000000000004</v>
      </c>
      <c r="BM53" s="47"/>
      <c r="BN53" s="25"/>
      <c r="BO53" s="25"/>
      <c r="BP53" s="25"/>
      <c r="BQ53" s="49"/>
      <c r="BR53" s="47"/>
      <c r="BS53" s="25"/>
      <c r="BT53" s="25"/>
      <c r="BU53" s="25"/>
      <c r="BV53" s="49"/>
      <c r="BW53" s="92"/>
      <c r="BX53" s="53"/>
      <c r="BY53" s="54"/>
      <c r="BZ53" s="57"/>
      <c r="CA53" s="50"/>
      <c r="CB53" s="51"/>
      <c r="CC53" s="46"/>
      <c r="CD53" s="46"/>
      <c r="CE53" s="103"/>
      <c r="CF53" s="30"/>
      <c r="CG53" s="104"/>
      <c r="CH53" s="47"/>
      <c r="CI53" s="25"/>
      <c r="CJ53" s="25"/>
      <c r="CK53" s="49" t="str">
        <f t="shared" si="13"/>
        <v/>
      </c>
      <c r="CL53" s="47"/>
      <c r="CM53" s="25"/>
      <c r="CN53" s="25"/>
      <c r="CO53" s="49" t="str">
        <f t="shared" si="14"/>
        <v/>
      </c>
      <c r="CP53" s="47"/>
      <c r="CQ53" s="25"/>
      <c r="CR53" s="25"/>
      <c r="CS53" s="25"/>
      <c r="CT53" s="25"/>
      <c r="CU53" s="25"/>
      <c r="CV53" s="25"/>
      <c r="CW53" s="25"/>
      <c r="CX53" s="25"/>
      <c r="CY53" s="25"/>
      <c r="CZ53" s="49"/>
      <c r="DA53"/>
      <c r="DB53"/>
      <c r="DC53"/>
      <c r="DD53"/>
      <c r="DE53"/>
      <c r="DF53" t="s">
        <v>149</v>
      </c>
      <c r="DG53"/>
      <c r="DH53"/>
      <c r="DI53"/>
      <c r="DJ53"/>
      <c r="DK53" t="s">
        <v>149</v>
      </c>
      <c r="DL53"/>
      <c r="DM53"/>
      <c r="DN53"/>
      <c r="DO53"/>
      <c r="DP53" s="25" t="s">
        <v>149</v>
      </c>
      <c r="DQ53" s="25" t="s">
        <v>149</v>
      </c>
      <c r="DR53" s="25" t="s">
        <v>149</v>
      </c>
      <c r="DS53" s="25" t="s">
        <v>149</v>
      </c>
      <c r="DT53" s="25" t="s">
        <v>149</v>
      </c>
      <c r="DU53" s="47"/>
      <c r="DV53" s="86" t="s">
        <v>149</v>
      </c>
      <c r="DW53" s="86"/>
      <c r="DX53" s="86"/>
      <c r="DY53" s="87"/>
      <c r="DZ53" s="47"/>
      <c r="EA53" s="25"/>
      <c r="EB53" s="25" t="s">
        <v>149</v>
      </c>
      <c r="EC53" s="25"/>
      <c r="ED53" s="25"/>
      <c r="EE53" s="88" t="s">
        <v>149</v>
      </c>
      <c r="EF53" s="47"/>
      <c r="EG53" s="25"/>
      <c r="EH53" s="25"/>
      <c r="EI53" s="25"/>
      <c r="EJ53" s="25"/>
      <c r="EK53" s="46"/>
      <c r="EL53" s="47"/>
      <c r="EM53" s="49" t="s">
        <v>149</v>
      </c>
      <c r="EN53" s="46"/>
      <c r="EO53" s="25"/>
      <c r="EP53" s="25"/>
      <c r="EQ53" s="25"/>
      <c r="ER53" s="25"/>
      <c r="ES53" s="25"/>
      <c r="ET53" s="25"/>
      <c r="EU53" s="25"/>
      <c r="EV53" s="28"/>
      <c r="EW53"/>
      <c r="FI53" t="s">
        <v>149</v>
      </c>
      <c r="FJ53" t="s">
        <v>149</v>
      </c>
      <c r="FK53" t="s">
        <v>149</v>
      </c>
      <c r="FL53" s="63" t="s">
        <v>149</v>
      </c>
      <c r="FM53" t="s">
        <v>149</v>
      </c>
      <c r="FN53" t="s">
        <v>149</v>
      </c>
      <c r="FO53" t="s">
        <v>149</v>
      </c>
      <c r="FP53" t="s">
        <v>149</v>
      </c>
      <c r="FQ53" t="s">
        <v>149</v>
      </c>
      <c r="FR53" t="s">
        <v>149</v>
      </c>
      <c r="FV53" s="45">
        <v>0.8</v>
      </c>
      <c r="FW53" s="25">
        <v>7438.8125</v>
      </c>
      <c r="FX53" s="25">
        <v>0.8</v>
      </c>
      <c r="FY53" s="25">
        <v>7412</v>
      </c>
      <c r="FZ53" s="25">
        <v>0.85</v>
      </c>
      <c r="GA53" s="25">
        <v>7593.875</v>
      </c>
      <c r="GB53" s="25">
        <v>0.81666666666666676</v>
      </c>
      <c r="GC53" s="28">
        <v>7481.5625</v>
      </c>
      <c r="GD53">
        <v>0.5</v>
      </c>
      <c r="GE53">
        <v>216</v>
      </c>
      <c r="GF53">
        <v>0</v>
      </c>
      <c r="GG53">
        <v>96</v>
      </c>
      <c r="GH53">
        <v>0.5</v>
      </c>
      <c r="GI53">
        <v>386</v>
      </c>
      <c r="GJ53">
        <v>0.33333333333333298</v>
      </c>
      <c r="GK53">
        <v>232.66666666666666</v>
      </c>
      <c r="GL53" s="45"/>
      <c r="GM53">
        <v>19</v>
      </c>
      <c r="GN53">
        <v>12</v>
      </c>
      <c r="GO53">
        <v>12</v>
      </c>
      <c r="GP53">
        <v>7</v>
      </c>
      <c r="GQ53" s="25"/>
      <c r="GR53">
        <v>34</v>
      </c>
      <c r="GS53">
        <v>6</v>
      </c>
      <c r="GT53">
        <v>7</v>
      </c>
      <c r="GU53">
        <v>4</v>
      </c>
      <c r="GV53" s="25"/>
      <c r="GW53">
        <v>26</v>
      </c>
      <c r="GX53">
        <v>19</v>
      </c>
      <c r="GY53">
        <v>21</v>
      </c>
      <c r="GZ53">
        <v>6</v>
      </c>
      <c r="HA53" s="25">
        <v>216</v>
      </c>
      <c r="HB53" s="89">
        <v>26.333333333333332</v>
      </c>
      <c r="HC53" s="89">
        <v>12.333333333333334</v>
      </c>
      <c r="HD53" s="89">
        <v>13.333333333333334</v>
      </c>
      <c r="HE53" s="129">
        <v>5.666666666666667</v>
      </c>
      <c r="HF53">
        <v>0.79276995672810036</v>
      </c>
      <c r="HG53">
        <v>0.97684199023112794</v>
      </c>
      <c r="HH53">
        <v>0.98433938576350788</v>
      </c>
      <c r="HI53">
        <v>0.98821176880261852</v>
      </c>
      <c r="HJ53">
        <v>0.9140710208709546</v>
      </c>
      <c r="HK53">
        <v>0.99216093379290515</v>
      </c>
      <c r="HL53">
        <v>0.93866797163619553</v>
      </c>
      <c r="HM53">
        <v>0.99999999999999978</v>
      </c>
      <c r="HN53">
        <v>0.98890330158717799</v>
      </c>
      <c r="HO53">
        <v>0.9963923845220406</v>
      </c>
      <c r="HP53">
        <v>0.99740259740259718</v>
      </c>
      <c r="HQ53">
        <v>1</v>
      </c>
      <c r="HR53">
        <v>0.89858142639541094</v>
      </c>
      <c r="HY53" s="106"/>
      <c r="HZ53" s="30"/>
      <c r="IA53" s="30"/>
      <c r="IB53" s="30"/>
      <c r="IC53" s="30"/>
      <c r="ID53" s="109"/>
      <c r="IE53" s="25">
        <v>1</v>
      </c>
      <c r="IF53" s="25"/>
      <c r="IG53" s="25"/>
      <c r="IH53" s="25"/>
      <c r="II53" s="141" t="s">
        <v>494</v>
      </c>
      <c r="IJ53" s="141">
        <f t="shared" si="15"/>
        <v>0</v>
      </c>
      <c r="IK53" s="141" t="s">
        <v>286</v>
      </c>
      <c r="IL53" s="106"/>
      <c r="IM53" s="127"/>
      <c r="IN53" s="142"/>
      <c r="IO53" s="143">
        <v>0</v>
      </c>
      <c r="IP53" s="144">
        <v>0</v>
      </c>
      <c r="IQ53" s="144">
        <v>0</v>
      </c>
      <c r="IR53" s="144">
        <v>1</v>
      </c>
      <c r="IS53" s="144">
        <v>0</v>
      </c>
      <c r="IT53" s="145">
        <v>1</v>
      </c>
      <c r="IU53" s="146">
        <v>0</v>
      </c>
      <c r="IV53" s="146"/>
    </row>
    <row r="54" spans="1:256" ht="13.05" customHeight="1">
      <c r="A54" s="25">
        <v>51</v>
      </c>
      <c r="B54" s="25">
        <v>14</v>
      </c>
      <c r="C54" s="49" t="s">
        <v>608</v>
      </c>
      <c r="D54" s="47" t="s">
        <v>561</v>
      </c>
      <c r="E54" s="25">
        <v>2</v>
      </c>
      <c r="F54" s="25">
        <v>3</v>
      </c>
      <c r="G54" s="49"/>
      <c r="H54" s="25">
        <v>17</v>
      </c>
      <c r="I54" s="25">
        <v>20</v>
      </c>
      <c r="J54" s="25">
        <v>9</v>
      </c>
      <c r="K54" s="25">
        <v>2</v>
      </c>
      <c r="L54" s="25">
        <v>7</v>
      </c>
      <c r="M54" s="25" t="str">
        <f t="shared" si="48"/>
        <v/>
      </c>
      <c r="N54" s="25">
        <f t="shared" si="49"/>
        <v>11</v>
      </c>
      <c r="O54" s="25">
        <v>5</v>
      </c>
      <c r="P54" s="25">
        <v>13</v>
      </c>
      <c r="Q54" s="28">
        <v>4373.6333333333332</v>
      </c>
      <c r="R54" s="25">
        <v>24</v>
      </c>
      <c r="S54" s="25">
        <v>26</v>
      </c>
      <c r="T54" s="25">
        <v>3</v>
      </c>
      <c r="U54" s="25">
        <v>0</v>
      </c>
      <c r="V54" s="25">
        <v>3</v>
      </c>
      <c r="W54" s="25" t="str">
        <f t="shared" si="50"/>
        <v/>
      </c>
      <c r="X54" s="25">
        <f t="shared" si="51"/>
        <v>23</v>
      </c>
      <c r="Y54" s="25">
        <v>17</v>
      </c>
      <c r="Z54" s="25">
        <v>23</v>
      </c>
      <c r="AA54" s="25">
        <v>5859.9411764705883</v>
      </c>
      <c r="AB54" s="45">
        <v>3</v>
      </c>
      <c r="AC54" s="25">
        <v>12</v>
      </c>
      <c r="AD54" s="25">
        <v>2</v>
      </c>
      <c r="AE54" s="25">
        <v>0</v>
      </c>
      <c r="AF54" s="25">
        <v>2</v>
      </c>
      <c r="AG54" s="25" t="str">
        <f t="shared" si="52"/>
        <v/>
      </c>
      <c r="AH54" s="25">
        <f t="shared" si="53"/>
        <v>10</v>
      </c>
      <c r="AI54" s="25">
        <v>3</v>
      </c>
      <c r="AJ54" s="25">
        <v>12</v>
      </c>
      <c r="AK54" s="28">
        <v>3421.4705882352941</v>
      </c>
      <c r="AL54" s="45">
        <v>0.95</v>
      </c>
      <c r="AM54" s="25">
        <v>1260.5263157894738</v>
      </c>
      <c r="AN54" s="25">
        <v>1223</v>
      </c>
      <c r="AO54" s="28">
        <v>395.32973135248528</v>
      </c>
      <c r="AP54" s="91">
        <v>4.4444444444444446E-2</v>
      </c>
      <c r="AQ54" s="65">
        <v>7.4305555555555555E-2</v>
      </c>
      <c r="AR54" s="65">
        <v>5.9027777777777776E-2</v>
      </c>
      <c r="AS54" s="65">
        <v>4.9305555555555554E-2</v>
      </c>
      <c r="AT54" s="25">
        <f t="shared" si="54"/>
        <v>64</v>
      </c>
      <c r="AU54" s="25">
        <f t="shared" si="55"/>
        <v>107</v>
      </c>
      <c r="AV54" s="25">
        <f t="shared" si="59"/>
        <v>85</v>
      </c>
      <c r="AW54" s="25">
        <f t="shared" si="60"/>
        <v>71</v>
      </c>
      <c r="AX54" s="25">
        <f t="shared" si="56"/>
        <v>96</v>
      </c>
      <c r="AY54" s="25">
        <f t="shared" si="57"/>
        <v>67.5</v>
      </c>
      <c r="AZ54" s="25">
        <f t="shared" si="61"/>
        <v>0.42222222222222222</v>
      </c>
      <c r="BA54" s="25">
        <v>1</v>
      </c>
      <c r="BB54" s="25">
        <v>4</v>
      </c>
      <c r="BC54" s="25">
        <v>2</v>
      </c>
      <c r="BD54" s="25">
        <v>4</v>
      </c>
      <c r="BE54" s="25">
        <v>2.5</v>
      </c>
      <c r="BF54" s="25">
        <v>3</v>
      </c>
      <c r="BG54" s="49">
        <v>-0.2</v>
      </c>
      <c r="BH54" s="25">
        <v>0</v>
      </c>
      <c r="BI54" s="25">
        <v>10</v>
      </c>
      <c r="BJ54" s="25">
        <v>0.3</v>
      </c>
      <c r="BK54" s="25">
        <v>10</v>
      </c>
      <c r="BL54" s="25">
        <v>0.15</v>
      </c>
      <c r="BM54" s="47">
        <v>25</v>
      </c>
      <c r="BN54" s="25">
        <v>23</v>
      </c>
      <c r="BO54" s="25">
        <f t="shared" ref="BO54:BO85" si="67">BM54+BN54</f>
        <v>48</v>
      </c>
      <c r="BP54" s="25">
        <f t="shared" ref="BP54:BP85" si="68">BM54/BO54</f>
        <v>0.52083333333333337</v>
      </c>
      <c r="BQ54" s="49">
        <f t="shared" si="34"/>
        <v>1</v>
      </c>
      <c r="BR54" s="47">
        <v>7</v>
      </c>
      <c r="BS54" s="25">
        <v>9</v>
      </c>
      <c r="BT54" s="25">
        <f t="shared" ref="BT54:BT87" si="69">BR54+BS54</f>
        <v>16</v>
      </c>
      <c r="BU54" s="25">
        <f t="shared" ref="BU54:BU85" si="70">BR54/BT54</f>
        <v>0.4375</v>
      </c>
      <c r="BV54" s="49">
        <f t="shared" si="47"/>
        <v>1</v>
      </c>
      <c r="BW54" s="92">
        <v>4</v>
      </c>
      <c r="BX54" s="53">
        <v>5</v>
      </c>
      <c r="BY54" s="54">
        <f t="shared" ref="BY54:BY59" si="71">AVERAGE(BW54:BX54)</f>
        <v>4.5</v>
      </c>
      <c r="BZ54" s="57">
        <v>11</v>
      </c>
      <c r="CA54" s="50">
        <v>11</v>
      </c>
      <c r="CB54" s="51">
        <f t="shared" ref="CB54:CB59" si="72">AVERAGE(BZ54:CA54)</f>
        <v>11</v>
      </c>
      <c r="CC54" s="46">
        <v>13</v>
      </c>
      <c r="CD54" s="46">
        <v>12</v>
      </c>
      <c r="CE54" s="103">
        <v>92</v>
      </c>
      <c r="CF54" s="30">
        <v>19</v>
      </c>
      <c r="CG54" s="104">
        <f t="shared" si="39"/>
        <v>0.20652173913043478</v>
      </c>
      <c r="CH54" s="47">
        <v>12</v>
      </c>
      <c r="CI54" s="25">
        <v>8</v>
      </c>
      <c r="CJ54" s="25">
        <f t="shared" si="62"/>
        <v>20</v>
      </c>
      <c r="CK54" s="49">
        <f t="shared" si="13"/>
        <v>14</v>
      </c>
      <c r="CL54" s="47">
        <v>4</v>
      </c>
      <c r="CM54" s="25">
        <v>4</v>
      </c>
      <c r="CN54" s="25">
        <f t="shared" si="46"/>
        <v>8</v>
      </c>
      <c r="CO54" s="49">
        <f t="shared" si="14"/>
        <v>6</v>
      </c>
      <c r="CP54" s="47">
        <v>24</v>
      </c>
      <c r="CQ54" s="25">
        <f t="shared" si="63"/>
        <v>1</v>
      </c>
      <c r="CR54" s="65">
        <v>2.013888888888889E-2</v>
      </c>
      <c r="CS54" s="25">
        <f t="shared" si="64"/>
        <v>29</v>
      </c>
      <c r="CT54" s="25">
        <v>0</v>
      </c>
      <c r="CU54" s="25">
        <v>24</v>
      </c>
      <c r="CV54" s="25">
        <f t="shared" si="43"/>
        <v>1</v>
      </c>
      <c r="CW54" s="65">
        <v>6.0416666666666667E-2</v>
      </c>
      <c r="CX54" s="25">
        <f t="shared" si="65"/>
        <v>87</v>
      </c>
      <c r="CY54" s="25">
        <v>1</v>
      </c>
      <c r="CZ54" s="49">
        <f t="shared" si="66"/>
        <v>2</v>
      </c>
      <c r="DA54">
        <v>10</v>
      </c>
      <c r="DB54">
        <v>7</v>
      </c>
      <c r="DC54">
        <v>0.96472435000000001</v>
      </c>
      <c r="DD54">
        <v>7</v>
      </c>
      <c r="DE54">
        <v>0.96130192000000003</v>
      </c>
      <c r="DF54">
        <v>9</v>
      </c>
      <c r="DG54">
        <v>4</v>
      </c>
      <c r="DH54">
        <v>0.95694875000000001</v>
      </c>
      <c r="DI54">
        <v>5</v>
      </c>
      <c r="DJ54">
        <v>0.92717265000000004</v>
      </c>
      <c r="DK54">
        <v>11</v>
      </c>
      <c r="DL54">
        <v>8</v>
      </c>
      <c r="DM54">
        <v>0.99176131999999995</v>
      </c>
      <c r="DN54">
        <v>8</v>
      </c>
      <c r="DO54">
        <v>0.99176131999999995</v>
      </c>
      <c r="DP54" s="25">
        <v>10</v>
      </c>
      <c r="DQ54" s="25">
        <v>6.333333333333333</v>
      </c>
      <c r="DR54" s="25">
        <v>0.97114480666666658</v>
      </c>
      <c r="DS54" s="25">
        <v>6.666666666666667</v>
      </c>
      <c r="DT54" s="25">
        <v>0.96007862999999993</v>
      </c>
      <c r="DU54" s="47">
        <v>77.151475581479644</v>
      </c>
      <c r="DV54" s="86">
        <v>79.181451106942859</v>
      </c>
      <c r="DW54" s="86">
        <v>0.54300164150890273</v>
      </c>
      <c r="DX54" s="86"/>
      <c r="DY54" s="87">
        <v>0.55545175571195948</v>
      </c>
      <c r="DZ54" s="47">
        <v>14</v>
      </c>
      <c r="EA54" s="25">
        <v>12</v>
      </c>
      <c r="EB54" s="25">
        <v>13</v>
      </c>
      <c r="EC54" s="25">
        <v>9.7222221999999997E-2</v>
      </c>
      <c r="ED54" s="25">
        <v>0.23529412</v>
      </c>
      <c r="EE54" s="88">
        <v>0.16625817100000001</v>
      </c>
      <c r="EF54" s="47">
        <v>37</v>
      </c>
      <c r="EG54" s="25">
        <v>32</v>
      </c>
      <c r="EH54" s="25">
        <v>28</v>
      </c>
      <c r="EI54" s="25">
        <v>23</v>
      </c>
      <c r="EJ54" s="25">
        <v>30</v>
      </c>
      <c r="EK54" s="46">
        <v>66</v>
      </c>
      <c r="EL54" s="47">
        <v>1</v>
      </c>
      <c r="EM54" s="49">
        <v>3</v>
      </c>
      <c r="EN54" s="46">
        <v>0</v>
      </c>
      <c r="EO54" s="25">
        <v>20566.25</v>
      </c>
      <c r="EP54" s="25">
        <v>6715.51020408163</v>
      </c>
      <c r="EQ54" s="25">
        <v>12131.2903225806</v>
      </c>
      <c r="ER54" s="25">
        <v>2410.7051282051302</v>
      </c>
      <c r="ES54" s="25">
        <v>12643.5714285714</v>
      </c>
      <c r="ET54" s="25">
        <v>1710.2415458937201</v>
      </c>
      <c r="EU54" s="25">
        <v>15113.703917050667</v>
      </c>
      <c r="EV54" s="28">
        <v>3612.1522927268265</v>
      </c>
      <c r="EW54">
        <v>789.76001440000005</v>
      </c>
      <c r="EX54">
        <v>0.19183840599999999</v>
      </c>
      <c r="EY54">
        <v>2.8181818181818201</v>
      </c>
      <c r="EZ54">
        <v>0.6</v>
      </c>
      <c r="FA54">
        <v>668.42183550000004</v>
      </c>
      <c r="FB54">
        <v>0.30004420199999998</v>
      </c>
      <c r="FC54">
        <v>0.745358090185677</v>
      </c>
      <c r="FD54">
        <v>0.73333333333333295</v>
      </c>
      <c r="FE54">
        <v>110.60543439999999</v>
      </c>
      <c r="FF54">
        <v>0.10038575399999999</v>
      </c>
      <c r="FG54">
        <v>3.6366197183098601</v>
      </c>
      <c r="FH54">
        <v>0.66666666666666696</v>
      </c>
      <c r="FI54">
        <v>522.92909476666671</v>
      </c>
      <c r="FJ54">
        <v>0.19742278733333332</v>
      </c>
      <c r="FK54">
        <v>2.4000532088924524</v>
      </c>
      <c r="FL54" s="63">
        <v>0.66666666666666663</v>
      </c>
      <c r="FM54">
        <v>0.64264705882353002</v>
      </c>
      <c r="FN54">
        <v>0.59193954659949599</v>
      </c>
      <c r="FO54">
        <v>0.50501367365542404</v>
      </c>
      <c r="FP54">
        <v>0.66634538152610401</v>
      </c>
      <c r="FQ54">
        <v>0.389546351084813</v>
      </c>
      <c r="FR54">
        <v>0.58277667448998005</v>
      </c>
      <c r="FS54">
        <v>0.51240236118792237</v>
      </c>
      <c r="FT54">
        <v>0.61368720087186002</v>
      </c>
      <c r="FU54">
        <v>0.56304478102989119</v>
      </c>
      <c r="FV54" s="45">
        <v>0.8</v>
      </c>
      <c r="FW54" s="25">
        <v>17826</v>
      </c>
      <c r="FX54" s="25">
        <v>0.75</v>
      </c>
      <c r="FY54" s="25">
        <v>17586.266666666699</v>
      </c>
      <c r="FZ54" s="25">
        <v>0.8</v>
      </c>
      <c r="GA54" s="25">
        <v>6889.8125</v>
      </c>
      <c r="GB54" s="25">
        <v>0.78333333333333333</v>
      </c>
      <c r="GC54" s="28">
        <v>14100.693055555566</v>
      </c>
      <c r="GD54">
        <v>1</v>
      </c>
      <c r="GE54">
        <v>420</v>
      </c>
      <c r="GF54">
        <v>0.33333333333333331</v>
      </c>
      <c r="GG54">
        <v>185</v>
      </c>
      <c r="GH54">
        <v>0.66666666666666663</v>
      </c>
      <c r="GI54">
        <v>349</v>
      </c>
      <c r="GJ54">
        <v>0.66666666666666696</v>
      </c>
      <c r="GK54">
        <v>318</v>
      </c>
      <c r="GL54" s="45"/>
      <c r="GM54">
        <v>6</v>
      </c>
      <c r="GN54">
        <v>6</v>
      </c>
      <c r="GO54">
        <v>6</v>
      </c>
      <c r="GP54">
        <v>4</v>
      </c>
      <c r="GQ54" s="25"/>
      <c r="GR54">
        <v>33</v>
      </c>
      <c r="GS54">
        <v>6</v>
      </c>
      <c r="GT54">
        <v>7</v>
      </c>
      <c r="GU54">
        <v>4</v>
      </c>
      <c r="GV54" s="25"/>
      <c r="GW54">
        <v>14</v>
      </c>
      <c r="GX54">
        <v>10</v>
      </c>
      <c r="GY54">
        <v>9</v>
      </c>
      <c r="GZ54">
        <v>7</v>
      </c>
      <c r="HA54" s="25">
        <v>91</v>
      </c>
      <c r="HB54" s="89">
        <v>17.666666666666668</v>
      </c>
      <c r="HC54" s="89">
        <v>7.333333333333333</v>
      </c>
      <c r="HD54" s="89">
        <v>7.333333333333333</v>
      </c>
      <c r="HE54" s="129">
        <v>5</v>
      </c>
      <c r="HF54">
        <v>0.86059327369323879</v>
      </c>
      <c r="HG54">
        <v>0.99385869319577635</v>
      </c>
      <c r="HH54">
        <v>0.81140680227859074</v>
      </c>
      <c r="HI54">
        <v>0.98994949366116636</v>
      </c>
      <c r="HJ54">
        <v>0.74082294408736482</v>
      </c>
      <c r="HK54">
        <v>0.97818009423135355</v>
      </c>
      <c r="HL54">
        <v>0.91413792621690748</v>
      </c>
      <c r="HM54">
        <v>0.99999999999999978</v>
      </c>
      <c r="HN54">
        <v>0.91474855085999518</v>
      </c>
      <c r="HO54">
        <v>0.97664038617297477</v>
      </c>
      <c r="HP54">
        <v>0.9577869751277216</v>
      </c>
      <c r="HQ54">
        <v>1</v>
      </c>
      <c r="HR54">
        <v>0.83872158954686638</v>
      </c>
      <c r="HS54" s="24">
        <v>1</v>
      </c>
      <c r="HT54">
        <v>4</v>
      </c>
      <c r="HU54">
        <v>2</v>
      </c>
      <c r="HV54">
        <v>0</v>
      </c>
      <c r="HW54">
        <v>1</v>
      </c>
      <c r="HX54">
        <v>0</v>
      </c>
      <c r="HY54" s="106"/>
      <c r="HZ54" s="30"/>
      <c r="IA54" s="30"/>
      <c r="IB54" s="30"/>
      <c r="IC54" s="30"/>
      <c r="ID54" s="109"/>
      <c r="IE54" s="25"/>
      <c r="IF54" s="25"/>
      <c r="IG54" s="25"/>
      <c r="IH54" s="25"/>
      <c r="II54" s="141" t="s">
        <v>419</v>
      </c>
      <c r="IJ54" s="141">
        <f t="shared" si="15"/>
        <v>0</v>
      </c>
      <c r="IK54" s="141" t="s">
        <v>421</v>
      </c>
      <c r="IL54" s="106"/>
      <c r="IM54" s="127"/>
      <c r="IN54" s="142"/>
      <c r="IO54" s="143">
        <v>0</v>
      </c>
      <c r="IP54" s="144">
        <v>0</v>
      </c>
      <c r="IQ54" s="144">
        <v>0</v>
      </c>
      <c r="IR54" s="144">
        <v>1</v>
      </c>
      <c r="IS54" s="144">
        <v>0</v>
      </c>
      <c r="IT54" s="145"/>
      <c r="IU54" s="146">
        <v>0</v>
      </c>
      <c r="IV54" s="146">
        <v>0</v>
      </c>
    </row>
    <row r="55" spans="1:256" ht="13.05" customHeight="1">
      <c r="A55" s="25">
        <v>73</v>
      </c>
      <c r="B55" s="25">
        <v>14</v>
      </c>
      <c r="C55" s="49" t="s">
        <v>334</v>
      </c>
      <c r="D55" s="47" t="s">
        <v>358</v>
      </c>
      <c r="E55" s="25">
        <v>3</v>
      </c>
      <c r="F55" s="25">
        <v>2</v>
      </c>
      <c r="G55" s="49"/>
      <c r="H55" s="25">
        <v>17</v>
      </c>
      <c r="I55" s="25">
        <v>18</v>
      </c>
      <c r="J55" s="25">
        <v>2</v>
      </c>
      <c r="K55" s="25">
        <v>0</v>
      </c>
      <c r="L55" s="25">
        <v>2</v>
      </c>
      <c r="M55" s="25" t="str">
        <f t="shared" si="48"/>
        <v/>
      </c>
      <c r="N55" s="25">
        <f t="shared" si="49"/>
        <v>16</v>
      </c>
      <c r="O55" s="25">
        <v>13</v>
      </c>
      <c r="P55" s="25">
        <v>17</v>
      </c>
      <c r="Q55" s="28">
        <v>2970.9117647058824</v>
      </c>
      <c r="R55" s="25">
        <v>21</v>
      </c>
      <c r="S55" s="25">
        <v>24</v>
      </c>
      <c r="T55" s="25">
        <v>5</v>
      </c>
      <c r="U55" s="25">
        <v>1</v>
      </c>
      <c r="V55" s="25">
        <v>4</v>
      </c>
      <c r="W55" s="25" t="str">
        <f t="shared" si="50"/>
        <v/>
      </c>
      <c r="X55" s="25">
        <f t="shared" si="51"/>
        <v>19</v>
      </c>
      <c r="Y55" s="25">
        <v>5</v>
      </c>
      <c r="Z55" s="25">
        <v>19</v>
      </c>
      <c r="AA55" s="25">
        <v>2748.787878787879</v>
      </c>
      <c r="AB55" s="45">
        <v>0</v>
      </c>
      <c r="AC55" s="25">
        <v>1</v>
      </c>
      <c r="AD55" s="25">
        <v>6</v>
      </c>
      <c r="AE55" s="25">
        <v>1</v>
      </c>
      <c r="AF55" s="25">
        <v>5</v>
      </c>
      <c r="AG55" s="25" t="str">
        <f t="shared" si="52"/>
        <v/>
      </c>
      <c r="AH55" s="25">
        <f t="shared" si="53"/>
        <v>-5</v>
      </c>
      <c r="AI55" s="25">
        <v>0</v>
      </c>
      <c r="AJ55" s="25">
        <v>1</v>
      </c>
      <c r="AK55" s="28">
        <v>2917.59375</v>
      </c>
      <c r="AL55" s="45">
        <v>1</v>
      </c>
      <c r="AM55" s="25">
        <v>1245.3499999999999</v>
      </c>
      <c r="AN55" s="25">
        <v>1281.5</v>
      </c>
      <c r="AO55" s="28">
        <v>212.16286569272063</v>
      </c>
      <c r="AP55" s="91">
        <v>3.5416666666666666E-2</v>
      </c>
      <c r="AQ55" s="65">
        <v>5.347222222222222E-2</v>
      </c>
      <c r="AR55" s="65">
        <v>4.027777777777778E-2</v>
      </c>
      <c r="AS55" s="65">
        <v>3.7499999999999999E-2</v>
      </c>
      <c r="AT55" s="25">
        <f t="shared" si="54"/>
        <v>51</v>
      </c>
      <c r="AU55" s="25">
        <f t="shared" si="55"/>
        <v>77</v>
      </c>
      <c r="AV55" s="25">
        <f t="shared" si="59"/>
        <v>58</v>
      </c>
      <c r="AW55" s="25">
        <f t="shared" si="60"/>
        <v>54</v>
      </c>
      <c r="AX55" s="25">
        <f t="shared" si="56"/>
        <v>67.5</v>
      </c>
      <c r="AY55" s="25">
        <f t="shared" si="57"/>
        <v>52.5</v>
      </c>
      <c r="AZ55" s="25">
        <f t="shared" si="61"/>
        <v>0.2857142857142857</v>
      </c>
      <c r="BA55" s="25">
        <v>4</v>
      </c>
      <c r="BB55" s="25">
        <v>3</v>
      </c>
      <c r="BC55" s="25">
        <v>2</v>
      </c>
      <c r="BD55" s="25">
        <v>3</v>
      </c>
      <c r="BE55" s="25">
        <v>3.5</v>
      </c>
      <c r="BF55" s="25">
        <v>2.5</v>
      </c>
      <c r="BG55" s="49">
        <v>0.2857142857142857</v>
      </c>
      <c r="BH55" s="25">
        <v>1</v>
      </c>
      <c r="BI55" s="25">
        <v>10</v>
      </c>
      <c r="BJ55" s="25">
        <v>1</v>
      </c>
      <c r="BK55" s="25">
        <v>10</v>
      </c>
      <c r="BL55" s="25">
        <v>1</v>
      </c>
      <c r="BM55" s="47">
        <v>26</v>
      </c>
      <c r="BN55" s="25">
        <v>22</v>
      </c>
      <c r="BO55" s="25">
        <f t="shared" si="67"/>
        <v>48</v>
      </c>
      <c r="BP55" s="25">
        <f t="shared" si="68"/>
        <v>0.54166666666666663</v>
      </c>
      <c r="BQ55" s="49">
        <f t="shared" si="34"/>
        <v>1</v>
      </c>
      <c r="BR55" s="47">
        <v>8</v>
      </c>
      <c r="BS55" s="25">
        <v>8</v>
      </c>
      <c r="BT55" s="25">
        <f t="shared" si="69"/>
        <v>16</v>
      </c>
      <c r="BU55" s="25">
        <f t="shared" si="70"/>
        <v>0.5</v>
      </c>
      <c r="BV55" s="49">
        <f t="shared" si="47"/>
        <v>1</v>
      </c>
      <c r="BW55" s="92">
        <v>7</v>
      </c>
      <c r="BX55" s="53">
        <v>6</v>
      </c>
      <c r="BY55" s="54">
        <f t="shared" si="71"/>
        <v>6.5</v>
      </c>
      <c r="BZ55" s="57">
        <v>12</v>
      </c>
      <c r="CA55" s="50">
        <v>10</v>
      </c>
      <c r="CB55" s="51">
        <f t="shared" si="72"/>
        <v>11</v>
      </c>
      <c r="CC55" s="46">
        <v>20</v>
      </c>
      <c r="CD55" s="46">
        <v>11</v>
      </c>
      <c r="CE55" s="103">
        <v>89</v>
      </c>
      <c r="CF55" s="30">
        <v>9</v>
      </c>
      <c r="CG55" s="104">
        <f t="shared" si="39"/>
        <v>0.10112359550561797</v>
      </c>
      <c r="CH55" s="47">
        <v>12</v>
      </c>
      <c r="CI55" s="25">
        <v>6</v>
      </c>
      <c r="CJ55" s="25">
        <f t="shared" si="62"/>
        <v>18</v>
      </c>
      <c r="CK55" s="49">
        <f t="shared" si="13"/>
        <v>12</v>
      </c>
      <c r="CL55" s="47">
        <v>4</v>
      </c>
      <c r="CM55" s="25">
        <v>3</v>
      </c>
      <c r="CN55" s="25">
        <f t="shared" si="46"/>
        <v>7</v>
      </c>
      <c r="CO55" s="49">
        <f t="shared" si="14"/>
        <v>5</v>
      </c>
      <c r="CP55" s="47">
        <v>24</v>
      </c>
      <c r="CQ55" s="25">
        <f t="shared" si="63"/>
        <v>1</v>
      </c>
      <c r="CR55" s="65">
        <v>2.0833333333333332E-2</v>
      </c>
      <c r="CS55" s="25">
        <f t="shared" si="64"/>
        <v>30</v>
      </c>
      <c r="CT55" s="25">
        <v>0</v>
      </c>
      <c r="CU55" s="25">
        <v>24</v>
      </c>
      <c r="CV55" s="25">
        <f t="shared" si="43"/>
        <v>1</v>
      </c>
      <c r="CW55" s="65">
        <v>3.1944444444444442E-2</v>
      </c>
      <c r="CX55" s="25">
        <f t="shared" si="65"/>
        <v>46</v>
      </c>
      <c r="CY55" s="25">
        <v>0</v>
      </c>
      <c r="CZ55" s="49">
        <f t="shared" si="66"/>
        <v>0.53333333333333333</v>
      </c>
      <c r="DA55">
        <v>19</v>
      </c>
      <c r="DB55">
        <v>13</v>
      </c>
      <c r="DC55">
        <v>0.99687519000000002</v>
      </c>
      <c r="DD55">
        <v>13</v>
      </c>
      <c r="DE55">
        <v>0.99656884000000001</v>
      </c>
      <c r="DF55">
        <v>17</v>
      </c>
      <c r="DG55">
        <v>12</v>
      </c>
      <c r="DH55">
        <v>0.99013744000000004</v>
      </c>
      <c r="DI55">
        <v>14</v>
      </c>
      <c r="DJ55">
        <v>0.98025388000000002</v>
      </c>
      <c r="DK55">
        <v>20</v>
      </c>
      <c r="DL55">
        <v>11</v>
      </c>
      <c r="DM55">
        <v>0.98723991</v>
      </c>
      <c r="DN55">
        <v>12</v>
      </c>
      <c r="DO55">
        <v>0.99259675000000003</v>
      </c>
      <c r="DP55" s="25">
        <v>18.666666666666668</v>
      </c>
      <c r="DQ55" s="25">
        <v>12</v>
      </c>
      <c r="DR55" s="25">
        <v>0.99141751333333339</v>
      </c>
      <c r="DS55" s="25">
        <v>13</v>
      </c>
      <c r="DT55" s="25">
        <v>0.98980648999999998</v>
      </c>
      <c r="DU55" s="47">
        <v>43.370122013874209</v>
      </c>
      <c r="DV55" s="86">
        <v>51.430375387686809</v>
      </c>
      <c r="DW55" s="86">
        <v>0.97779654439698638</v>
      </c>
      <c r="DX55" s="86"/>
      <c r="DY55" s="87">
        <v>0.26810187895566351</v>
      </c>
      <c r="DZ55" s="47">
        <v>15</v>
      </c>
      <c r="EA55" s="25">
        <v>17</v>
      </c>
      <c r="EB55" s="25">
        <v>16</v>
      </c>
      <c r="EC55" s="25">
        <v>0.66197183000000004</v>
      </c>
      <c r="ED55" s="25">
        <v>0.79141103999999995</v>
      </c>
      <c r="EE55" s="88">
        <v>0.726691435</v>
      </c>
      <c r="EF55" s="47">
        <v>31</v>
      </c>
      <c r="EG55" s="25">
        <v>33</v>
      </c>
      <c r="EH55" s="25">
        <v>37</v>
      </c>
      <c r="EI55" s="25">
        <v>20</v>
      </c>
      <c r="EJ55" s="25">
        <v>35</v>
      </c>
      <c r="EK55" s="46">
        <v>64</v>
      </c>
      <c r="EL55" s="47">
        <v>0</v>
      </c>
      <c r="EM55" s="49">
        <v>0</v>
      </c>
      <c r="EN55" s="46">
        <v>0</v>
      </c>
      <c r="EO55" s="25">
        <v>4329.7368421052597</v>
      </c>
      <c r="EP55" s="25">
        <v>2591.0236220472402</v>
      </c>
      <c r="EQ55" s="25">
        <v>6065.6451612903202</v>
      </c>
      <c r="ER55" s="25">
        <v>2849.0151515151501</v>
      </c>
      <c r="ES55" s="25">
        <v>5363.9393939393904</v>
      </c>
      <c r="ET55" s="25">
        <v>4425.25</v>
      </c>
      <c r="EU55" s="25">
        <v>5253.1071324449904</v>
      </c>
      <c r="EV55" s="28">
        <v>3288.4295911874633</v>
      </c>
      <c r="EW55">
        <v>282.06473130000001</v>
      </c>
      <c r="EX55">
        <v>0.16098699399999999</v>
      </c>
      <c r="EY55">
        <v>9.3636363636363598</v>
      </c>
      <c r="EZ55">
        <v>0.65333333333333299</v>
      </c>
      <c r="FA55">
        <v>142.17244719999999</v>
      </c>
      <c r="FB55">
        <v>6.2584836000000005E-2</v>
      </c>
      <c r="FC55">
        <v>-1.19628647214854</v>
      </c>
      <c r="FD55">
        <v>0.52459016393442603</v>
      </c>
      <c r="FE55">
        <v>257.20817879999998</v>
      </c>
      <c r="FF55">
        <v>8.7217812000000006E-2</v>
      </c>
      <c r="FG55">
        <v>8.5352112676056304</v>
      </c>
      <c r="FH55">
        <v>0.43076923076923102</v>
      </c>
      <c r="FI55">
        <v>227.14845243333335</v>
      </c>
      <c r="FJ55">
        <v>0.10359654733333334</v>
      </c>
      <c r="FK55">
        <v>5.5675203863644827</v>
      </c>
      <c r="FL55" s="63">
        <v>0.53623090934566331</v>
      </c>
      <c r="FM55">
        <v>0.61519486926492395</v>
      </c>
      <c r="FN55">
        <v>0.744840887174542</v>
      </c>
      <c r="FO55">
        <v>0.57050906963136305</v>
      </c>
      <c r="FP55">
        <v>0.71930122116689299</v>
      </c>
      <c r="FQ55">
        <v>0.54336188436830801</v>
      </c>
      <c r="FR55">
        <v>0.68596408317580304</v>
      </c>
      <c r="FS55">
        <v>0.57635527442153167</v>
      </c>
      <c r="FT55">
        <v>0.71670206383907942</v>
      </c>
      <c r="FU55">
        <v>0.64652866913030549</v>
      </c>
      <c r="FV55" s="45">
        <v>0.5</v>
      </c>
      <c r="FW55" s="25">
        <v>4237.1000000000004</v>
      </c>
      <c r="FX55" s="25">
        <v>0.55000000000000004</v>
      </c>
      <c r="FY55" s="25">
        <v>6275.2</v>
      </c>
      <c r="FZ55" s="25">
        <v>0.65</v>
      </c>
      <c r="GA55" s="25">
        <v>5424.8461538461497</v>
      </c>
      <c r="GB55" s="25">
        <v>0.56666666666666676</v>
      </c>
      <c r="GC55" s="28">
        <v>5312.3820512820494</v>
      </c>
      <c r="GD55">
        <v>0</v>
      </c>
      <c r="GE55">
        <v>354</v>
      </c>
      <c r="GF55">
        <v>0</v>
      </c>
      <c r="GG55">
        <v>97</v>
      </c>
      <c r="GH55">
        <v>3.8333333333333335</v>
      </c>
      <c r="GI55">
        <v>250</v>
      </c>
      <c r="GJ55">
        <v>1.2777777777777799</v>
      </c>
      <c r="GK55">
        <v>233.66666666666666</v>
      </c>
      <c r="GL55" s="45"/>
      <c r="GM55">
        <v>27</v>
      </c>
      <c r="GN55">
        <v>17</v>
      </c>
      <c r="GO55">
        <v>15</v>
      </c>
      <c r="GP55">
        <v>7</v>
      </c>
      <c r="GQ55" s="25"/>
      <c r="GR55">
        <v>40</v>
      </c>
      <c r="GS55">
        <v>7</v>
      </c>
      <c r="GT55">
        <v>8</v>
      </c>
      <c r="GU55">
        <v>4</v>
      </c>
      <c r="GV55" s="25"/>
      <c r="GW55">
        <v>24</v>
      </c>
      <c r="GX55">
        <v>6</v>
      </c>
      <c r="GY55">
        <v>7</v>
      </c>
      <c r="GZ55">
        <v>3</v>
      </c>
      <c r="HA55" s="25">
        <v>229.33333333333334</v>
      </c>
      <c r="HB55" s="89">
        <v>30.333333333333332</v>
      </c>
      <c r="HC55" s="89">
        <v>10</v>
      </c>
      <c r="HD55" s="89">
        <v>10</v>
      </c>
      <c r="HE55" s="129">
        <v>4.666666666666667</v>
      </c>
      <c r="HF55">
        <v>0.7485556065177581</v>
      </c>
      <c r="HG55">
        <v>0.72728805374639904</v>
      </c>
      <c r="HH55">
        <v>0.6987711059882753</v>
      </c>
      <c r="HI55">
        <v>0.8571428571428571</v>
      </c>
      <c r="HJ55">
        <v>0.97713689476901489</v>
      </c>
      <c r="HK55">
        <v>1</v>
      </c>
      <c r="HL55">
        <v>0.97228572926095225</v>
      </c>
      <c r="HM55">
        <v>0.99999999999999978</v>
      </c>
      <c r="HN55">
        <v>0.99333420990779697</v>
      </c>
      <c r="HO55">
        <v>0.96107615587877349</v>
      </c>
      <c r="HP55">
        <v>0.97995788701222264</v>
      </c>
      <c r="HQ55">
        <v>1</v>
      </c>
      <c r="HR55">
        <v>0.90634223706485662</v>
      </c>
      <c r="HS55" s="24">
        <v>1</v>
      </c>
      <c r="HT55">
        <v>2</v>
      </c>
      <c r="HU55">
        <v>2</v>
      </c>
      <c r="HV55">
        <v>0</v>
      </c>
      <c r="HW55">
        <v>0</v>
      </c>
      <c r="HX55">
        <v>0</v>
      </c>
      <c r="HY55" s="106"/>
      <c r="HZ55" s="30"/>
      <c r="IA55" s="30"/>
      <c r="IB55" s="30"/>
      <c r="IC55" s="30"/>
      <c r="ID55" s="109"/>
      <c r="IE55" s="25"/>
      <c r="IF55" s="25"/>
      <c r="IG55" s="25"/>
      <c r="IH55" s="25"/>
      <c r="II55" s="141" t="s">
        <v>419</v>
      </c>
      <c r="IJ55" s="141">
        <f t="shared" si="15"/>
        <v>0</v>
      </c>
      <c r="IK55" s="141" t="s">
        <v>421</v>
      </c>
      <c r="IL55" s="106"/>
      <c r="IM55" s="127"/>
      <c r="IN55" s="142"/>
      <c r="IO55" s="143">
        <v>0</v>
      </c>
      <c r="IP55" s="144">
        <v>0</v>
      </c>
      <c r="IQ55" s="144">
        <v>0</v>
      </c>
      <c r="IR55" s="144">
        <v>0</v>
      </c>
      <c r="IS55" s="144">
        <v>1</v>
      </c>
      <c r="IT55" s="145"/>
      <c r="IU55" s="146">
        <v>0</v>
      </c>
      <c r="IV55" s="146">
        <v>0</v>
      </c>
    </row>
    <row r="56" spans="1:256" ht="13.05" customHeight="1">
      <c r="A56" s="25">
        <v>22</v>
      </c>
      <c r="B56" s="25">
        <v>17</v>
      </c>
      <c r="C56" s="49" t="s">
        <v>335</v>
      </c>
      <c r="D56" s="47" t="s">
        <v>145</v>
      </c>
      <c r="E56" s="25">
        <v>1</v>
      </c>
      <c r="F56" s="25">
        <v>1</v>
      </c>
      <c r="G56" s="49"/>
      <c r="H56" s="25">
        <v>28</v>
      </c>
      <c r="I56" s="25">
        <v>28</v>
      </c>
      <c r="J56" s="25">
        <v>0</v>
      </c>
      <c r="K56" s="25">
        <v>0</v>
      </c>
      <c r="L56" s="25">
        <v>0</v>
      </c>
      <c r="M56" s="25" t="str">
        <f t="shared" si="48"/>
        <v/>
      </c>
      <c r="N56" s="25">
        <f t="shared" si="49"/>
        <v>28</v>
      </c>
      <c r="O56" s="25">
        <v>28</v>
      </c>
      <c r="P56" s="25">
        <v>28</v>
      </c>
      <c r="Q56" s="28">
        <v>2435.25</v>
      </c>
      <c r="R56" s="25">
        <v>28</v>
      </c>
      <c r="S56" s="25">
        <v>28</v>
      </c>
      <c r="T56" s="25">
        <v>2</v>
      </c>
      <c r="U56" s="25">
        <v>0</v>
      </c>
      <c r="V56" s="25">
        <v>2</v>
      </c>
      <c r="W56" s="25" t="str">
        <f t="shared" si="50"/>
        <v/>
      </c>
      <c r="X56" s="25">
        <f t="shared" si="51"/>
        <v>26</v>
      </c>
      <c r="Y56" s="25">
        <v>20</v>
      </c>
      <c r="Z56" s="25">
        <v>26</v>
      </c>
      <c r="AA56" s="25">
        <v>2197.5294117647059</v>
      </c>
      <c r="AB56" s="45">
        <v>25</v>
      </c>
      <c r="AC56" s="25">
        <v>27</v>
      </c>
      <c r="AD56" s="25">
        <v>0</v>
      </c>
      <c r="AE56" s="25">
        <v>0</v>
      </c>
      <c r="AF56" s="25">
        <v>0</v>
      </c>
      <c r="AG56" s="25" t="str">
        <f t="shared" si="52"/>
        <v/>
      </c>
      <c r="AH56" s="25">
        <f t="shared" si="53"/>
        <v>27</v>
      </c>
      <c r="AI56" s="25">
        <v>25</v>
      </c>
      <c r="AJ56" s="25">
        <v>27</v>
      </c>
      <c r="AK56" s="28">
        <v>1367.5294117647059</v>
      </c>
      <c r="AL56" s="45">
        <v>1</v>
      </c>
      <c r="AM56" s="25">
        <v>631.54999999999995</v>
      </c>
      <c r="AN56" s="25">
        <v>572.5</v>
      </c>
      <c r="AO56" s="28">
        <v>143.23535104670808</v>
      </c>
      <c r="AP56" s="91">
        <v>2.9166666666666667E-2</v>
      </c>
      <c r="AQ56" s="65">
        <v>4.2361111111111113E-2</v>
      </c>
      <c r="AR56" s="65">
        <v>3.7499999999999999E-2</v>
      </c>
      <c r="AS56" s="65">
        <v>2.9166666666666667E-2</v>
      </c>
      <c r="AT56" s="25">
        <f t="shared" si="54"/>
        <v>42</v>
      </c>
      <c r="AU56" s="25">
        <f t="shared" si="55"/>
        <v>61</v>
      </c>
      <c r="AV56" s="25">
        <f t="shared" si="59"/>
        <v>54</v>
      </c>
      <c r="AW56" s="25">
        <f t="shared" si="60"/>
        <v>42</v>
      </c>
      <c r="AX56" s="25">
        <f t="shared" si="56"/>
        <v>57.5</v>
      </c>
      <c r="AY56" s="25">
        <f t="shared" si="57"/>
        <v>42</v>
      </c>
      <c r="AZ56" s="25">
        <f t="shared" si="61"/>
        <v>0.36904761904761907</v>
      </c>
      <c r="BA56" s="25">
        <v>2</v>
      </c>
      <c r="BB56" s="25">
        <v>4</v>
      </c>
      <c r="BC56" s="25">
        <v>3</v>
      </c>
      <c r="BD56" s="25">
        <v>3</v>
      </c>
      <c r="BE56" s="25">
        <v>2.5</v>
      </c>
      <c r="BF56" s="25">
        <v>3.5</v>
      </c>
      <c r="BG56" s="49">
        <v>-0.4</v>
      </c>
      <c r="BH56" s="25">
        <v>0.5</v>
      </c>
      <c r="BI56" s="25">
        <v>10</v>
      </c>
      <c r="BJ56" s="25">
        <v>0.5</v>
      </c>
      <c r="BK56" s="25">
        <v>10</v>
      </c>
      <c r="BL56" s="25">
        <v>0.5</v>
      </c>
      <c r="BM56" s="47">
        <v>43</v>
      </c>
      <c r="BN56" s="25">
        <v>5</v>
      </c>
      <c r="BO56" s="25">
        <f t="shared" si="67"/>
        <v>48</v>
      </c>
      <c r="BP56" s="25">
        <f t="shared" si="68"/>
        <v>0.89583333333333337</v>
      </c>
      <c r="BQ56" s="49">
        <f t="shared" si="34"/>
        <v>1</v>
      </c>
      <c r="BR56" s="47">
        <v>14</v>
      </c>
      <c r="BS56" s="25">
        <v>2</v>
      </c>
      <c r="BT56" s="25">
        <f t="shared" si="69"/>
        <v>16</v>
      </c>
      <c r="BU56" s="25">
        <f t="shared" si="70"/>
        <v>0.875</v>
      </c>
      <c r="BV56" s="49">
        <f t="shared" si="47"/>
        <v>1</v>
      </c>
      <c r="BW56" s="92">
        <v>11</v>
      </c>
      <c r="BX56" s="53">
        <v>9</v>
      </c>
      <c r="BY56" s="54">
        <f t="shared" si="71"/>
        <v>10</v>
      </c>
      <c r="BZ56" s="57">
        <v>18</v>
      </c>
      <c r="CA56" s="50">
        <v>20</v>
      </c>
      <c r="CB56" s="51">
        <f t="shared" si="72"/>
        <v>19</v>
      </c>
      <c r="CC56" s="46">
        <v>16</v>
      </c>
      <c r="CD56" s="46">
        <v>15</v>
      </c>
      <c r="CE56" s="103">
        <v>123</v>
      </c>
      <c r="CF56" s="30">
        <v>3</v>
      </c>
      <c r="CG56" s="104">
        <f t="shared" si="39"/>
        <v>2.4390243902439025E-2</v>
      </c>
      <c r="CH56" s="47">
        <v>12</v>
      </c>
      <c r="CI56" s="25">
        <v>11</v>
      </c>
      <c r="CJ56" s="25">
        <f t="shared" si="62"/>
        <v>23</v>
      </c>
      <c r="CK56" s="49">
        <f t="shared" si="13"/>
        <v>17</v>
      </c>
      <c r="CL56" s="47">
        <v>4</v>
      </c>
      <c r="CM56" s="25">
        <v>4</v>
      </c>
      <c r="CN56" s="25">
        <f t="shared" si="46"/>
        <v>8</v>
      </c>
      <c r="CO56" s="49">
        <f t="shared" si="14"/>
        <v>6</v>
      </c>
      <c r="CP56" s="47">
        <v>24</v>
      </c>
      <c r="CQ56" s="25">
        <f t="shared" si="63"/>
        <v>1</v>
      </c>
      <c r="CR56" s="65">
        <v>1.3194444444444444E-2</v>
      </c>
      <c r="CS56" s="25">
        <f t="shared" si="64"/>
        <v>19</v>
      </c>
      <c r="CT56" s="25">
        <v>0</v>
      </c>
      <c r="CU56" s="25">
        <v>24</v>
      </c>
      <c r="CV56" s="25">
        <f t="shared" si="43"/>
        <v>1</v>
      </c>
      <c r="CW56" s="65">
        <v>2.361111111111111E-2</v>
      </c>
      <c r="CX56" s="25">
        <f t="shared" si="65"/>
        <v>34</v>
      </c>
      <c r="CY56" s="25">
        <v>0</v>
      </c>
      <c r="CZ56" s="49">
        <f t="shared" si="66"/>
        <v>0.78947368421052633</v>
      </c>
      <c r="DA56">
        <v>28</v>
      </c>
      <c r="DB56">
        <v>11</v>
      </c>
      <c r="DC56">
        <v>0.83632342999999998</v>
      </c>
      <c r="DD56">
        <v>11</v>
      </c>
      <c r="DE56">
        <v>0.86274556000000002</v>
      </c>
      <c r="DF56">
        <v>24</v>
      </c>
      <c r="DG56">
        <v>11</v>
      </c>
      <c r="DH56">
        <v>0.97665550000000001</v>
      </c>
      <c r="DI56">
        <v>13</v>
      </c>
      <c r="DJ56">
        <v>0.98778796999999996</v>
      </c>
      <c r="DK56">
        <v>17</v>
      </c>
      <c r="DL56">
        <v>10</v>
      </c>
      <c r="DM56">
        <v>0.99302840000000003</v>
      </c>
      <c r="DN56">
        <v>10</v>
      </c>
      <c r="DO56">
        <v>0.99732377000000005</v>
      </c>
      <c r="DP56" s="25">
        <v>23</v>
      </c>
      <c r="DQ56" s="25">
        <v>10.666666666666666</v>
      </c>
      <c r="DR56" s="25">
        <v>0.93533577666666667</v>
      </c>
      <c r="DS56" s="25">
        <v>11.333333333333334</v>
      </c>
      <c r="DT56" s="25">
        <v>0.94928576666666664</v>
      </c>
      <c r="DU56" s="47">
        <v>18.840332430985686</v>
      </c>
      <c r="DV56" s="86">
        <v>30.296053040850811</v>
      </c>
      <c r="DW56" s="86">
        <v>1.0710985040220444</v>
      </c>
      <c r="DX56" s="86"/>
      <c r="DY56" s="87">
        <v>0.29076509532694278</v>
      </c>
      <c r="DZ56" s="47">
        <v>25</v>
      </c>
      <c r="EA56" s="25">
        <v>27</v>
      </c>
      <c r="EB56" s="25">
        <v>26</v>
      </c>
      <c r="EC56" s="25">
        <v>0.76036866000000003</v>
      </c>
      <c r="ED56" s="25">
        <v>0.82911391999999995</v>
      </c>
      <c r="EE56" s="88">
        <v>0.79474128999999993</v>
      </c>
      <c r="EF56" s="47">
        <v>30</v>
      </c>
      <c r="EG56" s="25">
        <v>33</v>
      </c>
      <c r="EH56" s="25">
        <v>32</v>
      </c>
      <c r="EI56" s="25">
        <v>20</v>
      </c>
      <c r="EJ56" s="25">
        <v>33</v>
      </c>
      <c r="EK56" s="46">
        <v>50</v>
      </c>
      <c r="EL56" s="47">
        <v>0</v>
      </c>
      <c r="EM56" s="49">
        <v>0</v>
      </c>
      <c r="EN56" s="46">
        <v>0</v>
      </c>
      <c r="EO56" s="25">
        <v>7001.27659574468</v>
      </c>
      <c r="EP56" s="25">
        <v>5223.1746031745997</v>
      </c>
      <c r="EQ56" s="25">
        <v>26862.142857142899</v>
      </c>
      <c r="ER56" s="25">
        <v>3877.0103092783502</v>
      </c>
      <c r="ES56" s="25">
        <v>15392.1739130435</v>
      </c>
      <c r="ET56" s="25">
        <v>4317.3170731707296</v>
      </c>
      <c r="EU56" s="25">
        <v>16418.531121977026</v>
      </c>
      <c r="EV56" s="28">
        <v>4472.5006618745601</v>
      </c>
      <c r="EW56">
        <v>668.66568180000002</v>
      </c>
      <c r="EX56">
        <v>0.22445864800000001</v>
      </c>
      <c r="EY56">
        <v>6.3575757575757601</v>
      </c>
      <c r="EZ56">
        <v>0.565217391304348</v>
      </c>
      <c r="FA56">
        <v>256.01167320000002</v>
      </c>
      <c r="FB56">
        <v>9.6240101999999994E-2</v>
      </c>
      <c r="FC56">
        <v>0.68965517241379304</v>
      </c>
      <c r="FD56">
        <v>0.61538461538461497</v>
      </c>
      <c r="FE56">
        <v>954.01438529999996</v>
      </c>
      <c r="FF56">
        <v>0.33052444399999997</v>
      </c>
      <c r="FG56">
        <v>5.9802816901408402</v>
      </c>
      <c r="FH56">
        <v>0.5</v>
      </c>
      <c r="FI56">
        <v>626.2305801</v>
      </c>
      <c r="FJ56">
        <v>0.21707439799999997</v>
      </c>
      <c r="FK56">
        <v>4.3425042067101307</v>
      </c>
      <c r="FL56" s="63">
        <v>0.56020066889632103</v>
      </c>
      <c r="FM56">
        <v>0.73863636363636398</v>
      </c>
      <c r="FN56">
        <v>0.67252396166134198</v>
      </c>
      <c r="FO56">
        <v>0.52657004830917897</v>
      </c>
      <c r="FP56">
        <v>0.59803729146221796</v>
      </c>
      <c r="FQ56">
        <v>0.45790080738177602</v>
      </c>
      <c r="FR56">
        <v>0.68096014914938197</v>
      </c>
      <c r="FS56">
        <v>0.57436907310910634</v>
      </c>
      <c r="FT56">
        <v>0.6505071340909806</v>
      </c>
      <c r="FU56">
        <v>0.61243810360004347</v>
      </c>
      <c r="FV56" s="45">
        <v>0.9</v>
      </c>
      <c r="FW56" s="25">
        <v>6484.1666666666697</v>
      </c>
      <c r="FX56" s="25">
        <v>0.9</v>
      </c>
      <c r="FY56" s="25">
        <v>6745</v>
      </c>
      <c r="FZ56" s="25">
        <v>0.85</v>
      </c>
      <c r="GA56" s="25">
        <v>3926.3529411764698</v>
      </c>
      <c r="GB56" s="25">
        <v>0.8833333333333333</v>
      </c>
      <c r="GC56" s="28">
        <v>5718.506535947713</v>
      </c>
      <c r="GD56">
        <v>0.66666666666666663</v>
      </c>
      <c r="GE56">
        <v>146</v>
      </c>
      <c r="GF56">
        <v>0</v>
      </c>
      <c r="GG56">
        <v>86</v>
      </c>
      <c r="GH56">
        <v>0</v>
      </c>
      <c r="GI56">
        <v>131</v>
      </c>
      <c r="GJ56">
        <v>0.22222222222222199</v>
      </c>
      <c r="GK56">
        <v>121</v>
      </c>
      <c r="GL56" s="45"/>
      <c r="GM56">
        <v>22</v>
      </c>
      <c r="GN56">
        <v>7</v>
      </c>
      <c r="GO56">
        <v>7</v>
      </c>
      <c r="GP56">
        <v>4</v>
      </c>
      <c r="GQ56" s="25"/>
      <c r="GR56">
        <v>49</v>
      </c>
      <c r="GS56">
        <v>10</v>
      </c>
      <c r="GT56">
        <v>11</v>
      </c>
      <c r="GU56">
        <v>4</v>
      </c>
      <c r="GV56" s="25"/>
      <c r="GW56">
        <v>48</v>
      </c>
      <c r="GX56">
        <v>19</v>
      </c>
      <c r="GY56">
        <v>19</v>
      </c>
      <c r="GZ56">
        <v>6</v>
      </c>
      <c r="HA56" s="25">
        <v>312.33333333333331</v>
      </c>
      <c r="HB56" s="89">
        <v>39.666666666666664</v>
      </c>
      <c r="HC56" s="89">
        <v>12</v>
      </c>
      <c r="HD56" s="89">
        <v>12.333333333333334</v>
      </c>
      <c r="HE56" s="129">
        <v>4.666666666666667</v>
      </c>
      <c r="HF56">
        <v>0.87108895790306662</v>
      </c>
      <c r="HG56">
        <v>0.9642857142857143</v>
      </c>
      <c r="HH56">
        <v>0.9642857142857143</v>
      </c>
      <c r="HI56">
        <v>0.99999999999999978</v>
      </c>
      <c r="HJ56">
        <v>0.98125769617822967</v>
      </c>
      <c r="HK56">
        <v>0.996990211382633</v>
      </c>
      <c r="HL56">
        <v>0.9964684998585458</v>
      </c>
      <c r="HM56">
        <v>0.99999999999999978</v>
      </c>
      <c r="HN56">
        <v>0.9823285116956062</v>
      </c>
      <c r="HO56">
        <v>0.98593538668237202</v>
      </c>
      <c r="HP56">
        <v>0.99601643062804723</v>
      </c>
      <c r="HQ56">
        <v>1</v>
      </c>
      <c r="HR56">
        <v>0.94489172192563409</v>
      </c>
      <c r="HS56" s="24">
        <v>1</v>
      </c>
      <c r="HT56">
        <v>3</v>
      </c>
      <c r="HU56">
        <v>3</v>
      </c>
      <c r="HV56">
        <v>0</v>
      </c>
      <c r="HW56">
        <v>1</v>
      </c>
      <c r="HX56">
        <v>1</v>
      </c>
      <c r="HY56" s="106"/>
      <c r="HZ56" s="30"/>
      <c r="IA56" s="30"/>
      <c r="IB56" s="30"/>
      <c r="IC56" s="30"/>
      <c r="ID56" s="109"/>
      <c r="IE56" s="25"/>
      <c r="IF56" s="25"/>
      <c r="IG56" s="25"/>
      <c r="IH56" s="25"/>
      <c r="II56" s="141" t="s">
        <v>419</v>
      </c>
      <c r="IJ56" s="141">
        <f t="shared" si="15"/>
        <v>0</v>
      </c>
      <c r="IK56" s="141" t="s">
        <v>421</v>
      </c>
      <c r="IL56" s="106" t="s">
        <v>287</v>
      </c>
      <c r="IM56" s="127"/>
      <c r="IN56" s="142"/>
      <c r="IO56" s="143">
        <v>0</v>
      </c>
      <c r="IP56" s="144">
        <v>0</v>
      </c>
      <c r="IQ56" s="144">
        <v>0</v>
      </c>
      <c r="IR56" s="144">
        <v>0</v>
      </c>
      <c r="IS56" s="144">
        <v>1</v>
      </c>
      <c r="IT56" s="145"/>
      <c r="IU56" s="146">
        <v>0</v>
      </c>
      <c r="IV56" s="146">
        <v>0</v>
      </c>
    </row>
    <row r="57" spans="1:256" ht="13.05" customHeight="1">
      <c r="A57" s="25">
        <v>41</v>
      </c>
      <c r="B57" s="25">
        <v>12</v>
      </c>
      <c r="C57" s="49" t="s">
        <v>336</v>
      </c>
      <c r="D57" s="47" t="s">
        <v>711</v>
      </c>
      <c r="E57" s="25">
        <v>2</v>
      </c>
      <c r="F57" s="25">
        <v>2</v>
      </c>
      <c r="G57" s="49"/>
      <c r="H57" s="25">
        <v>6</v>
      </c>
      <c r="I57" s="25">
        <v>14</v>
      </c>
      <c r="J57" s="25">
        <v>9</v>
      </c>
      <c r="K57" s="25">
        <v>4</v>
      </c>
      <c r="L57" s="25">
        <v>5</v>
      </c>
      <c r="M57" s="25" t="str">
        <f t="shared" si="48"/>
        <v/>
      </c>
      <c r="N57" s="25">
        <f t="shared" si="49"/>
        <v>5</v>
      </c>
      <c r="O57" s="25">
        <v>0</v>
      </c>
      <c r="P57" s="25">
        <v>10</v>
      </c>
      <c r="Q57" s="28"/>
      <c r="R57" s="25">
        <v>11</v>
      </c>
      <c r="S57" s="25">
        <v>19</v>
      </c>
      <c r="T57" s="25">
        <v>4</v>
      </c>
      <c r="U57" s="25">
        <v>1</v>
      </c>
      <c r="V57" s="25">
        <v>3</v>
      </c>
      <c r="W57" s="25" t="str">
        <f t="shared" si="50"/>
        <v>XXXX</v>
      </c>
      <c r="X57" s="25">
        <f t="shared" si="51"/>
        <v>15</v>
      </c>
      <c r="Y57" s="25"/>
      <c r="Z57" s="25"/>
      <c r="AA57" s="25"/>
      <c r="AB57" s="45">
        <v>2</v>
      </c>
      <c r="AC57" s="25">
        <v>8</v>
      </c>
      <c r="AD57" s="25">
        <v>8</v>
      </c>
      <c r="AE57" s="25">
        <v>0</v>
      </c>
      <c r="AF57" s="25">
        <v>8</v>
      </c>
      <c r="AG57" s="25" t="str">
        <f t="shared" si="52"/>
        <v/>
      </c>
      <c r="AH57" s="25">
        <f t="shared" si="53"/>
        <v>0</v>
      </c>
      <c r="AI57" s="25">
        <v>2</v>
      </c>
      <c r="AJ57" s="25">
        <v>6</v>
      </c>
      <c r="AK57" s="28"/>
      <c r="AL57" s="45">
        <v>1</v>
      </c>
      <c r="AM57" s="25">
        <v>1560.25</v>
      </c>
      <c r="AN57" s="25">
        <v>1425</v>
      </c>
      <c r="AO57" s="28">
        <v>515.7250261831191</v>
      </c>
      <c r="AP57" s="91">
        <v>5.1388888888888894E-2</v>
      </c>
      <c r="AQ57" s="65">
        <v>0.12361111111111112</v>
      </c>
      <c r="AR57" s="65">
        <v>8.7499999999999994E-2</v>
      </c>
      <c r="AS57" s="65">
        <v>5.9722222222222225E-2</v>
      </c>
      <c r="AT57" s="25">
        <f t="shared" si="54"/>
        <v>74</v>
      </c>
      <c r="AU57" s="25">
        <f t="shared" si="55"/>
        <v>178</v>
      </c>
      <c r="AV57" s="25">
        <f t="shared" si="59"/>
        <v>126</v>
      </c>
      <c r="AW57" s="25">
        <f t="shared" si="60"/>
        <v>86</v>
      </c>
      <c r="AX57" s="25">
        <f t="shared" si="56"/>
        <v>152</v>
      </c>
      <c r="AY57" s="25">
        <f t="shared" si="57"/>
        <v>80</v>
      </c>
      <c r="AZ57" s="25">
        <f t="shared" si="61"/>
        <v>0.9</v>
      </c>
      <c r="BA57" s="25">
        <v>2</v>
      </c>
      <c r="BB57" s="25">
        <v>3</v>
      </c>
      <c r="BC57" s="25">
        <v>2</v>
      </c>
      <c r="BD57" s="25">
        <v>4</v>
      </c>
      <c r="BE57" s="25">
        <v>3</v>
      </c>
      <c r="BF57" s="25">
        <v>2.5</v>
      </c>
      <c r="BG57" s="49">
        <v>0.16666666666666666</v>
      </c>
      <c r="BH57" s="25">
        <v>0.2</v>
      </c>
      <c r="BI57" s="25">
        <v>10</v>
      </c>
      <c r="BJ57" s="25">
        <v>0.2</v>
      </c>
      <c r="BK57" s="25">
        <v>10</v>
      </c>
      <c r="BL57" s="25">
        <v>0.2</v>
      </c>
      <c r="BM57" s="47">
        <v>34</v>
      </c>
      <c r="BN57" s="25">
        <v>14</v>
      </c>
      <c r="BO57" s="25">
        <f t="shared" si="67"/>
        <v>48</v>
      </c>
      <c r="BP57" s="25">
        <f t="shared" si="68"/>
        <v>0.70833333333333337</v>
      </c>
      <c r="BQ57" s="49">
        <f t="shared" si="34"/>
        <v>1</v>
      </c>
      <c r="BR57" s="47">
        <v>10</v>
      </c>
      <c r="BS57" s="25">
        <v>6</v>
      </c>
      <c r="BT57" s="25">
        <f t="shared" si="69"/>
        <v>16</v>
      </c>
      <c r="BU57" s="25">
        <f t="shared" si="70"/>
        <v>0.625</v>
      </c>
      <c r="BV57" s="49">
        <f t="shared" si="47"/>
        <v>1</v>
      </c>
      <c r="BW57" s="92">
        <v>5</v>
      </c>
      <c r="BX57" s="53">
        <v>7</v>
      </c>
      <c r="BY57" s="54">
        <f t="shared" si="71"/>
        <v>6</v>
      </c>
      <c r="BZ57" s="57">
        <v>11</v>
      </c>
      <c r="CA57" s="50">
        <v>10</v>
      </c>
      <c r="CB57" s="51">
        <f t="shared" si="72"/>
        <v>10.5</v>
      </c>
      <c r="CC57" s="46">
        <v>9</v>
      </c>
      <c r="CD57" s="46">
        <v>4</v>
      </c>
      <c r="CE57" s="103">
        <v>50</v>
      </c>
      <c r="CF57" s="30">
        <v>10</v>
      </c>
      <c r="CG57" s="104">
        <f t="shared" si="39"/>
        <v>0.2</v>
      </c>
      <c r="CH57" s="47">
        <v>11</v>
      </c>
      <c r="CI57" s="25">
        <v>4</v>
      </c>
      <c r="CJ57" s="25">
        <f t="shared" si="62"/>
        <v>15</v>
      </c>
      <c r="CK57" s="49">
        <f t="shared" si="13"/>
        <v>9.5</v>
      </c>
      <c r="CL57" s="47">
        <v>4</v>
      </c>
      <c r="CM57" s="25">
        <v>3</v>
      </c>
      <c r="CN57" s="25">
        <f t="shared" si="46"/>
        <v>7</v>
      </c>
      <c r="CO57" s="49">
        <f t="shared" si="14"/>
        <v>5</v>
      </c>
      <c r="CP57" s="47">
        <v>24</v>
      </c>
      <c r="CQ57" s="25">
        <f t="shared" si="63"/>
        <v>1</v>
      </c>
      <c r="CR57" s="65">
        <v>2.013888888888889E-2</v>
      </c>
      <c r="CS57" s="25">
        <f t="shared" si="64"/>
        <v>29</v>
      </c>
      <c r="CT57" s="25">
        <v>0</v>
      </c>
      <c r="CU57" s="25">
        <v>24</v>
      </c>
      <c r="CV57" s="25">
        <f t="shared" si="43"/>
        <v>1</v>
      </c>
      <c r="CW57" s="65">
        <v>6.5972222222222224E-2</v>
      </c>
      <c r="CX57" s="25">
        <f t="shared" si="65"/>
        <v>95</v>
      </c>
      <c r="CY57" s="25">
        <v>0</v>
      </c>
      <c r="CZ57" s="49">
        <f t="shared" si="66"/>
        <v>2.2758620689655173</v>
      </c>
      <c r="DA57">
        <v>16</v>
      </c>
      <c r="DB57">
        <v>6</v>
      </c>
      <c r="DC57">
        <v>0.17496692999999999</v>
      </c>
      <c r="DD57">
        <v>7</v>
      </c>
      <c r="DE57">
        <v>0.35221884999999997</v>
      </c>
      <c r="DF57">
        <v>10</v>
      </c>
      <c r="DG57">
        <v>4</v>
      </c>
      <c r="DH57">
        <v>0.99672318999999998</v>
      </c>
      <c r="DI57">
        <v>6</v>
      </c>
      <c r="DJ57">
        <v>0.98445939999999998</v>
      </c>
      <c r="DK57">
        <v>12</v>
      </c>
      <c r="DL57">
        <v>4</v>
      </c>
      <c r="DM57">
        <v>0.66922135000000005</v>
      </c>
      <c r="DN57">
        <v>5</v>
      </c>
      <c r="DO57">
        <v>0.77555474000000002</v>
      </c>
      <c r="DP57" s="25">
        <v>12.666666666666666</v>
      </c>
      <c r="DQ57" s="25">
        <v>4.666666666666667</v>
      </c>
      <c r="DR57" s="25">
        <v>0.61363715666666663</v>
      </c>
      <c r="DS57" s="25">
        <v>6</v>
      </c>
      <c r="DT57" s="25">
        <v>0.70407766333333333</v>
      </c>
      <c r="DU57" s="47">
        <v>72.02412624851975</v>
      </c>
      <c r="DV57" s="86">
        <v>72.693394684912448</v>
      </c>
      <c r="DW57" s="86">
        <v>0.44381685150999883</v>
      </c>
      <c r="DX57" s="86"/>
      <c r="DY57" s="87">
        <v>0.98420379409263115</v>
      </c>
      <c r="DZ57" s="47">
        <v>7</v>
      </c>
      <c r="EA57" s="25">
        <v>8</v>
      </c>
      <c r="EB57" s="25">
        <v>7.5</v>
      </c>
      <c r="EC57" s="25">
        <v>-7.6923077000000006E-2</v>
      </c>
      <c r="ED57" s="25">
        <v>-9.0909090999999997E-2</v>
      </c>
      <c r="EE57" s="88">
        <v>-8.3916084000000002E-2</v>
      </c>
      <c r="EF57" s="47">
        <v>38</v>
      </c>
      <c r="EG57" s="25">
        <v>39</v>
      </c>
      <c r="EH57" s="25">
        <v>36</v>
      </c>
      <c r="EI57" s="25">
        <v>43</v>
      </c>
      <c r="EJ57" s="25">
        <v>33</v>
      </c>
      <c r="EK57" s="46">
        <v>51</v>
      </c>
      <c r="EL57" s="47">
        <v>4</v>
      </c>
      <c r="EM57" s="49">
        <v>8</v>
      </c>
      <c r="EN57" s="46">
        <v>4</v>
      </c>
      <c r="EO57" s="25"/>
      <c r="EP57" s="25"/>
      <c r="EQ57" s="25"/>
      <c r="ER57" s="25"/>
      <c r="ES57" s="25"/>
      <c r="ET57" s="25"/>
      <c r="EU57" s="25"/>
      <c r="EV57" s="28"/>
      <c r="EW57"/>
      <c r="FI57" t="s">
        <v>149</v>
      </c>
      <c r="FJ57" t="s">
        <v>149</v>
      </c>
      <c r="FK57" t="s">
        <v>149</v>
      </c>
      <c r="FL57" s="63" t="s">
        <v>149</v>
      </c>
      <c r="FM57" t="s">
        <v>149</v>
      </c>
      <c r="FN57" t="s">
        <v>149</v>
      </c>
      <c r="FO57" t="s">
        <v>149</v>
      </c>
      <c r="FP57" t="s">
        <v>149</v>
      </c>
      <c r="FQ57" t="s">
        <v>149</v>
      </c>
      <c r="FR57" t="s">
        <v>149</v>
      </c>
      <c r="FV57" s="45">
        <v>0.75</v>
      </c>
      <c r="FW57" s="25">
        <v>3981.1428571428601</v>
      </c>
      <c r="FX57" s="25">
        <v>0.85</v>
      </c>
      <c r="FY57" s="25">
        <v>3303.23529411765</v>
      </c>
      <c r="FZ57" s="25">
        <v>0.85</v>
      </c>
      <c r="GA57" s="25">
        <v>3294.7058823529401</v>
      </c>
      <c r="GB57" s="25">
        <v>0.81666666666666676</v>
      </c>
      <c r="GC57" s="28">
        <v>3526.3613445378164</v>
      </c>
      <c r="GD57">
        <v>0.83333333333333337</v>
      </c>
      <c r="GE57">
        <v>131</v>
      </c>
      <c r="GF57">
        <v>1.3333333333333333</v>
      </c>
      <c r="GG57">
        <v>76</v>
      </c>
      <c r="GH57">
        <v>4</v>
      </c>
      <c r="GI57">
        <v>111</v>
      </c>
      <c r="GJ57">
        <v>2.0555555555555598</v>
      </c>
      <c r="GK57">
        <v>106</v>
      </c>
      <c r="GL57" s="45"/>
      <c r="GM57">
        <v>21</v>
      </c>
      <c r="GN57">
        <v>21</v>
      </c>
      <c r="GO57">
        <v>20</v>
      </c>
      <c r="GP57">
        <v>12</v>
      </c>
      <c r="GQ57" s="25"/>
      <c r="GR57">
        <v>32</v>
      </c>
      <c r="GS57">
        <v>9</v>
      </c>
      <c r="GT57">
        <v>10</v>
      </c>
      <c r="GU57">
        <v>6</v>
      </c>
      <c r="GV57" s="25"/>
      <c r="GW57">
        <v>9</v>
      </c>
      <c r="GX57">
        <v>7</v>
      </c>
      <c r="GY57">
        <v>7</v>
      </c>
      <c r="GZ57">
        <v>8</v>
      </c>
      <c r="HA57" s="25">
        <v>104</v>
      </c>
      <c r="HB57" s="89">
        <v>20.666666666666668</v>
      </c>
      <c r="HC57" s="89">
        <v>12.333333333333334</v>
      </c>
      <c r="HD57" s="89">
        <v>12.333333333333334</v>
      </c>
      <c r="HE57" s="129">
        <v>8.6666666666666661</v>
      </c>
      <c r="HF57">
        <v>0.84995480429468673</v>
      </c>
      <c r="HG57">
        <v>0.85996569044993065</v>
      </c>
      <c r="HH57">
        <v>0.84627716596299118</v>
      </c>
      <c r="HI57">
        <v>0.96829316443159308</v>
      </c>
      <c r="HJ57">
        <v>0.82626026184356938</v>
      </c>
      <c r="HK57">
        <v>0.96773397188163091</v>
      </c>
      <c r="HL57">
        <v>0.93230672759136157</v>
      </c>
      <c r="HM57">
        <v>0.99369440545299015</v>
      </c>
      <c r="HN57">
        <v>0.95329913645997122</v>
      </c>
      <c r="HO57">
        <v>0.98453573319794696</v>
      </c>
      <c r="HP57">
        <v>0.98145907664607168</v>
      </c>
      <c r="HQ57">
        <v>1</v>
      </c>
      <c r="HR57">
        <v>0.87650473419940911</v>
      </c>
      <c r="HY57" s="106"/>
      <c r="HZ57" s="30"/>
      <c r="IA57" s="30"/>
      <c r="IB57" s="30"/>
      <c r="IC57" s="30"/>
      <c r="ID57" s="109"/>
      <c r="IE57" s="25">
        <v>1</v>
      </c>
      <c r="IF57" s="25"/>
      <c r="IG57" s="25"/>
      <c r="IH57" s="25"/>
      <c r="II57" s="141" t="s">
        <v>419</v>
      </c>
      <c r="IJ57" s="141">
        <f t="shared" si="15"/>
        <v>0</v>
      </c>
      <c r="IK57" s="141" t="s">
        <v>421</v>
      </c>
      <c r="IL57" s="106"/>
      <c r="IM57" s="127"/>
      <c r="IN57" s="142"/>
      <c r="IO57" s="143">
        <v>0</v>
      </c>
      <c r="IP57" s="144">
        <v>0</v>
      </c>
      <c r="IQ57" s="144">
        <v>0</v>
      </c>
      <c r="IR57" s="144">
        <v>1</v>
      </c>
      <c r="IS57" s="144">
        <v>0</v>
      </c>
      <c r="IT57" s="145"/>
      <c r="IU57" s="146">
        <v>0</v>
      </c>
      <c r="IV57" s="146">
        <v>0</v>
      </c>
    </row>
    <row r="58" spans="1:256" ht="13.05" customHeight="1">
      <c r="A58" s="25">
        <v>35</v>
      </c>
      <c r="B58" s="25">
        <v>17</v>
      </c>
      <c r="C58" s="49" t="s">
        <v>170</v>
      </c>
      <c r="D58" s="47" t="s">
        <v>68</v>
      </c>
      <c r="E58" s="25">
        <v>3</v>
      </c>
      <c r="F58" s="25">
        <v>3</v>
      </c>
      <c r="G58" s="49"/>
      <c r="H58" s="25">
        <v>28</v>
      </c>
      <c r="I58" s="25">
        <v>28</v>
      </c>
      <c r="J58" s="25">
        <v>3</v>
      </c>
      <c r="K58" s="25">
        <v>1</v>
      </c>
      <c r="L58" s="25">
        <v>2</v>
      </c>
      <c r="M58" s="25" t="str">
        <f t="shared" si="48"/>
        <v/>
      </c>
      <c r="N58" s="25">
        <f t="shared" si="49"/>
        <v>25</v>
      </c>
      <c r="O58" s="25">
        <v>16</v>
      </c>
      <c r="P58" s="25">
        <v>25</v>
      </c>
      <c r="Q58" s="28">
        <v>2698.151515151515</v>
      </c>
      <c r="R58" s="25">
        <v>28</v>
      </c>
      <c r="S58" s="25">
        <v>28</v>
      </c>
      <c r="T58" s="25">
        <v>5</v>
      </c>
      <c r="U58" s="25">
        <v>1</v>
      </c>
      <c r="V58" s="25">
        <v>4</v>
      </c>
      <c r="W58" s="25" t="str">
        <f t="shared" si="50"/>
        <v/>
      </c>
      <c r="X58" s="25">
        <f t="shared" si="51"/>
        <v>23</v>
      </c>
      <c r="Y58" s="25">
        <v>19</v>
      </c>
      <c r="Z58" s="25">
        <v>23</v>
      </c>
      <c r="AA58" s="25">
        <v>1963.5757575757575</v>
      </c>
      <c r="AB58" s="45">
        <v>14</v>
      </c>
      <c r="AC58" s="25">
        <v>24</v>
      </c>
      <c r="AD58" s="25">
        <v>4</v>
      </c>
      <c r="AE58" s="25">
        <v>3</v>
      </c>
      <c r="AF58" s="25">
        <v>1</v>
      </c>
      <c r="AG58" s="25" t="str">
        <f t="shared" si="52"/>
        <v/>
      </c>
      <c r="AH58" s="25">
        <f t="shared" si="53"/>
        <v>20</v>
      </c>
      <c r="AI58" s="25">
        <v>11</v>
      </c>
      <c r="AJ58" s="25">
        <v>20</v>
      </c>
      <c r="AK58" s="28">
        <v>808.7</v>
      </c>
      <c r="AL58" s="45">
        <v>1</v>
      </c>
      <c r="AM58" s="25">
        <v>667.6</v>
      </c>
      <c r="AN58" s="25">
        <v>668.5</v>
      </c>
      <c r="AO58" s="28">
        <v>100.67948100152722</v>
      </c>
      <c r="AP58" s="91">
        <v>2.8472222222222222E-2</v>
      </c>
      <c r="AQ58" s="65">
        <v>3.2638888888888891E-2</v>
      </c>
      <c r="AR58" s="65">
        <v>3.1944444444444449E-2</v>
      </c>
      <c r="AS58" s="65">
        <v>3.2638888888888891E-2</v>
      </c>
      <c r="AT58" s="25">
        <f t="shared" si="54"/>
        <v>41</v>
      </c>
      <c r="AU58" s="25">
        <f t="shared" si="55"/>
        <v>47</v>
      </c>
      <c r="AV58" s="25">
        <f t="shared" si="59"/>
        <v>46</v>
      </c>
      <c r="AW58" s="25">
        <f t="shared" si="60"/>
        <v>47</v>
      </c>
      <c r="AX58" s="25">
        <f t="shared" si="56"/>
        <v>46.5</v>
      </c>
      <c r="AY58" s="25">
        <f t="shared" si="57"/>
        <v>44</v>
      </c>
      <c r="AZ58" s="25">
        <f t="shared" si="61"/>
        <v>5.6818181818181816E-2</v>
      </c>
      <c r="BA58" s="25">
        <v>4</v>
      </c>
      <c r="BB58" s="25">
        <v>4</v>
      </c>
      <c r="BC58" s="25">
        <v>3</v>
      </c>
      <c r="BD58" s="25">
        <v>3</v>
      </c>
      <c r="BE58" s="25">
        <v>3.5</v>
      </c>
      <c r="BF58" s="25">
        <v>3.5</v>
      </c>
      <c r="BG58" s="49">
        <v>0</v>
      </c>
      <c r="BH58" s="25">
        <v>0.8</v>
      </c>
      <c r="BI58" s="25">
        <v>10</v>
      </c>
      <c r="BJ58" s="25">
        <v>0.7</v>
      </c>
      <c r="BK58" s="25">
        <v>10</v>
      </c>
      <c r="BL58" s="25">
        <v>0.75</v>
      </c>
      <c r="BM58" s="47">
        <v>36</v>
      </c>
      <c r="BN58" s="25">
        <v>12</v>
      </c>
      <c r="BO58" s="25">
        <f t="shared" si="67"/>
        <v>48</v>
      </c>
      <c r="BP58" s="25">
        <f t="shared" si="68"/>
        <v>0.75</v>
      </c>
      <c r="BQ58" s="49">
        <f t="shared" si="34"/>
        <v>1</v>
      </c>
      <c r="BR58" s="47">
        <v>14</v>
      </c>
      <c r="BS58" s="25">
        <v>2</v>
      </c>
      <c r="BT58" s="25">
        <f t="shared" si="69"/>
        <v>16</v>
      </c>
      <c r="BU58" s="25">
        <f t="shared" si="70"/>
        <v>0.875</v>
      </c>
      <c r="BV58" s="49">
        <f t="shared" si="47"/>
        <v>1</v>
      </c>
      <c r="BW58" s="92">
        <v>10</v>
      </c>
      <c r="BX58" s="53">
        <v>12</v>
      </c>
      <c r="BY58" s="54">
        <f t="shared" si="71"/>
        <v>11</v>
      </c>
      <c r="BZ58" s="57">
        <v>17</v>
      </c>
      <c r="CA58" s="50">
        <v>20</v>
      </c>
      <c r="CB58" s="51">
        <f t="shared" si="72"/>
        <v>18.5</v>
      </c>
      <c r="CC58" s="46">
        <v>26</v>
      </c>
      <c r="CD58" s="46">
        <v>15</v>
      </c>
      <c r="CE58" s="103">
        <v>140</v>
      </c>
      <c r="CF58" s="30">
        <v>2</v>
      </c>
      <c r="CG58" s="104">
        <f t="shared" si="39"/>
        <v>1.4285714285714285E-2</v>
      </c>
      <c r="CH58" s="47">
        <v>12</v>
      </c>
      <c r="CI58" s="25">
        <v>11</v>
      </c>
      <c r="CJ58" s="25">
        <f t="shared" si="62"/>
        <v>23</v>
      </c>
      <c r="CK58" s="49">
        <f t="shared" si="13"/>
        <v>17</v>
      </c>
      <c r="CL58" s="47">
        <v>4</v>
      </c>
      <c r="CM58" s="25">
        <v>4</v>
      </c>
      <c r="CN58" s="25">
        <f t="shared" si="46"/>
        <v>8</v>
      </c>
      <c r="CO58" s="49">
        <f t="shared" si="14"/>
        <v>6</v>
      </c>
      <c r="CP58" s="47">
        <v>24</v>
      </c>
      <c r="CQ58" s="25">
        <f t="shared" si="63"/>
        <v>1</v>
      </c>
      <c r="CR58" s="65">
        <v>1.3888888888888888E-2</v>
      </c>
      <c r="CS58" s="25">
        <f t="shared" si="64"/>
        <v>20</v>
      </c>
      <c r="CT58" s="25">
        <v>1</v>
      </c>
      <c r="CU58" s="25">
        <v>24</v>
      </c>
      <c r="CV58" s="25">
        <f t="shared" si="43"/>
        <v>1</v>
      </c>
      <c r="CW58" s="65">
        <v>1.6666666666666666E-2</v>
      </c>
      <c r="CX58" s="25">
        <f t="shared" si="65"/>
        <v>24</v>
      </c>
      <c r="CY58" s="25">
        <v>0</v>
      </c>
      <c r="CZ58" s="49">
        <f t="shared" si="66"/>
        <v>0.2</v>
      </c>
      <c r="DA58">
        <v>25</v>
      </c>
      <c r="DB58">
        <v>5</v>
      </c>
      <c r="DC58">
        <v>0.93391446</v>
      </c>
      <c r="DD58">
        <v>5</v>
      </c>
      <c r="DE58">
        <v>0.94793207999999995</v>
      </c>
      <c r="DF58">
        <v>19</v>
      </c>
      <c r="DG58">
        <v>6</v>
      </c>
      <c r="DH58">
        <v>0.98945002000000004</v>
      </c>
      <c r="DI58">
        <v>9</v>
      </c>
      <c r="DJ58">
        <v>0.98174433999999999</v>
      </c>
      <c r="DK58">
        <v>23</v>
      </c>
      <c r="DL58">
        <v>10</v>
      </c>
      <c r="DM58">
        <v>0.96940994000000003</v>
      </c>
      <c r="DN58">
        <v>11</v>
      </c>
      <c r="DO58">
        <v>0.98988513</v>
      </c>
      <c r="DP58" s="25">
        <v>22.333333333333332</v>
      </c>
      <c r="DQ58" s="25">
        <v>7</v>
      </c>
      <c r="DR58" s="25">
        <v>0.9642581400000001</v>
      </c>
      <c r="DS58" s="25">
        <v>8.3333333333333339</v>
      </c>
      <c r="DT58" s="25">
        <v>0.97318718333333332</v>
      </c>
      <c r="DU58" s="47">
        <v>16.644649370383561</v>
      </c>
      <c r="DV58" s="86">
        <v>23.986505271213236</v>
      </c>
      <c r="DW58" s="86">
        <v>1.2414022103039379</v>
      </c>
      <c r="DX58" s="86"/>
      <c r="DY58" s="87">
        <v>0.87488778749913798</v>
      </c>
      <c r="DZ58" s="47">
        <v>17</v>
      </c>
      <c r="EA58" s="25">
        <v>25</v>
      </c>
      <c r="EB58" s="25">
        <v>21</v>
      </c>
      <c r="EC58" s="25">
        <v>0.77181208000000001</v>
      </c>
      <c r="ED58" s="25">
        <v>0.62121212000000003</v>
      </c>
      <c r="EE58" s="88">
        <v>0.69651210000000008</v>
      </c>
      <c r="EF58" s="47">
        <v>34</v>
      </c>
      <c r="EG58" s="25">
        <v>29</v>
      </c>
      <c r="EH58" s="25">
        <v>33</v>
      </c>
      <c r="EI58" s="25">
        <v>20</v>
      </c>
      <c r="EJ58" s="25">
        <v>36</v>
      </c>
      <c r="EK58" s="46">
        <v>56.5</v>
      </c>
      <c r="EL58" s="47">
        <v>0</v>
      </c>
      <c r="EM58" s="49">
        <v>0</v>
      </c>
      <c r="EN58" s="46">
        <v>0</v>
      </c>
      <c r="EO58" s="25">
        <v>12656.1538461538</v>
      </c>
      <c r="EP58" s="25">
        <v>7478.6363636363603</v>
      </c>
      <c r="EQ58" s="25">
        <v>15042.8</v>
      </c>
      <c r="ER58" s="25">
        <v>5785.6923076923104</v>
      </c>
      <c r="ES58" s="25">
        <v>15392.1739130435</v>
      </c>
      <c r="ET58" s="25">
        <v>7224.8979591836696</v>
      </c>
      <c r="EU58" s="25">
        <v>14363.709253065766</v>
      </c>
      <c r="EV58" s="28">
        <v>6829.7422101707807</v>
      </c>
      <c r="EW58">
        <v>429.8330373</v>
      </c>
      <c r="EX58">
        <v>9.7206565999999994E-2</v>
      </c>
      <c r="EY58">
        <v>2.74242424242424</v>
      </c>
      <c r="EZ58">
        <v>0.8</v>
      </c>
      <c r="FA58">
        <v>1078.4436430000001</v>
      </c>
      <c r="FB58">
        <v>0.27566690199999999</v>
      </c>
      <c r="FC58">
        <v>4.9257294429708196</v>
      </c>
      <c r="FD58">
        <v>0.625</v>
      </c>
      <c r="FE58">
        <v>1398.897923</v>
      </c>
      <c r="FF58">
        <v>0.43158116099999999</v>
      </c>
      <c r="FG58">
        <v>9.0253521126760603</v>
      </c>
      <c r="FH58">
        <v>0.72727272727272696</v>
      </c>
      <c r="FI58">
        <v>969.05820110000002</v>
      </c>
      <c r="FJ58">
        <v>0.26815154299999999</v>
      </c>
      <c r="FK58">
        <v>5.5645019326903737</v>
      </c>
      <c r="FL58" s="63">
        <v>0.7174242424242423</v>
      </c>
      <c r="FM58">
        <v>0.64076690211907195</v>
      </c>
      <c r="FN58">
        <v>0.693696763202726</v>
      </c>
      <c r="FO58">
        <v>0.57805907172995796</v>
      </c>
      <c r="FP58">
        <v>0.64103844233649498</v>
      </c>
      <c r="FQ58">
        <v>0.65974625144175303</v>
      </c>
      <c r="FR58">
        <v>0.64628681177976999</v>
      </c>
      <c r="FS58">
        <v>0.62619074176359435</v>
      </c>
      <c r="FT58">
        <v>0.66034067243966366</v>
      </c>
      <c r="FU58">
        <v>0.643265707101629</v>
      </c>
      <c r="FV58" s="45">
        <v>0.6</v>
      </c>
      <c r="FW58" s="25">
        <v>14655.166666666701</v>
      </c>
      <c r="FX58" s="25">
        <v>1</v>
      </c>
      <c r="FY58" s="25">
        <v>9115.3888888888905</v>
      </c>
      <c r="FZ58" s="25">
        <v>0.95</v>
      </c>
      <c r="GA58" s="25">
        <v>6936.4736842105303</v>
      </c>
      <c r="GB58" s="25">
        <v>0.85</v>
      </c>
      <c r="GC58" s="28">
        <v>10235.676413255374</v>
      </c>
      <c r="GD58">
        <v>0</v>
      </c>
      <c r="GE58">
        <v>169</v>
      </c>
      <c r="GF58">
        <v>0</v>
      </c>
      <c r="GG58">
        <v>67</v>
      </c>
      <c r="GH58">
        <v>0.16666666666666666</v>
      </c>
      <c r="GI58">
        <v>98</v>
      </c>
      <c r="GJ58">
        <v>5.5555555555555601E-2</v>
      </c>
      <c r="GK58">
        <v>111.33333333333333</v>
      </c>
      <c r="GL58" s="45"/>
      <c r="GM58">
        <v>27</v>
      </c>
      <c r="GN58">
        <v>14</v>
      </c>
      <c r="GO58">
        <v>13</v>
      </c>
      <c r="GP58">
        <v>5</v>
      </c>
      <c r="GQ58" s="25"/>
      <c r="GR58">
        <v>62</v>
      </c>
      <c r="GS58">
        <v>17</v>
      </c>
      <c r="GT58">
        <v>17</v>
      </c>
      <c r="GU58">
        <v>7</v>
      </c>
      <c r="GV58" s="25"/>
      <c r="GW58">
        <v>50</v>
      </c>
      <c r="GX58">
        <v>21</v>
      </c>
      <c r="GY58">
        <v>21</v>
      </c>
      <c r="GZ58">
        <v>7</v>
      </c>
      <c r="HA58" s="25">
        <v>262.33333333333331</v>
      </c>
      <c r="HB58" s="89">
        <v>46.333333333333336</v>
      </c>
      <c r="HC58" s="89">
        <v>17.333333333333332</v>
      </c>
      <c r="HD58" s="89">
        <v>17</v>
      </c>
      <c r="HE58" s="129">
        <v>6.333333333333333</v>
      </c>
      <c r="HF58">
        <v>0.9876240837807605</v>
      </c>
      <c r="HG58">
        <v>0.98784537161673003</v>
      </c>
      <c r="HH58">
        <v>0.98812803180967956</v>
      </c>
      <c r="HI58">
        <v>0.99339926779878274</v>
      </c>
      <c r="HJ58">
        <v>0.96906869352197922</v>
      </c>
      <c r="HK58">
        <v>0.99562256643285429</v>
      </c>
      <c r="HL58">
        <v>0.99279369591703481</v>
      </c>
      <c r="HM58">
        <v>0.99484975116710972</v>
      </c>
      <c r="HN58">
        <v>0.99532613452758667</v>
      </c>
      <c r="HO58">
        <v>0.99726959762874734</v>
      </c>
      <c r="HP58">
        <v>0.99999999999999978</v>
      </c>
      <c r="HQ58">
        <v>1</v>
      </c>
      <c r="HR58">
        <v>0.98400630394344224</v>
      </c>
      <c r="HS58" s="24">
        <v>2</v>
      </c>
      <c r="HT58">
        <v>4</v>
      </c>
      <c r="HU58">
        <v>2</v>
      </c>
      <c r="HV58">
        <v>1</v>
      </c>
      <c r="HW58">
        <v>1</v>
      </c>
      <c r="HX58">
        <v>0</v>
      </c>
      <c r="HY58" s="106"/>
      <c r="HZ58" s="30"/>
      <c r="IA58" s="30"/>
      <c r="IB58" s="30"/>
      <c r="IC58" s="30"/>
      <c r="ID58" s="109"/>
      <c r="IE58" s="25"/>
      <c r="IF58" s="25"/>
      <c r="IG58" s="25"/>
      <c r="IH58" s="25"/>
      <c r="II58" s="141" t="s">
        <v>416</v>
      </c>
      <c r="IJ58" s="141">
        <f t="shared" si="15"/>
        <v>1</v>
      </c>
      <c r="IK58" s="141" t="s">
        <v>421</v>
      </c>
      <c r="IL58" s="106"/>
      <c r="IM58" s="127"/>
      <c r="IN58" s="142"/>
      <c r="IO58" s="143">
        <v>0</v>
      </c>
      <c r="IP58" s="144">
        <v>0</v>
      </c>
      <c r="IQ58" s="144">
        <v>0</v>
      </c>
      <c r="IR58" s="144">
        <v>0</v>
      </c>
      <c r="IS58" s="144">
        <v>1</v>
      </c>
      <c r="IT58" s="145"/>
      <c r="IU58" s="146">
        <v>0</v>
      </c>
      <c r="IV58" s="146">
        <v>0</v>
      </c>
    </row>
    <row r="59" spans="1:256" ht="13.05" customHeight="1">
      <c r="A59" s="25">
        <v>77</v>
      </c>
      <c r="B59" s="25">
        <v>14</v>
      </c>
      <c r="C59" s="49" t="s">
        <v>43</v>
      </c>
      <c r="D59" s="47" t="s">
        <v>561</v>
      </c>
      <c r="E59" s="25">
        <v>2</v>
      </c>
      <c r="F59" s="25">
        <v>3</v>
      </c>
      <c r="G59" s="49"/>
      <c r="H59" s="25">
        <v>5</v>
      </c>
      <c r="I59" s="25">
        <v>9</v>
      </c>
      <c r="J59" s="25">
        <v>1</v>
      </c>
      <c r="K59" s="25">
        <v>1</v>
      </c>
      <c r="L59" s="25">
        <v>9</v>
      </c>
      <c r="M59" s="25" t="str">
        <f t="shared" si="48"/>
        <v/>
      </c>
      <c r="N59" s="25">
        <f t="shared" si="49"/>
        <v>8</v>
      </c>
      <c r="O59" s="25">
        <v>5</v>
      </c>
      <c r="P59" s="25">
        <v>9</v>
      </c>
      <c r="Q59" s="28"/>
      <c r="R59" s="25">
        <v>4</v>
      </c>
      <c r="S59" s="25">
        <v>9</v>
      </c>
      <c r="T59" s="25">
        <v>4</v>
      </c>
      <c r="U59" s="25">
        <v>2</v>
      </c>
      <c r="V59" s="25">
        <v>2</v>
      </c>
      <c r="W59" s="25" t="str">
        <f t="shared" si="50"/>
        <v>XXXX</v>
      </c>
      <c r="X59" s="25">
        <f t="shared" si="51"/>
        <v>5</v>
      </c>
      <c r="Y59" s="25"/>
      <c r="Z59" s="25"/>
      <c r="AA59" s="25"/>
      <c r="AB59" s="45">
        <v>2</v>
      </c>
      <c r="AC59" s="25">
        <v>4</v>
      </c>
      <c r="AD59" s="25">
        <v>9</v>
      </c>
      <c r="AE59" s="25">
        <v>5</v>
      </c>
      <c r="AF59" s="25">
        <v>4</v>
      </c>
      <c r="AG59" s="25" t="str">
        <f t="shared" si="52"/>
        <v/>
      </c>
      <c r="AH59" s="25">
        <f t="shared" si="53"/>
        <v>-5</v>
      </c>
      <c r="AI59" s="25">
        <v>0</v>
      </c>
      <c r="AJ59" s="25">
        <v>3</v>
      </c>
      <c r="AK59" s="28"/>
      <c r="AL59" s="45">
        <v>0.9</v>
      </c>
      <c r="AM59" s="25">
        <v>1314.1666666666667</v>
      </c>
      <c r="AN59" s="25">
        <v>1151</v>
      </c>
      <c r="AO59" s="28">
        <v>422.5454030599065</v>
      </c>
      <c r="AP59" s="91">
        <v>3.8194444444444448E-2</v>
      </c>
      <c r="AQ59" s="65">
        <v>6.0416666666666667E-2</v>
      </c>
      <c r="AR59" s="65">
        <v>5.4166666666666669E-2</v>
      </c>
      <c r="AS59" s="65">
        <v>4.3055555555555555E-2</v>
      </c>
      <c r="AT59" s="25">
        <f t="shared" si="54"/>
        <v>55</v>
      </c>
      <c r="AU59" s="25">
        <f t="shared" si="55"/>
        <v>87</v>
      </c>
      <c r="AV59" s="25">
        <f t="shared" si="59"/>
        <v>78</v>
      </c>
      <c r="AW59" s="25">
        <f t="shared" si="60"/>
        <v>62</v>
      </c>
      <c r="AX59" s="25">
        <f t="shared" si="56"/>
        <v>82.5</v>
      </c>
      <c r="AY59" s="25">
        <f t="shared" si="57"/>
        <v>58.5</v>
      </c>
      <c r="AZ59" s="25">
        <f t="shared" si="61"/>
        <v>0.41025641025641024</v>
      </c>
      <c r="BA59" s="25">
        <v>3</v>
      </c>
      <c r="BB59" s="25">
        <v>2</v>
      </c>
      <c r="BC59" s="25">
        <v>3</v>
      </c>
      <c r="BD59" s="25">
        <v>4</v>
      </c>
      <c r="BE59" s="25">
        <v>3.5</v>
      </c>
      <c r="BF59" s="25">
        <v>2.5</v>
      </c>
      <c r="BG59" s="49">
        <v>0.2857142857142857</v>
      </c>
      <c r="BH59" s="25">
        <v>1</v>
      </c>
      <c r="BI59" s="25">
        <v>10</v>
      </c>
      <c r="BJ59" s="25">
        <v>1</v>
      </c>
      <c r="BK59" s="25">
        <v>10</v>
      </c>
      <c r="BL59" s="25">
        <v>1</v>
      </c>
      <c r="BM59" s="47">
        <v>33</v>
      </c>
      <c r="BN59" s="25">
        <v>15</v>
      </c>
      <c r="BO59" s="25">
        <f t="shared" si="67"/>
        <v>48</v>
      </c>
      <c r="BP59" s="25">
        <f t="shared" si="68"/>
        <v>0.6875</v>
      </c>
      <c r="BQ59" s="49">
        <f t="shared" si="34"/>
        <v>1</v>
      </c>
      <c r="BR59" s="47">
        <v>9</v>
      </c>
      <c r="BS59" s="25">
        <v>7</v>
      </c>
      <c r="BT59" s="25">
        <f t="shared" si="69"/>
        <v>16</v>
      </c>
      <c r="BU59" s="25">
        <f t="shared" si="70"/>
        <v>0.5625</v>
      </c>
      <c r="BV59" s="49">
        <f t="shared" si="47"/>
        <v>1</v>
      </c>
      <c r="BW59" s="92">
        <v>5</v>
      </c>
      <c r="BX59" s="53">
        <v>4</v>
      </c>
      <c r="BY59" s="54">
        <f t="shared" si="71"/>
        <v>4.5</v>
      </c>
      <c r="BZ59" s="57">
        <v>7</v>
      </c>
      <c r="CA59" s="50">
        <v>8</v>
      </c>
      <c r="CB59" s="51">
        <f t="shared" si="72"/>
        <v>7.5</v>
      </c>
      <c r="CC59" s="95">
        <v>21</v>
      </c>
      <c r="CD59" s="46">
        <v>16</v>
      </c>
      <c r="CE59" s="103">
        <v>49</v>
      </c>
      <c r="CF59" s="30">
        <v>4</v>
      </c>
      <c r="CG59" s="104">
        <f t="shared" si="39"/>
        <v>8.1632653061224483E-2</v>
      </c>
      <c r="CH59" s="47">
        <v>11</v>
      </c>
      <c r="CI59" s="25">
        <v>8</v>
      </c>
      <c r="CJ59" s="25">
        <f t="shared" si="62"/>
        <v>19</v>
      </c>
      <c r="CK59" s="49">
        <f t="shared" si="13"/>
        <v>13.5</v>
      </c>
      <c r="CL59" s="47">
        <v>4</v>
      </c>
      <c r="CM59" s="25">
        <v>4</v>
      </c>
      <c r="CN59" s="25">
        <f t="shared" si="46"/>
        <v>8</v>
      </c>
      <c r="CO59" s="49">
        <f t="shared" si="14"/>
        <v>6</v>
      </c>
      <c r="CP59" s="47">
        <v>24</v>
      </c>
      <c r="CQ59" s="25">
        <f t="shared" si="63"/>
        <v>1</v>
      </c>
      <c r="CR59" s="65">
        <v>2.6388888888888889E-2</v>
      </c>
      <c r="CS59" s="25">
        <f t="shared" si="64"/>
        <v>38</v>
      </c>
      <c r="CT59" s="25">
        <v>0</v>
      </c>
      <c r="CU59" s="25">
        <v>24</v>
      </c>
      <c r="CV59" s="25">
        <f t="shared" si="43"/>
        <v>1</v>
      </c>
      <c r="CW59" s="65">
        <v>4.9305555555555554E-2</v>
      </c>
      <c r="CX59" s="25">
        <f t="shared" si="65"/>
        <v>71</v>
      </c>
      <c r="CY59" s="25">
        <v>1</v>
      </c>
      <c r="CZ59" s="49">
        <f t="shared" si="66"/>
        <v>0.86842105263157898</v>
      </c>
      <c r="DA59">
        <v>7</v>
      </c>
      <c r="DB59">
        <v>4</v>
      </c>
      <c r="DC59">
        <v>0.90712455000000003</v>
      </c>
      <c r="DD59">
        <v>4</v>
      </c>
      <c r="DE59">
        <v>0.87846206000000004</v>
      </c>
      <c r="DF59">
        <v>6</v>
      </c>
      <c r="DG59">
        <v>2</v>
      </c>
      <c r="DH59">
        <v>1</v>
      </c>
      <c r="DI59">
        <v>3</v>
      </c>
      <c r="DJ59">
        <v>0.98198050999999997</v>
      </c>
      <c r="DK59">
        <v>9</v>
      </c>
      <c r="DL59">
        <v>7</v>
      </c>
      <c r="DM59">
        <v>0.73754589000000004</v>
      </c>
      <c r="DN59">
        <v>7</v>
      </c>
      <c r="DO59">
        <v>0.82731266999999997</v>
      </c>
      <c r="DP59" s="25">
        <v>7.333333333333333</v>
      </c>
      <c r="DQ59" s="25">
        <v>4.333333333333333</v>
      </c>
      <c r="DR59" s="25">
        <v>0.88155681333333336</v>
      </c>
      <c r="DS59" s="25">
        <v>4.666666666666667</v>
      </c>
      <c r="DT59" s="25">
        <v>0.89591841333333333</v>
      </c>
      <c r="DU59" s="47">
        <v>45.104028164993139</v>
      </c>
      <c r="DV59" s="86">
        <v>99.426543229754046</v>
      </c>
      <c r="DW59" s="86">
        <v>0.99128435224843559</v>
      </c>
      <c r="DX59" s="86"/>
      <c r="DY59" s="87">
        <v>0.56630055034054727</v>
      </c>
      <c r="DZ59" s="47">
        <v>14</v>
      </c>
      <c r="EA59" s="25">
        <v>13</v>
      </c>
      <c r="EB59" s="25">
        <v>13.5</v>
      </c>
      <c r="EC59" s="25">
        <v>1</v>
      </c>
      <c r="ED59" s="25">
        <v>1</v>
      </c>
      <c r="EE59" s="88">
        <v>1</v>
      </c>
      <c r="EF59" s="47">
        <v>27</v>
      </c>
      <c r="EG59" s="25">
        <v>31</v>
      </c>
      <c r="EH59" s="25">
        <v>27</v>
      </c>
      <c r="EI59" s="25">
        <v>27</v>
      </c>
      <c r="EJ59" s="25">
        <v>33</v>
      </c>
      <c r="EK59" s="46">
        <f>13+14+17+12+13</f>
        <v>69</v>
      </c>
      <c r="EL59" s="47">
        <v>1</v>
      </c>
      <c r="EM59" s="49">
        <v>3</v>
      </c>
      <c r="EN59" s="46">
        <v>4</v>
      </c>
      <c r="EO59" s="25">
        <v>65812</v>
      </c>
      <c r="EP59" s="25">
        <v>8226.5</v>
      </c>
      <c r="EQ59" s="25">
        <v>62678.333333333299</v>
      </c>
      <c r="ER59" s="25">
        <v>11396.060606060601</v>
      </c>
      <c r="ES59" s="25">
        <v>70804</v>
      </c>
      <c r="ET59" s="25">
        <v>9077.4358974359002</v>
      </c>
      <c r="EU59" s="25">
        <v>66431.444444444438</v>
      </c>
      <c r="EV59" s="28">
        <v>9566.6655011655002</v>
      </c>
      <c r="EW59">
        <v>1737.771794</v>
      </c>
      <c r="EX59">
        <v>0.484280404</v>
      </c>
      <c r="EY59">
        <v>0.527272727272727</v>
      </c>
      <c r="EZ59">
        <v>0.25</v>
      </c>
      <c r="FA59">
        <v>2653.000305</v>
      </c>
      <c r="FB59">
        <v>0.47312053900000001</v>
      </c>
      <c r="FC59">
        <v>1.5755968169761301</v>
      </c>
      <c r="FD59">
        <v>0.6</v>
      </c>
      <c r="FE59">
        <v>15.39600454</v>
      </c>
      <c r="FF59">
        <v>2.6106609999999998E-3</v>
      </c>
      <c r="FG59">
        <v>-0.42816901408450703</v>
      </c>
      <c r="FH59">
        <v>0.5</v>
      </c>
      <c r="FI59">
        <v>1468.7227011799998</v>
      </c>
      <c r="FJ59">
        <v>0.32000386799999997</v>
      </c>
      <c r="FK59">
        <v>0.55823351005478339</v>
      </c>
      <c r="FL59" s="63">
        <v>0.45</v>
      </c>
      <c r="FM59">
        <v>0.36249999999999999</v>
      </c>
      <c r="FN59">
        <v>0.544289897510981</v>
      </c>
      <c r="FO59">
        <v>0.44765342960288801</v>
      </c>
      <c r="FP59">
        <v>0.49349593495935001</v>
      </c>
      <c r="FQ59">
        <v>0.51776649746192904</v>
      </c>
      <c r="FR59">
        <v>0.41841317365269498</v>
      </c>
      <c r="FS59">
        <v>0.44263997568827235</v>
      </c>
      <c r="FT59">
        <v>0.48539966870767537</v>
      </c>
      <c r="FU59">
        <v>0.46401982219797383</v>
      </c>
      <c r="FV59" s="45">
        <v>0.6</v>
      </c>
      <c r="FW59" s="25">
        <v>5255.75</v>
      </c>
      <c r="FX59" s="25">
        <v>0.55000000000000004</v>
      </c>
      <c r="FY59" s="25">
        <v>5384.0909090909099</v>
      </c>
      <c r="FZ59" s="25">
        <v>0.7</v>
      </c>
      <c r="GA59" s="25">
        <v>4043.5714285714298</v>
      </c>
      <c r="GB59" s="25">
        <v>0.61666666666666659</v>
      </c>
      <c r="GC59" s="28">
        <v>4894.4707792207801</v>
      </c>
      <c r="GD59">
        <v>1.1666666666666667</v>
      </c>
      <c r="GE59">
        <v>420</v>
      </c>
      <c r="GF59">
        <v>0.33333333333333331</v>
      </c>
      <c r="GG59">
        <v>115</v>
      </c>
      <c r="GH59">
        <v>3.8333333333333335</v>
      </c>
      <c r="GI59">
        <v>254</v>
      </c>
      <c r="GJ59">
        <v>1.7777777777777799</v>
      </c>
      <c r="GK59">
        <v>263</v>
      </c>
      <c r="GL59" s="45"/>
      <c r="GM59">
        <v>14</v>
      </c>
      <c r="GN59">
        <v>12</v>
      </c>
      <c r="GO59">
        <v>12</v>
      </c>
      <c r="GP59">
        <v>6</v>
      </c>
      <c r="GQ59" s="25"/>
      <c r="GR59">
        <v>9</v>
      </c>
      <c r="GS59">
        <v>8</v>
      </c>
      <c r="GT59">
        <v>6</v>
      </c>
      <c r="GU59">
        <v>7</v>
      </c>
      <c r="GV59" s="25"/>
      <c r="GW59">
        <v>13</v>
      </c>
      <c r="GX59">
        <v>7</v>
      </c>
      <c r="GY59">
        <v>8</v>
      </c>
      <c r="GZ59">
        <v>7</v>
      </c>
      <c r="HA59" s="25">
        <v>138</v>
      </c>
      <c r="HB59" s="89">
        <v>12</v>
      </c>
      <c r="HC59" s="89">
        <v>9</v>
      </c>
      <c r="HD59" s="89">
        <v>8.6666666666666661</v>
      </c>
      <c r="HE59" s="129">
        <v>6.666666666666667</v>
      </c>
      <c r="HF59">
        <v>0.91524661772422522</v>
      </c>
      <c r="HG59">
        <v>0.91157901974386124</v>
      </c>
      <c r="HH59">
        <v>0.87716706662390598</v>
      </c>
      <c r="HI59">
        <v>0.99410024349541692</v>
      </c>
      <c r="HJ59">
        <v>0.95760978975465905</v>
      </c>
      <c r="HK59">
        <v>0.92777059126449657</v>
      </c>
      <c r="HL59">
        <v>0.89442719099991586</v>
      </c>
      <c r="HM59">
        <v>0.97877814258977969</v>
      </c>
      <c r="HN59">
        <v>0.95943661872797059</v>
      </c>
      <c r="HO59">
        <v>0.96972040796124281</v>
      </c>
      <c r="HP59">
        <v>0.97097210020118385</v>
      </c>
      <c r="HQ59">
        <v>1</v>
      </c>
      <c r="HR59">
        <v>0.94409767540228495</v>
      </c>
      <c r="HS59" s="24">
        <v>1</v>
      </c>
      <c r="HT59">
        <v>2</v>
      </c>
      <c r="HU59">
        <v>2</v>
      </c>
      <c r="HV59">
        <v>0</v>
      </c>
      <c r="HW59">
        <v>0</v>
      </c>
      <c r="HX59">
        <v>0</v>
      </c>
      <c r="HY59" s="106"/>
      <c r="HZ59" s="30"/>
      <c r="IA59" s="30"/>
      <c r="IB59" s="30"/>
      <c r="IC59" s="30"/>
      <c r="ID59" s="109"/>
      <c r="IE59" s="25"/>
      <c r="IF59" s="25"/>
      <c r="IG59" s="25"/>
      <c r="IH59" s="25"/>
      <c r="II59" s="141" t="s">
        <v>419</v>
      </c>
      <c r="IJ59" s="141">
        <f t="shared" si="15"/>
        <v>0</v>
      </c>
      <c r="IK59" s="141" t="s">
        <v>421</v>
      </c>
      <c r="IL59" s="106"/>
      <c r="IM59" s="127"/>
      <c r="IN59" s="142"/>
      <c r="IO59" s="143">
        <v>0</v>
      </c>
      <c r="IP59" s="144">
        <v>0</v>
      </c>
      <c r="IQ59" s="144">
        <v>0</v>
      </c>
      <c r="IR59" s="144">
        <v>0</v>
      </c>
      <c r="IS59" s="144">
        <v>1</v>
      </c>
      <c r="IT59" s="145"/>
      <c r="IU59" s="146">
        <v>0</v>
      </c>
      <c r="IV59" s="146">
        <v>0</v>
      </c>
    </row>
    <row r="60" spans="1:256" ht="13.05" customHeight="1">
      <c r="A60" s="25">
        <v>37</v>
      </c>
      <c r="B60" s="25"/>
      <c r="C60" s="49" t="s">
        <v>44</v>
      </c>
      <c r="D60" s="47" t="s">
        <v>145</v>
      </c>
      <c r="E60" s="25">
        <v>1</v>
      </c>
      <c r="F60" s="25">
        <v>1</v>
      </c>
      <c r="G60" s="49"/>
      <c r="H60" s="25">
        <v>19</v>
      </c>
      <c r="I60" s="25">
        <v>21</v>
      </c>
      <c r="J60" s="25">
        <v>0</v>
      </c>
      <c r="K60" s="25">
        <v>0</v>
      </c>
      <c r="L60" s="25">
        <v>0</v>
      </c>
      <c r="M60" s="25" t="str">
        <f t="shared" si="48"/>
        <v/>
      </c>
      <c r="N60" s="25">
        <f t="shared" si="49"/>
        <v>21</v>
      </c>
      <c r="O60" s="25">
        <v>19</v>
      </c>
      <c r="P60" s="25">
        <v>21</v>
      </c>
      <c r="Q60" s="28">
        <v>4924.3823529411766</v>
      </c>
      <c r="R60" s="25">
        <v>16</v>
      </c>
      <c r="S60" s="25">
        <v>24</v>
      </c>
      <c r="T60" s="25">
        <v>4</v>
      </c>
      <c r="U60" s="25">
        <v>1</v>
      </c>
      <c r="V60" s="25">
        <v>3</v>
      </c>
      <c r="W60" s="25" t="str">
        <f t="shared" si="50"/>
        <v/>
      </c>
      <c r="X60" s="25">
        <f t="shared" si="51"/>
        <v>20</v>
      </c>
      <c r="Y60" s="25">
        <v>12</v>
      </c>
      <c r="Z60" s="25">
        <v>21</v>
      </c>
      <c r="AA60" s="25">
        <v>2963.5454545454545</v>
      </c>
      <c r="AB60" s="45">
        <v>3</v>
      </c>
      <c r="AC60" s="25">
        <v>10</v>
      </c>
      <c r="AD60" s="25">
        <v>12</v>
      </c>
      <c r="AE60" s="25">
        <v>0</v>
      </c>
      <c r="AF60" s="25">
        <v>12</v>
      </c>
      <c r="AG60" s="25" t="str">
        <f t="shared" si="52"/>
        <v/>
      </c>
      <c r="AH60" s="25">
        <f t="shared" si="53"/>
        <v>-2</v>
      </c>
      <c r="AI60" s="25">
        <v>0</v>
      </c>
      <c r="AJ60" s="25">
        <v>7</v>
      </c>
      <c r="AK60" s="28">
        <v>1808.2647058823529</v>
      </c>
      <c r="AL60" s="45">
        <v>1</v>
      </c>
      <c r="AM60" s="25">
        <v>852.4</v>
      </c>
      <c r="AN60" s="25">
        <v>783</v>
      </c>
      <c r="AO60" s="28">
        <v>309.30642275564662</v>
      </c>
      <c r="AP60" s="91">
        <v>3.7499999999999999E-2</v>
      </c>
      <c r="AQ60" s="65">
        <v>7.4305555555555555E-2</v>
      </c>
      <c r="AR60" s="65">
        <v>6.458333333333334E-2</v>
      </c>
      <c r="AS60" s="65">
        <v>4.1666666666666664E-2</v>
      </c>
      <c r="AT60" s="25">
        <f t="shared" si="54"/>
        <v>54</v>
      </c>
      <c r="AU60" s="25">
        <f t="shared" si="55"/>
        <v>107</v>
      </c>
      <c r="AV60" s="25">
        <f t="shared" si="59"/>
        <v>93</v>
      </c>
      <c r="AW60" s="25">
        <f t="shared" si="60"/>
        <v>60</v>
      </c>
      <c r="AX60" s="25">
        <f t="shared" si="56"/>
        <v>100</v>
      </c>
      <c r="AY60" s="25">
        <f t="shared" si="57"/>
        <v>57</v>
      </c>
      <c r="AZ60" s="25">
        <f t="shared" si="61"/>
        <v>0.75438596491228072</v>
      </c>
      <c r="BA60" s="25">
        <v>3</v>
      </c>
      <c r="BB60" s="25">
        <v>3</v>
      </c>
      <c r="BC60" s="25">
        <v>2</v>
      </c>
      <c r="BD60" s="25">
        <v>2</v>
      </c>
      <c r="BE60" s="25">
        <v>2.5</v>
      </c>
      <c r="BF60" s="25">
        <v>2.5</v>
      </c>
      <c r="BG60" s="49">
        <v>0</v>
      </c>
      <c r="BH60" s="25">
        <v>0.1</v>
      </c>
      <c r="BI60" s="25">
        <v>10</v>
      </c>
      <c r="BJ60" s="25">
        <v>0.1</v>
      </c>
      <c r="BK60" s="25">
        <v>10</v>
      </c>
      <c r="BL60" s="25">
        <v>0.1</v>
      </c>
      <c r="BM60" s="47"/>
      <c r="BN60" s="25"/>
      <c r="BO60" s="25"/>
      <c r="BP60" s="25"/>
      <c r="BQ60" s="49"/>
      <c r="BR60" s="47"/>
      <c r="BS60" s="25"/>
      <c r="BT60" s="25"/>
      <c r="BU60" s="25"/>
      <c r="BV60" s="49"/>
      <c r="BW60" s="92"/>
      <c r="BX60" s="53"/>
      <c r="BY60" s="54"/>
      <c r="BZ60" s="57"/>
      <c r="CA60" s="50"/>
      <c r="CB60" s="51"/>
      <c r="CC60" s="49"/>
      <c r="CD60" s="46"/>
      <c r="CE60" s="103"/>
      <c r="CF60" s="30"/>
      <c r="CG60" s="104"/>
      <c r="CH60" s="47"/>
      <c r="CI60" s="25"/>
      <c r="CJ60" s="25"/>
      <c r="CK60" s="49" t="str">
        <f t="shared" si="13"/>
        <v/>
      </c>
      <c r="CL60" s="47"/>
      <c r="CM60" s="25"/>
      <c r="CN60" s="25"/>
      <c r="CO60" s="49" t="str">
        <f t="shared" si="14"/>
        <v/>
      </c>
      <c r="CP60" s="47"/>
      <c r="CQ60" s="25"/>
      <c r="CR60" s="65"/>
      <c r="CS60" s="25"/>
      <c r="CT60" s="25"/>
      <c r="CU60" s="25"/>
      <c r="CV60" s="25"/>
      <c r="CW60" s="65"/>
      <c r="CX60" s="25"/>
      <c r="CY60" s="25"/>
      <c r="CZ60" s="49"/>
      <c r="DA60"/>
      <c r="DB60"/>
      <c r="DC60"/>
      <c r="DD60"/>
      <c r="DE60"/>
      <c r="DF60" t="s">
        <v>149</v>
      </c>
      <c r="DG60"/>
      <c r="DH60"/>
      <c r="DI60"/>
      <c r="DJ60"/>
      <c r="DK60" t="s">
        <v>149</v>
      </c>
      <c r="DL60"/>
      <c r="DM60"/>
      <c r="DN60"/>
      <c r="DO60"/>
      <c r="DP60" s="25" t="s">
        <v>149</v>
      </c>
      <c r="DQ60" s="25" t="s">
        <v>149</v>
      </c>
      <c r="DR60" s="25" t="s">
        <v>149</v>
      </c>
      <c r="DS60" s="25" t="s">
        <v>149</v>
      </c>
      <c r="DT60" s="25" t="s">
        <v>149</v>
      </c>
      <c r="DU60" s="47"/>
      <c r="DV60" s="86" t="s">
        <v>149</v>
      </c>
      <c r="DW60" s="86"/>
      <c r="DX60" s="86"/>
      <c r="DY60" s="87"/>
      <c r="DZ60" s="47"/>
      <c r="EA60" s="25"/>
      <c r="EB60" s="25" t="s">
        <v>149</v>
      </c>
      <c r="EC60" s="25"/>
      <c r="ED60" s="25"/>
      <c r="EE60" s="88" t="s">
        <v>149</v>
      </c>
      <c r="EF60" s="47"/>
      <c r="EG60" s="25"/>
      <c r="EH60" s="25"/>
      <c r="EI60" s="25"/>
      <c r="EJ60" s="25"/>
      <c r="EK60" s="46"/>
      <c r="EL60" s="47"/>
      <c r="EM60" s="49" t="s">
        <v>149</v>
      </c>
      <c r="EN60" s="46"/>
      <c r="EO60" s="25"/>
      <c r="EP60" s="25"/>
      <c r="EQ60" s="25"/>
      <c r="ER60" s="25"/>
      <c r="ES60" s="25"/>
      <c r="ET60" s="25"/>
      <c r="EU60" s="25"/>
      <c r="EV60" s="28"/>
      <c r="EW60"/>
      <c r="FI60" t="s">
        <v>149</v>
      </c>
      <c r="FJ60" t="s">
        <v>149</v>
      </c>
      <c r="FK60" t="s">
        <v>149</v>
      </c>
      <c r="FL60" s="63" t="s">
        <v>149</v>
      </c>
      <c r="FM60" t="s">
        <v>149</v>
      </c>
      <c r="FN60" t="s">
        <v>149</v>
      </c>
      <c r="FO60" t="s">
        <v>149</v>
      </c>
      <c r="FP60" t="s">
        <v>149</v>
      </c>
      <c r="FQ60" t="s">
        <v>149</v>
      </c>
      <c r="FR60" t="s">
        <v>149</v>
      </c>
      <c r="FV60" s="45">
        <v>0.55000000000000004</v>
      </c>
      <c r="FW60" s="25">
        <v>3306.1</v>
      </c>
      <c r="FX60" s="25">
        <v>0.8</v>
      </c>
      <c r="FY60" s="25">
        <v>3481.375</v>
      </c>
      <c r="FZ60" s="25">
        <v>0.75</v>
      </c>
      <c r="GA60" s="25">
        <v>2488.6666666666702</v>
      </c>
      <c r="GB60" s="25">
        <v>0.70000000000000007</v>
      </c>
      <c r="GC60" s="28">
        <v>3092.0472222222234</v>
      </c>
      <c r="GD60">
        <v>0.83333333333333337</v>
      </c>
      <c r="GE60">
        <v>105</v>
      </c>
      <c r="GF60">
        <v>0.16666666666666666</v>
      </c>
      <c r="GG60">
        <v>53</v>
      </c>
      <c r="GH60">
        <v>2.3333333333333335</v>
      </c>
      <c r="GI60">
        <v>75</v>
      </c>
      <c r="GJ60">
        <v>1.1111111111111101</v>
      </c>
      <c r="GK60">
        <v>77.666666666666671</v>
      </c>
      <c r="GL60" s="45"/>
      <c r="GM60">
        <v>27</v>
      </c>
      <c r="GN60">
        <v>23</v>
      </c>
      <c r="GO60">
        <v>22</v>
      </c>
      <c r="GP60">
        <v>12</v>
      </c>
      <c r="GQ60" s="25"/>
      <c r="GR60">
        <v>43</v>
      </c>
      <c r="GS60">
        <v>12</v>
      </c>
      <c r="GT60">
        <v>14</v>
      </c>
      <c r="GU60">
        <v>7</v>
      </c>
      <c r="GV60" s="25"/>
      <c r="GW60">
        <v>17</v>
      </c>
      <c r="GX60">
        <v>13</v>
      </c>
      <c r="GY60">
        <v>14</v>
      </c>
      <c r="GZ60">
        <v>8</v>
      </c>
      <c r="HA60" s="25">
        <v>153.33333333333334</v>
      </c>
      <c r="HB60" s="89">
        <v>29</v>
      </c>
      <c r="HC60" s="89">
        <v>16</v>
      </c>
      <c r="HD60" s="89">
        <v>16.666666666666668</v>
      </c>
      <c r="HE60" s="129">
        <v>9</v>
      </c>
      <c r="HF60">
        <v>0.76179013540200768</v>
      </c>
      <c r="HG60">
        <v>0.69688903436319294</v>
      </c>
      <c r="HH60">
        <v>0.65923296232163298</v>
      </c>
      <c r="HI60">
        <v>0.90367242774555256</v>
      </c>
      <c r="HJ60">
        <v>0.88820556893909097</v>
      </c>
      <c r="HK60">
        <v>0.98491801179770466</v>
      </c>
      <c r="HL60">
        <v>0.9779658315799804</v>
      </c>
      <c r="HM60">
        <v>0.97164786113896784</v>
      </c>
      <c r="HN60">
        <v>0.9776624086602046</v>
      </c>
      <c r="HO60">
        <v>0.98160422748770537</v>
      </c>
      <c r="HP60">
        <v>0.98855764951121317</v>
      </c>
      <c r="HQ60">
        <v>1</v>
      </c>
      <c r="HR60">
        <v>0.87588603766710105</v>
      </c>
      <c r="HY60" s="106"/>
      <c r="HZ60" s="30"/>
      <c r="IA60" s="30"/>
      <c r="IB60" s="30"/>
      <c r="IC60" s="30"/>
      <c r="ID60" s="109"/>
      <c r="IE60" s="25">
        <v>1</v>
      </c>
      <c r="IF60" s="25"/>
      <c r="IG60" s="25"/>
      <c r="IH60" s="25"/>
      <c r="II60" s="141" t="s">
        <v>288</v>
      </c>
      <c r="IJ60" s="141">
        <f t="shared" si="15"/>
        <v>0</v>
      </c>
      <c r="IK60" s="141" t="s">
        <v>396</v>
      </c>
      <c r="IL60" s="106"/>
      <c r="IM60" s="127"/>
      <c r="IN60" s="142"/>
      <c r="IO60" s="143">
        <v>0</v>
      </c>
      <c r="IP60" s="144">
        <v>0</v>
      </c>
      <c r="IQ60" s="144">
        <v>0</v>
      </c>
      <c r="IR60" s="144">
        <v>1</v>
      </c>
      <c r="IS60" s="144">
        <v>0</v>
      </c>
      <c r="IT60" s="145"/>
      <c r="IU60" s="146">
        <v>0</v>
      </c>
      <c r="IV60" s="146"/>
    </row>
    <row r="61" spans="1:256" ht="13.05" customHeight="1">
      <c r="A61" s="25">
        <v>35</v>
      </c>
      <c r="B61" s="25">
        <v>14</v>
      </c>
      <c r="C61" s="49" t="s">
        <v>45</v>
      </c>
      <c r="D61" s="47" t="s">
        <v>561</v>
      </c>
      <c r="E61" s="25">
        <v>2</v>
      </c>
      <c r="F61" s="25">
        <v>3</v>
      </c>
      <c r="G61" s="49"/>
      <c r="H61" s="25">
        <v>15</v>
      </c>
      <c r="I61" s="25">
        <v>19</v>
      </c>
      <c r="J61" s="25">
        <v>3</v>
      </c>
      <c r="K61" s="25">
        <v>2</v>
      </c>
      <c r="L61" s="25">
        <v>1</v>
      </c>
      <c r="M61" s="25" t="str">
        <f t="shared" si="48"/>
        <v/>
      </c>
      <c r="N61" s="25">
        <f t="shared" si="49"/>
        <v>16</v>
      </c>
      <c r="O61" s="25">
        <v>8</v>
      </c>
      <c r="P61" s="25">
        <v>17</v>
      </c>
      <c r="Q61" s="28">
        <v>3294.75</v>
      </c>
      <c r="R61" s="25">
        <v>8</v>
      </c>
      <c r="S61" s="25">
        <v>17</v>
      </c>
      <c r="T61" s="25">
        <v>4</v>
      </c>
      <c r="U61" s="25">
        <v>1</v>
      </c>
      <c r="V61" s="25">
        <v>3</v>
      </c>
      <c r="W61" s="25" t="str">
        <f t="shared" si="50"/>
        <v/>
      </c>
      <c r="X61" s="25">
        <f t="shared" si="51"/>
        <v>13</v>
      </c>
      <c r="Y61" s="25">
        <v>4</v>
      </c>
      <c r="Z61" s="25">
        <v>14</v>
      </c>
      <c r="AA61" s="25">
        <v>3786.909090909091</v>
      </c>
      <c r="AB61" s="45">
        <v>2</v>
      </c>
      <c r="AC61" s="25">
        <v>8</v>
      </c>
      <c r="AD61" s="25">
        <v>2</v>
      </c>
      <c r="AE61" s="25">
        <v>0</v>
      </c>
      <c r="AF61" s="25">
        <v>2</v>
      </c>
      <c r="AG61" s="25" t="str">
        <f t="shared" si="52"/>
        <v/>
      </c>
      <c r="AH61" s="25">
        <f t="shared" si="53"/>
        <v>6</v>
      </c>
      <c r="AI61" s="25">
        <v>2</v>
      </c>
      <c r="AJ61" s="25">
        <v>8</v>
      </c>
      <c r="AK61" s="28">
        <v>3018.4705882352941</v>
      </c>
      <c r="AL61" s="45">
        <v>1</v>
      </c>
      <c r="AM61" s="25">
        <v>1090.45</v>
      </c>
      <c r="AN61" s="25">
        <v>1062.5</v>
      </c>
      <c r="AO61" s="28">
        <v>279.51602439705812</v>
      </c>
      <c r="AP61" s="91">
        <v>2.9861111111111113E-2</v>
      </c>
      <c r="AQ61" s="65">
        <v>4.7222222222222221E-2</v>
      </c>
      <c r="AR61" s="65">
        <v>4.3749999999999997E-2</v>
      </c>
      <c r="AS61" s="65">
        <v>3.4027777777777775E-2</v>
      </c>
      <c r="AT61" s="25">
        <f t="shared" si="54"/>
        <v>43</v>
      </c>
      <c r="AU61" s="25">
        <f t="shared" si="55"/>
        <v>68</v>
      </c>
      <c r="AV61" s="25">
        <f t="shared" si="59"/>
        <v>63</v>
      </c>
      <c r="AW61" s="25">
        <f t="shared" si="60"/>
        <v>49</v>
      </c>
      <c r="AX61" s="25">
        <f t="shared" si="56"/>
        <v>65.5</v>
      </c>
      <c r="AY61" s="25">
        <f t="shared" si="57"/>
        <v>46</v>
      </c>
      <c r="AZ61" s="25">
        <f t="shared" si="61"/>
        <v>0.42391304347826086</v>
      </c>
      <c r="BA61" s="25">
        <v>2</v>
      </c>
      <c r="BB61" s="25">
        <v>3</v>
      </c>
      <c r="BC61" s="25">
        <v>3</v>
      </c>
      <c r="BD61" s="25">
        <v>3</v>
      </c>
      <c r="BE61" s="25">
        <v>2.5</v>
      </c>
      <c r="BF61" s="25">
        <v>3</v>
      </c>
      <c r="BG61" s="49">
        <v>-0.2</v>
      </c>
      <c r="BH61" s="25">
        <v>0.6</v>
      </c>
      <c r="BI61" s="25">
        <v>10</v>
      </c>
      <c r="BJ61" s="25">
        <v>0.7</v>
      </c>
      <c r="BK61" s="25">
        <v>10</v>
      </c>
      <c r="BL61" s="25">
        <v>0.65</v>
      </c>
      <c r="BM61" s="47">
        <v>33</v>
      </c>
      <c r="BN61" s="25">
        <v>15</v>
      </c>
      <c r="BO61" s="25">
        <f t="shared" si="67"/>
        <v>48</v>
      </c>
      <c r="BP61" s="25">
        <f t="shared" si="68"/>
        <v>0.6875</v>
      </c>
      <c r="BQ61" s="49">
        <f t="shared" si="34"/>
        <v>1</v>
      </c>
      <c r="BR61" s="47">
        <v>10</v>
      </c>
      <c r="BS61" s="25">
        <v>6</v>
      </c>
      <c r="BT61" s="25">
        <f t="shared" si="69"/>
        <v>16</v>
      </c>
      <c r="BU61" s="25">
        <f t="shared" si="70"/>
        <v>0.625</v>
      </c>
      <c r="BV61" s="49">
        <f t="shared" si="47"/>
        <v>1</v>
      </c>
      <c r="BW61" s="92">
        <v>7</v>
      </c>
      <c r="BX61" s="53">
        <v>5</v>
      </c>
      <c r="BY61" s="54">
        <f t="shared" ref="BY61:BY92" si="73">AVERAGE(BW61:BX61)</f>
        <v>6</v>
      </c>
      <c r="BZ61" s="57">
        <v>10</v>
      </c>
      <c r="CA61" s="50">
        <v>12</v>
      </c>
      <c r="CB61" s="51">
        <f t="shared" ref="CB61:CB92" si="74">AVERAGE(BZ61:CA61)</f>
        <v>11</v>
      </c>
      <c r="CC61" s="46">
        <v>22</v>
      </c>
      <c r="CD61" s="46">
        <v>18</v>
      </c>
      <c r="CE61" s="103">
        <v>73</v>
      </c>
      <c r="CF61" s="30">
        <v>3</v>
      </c>
      <c r="CG61" s="104">
        <f t="shared" si="39"/>
        <v>4.1095890410958902E-2</v>
      </c>
      <c r="CH61" s="47">
        <v>12</v>
      </c>
      <c r="CI61" s="25">
        <v>11</v>
      </c>
      <c r="CJ61" s="25">
        <f t="shared" si="62"/>
        <v>23</v>
      </c>
      <c r="CK61" s="49">
        <f t="shared" si="13"/>
        <v>17</v>
      </c>
      <c r="CL61" s="47">
        <v>4</v>
      </c>
      <c r="CM61" s="25">
        <v>4</v>
      </c>
      <c r="CN61" s="25">
        <f t="shared" si="46"/>
        <v>8</v>
      </c>
      <c r="CO61" s="49">
        <f t="shared" si="14"/>
        <v>6</v>
      </c>
      <c r="CP61" s="47">
        <v>24</v>
      </c>
      <c r="CQ61" s="25">
        <f t="shared" si="63"/>
        <v>1</v>
      </c>
      <c r="CR61" s="65">
        <v>1.7361111111111112E-2</v>
      </c>
      <c r="CS61" s="25">
        <f t="shared" si="64"/>
        <v>25</v>
      </c>
      <c r="CT61" s="25">
        <v>0</v>
      </c>
      <c r="CU61" s="25">
        <v>24</v>
      </c>
      <c r="CV61" s="25">
        <f t="shared" si="43"/>
        <v>1</v>
      </c>
      <c r="CW61" s="65">
        <v>4.3749999999999997E-2</v>
      </c>
      <c r="CX61" s="25">
        <f t="shared" si="65"/>
        <v>63</v>
      </c>
      <c r="CY61" s="25">
        <v>0</v>
      </c>
      <c r="CZ61" s="49">
        <f t="shared" si="66"/>
        <v>1.52</v>
      </c>
      <c r="DA61">
        <v>14</v>
      </c>
      <c r="DB61">
        <v>5</v>
      </c>
      <c r="DC61">
        <v>0.98107361000000004</v>
      </c>
      <c r="DD61">
        <v>6</v>
      </c>
      <c r="DE61">
        <v>0.97816530999999995</v>
      </c>
      <c r="DF61">
        <v>13</v>
      </c>
      <c r="DG61">
        <v>5</v>
      </c>
      <c r="DH61">
        <v>0.96241549000000004</v>
      </c>
      <c r="DI61">
        <v>7</v>
      </c>
      <c r="DJ61">
        <v>0.96071689000000005</v>
      </c>
      <c r="DK61">
        <v>14</v>
      </c>
      <c r="DL61">
        <v>6</v>
      </c>
      <c r="DM61">
        <v>0.98462139000000004</v>
      </c>
      <c r="DN61">
        <v>7</v>
      </c>
      <c r="DO61">
        <v>0.98080511999999997</v>
      </c>
      <c r="DP61" s="25">
        <v>13.666666666666666</v>
      </c>
      <c r="DQ61" s="25">
        <v>5.333333333333333</v>
      </c>
      <c r="DR61" s="25">
        <v>0.97603682999999997</v>
      </c>
      <c r="DS61" s="25">
        <v>6.666666666666667</v>
      </c>
      <c r="DT61" s="25">
        <v>0.97322910666666662</v>
      </c>
      <c r="DU61" s="47">
        <v>42.003938637382902</v>
      </c>
      <c r="DV61" s="86">
        <v>65.734825293098481</v>
      </c>
      <c r="DW61" s="86">
        <v>0.84719786848374556</v>
      </c>
      <c r="DX61" s="86"/>
      <c r="DY61" s="87">
        <v>0.14389905471064471</v>
      </c>
      <c r="DZ61" s="47">
        <v>24</v>
      </c>
      <c r="EA61" s="25">
        <v>23</v>
      </c>
      <c r="EB61" s="25">
        <v>23.5</v>
      </c>
      <c r="EC61" s="25">
        <v>0.82027649999999996</v>
      </c>
      <c r="ED61" s="25">
        <v>0.93296089000000004</v>
      </c>
      <c r="EE61" s="88">
        <v>0.876618695</v>
      </c>
      <c r="EF61" s="47">
        <v>30</v>
      </c>
      <c r="EG61" s="25">
        <v>35</v>
      </c>
      <c r="EH61" s="25">
        <v>33</v>
      </c>
      <c r="EI61" s="25">
        <v>27</v>
      </c>
      <c r="EJ61" s="25">
        <v>26</v>
      </c>
      <c r="EK61" s="46">
        <v>57</v>
      </c>
      <c r="EL61" s="47">
        <v>0</v>
      </c>
      <c r="EM61" s="49">
        <v>0</v>
      </c>
      <c r="EN61" s="46">
        <v>0</v>
      </c>
      <c r="EO61" s="25">
        <v>12187.4074074074</v>
      </c>
      <c r="EP61" s="25">
        <v>12656.1538461538</v>
      </c>
      <c r="EQ61" s="25">
        <v>25071.333333333299</v>
      </c>
      <c r="ER61" s="25">
        <v>26862.142857142899</v>
      </c>
      <c r="ES61" s="25">
        <v>14750.833333333299</v>
      </c>
      <c r="ET61" s="25">
        <v>12643.5714285714</v>
      </c>
      <c r="EU61" s="25">
        <v>17336.524691358001</v>
      </c>
      <c r="EV61" s="28">
        <v>17387.289377289366</v>
      </c>
      <c r="EW61">
        <v>1380.990908</v>
      </c>
      <c r="EX61">
        <v>0.16512964199999999</v>
      </c>
      <c r="EY61">
        <v>5.0303030303030303</v>
      </c>
      <c r="EZ61">
        <v>0.269230769230769</v>
      </c>
      <c r="FA61">
        <v>4840.611508</v>
      </c>
      <c r="FB61">
        <v>0.28166260599999998</v>
      </c>
      <c r="FC61">
        <v>2.5172413793103399</v>
      </c>
      <c r="FD61">
        <v>0.35714285714285698</v>
      </c>
      <c r="FE61">
        <v>1225.9017699999999</v>
      </c>
      <c r="FF61">
        <v>0.16811026100000001</v>
      </c>
      <c r="FG61">
        <v>4.2507042253521101</v>
      </c>
      <c r="FH61">
        <v>0.69565217391304301</v>
      </c>
      <c r="FI61">
        <v>2482.5013953333332</v>
      </c>
      <c r="FJ61">
        <v>0.204967503</v>
      </c>
      <c r="FK61">
        <v>3.9327495449884933</v>
      </c>
      <c r="FL61" s="63">
        <v>0.44067526676222296</v>
      </c>
      <c r="FM61">
        <v>0.62315996074582902</v>
      </c>
      <c r="FN61">
        <v>0.73686920700309</v>
      </c>
      <c r="FO61">
        <v>0.53353658536585402</v>
      </c>
      <c r="FP61">
        <v>0.71489001692047405</v>
      </c>
      <c r="FQ61">
        <v>0.69376391982182595</v>
      </c>
      <c r="FR61">
        <v>0.65412445730824897</v>
      </c>
      <c r="FS61">
        <v>0.61682015531116974</v>
      </c>
      <c r="FT61">
        <v>0.70196122707727104</v>
      </c>
      <c r="FU61">
        <v>0.65939069119422034</v>
      </c>
      <c r="FV61" s="45">
        <v>0.8</v>
      </c>
      <c r="FW61" s="25">
        <v>3954.1875</v>
      </c>
      <c r="FX61" s="25">
        <v>0.6</v>
      </c>
      <c r="FY61" s="25">
        <v>3769.6666666666702</v>
      </c>
      <c r="FZ61" s="25">
        <v>0.85</v>
      </c>
      <c r="GA61" s="25">
        <v>2954.75</v>
      </c>
      <c r="GB61" s="25">
        <v>0.75</v>
      </c>
      <c r="GC61" s="28">
        <v>3559.5347222222231</v>
      </c>
      <c r="GD61">
        <v>0.33333333333333331</v>
      </c>
      <c r="GE61">
        <v>164</v>
      </c>
      <c r="GF61">
        <v>0</v>
      </c>
      <c r="GG61">
        <v>96</v>
      </c>
      <c r="GH61">
        <v>2</v>
      </c>
      <c r="GI61">
        <v>102</v>
      </c>
      <c r="GJ61">
        <v>0.77777777777777801</v>
      </c>
      <c r="GK61">
        <v>120.66666666666667</v>
      </c>
      <c r="GL61" s="45"/>
      <c r="GM61">
        <v>16</v>
      </c>
      <c r="GN61">
        <v>7</v>
      </c>
      <c r="GO61">
        <v>7</v>
      </c>
      <c r="GP61">
        <v>5</v>
      </c>
      <c r="GQ61" s="25"/>
      <c r="GR61">
        <v>35</v>
      </c>
      <c r="GS61">
        <v>7</v>
      </c>
      <c r="GT61">
        <v>8</v>
      </c>
      <c r="GU61">
        <v>4</v>
      </c>
      <c r="GV61" s="25"/>
      <c r="GW61">
        <v>16</v>
      </c>
      <c r="GX61">
        <v>6</v>
      </c>
      <c r="GY61">
        <v>7</v>
      </c>
      <c r="GZ61">
        <v>8</v>
      </c>
      <c r="HA61" s="25">
        <v>139</v>
      </c>
      <c r="HB61" s="89">
        <v>22.333333333333332</v>
      </c>
      <c r="HC61" s="89">
        <v>6.666666666666667</v>
      </c>
      <c r="HD61" s="89">
        <v>7.333333333333333</v>
      </c>
      <c r="HE61" s="129">
        <v>5.666666666666667</v>
      </c>
      <c r="HF61">
        <v>0.99633809730610234</v>
      </c>
      <c r="HG61">
        <v>1</v>
      </c>
      <c r="HH61">
        <v>1</v>
      </c>
      <c r="HI61">
        <v>0.99999999999999978</v>
      </c>
      <c r="HJ61">
        <v>0.95082139400872778</v>
      </c>
      <c r="HK61">
        <v>1</v>
      </c>
      <c r="HL61">
        <v>0.95043661174947025</v>
      </c>
      <c r="HM61">
        <v>0.99999999999999978</v>
      </c>
      <c r="HN61">
        <v>0.93013327361414888</v>
      </c>
      <c r="HO61">
        <v>0.97322848787925065</v>
      </c>
      <c r="HP61">
        <v>0.96827890449252563</v>
      </c>
      <c r="HQ61">
        <v>0.97619047619047616</v>
      </c>
      <c r="HR61">
        <v>0.95909758830965963</v>
      </c>
      <c r="HS61" s="24">
        <v>2</v>
      </c>
      <c r="HT61">
        <v>2</v>
      </c>
      <c r="HU61">
        <v>3</v>
      </c>
      <c r="HV61">
        <v>1</v>
      </c>
      <c r="HW61">
        <v>0</v>
      </c>
      <c r="HX61">
        <v>1</v>
      </c>
      <c r="HY61" s="106"/>
      <c r="HZ61" s="30"/>
      <c r="IA61" s="30"/>
      <c r="IB61" s="30"/>
      <c r="IC61" s="30"/>
      <c r="ID61" s="109"/>
      <c r="IE61" s="25"/>
      <c r="IF61" s="25"/>
      <c r="IG61" s="25"/>
      <c r="IH61" s="25"/>
      <c r="II61" s="141" t="s">
        <v>397</v>
      </c>
      <c r="IJ61" s="141">
        <f t="shared" si="15"/>
        <v>0</v>
      </c>
      <c r="IK61" s="141" t="s">
        <v>398</v>
      </c>
      <c r="IL61" s="106"/>
      <c r="IM61" s="127"/>
      <c r="IN61" s="142"/>
      <c r="IO61" s="143">
        <v>0</v>
      </c>
      <c r="IP61" s="144">
        <v>0</v>
      </c>
      <c r="IQ61" s="144">
        <v>0</v>
      </c>
      <c r="IR61" s="144">
        <v>0</v>
      </c>
      <c r="IS61" s="144">
        <v>1</v>
      </c>
      <c r="IT61" s="145"/>
      <c r="IU61" s="146">
        <v>0</v>
      </c>
      <c r="IV61" s="146">
        <v>1</v>
      </c>
    </row>
    <row r="62" spans="1:256" ht="13.05" customHeight="1">
      <c r="A62" s="25">
        <v>45</v>
      </c>
      <c r="B62" s="25">
        <v>16</v>
      </c>
      <c r="C62" s="49" t="s">
        <v>205</v>
      </c>
      <c r="D62" s="47" t="s">
        <v>68</v>
      </c>
      <c r="E62" s="25">
        <v>3</v>
      </c>
      <c r="F62" s="25">
        <v>3</v>
      </c>
      <c r="G62" s="49"/>
      <c r="H62" s="25">
        <v>19</v>
      </c>
      <c r="I62" s="25">
        <v>24</v>
      </c>
      <c r="J62" s="25">
        <v>1</v>
      </c>
      <c r="K62" s="25">
        <v>0</v>
      </c>
      <c r="L62" s="25">
        <v>1</v>
      </c>
      <c r="M62" s="25" t="str">
        <f t="shared" si="48"/>
        <v/>
      </c>
      <c r="N62" s="25">
        <f t="shared" si="49"/>
        <v>23</v>
      </c>
      <c r="O62" s="25">
        <v>19</v>
      </c>
      <c r="P62" s="25">
        <v>24</v>
      </c>
      <c r="Q62" s="28">
        <v>2782.84375</v>
      </c>
      <c r="R62" s="25">
        <v>8</v>
      </c>
      <c r="S62" s="25">
        <v>14</v>
      </c>
      <c r="T62" s="25">
        <v>11</v>
      </c>
      <c r="U62" s="25">
        <v>5</v>
      </c>
      <c r="V62" s="25">
        <v>6</v>
      </c>
      <c r="W62" s="25" t="str">
        <f t="shared" si="50"/>
        <v/>
      </c>
      <c r="X62" s="25">
        <f t="shared" si="51"/>
        <v>3</v>
      </c>
      <c r="Y62" s="25">
        <v>0</v>
      </c>
      <c r="Z62" s="25">
        <v>9</v>
      </c>
      <c r="AA62" s="25">
        <v>2647.4137931034484</v>
      </c>
      <c r="AB62" s="45">
        <v>5</v>
      </c>
      <c r="AC62" s="25">
        <v>11</v>
      </c>
      <c r="AD62" s="25">
        <v>2</v>
      </c>
      <c r="AE62" s="25">
        <v>0</v>
      </c>
      <c r="AF62" s="25">
        <v>2</v>
      </c>
      <c r="AG62" s="25" t="str">
        <f t="shared" si="52"/>
        <v/>
      </c>
      <c r="AH62" s="25">
        <f t="shared" si="53"/>
        <v>9</v>
      </c>
      <c r="AI62" s="25">
        <v>5</v>
      </c>
      <c r="AJ62" s="25">
        <v>10</v>
      </c>
      <c r="AK62" s="28">
        <v>2177.4242424242425</v>
      </c>
      <c r="AL62" s="45">
        <v>1</v>
      </c>
      <c r="AM62" s="25">
        <v>770.25</v>
      </c>
      <c r="AN62" s="25">
        <v>751.5</v>
      </c>
      <c r="AO62" s="28">
        <v>106.34198804354106</v>
      </c>
      <c r="AP62" s="91">
        <v>2.9166666666666664E-2</v>
      </c>
      <c r="AQ62" s="65">
        <v>5.1388888888888894E-2</v>
      </c>
      <c r="AR62" s="65">
        <v>4.3749999999999997E-2</v>
      </c>
      <c r="AS62" s="65">
        <v>3.3333333333333333E-2</v>
      </c>
      <c r="AT62" s="25">
        <f t="shared" si="54"/>
        <v>42</v>
      </c>
      <c r="AU62" s="25">
        <f t="shared" si="55"/>
        <v>74</v>
      </c>
      <c r="AV62" s="25">
        <f t="shared" si="59"/>
        <v>63</v>
      </c>
      <c r="AW62" s="25">
        <f t="shared" si="60"/>
        <v>48</v>
      </c>
      <c r="AX62" s="25">
        <f t="shared" si="56"/>
        <v>68.5</v>
      </c>
      <c r="AY62" s="25">
        <f t="shared" si="57"/>
        <v>45</v>
      </c>
      <c r="AZ62" s="25">
        <f t="shared" si="61"/>
        <v>0.52222222222222225</v>
      </c>
      <c r="BA62" s="25">
        <v>2</v>
      </c>
      <c r="BB62" s="25">
        <v>3</v>
      </c>
      <c r="BC62" s="25">
        <v>2</v>
      </c>
      <c r="BD62" s="25">
        <v>3</v>
      </c>
      <c r="BE62" s="25">
        <v>2.5</v>
      </c>
      <c r="BF62" s="25">
        <v>2.5</v>
      </c>
      <c r="BG62" s="49">
        <v>0</v>
      </c>
      <c r="BH62" s="25">
        <v>0.1</v>
      </c>
      <c r="BI62" s="25">
        <v>10</v>
      </c>
      <c r="BJ62" s="25">
        <v>0.4</v>
      </c>
      <c r="BK62" s="25">
        <v>10</v>
      </c>
      <c r="BL62" s="25">
        <v>0.25</v>
      </c>
      <c r="BM62" s="47">
        <v>32</v>
      </c>
      <c r="BN62" s="25">
        <v>16</v>
      </c>
      <c r="BO62" s="25">
        <f t="shared" si="67"/>
        <v>48</v>
      </c>
      <c r="BP62" s="25">
        <f t="shared" si="68"/>
        <v>0.66666666666666663</v>
      </c>
      <c r="BQ62" s="49">
        <f t="shared" si="34"/>
        <v>1</v>
      </c>
      <c r="BR62" s="47">
        <v>10</v>
      </c>
      <c r="BS62" s="25">
        <v>6</v>
      </c>
      <c r="BT62" s="25">
        <f t="shared" si="69"/>
        <v>16</v>
      </c>
      <c r="BU62" s="25">
        <f t="shared" si="70"/>
        <v>0.625</v>
      </c>
      <c r="BV62" s="49">
        <f t="shared" si="47"/>
        <v>1</v>
      </c>
      <c r="BW62" s="92">
        <v>7</v>
      </c>
      <c r="BX62" s="53">
        <v>11</v>
      </c>
      <c r="BY62" s="54">
        <f t="shared" si="73"/>
        <v>9</v>
      </c>
      <c r="BZ62" s="57">
        <v>11</v>
      </c>
      <c r="CA62" s="50">
        <v>15</v>
      </c>
      <c r="CB62" s="51">
        <f t="shared" si="74"/>
        <v>13</v>
      </c>
      <c r="CC62" s="46">
        <v>10</v>
      </c>
      <c r="CD62" s="46">
        <v>16</v>
      </c>
      <c r="CE62" s="103">
        <v>100</v>
      </c>
      <c r="CF62" s="30">
        <v>22</v>
      </c>
      <c r="CG62" s="104">
        <f t="shared" si="39"/>
        <v>0.22</v>
      </c>
      <c r="CH62" s="47">
        <v>6</v>
      </c>
      <c r="CI62" s="25">
        <v>1</v>
      </c>
      <c r="CJ62" s="25">
        <f t="shared" si="62"/>
        <v>7</v>
      </c>
      <c r="CK62" s="49">
        <f t="shared" si="13"/>
        <v>4</v>
      </c>
      <c r="CL62" s="47">
        <v>4</v>
      </c>
      <c r="CM62" s="25">
        <v>2</v>
      </c>
      <c r="CN62" s="25">
        <f t="shared" si="46"/>
        <v>6</v>
      </c>
      <c r="CO62" s="49">
        <f t="shared" si="14"/>
        <v>4</v>
      </c>
      <c r="CP62" s="47">
        <v>24</v>
      </c>
      <c r="CQ62" s="25">
        <f t="shared" si="63"/>
        <v>1</v>
      </c>
      <c r="CR62" s="65">
        <v>1.8749999999999999E-2</v>
      </c>
      <c r="CS62" s="25">
        <f t="shared" si="64"/>
        <v>27</v>
      </c>
      <c r="CT62" s="25">
        <v>3</v>
      </c>
      <c r="CU62" s="25">
        <v>24</v>
      </c>
      <c r="CV62" s="25">
        <f t="shared" si="43"/>
        <v>1</v>
      </c>
      <c r="CW62" s="65">
        <v>7.7777777777777779E-2</v>
      </c>
      <c r="CX62" s="25">
        <f t="shared" si="65"/>
        <v>112</v>
      </c>
      <c r="CY62" s="25">
        <v>4</v>
      </c>
      <c r="CZ62" s="49">
        <f t="shared" si="66"/>
        <v>3.1481481481481484</v>
      </c>
      <c r="DA62">
        <v>22</v>
      </c>
      <c r="DB62">
        <v>8</v>
      </c>
      <c r="DC62">
        <v>0.91378471999999999</v>
      </c>
      <c r="DD62">
        <v>10</v>
      </c>
      <c r="DE62">
        <v>0.93554822000000004</v>
      </c>
      <c r="DF62">
        <v>20</v>
      </c>
      <c r="DG62">
        <v>8</v>
      </c>
      <c r="DH62">
        <v>0.96227766000000003</v>
      </c>
      <c r="DI62">
        <v>11</v>
      </c>
      <c r="DJ62">
        <v>0.95448756000000001</v>
      </c>
      <c r="DK62">
        <v>17</v>
      </c>
      <c r="DL62">
        <v>10</v>
      </c>
      <c r="DM62">
        <v>0.98628333000000001</v>
      </c>
      <c r="DN62">
        <v>11</v>
      </c>
      <c r="DO62">
        <v>0.97436599000000002</v>
      </c>
      <c r="DP62" s="25">
        <v>19.666666666666668</v>
      </c>
      <c r="DQ62" s="25">
        <v>8.6666666666666661</v>
      </c>
      <c r="DR62" s="25">
        <v>0.95411523666666664</v>
      </c>
      <c r="DS62" s="25">
        <v>10.666666666666666</v>
      </c>
      <c r="DT62" s="25">
        <v>0.95480059000000006</v>
      </c>
      <c r="DU62" s="47">
        <v>62.386400629504728</v>
      </c>
      <c r="DV62" s="86">
        <v>72.493150187826302</v>
      </c>
      <c r="DW62" s="86">
        <v>0.54897524444156975</v>
      </c>
      <c r="DX62" s="86"/>
      <c r="DY62" s="87">
        <v>0.2802164869907528</v>
      </c>
      <c r="DZ62" s="47">
        <v>11</v>
      </c>
      <c r="EA62" s="25">
        <v>7</v>
      </c>
      <c r="EB62" s="25">
        <v>9.5</v>
      </c>
      <c r="EC62" s="25">
        <v>-0.15789474000000001</v>
      </c>
      <c r="ED62" s="25">
        <v>-0.33333332999999998</v>
      </c>
      <c r="EE62" s="88">
        <v>-0.24561403500000001</v>
      </c>
      <c r="EF62" s="47">
        <v>28</v>
      </c>
      <c r="EG62" s="25">
        <v>28</v>
      </c>
      <c r="EH62" s="25">
        <v>32</v>
      </c>
      <c r="EI62" s="25">
        <v>39</v>
      </c>
      <c r="EJ62" s="25">
        <v>29</v>
      </c>
      <c r="EK62" s="46">
        <v>38</v>
      </c>
      <c r="EL62" s="47">
        <v>5</v>
      </c>
      <c r="EM62" s="49">
        <v>10</v>
      </c>
      <c r="EN62" s="46">
        <v>3</v>
      </c>
      <c r="EO62" s="25"/>
      <c r="EP62" s="25"/>
      <c r="EQ62" s="25"/>
      <c r="ER62" s="25"/>
      <c r="ES62" s="25"/>
      <c r="ET62" s="25"/>
      <c r="EU62" s="25"/>
      <c r="EV62" s="28"/>
      <c r="EW62"/>
      <c r="FI62" t="s">
        <v>149</v>
      </c>
      <c r="FJ62" t="s">
        <v>149</v>
      </c>
      <c r="FK62" t="s">
        <v>149</v>
      </c>
      <c r="FL62" s="63" t="s">
        <v>149</v>
      </c>
      <c r="FM62" t="s">
        <v>149</v>
      </c>
      <c r="FN62" t="s">
        <v>149</v>
      </c>
      <c r="FO62" t="s">
        <v>149</v>
      </c>
      <c r="FP62" t="s">
        <v>149</v>
      </c>
      <c r="FQ62" t="s">
        <v>149</v>
      </c>
      <c r="FR62" t="s">
        <v>149</v>
      </c>
      <c r="FV62" s="45">
        <v>0.75</v>
      </c>
      <c r="FW62" s="25">
        <v>4114.5333333333301</v>
      </c>
      <c r="FX62" s="25">
        <v>0.75</v>
      </c>
      <c r="FY62" s="25">
        <v>4444.3999999999996</v>
      </c>
      <c r="FZ62" s="25">
        <v>0.8</v>
      </c>
      <c r="GA62" s="25">
        <v>3579.4666666666699</v>
      </c>
      <c r="GB62" s="25">
        <v>0.76666666666666661</v>
      </c>
      <c r="GC62" s="28">
        <v>4046.1333333333337</v>
      </c>
      <c r="GD62">
        <v>0.33333333333333331</v>
      </c>
      <c r="GE62">
        <v>167</v>
      </c>
      <c r="GF62">
        <v>0</v>
      </c>
      <c r="GG62">
        <v>86</v>
      </c>
      <c r="GH62">
        <v>0.33333333333333331</v>
      </c>
      <c r="GI62">
        <v>127</v>
      </c>
      <c r="GJ62">
        <v>0.22222222222222199</v>
      </c>
      <c r="GK62">
        <v>126.66666666666667</v>
      </c>
      <c r="GL62" s="45"/>
      <c r="GM62">
        <v>25</v>
      </c>
      <c r="GN62">
        <v>20</v>
      </c>
      <c r="GO62">
        <v>20</v>
      </c>
      <c r="GP62">
        <v>11</v>
      </c>
      <c r="GQ62" s="25"/>
      <c r="GR62">
        <v>51</v>
      </c>
      <c r="GS62">
        <v>16</v>
      </c>
      <c r="GT62">
        <v>17</v>
      </c>
      <c r="GU62">
        <v>8</v>
      </c>
      <c r="GV62" s="25"/>
      <c r="GW62">
        <v>21</v>
      </c>
      <c r="GX62">
        <v>14</v>
      </c>
      <c r="GY62">
        <v>15</v>
      </c>
      <c r="GZ62">
        <v>8</v>
      </c>
      <c r="HA62" s="25">
        <v>191.33333333333334</v>
      </c>
      <c r="HB62" s="89">
        <v>32.333333333333336</v>
      </c>
      <c r="HC62" s="89">
        <v>16.666666666666668</v>
      </c>
      <c r="HD62" s="89">
        <v>17.333333333333332</v>
      </c>
      <c r="HE62" s="129">
        <v>9</v>
      </c>
      <c r="HF62">
        <v>0.89524788407258515</v>
      </c>
      <c r="HG62">
        <v>0.87849417210603387</v>
      </c>
      <c r="HH62">
        <v>0.84629166931773048</v>
      </c>
      <c r="HI62">
        <v>0.97203938077061691</v>
      </c>
      <c r="HJ62">
        <v>0.94997001303987427</v>
      </c>
      <c r="HK62">
        <v>0.99294168372210245</v>
      </c>
      <c r="HL62">
        <v>0.9875557426940843</v>
      </c>
      <c r="HM62">
        <v>1</v>
      </c>
      <c r="HN62">
        <v>0.97261299690014158</v>
      </c>
      <c r="HO62">
        <v>0.98639879138157494</v>
      </c>
      <c r="HP62">
        <v>0.99379464167920861</v>
      </c>
      <c r="HQ62">
        <v>1</v>
      </c>
      <c r="HR62">
        <v>0.93927696467086685</v>
      </c>
      <c r="HY62" s="106"/>
      <c r="HZ62" s="30"/>
      <c r="IA62" s="30"/>
      <c r="IB62" s="30"/>
      <c r="IC62" s="30"/>
      <c r="ID62" s="109"/>
      <c r="IE62" s="25">
        <v>1</v>
      </c>
      <c r="IF62" s="25"/>
      <c r="IG62" s="25"/>
      <c r="IH62" s="25"/>
      <c r="II62" s="141" t="s">
        <v>538</v>
      </c>
      <c r="IJ62" s="141">
        <f t="shared" si="15"/>
        <v>0</v>
      </c>
      <c r="IK62" s="141" t="s">
        <v>539</v>
      </c>
      <c r="IL62" s="106"/>
      <c r="IM62" s="127"/>
      <c r="IN62" s="142"/>
      <c r="IO62" s="143">
        <v>0</v>
      </c>
      <c r="IP62" s="144">
        <v>0</v>
      </c>
      <c r="IQ62" s="144">
        <v>0</v>
      </c>
      <c r="IR62" s="144">
        <v>1</v>
      </c>
      <c r="IS62" s="144">
        <v>0</v>
      </c>
      <c r="IT62" s="145"/>
      <c r="IU62" s="146">
        <v>0</v>
      </c>
      <c r="IV62" s="146">
        <v>1</v>
      </c>
    </row>
    <row r="63" spans="1:256" ht="13.05" customHeight="1">
      <c r="A63" s="25">
        <v>60</v>
      </c>
      <c r="B63" s="25">
        <v>17</v>
      </c>
      <c r="C63" s="49" t="s">
        <v>206</v>
      </c>
      <c r="D63" s="47" t="s">
        <v>711</v>
      </c>
      <c r="E63" s="25">
        <v>2</v>
      </c>
      <c r="F63" s="25">
        <v>2</v>
      </c>
      <c r="G63" s="49"/>
      <c r="H63" s="25">
        <v>4</v>
      </c>
      <c r="I63" s="25">
        <v>12</v>
      </c>
      <c r="J63" s="25">
        <v>4</v>
      </c>
      <c r="K63" s="25">
        <v>1</v>
      </c>
      <c r="L63" s="25">
        <v>3</v>
      </c>
      <c r="M63" s="25" t="str">
        <f t="shared" si="48"/>
        <v/>
      </c>
      <c r="N63" s="25">
        <f t="shared" si="49"/>
        <v>8</v>
      </c>
      <c r="O63" s="25">
        <v>2</v>
      </c>
      <c r="P63" s="25">
        <v>11</v>
      </c>
      <c r="Q63" s="28">
        <v>7770.212121212121</v>
      </c>
      <c r="R63" s="25">
        <v>9</v>
      </c>
      <c r="S63" s="25">
        <v>14</v>
      </c>
      <c r="T63" s="25">
        <v>2</v>
      </c>
      <c r="U63" s="25">
        <v>0</v>
      </c>
      <c r="V63" s="25">
        <v>2</v>
      </c>
      <c r="W63" s="25" t="str">
        <f t="shared" si="50"/>
        <v/>
      </c>
      <c r="X63" s="25">
        <f t="shared" si="51"/>
        <v>12</v>
      </c>
      <c r="Y63" s="25">
        <v>9</v>
      </c>
      <c r="Z63" s="25">
        <v>12</v>
      </c>
      <c r="AA63" s="25">
        <v>3499.3636363636365</v>
      </c>
      <c r="AB63" s="45">
        <v>2</v>
      </c>
      <c r="AC63" s="25">
        <v>8</v>
      </c>
      <c r="AD63" s="25">
        <v>5</v>
      </c>
      <c r="AE63" s="25">
        <v>0</v>
      </c>
      <c r="AF63" s="25">
        <v>5</v>
      </c>
      <c r="AG63" s="25" t="str">
        <f t="shared" si="52"/>
        <v/>
      </c>
      <c r="AH63" s="25">
        <f t="shared" si="53"/>
        <v>3</v>
      </c>
      <c r="AI63" s="25">
        <v>2</v>
      </c>
      <c r="AJ63" s="25">
        <v>7</v>
      </c>
      <c r="AK63" s="28">
        <v>3800.9705882352941</v>
      </c>
      <c r="AL63" s="45">
        <v>1</v>
      </c>
      <c r="AM63" s="25">
        <v>1486</v>
      </c>
      <c r="AN63" s="25">
        <v>1381.5</v>
      </c>
      <c r="AO63" s="28">
        <v>658.64294296362846</v>
      </c>
      <c r="AP63" s="91">
        <v>4.6527777777777779E-2</v>
      </c>
      <c r="AQ63" s="65">
        <v>9.0972222222222218E-2</v>
      </c>
      <c r="AR63" s="65">
        <v>8.7499999999999994E-2</v>
      </c>
      <c r="AS63" s="65">
        <v>5.2777777777777778E-2</v>
      </c>
      <c r="AT63" s="25">
        <f t="shared" ref="AT63:AT94" si="75">(HOUR(AP63)*60)+MINUTE(AP63)</f>
        <v>67</v>
      </c>
      <c r="AU63" s="25">
        <f t="shared" si="55"/>
        <v>131</v>
      </c>
      <c r="AV63" s="25">
        <f>(HOUR(AR63)*60)+MINUTE(AR63)</f>
        <v>126</v>
      </c>
      <c r="AW63" s="25">
        <f>(HOUR(AS63)*60)+MINUTE(AS63)</f>
        <v>76</v>
      </c>
      <c r="AX63" s="25">
        <f>AVERAGE(AU63:AV63)</f>
        <v>128.5</v>
      </c>
      <c r="AY63" s="25">
        <f t="shared" si="57"/>
        <v>71.5</v>
      </c>
      <c r="AZ63" s="25">
        <f t="shared" si="61"/>
        <v>0.79720279720279719</v>
      </c>
      <c r="BA63" s="25">
        <v>2</v>
      </c>
      <c r="BB63" s="25">
        <v>4</v>
      </c>
      <c r="BC63" s="25">
        <v>2</v>
      </c>
      <c r="BD63" s="25">
        <v>3</v>
      </c>
      <c r="BE63" s="25">
        <v>2.5</v>
      </c>
      <c r="BF63" s="25">
        <v>3</v>
      </c>
      <c r="BG63" s="49">
        <v>-0.2</v>
      </c>
      <c r="BH63" s="25">
        <v>0.2</v>
      </c>
      <c r="BI63" s="25">
        <v>10</v>
      </c>
      <c r="BJ63" s="25">
        <v>0.3</v>
      </c>
      <c r="BK63" s="25">
        <v>10</v>
      </c>
      <c r="BL63" s="25">
        <v>0.25</v>
      </c>
      <c r="BM63" s="47">
        <v>28</v>
      </c>
      <c r="BN63" s="25">
        <v>20</v>
      </c>
      <c r="BO63" s="25">
        <f t="shared" si="67"/>
        <v>48</v>
      </c>
      <c r="BP63" s="25">
        <f t="shared" si="68"/>
        <v>0.58333333333333337</v>
      </c>
      <c r="BQ63" s="49">
        <f t="shared" si="34"/>
        <v>1</v>
      </c>
      <c r="BR63" s="47">
        <v>12</v>
      </c>
      <c r="BS63" s="25">
        <v>4</v>
      </c>
      <c r="BT63" s="25">
        <f t="shared" si="69"/>
        <v>16</v>
      </c>
      <c r="BU63" s="25">
        <f t="shared" si="70"/>
        <v>0.75</v>
      </c>
      <c r="BV63" s="49">
        <f t="shared" si="47"/>
        <v>1</v>
      </c>
      <c r="BW63" s="92">
        <v>6</v>
      </c>
      <c r="BX63" s="53">
        <v>4</v>
      </c>
      <c r="BY63" s="54">
        <f t="shared" si="73"/>
        <v>5</v>
      </c>
      <c r="BZ63" s="57">
        <v>7</v>
      </c>
      <c r="CA63" s="50">
        <v>10</v>
      </c>
      <c r="CB63" s="51">
        <f t="shared" si="74"/>
        <v>8.5</v>
      </c>
      <c r="CC63" s="46">
        <v>23</v>
      </c>
      <c r="CD63" s="46">
        <v>7</v>
      </c>
      <c r="CE63" s="103">
        <v>55</v>
      </c>
      <c r="CF63" s="30">
        <v>64</v>
      </c>
      <c r="CG63" s="104">
        <f t="shared" si="39"/>
        <v>1.1636363636363636</v>
      </c>
      <c r="CH63" s="47">
        <v>12</v>
      </c>
      <c r="CI63" s="25">
        <v>10</v>
      </c>
      <c r="CJ63" s="25">
        <f t="shared" si="62"/>
        <v>22</v>
      </c>
      <c r="CK63" s="49">
        <f t="shared" si="13"/>
        <v>16</v>
      </c>
      <c r="CL63" s="47">
        <v>4</v>
      </c>
      <c r="CM63" s="25">
        <v>4</v>
      </c>
      <c r="CN63" s="25">
        <f t="shared" si="46"/>
        <v>8</v>
      </c>
      <c r="CO63" s="49">
        <f t="shared" si="14"/>
        <v>6</v>
      </c>
      <c r="CP63" s="47">
        <v>24</v>
      </c>
      <c r="CQ63" s="25">
        <f t="shared" si="63"/>
        <v>1</v>
      </c>
      <c r="CR63" s="65">
        <v>3.5416666666666666E-2</v>
      </c>
      <c r="CS63" s="25">
        <f t="shared" si="64"/>
        <v>51</v>
      </c>
      <c r="CT63" s="25">
        <v>0</v>
      </c>
      <c r="CU63" s="25">
        <v>24</v>
      </c>
      <c r="CV63" s="25">
        <f t="shared" si="43"/>
        <v>1</v>
      </c>
      <c r="CW63" s="65">
        <v>7.3611111111111113E-2</v>
      </c>
      <c r="CX63" s="25">
        <f t="shared" si="65"/>
        <v>106</v>
      </c>
      <c r="CY63" s="25">
        <v>0</v>
      </c>
      <c r="CZ63" s="49">
        <f t="shared" si="66"/>
        <v>1.0784313725490196</v>
      </c>
      <c r="DA63">
        <v>23</v>
      </c>
      <c r="DB63">
        <v>12</v>
      </c>
      <c r="DC63">
        <v>0.94084464999999995</v>
      </c>
      <c r="DD63">
        <v>12</v>
      </c>
      <c r="DE63">
        <v>0.94481497000000003</v>
      </c>
      <c r="DF63">
        <v>17</v>
      </c>
      <c r="DG63">
        <v>6</v>
      </c>
      <c r="DH63">
        <v>0.98328000000000004</v>
      </c>
      <c r="DI63">
        <v>7</v>
      </c>
      <c r="DJ63">
        <v>0.99088368999999998</v>
      </c>
      <c r="DK63">
        <v>11</v>
      </c>
      <c r="DL63">
        <v>9</v>
      </c>
      <c r="DM63">
        <v>0.97369689999999998</v>
      </c>
      <c r="DN63">
        <v>10</v>
      </c>
      <c r="DO63">
        <v>0.98548016999999999</v>
      </c>
      <c r="DP63" s="25">
        <v>17</v>
      </c>
      <c r="DQ63" s="25">
        <v>9</v>
      </c>
      <c r="DR63" s="25">
        <v>0.96594051666666658</v>
      </c>
      <c r="DS63" s="25">
        <v>9.6666666666666661</v>
      </c>
      <c r="DT63" s="25">
        <v>0.97372627666666656</v>
      </c>
      <c r="DU63" s="47">
        <v>41.26034724867516</v>
      </c>
      <c r="DV63" s="86">
        <v>59.836474207040993</v>
      </c>
      <c r="DW63" s="86">
        <v>0.84836985903226203</v>
      </c>
      <c r="DX63" s="86"/>
      <c r="DY63" s="87">
        <v>0.84524099887323567</v>
      </c>
      <c r="DZ63" s="47">
        <v>12</v>
      </c>
      <c r="EA63" s="25">
        <v>15</v>
      </c>
      <c r="EB63" s="25">
        <v>13.5</v>
      </c>
      <c r="EC63" s="25">
        <v>0.83333332999999998</v>
      </c>
      <c r="ED63" s="25">
        <v>1</v>
      </c>
      <c r="EE63" s="88">
        <v>0.91666666499999994</v>
      </c>
      <c r="EF63" s="47">
        <v>27</v>
      </c>
      <c r="EG63" s="25">
        <v>29</v>
      </c>
      <c r="EH63" s="25">
        <v>33</v>
      </c>
      <c r="EI63" s="25">
        <v>28</v>
      </c>
      <c r="EJ63" s="25">
        <v>26</v>
      </c>
      <c r="EK63" s="46">
        <v>68</v>
      </c>
      <c r="EL63" s="47">
        <v>0</v>
      </c>
      <c r="EM63" s="49">
        <v>0</v>
      </c>
      <c r="EN63" s="46">
        <v>2</v>
      </c>
      <c r="EO63" s="25">
        <v>41132.5</v>
      </c>
      <c r="EP63" s="25">
        <v>12656.1538461538</v>
      </c>
      <c r="EQ63" s="25">
        <v>20892.777777777799</v>
      </c>
      <c r="ER63" s="25">
        <v>13928.5185185185</v>
      </c>
      <c r="ES63" s="25">
        <v>16091.8181818182</v>
      </c>
      <c r="ET63" s="25">
        <v>12207.5862068966</v>
      </c>
      <c r="EU63" s="25">
        <v>26039.031986532002</v>
      </c>
      <c r="EV63" s="28">
        <v>12930.752857189633</v>
      </c>
      <c r="EW63">
        <v>-58.023137699999999</v>
      </c>
      <c r="EX63">
        <v>-6.3197740000000002E-3</v>
      </c>
      <c r="EY63">
        <v>-0.53030303030303005</v>
      </c>
      <c r="EZ63">
        <v>0.71428571428571397</v>
      </c>
      <c r="FA63">
        <v>1441.415902</v>
      </c>
      <c r="FB63">
        <v>0.14436364400000001</v>
      </c>
      <c r="FC63">
        <v>1.82758620689655</v>
      </c>
      <c r="FD63">
        <v>0.47058823529411797</v>
      </c>
      <c r="FE63">
        <v>1224.421844</v>
      </c>
      <c r="FF63">
        <v>0.155977158</v>
      </c>
      <c r="FG63">
        <v>4.3436619718309899</v>
      </c>
      <c r="FH63">
        <v>0.66666666666666696</v>
      </c>
      <c r="FI63">
        <v>869.27153610000005</v>
      </c>
      <c r="FJ63">
        <v>9.8007009333333339E-2</v>
      </c>
      <c r="FK63">
        <v>1.8803150494748369</v>
      </c>
      <c r="FL63" s="63">
        <v>0.61718020541549967</v>
      </c>
      <c r="FM63">
        <v>0.38359788359788399</v>
      </c>
      <c r="FN63">
        <v>0.56436663233779605</v>
      </c>
      <c r="FO63">
        <v>0.57313829787234005</v>
      </c>
      <c r="FP63">
        <v>0.58018190521780799</v>
      </c>
      <c r="FQ63">
        <v>0.66626794258373201</v>
      </c>
      <c r="FR63">
        <v>0.60347254809948403</v>
      </c>
      <c r="FS63">
        <v>0.54100137468465193</v>
      </c>
      <c r="FT63">
        <v>0.58267369521836265</v>
      </c>
      <c r="FU63">
        <v>0.56183753495150734</v>
      </c>
      <c r="FV63" s="45">
        <v>0.6</v>
      </c>
      <c r="FW63" s="25">
        <v>7792.8333333333303</v>
      </c>
      <c r="FX63" s="25">
        <v>0.85</v>
      </c>
      <c r="FY63" s="25">
        <v>4514.8235294117603</v>
      </c>
      <c r="FZ63" s="25">
        <v>0.65</v>
      </c>
      <c r="GA63" s="25">
        <v>4799.4615384615399</v>
      </c>
      <c r="GB63" s="25">
        <v>0.70000000000000007</v>
      </c>
      <c r="GC63" s="28">
        <v>5702.3728004022096</v>
      </c>
      <c r="GD63">
        <v>1.3333333333333333</v>
      </c>
      <c r="GE63">
        <v>257</v>
      </c>
      <c r="GF63">
        <v>0</v>
      </c>
      <c r="GG63">
        <v>210</v>
      </c>
      <c r="GH63">
        <v>0.83333333333333337</v>
      </c>
      <c r="GI63">
        <v>391</v>
      </c>
      <c r="GJ63">
        <v>0.72222222222222199</v>
      </c>
      <c r="GK63">
        <v>286</v>
      </c>
      <c r="GL63" s="45"/>
      <c r="GM63">
        <v>10</v>
      </c>
      <c r="GN63">
        <v>9</v>
      </c>
      <c r="GO63">
        <v>9</v>
      </c>
      <c r="GP63">
        <v>10</v>
      </c>
      <c r="GQ63" s="25"/>
      <c r="GR63">
        <v>12</v>
      </c>
      <c r="GS63">
        <v>10</v>
      </c>
      <c r="GT63">
        <v>9</v>
      </c>
      <c r="GU63">
        <v>6</v>
      </c>
      <c r="GV63" s="25"/>
      <c r="GW63">
        <v>13</v>
      </c>
      <c r="GX63">
        <v>10</v>
      </c>
      <c r="GY63">
        <v>10</v>
      </c>
      <c r="GZ63">
        <v>7</v>
      </c>
      <c r="HA63" s="25">
        <v>121.6666666666667</v>
      </c>
      <c r="HB63" s="89">
        <v>11.666666666666666</v>
      </c>
      <c r="HC63" s="89">
        <v>9.6666666666666661</v>
      </c>
      <c r="HD63" s="89">
        <v>9.3333333333333339</v>
      </c>
      <c r="HE63" s="129">
        <v>7.666666666666667</v>
      </c>
      <c r="HF63">
        <v>0.84090678876926817</v>
      </c>
      <c r="HG63">
        <v>0.83103101614849306</v>
      </c>
      <c r="HH63">
        <v>0.82931299350404764</v>
      </c>
      <c r="HI63">
        <v>0.89537331291314592</v>
      </c>
      <c r="HJ63">
        <v>0.89897595431985766</v>
      </c>
      <c r="HK63">
        <v>0.99050569216487339</v>
      </c>
      <c r="HL63">
        <v>0.97100831245522445</v>
      </c>
      <c r="HM63">
        <v>0.99026740830523841</v>
      </c>
      <c r="HN63">
        <v>0.95467781843020139</v>
      </c>
      <c r="HO63">
        <v>0.9351058650765649</v>
      </c>
      <c r="HP63">
        <v>0.93904960332847631</v>
      </c>
      <c r="HQ63">
        <v>0.99228581947994376</v>
      </c>
      <c r="HR63">
        <v>0.8981868538397757</v>
      </c>
      <c r="HS63" s="24">
        <v>1</v>
      </c>
      <c r="HT63">
        <v>4</v>
      </c>
      <c r="HU63">
        <v>3</v>
      </c>
      <c r="HV63">
        <v>0</v>
      </c>
      <c r="HW63">
        <v>1</v>
      </c>
      <c r="HX63">
        <v>1</v>
      </c>
      <c r="HY63" s="106"/>
      <c r="HZ63" s="30"/>
      <c r="IA63" s="30"/>
      <c r="IB63" s="30"/>
      <c r="IC63" s="30"/>
      <c r="ID63" s="109"/>
      <c r="IE63" s="25"/>
      <c r="IF63" s="25"/>
      <c r="IG63" s="25"/>
      <c r="IH63" s="25"/>
      <c r="II63" s="141" t="s">
        <v>538</v>
      </c>
      <c r="IJ63" s="141">
        <f t="shared" si="15"/>
        <v>0</v>
      </c>
      <c r="IK63" s="141" t="s">
        <v>540</v>
      </c>
      <c r="IL63" s="106"/>
      <c r="IM63" s="127"/>
      <c r="IN63" s="142"/>
      <c r="IO63" s="143">
        <v>0</v>
      </c>
      <c r="IP63" s="144">
        <v>0</v>
      </c>
      <c r="IQ63" s="144">
        <v>0</v>
      </c>
      <c r="IR63" s="144">
        <v>0</v>
      </c>
      <c r="IS63" s="144">
        <v>1</v>
      </c>
      <c r="IT63" s="145"/>
      <c r="IU63" s="146">
        <v>0</v>
      </c>
      <c r="IV63" s="146">
        <v>0</v>
      </c>
    </row>
    <row r="64" spans="1:256" ht="13.05" customHeight="1">
      <c r="A64" s="25">
        <v>64</v>
      </c>
      <c r="B64" s="25">
        <v>12</v>
      </c>
      <c r="C64" s="49" t="s">
        <v>114</v>
      </c>
      <c r="D64" s="47" t="s">
        <v>68</v>
      </c>
      <c r="E64" s="25">
        <v>3</v>
      </c>
      <c r="F64" s="25">
        <v>3</v>
      </c>
      <c r="G64" s="49"/>
      <c r="H64" s="25">
        <v>8</v>
      </c>
      <c r="I64" s="25">
        <v>13</v>
      </c>
      <c r="J64" s="25">
        <v>0</v>
      </c>
      <c r="K64" s="25">
        <v>0</v>
      </c>
      <c r="L64" s="25">
        <v>0</v>
      </c>
      <c r="M64" s="25" t="str">
        <f t="shared" si="48"/>
        <v/>
      </c>
      <c r="N64" s="25">
        <f t="shared" si="49"/>
        <v>13</v>
      </c>
      <c r="O64" s="25">
        <v>8</v>
      </c>
      <c r="P64" s="25">
        <v>13</v>
      </c>
      <c r="Q64" s="28">
        <v>3255.7647058823532</v>
      </c>
      <c r="R64" s="25">
        <v>14</v>
      </c>
      <c r="S64" s="25">
        <v>18</v>
      </c>
      <c r="T64" s="25">
        <v>4</v>
      </c>
      <c r="U64" s="25">
        <v>3</v>
      </c>
      <c r="V64" s="25">
        <v>1</v>
      </c>
      <c r="W64" s="25" t="str">
        <f t="shared" si="50"/>
        <v/>
      </c>
      <c r="X64" s="25">
        <f t="shared" si="51"/>
        <v>14</v>
      </c>
      <c r="Y64" s="25">
        <v>9</v>
      </c>
      <c r="Z64" s="25">
        <v>14</v>
      </c>
      <c r="AA64" s="25">
        <v>2268.5</v>
      </c>
      <c r="AB64" s="45">
        <v>12</v>
      </c>
      <c r="AC64" s="25">
        <v>20</v>
      </c>
      <c r="AD64" s="25">
        <v>1</v>
      </c>
      <c r="AE64" s="25">
        <v>0</v>
      </c>
      <c r="AF64" s="25">
        <v>1</v>
      </c>
      <c r="AG64" s="25" t="str">
        <f t="shared" si="52"/>
        <v/>
      </c>
      <c r="AH64" s="25">
        <f t="shared" si="53"/>
        <v>19</v>
      </c>
      <c r="AI64" s="25">
        <v>12</v>
      </c>
      <c r="AJ64" s="25">
        <v>20</v>
      </c>
      <c r="AK64" s="28">
        <v>1281.8823529411766</v>
      </c>
      <c r="AL64" s="45">
        <v>1</v>
      </c>
      <c r="AM64" s="25">
        <v>830.8</v>
      </c>
      <c r="AN64" s="25">
        <v>776</v>
      </c>
      <c r="AO64" s="28">
        <v>185.25646519011639</v>
      </c>
      <c r="AP64" s="91">
        <v>3.4722222222222224E-2</v>
      </c>
      <c r="AQ64" s="65">
        <v>6.5277777777777782E-2</v>
      </c>
      <c r="AR64" s="65">
        <v>5.4166666666666669E-2</v>
      </c>
      <c r="AS64" s="65">
        <v>3.6805555555555557E-2</v>
      </c>
      <c r="AT64" s="25">
        <f t="shared" si="75"/>
        <v>50</v>
      </c>
      <c r="AU64" s="25">
        <f t="shared" si="55"/>
        <v>94</v>
      </c>
      <c r="AV64" s="25">
        <f>(HOUR(AR64)*60)+MINUTE(AR64)</f>
        <v>78</v>
      </c>
      <c r="AW64" s="25">
        <f>(HOUR(AS64)*60)+MINUTE(AS64)</f>
        <v>53</v>
      </c>
      <c r="AX64" s="25">
        <f t="shared" si="56"/>
        <v>86</v>
      </c>
      <c r="AY64" s="25">
        <f t="shared" si="57"/>
        <v>51.5</v>
      </c>
      <c r="AZ64" s="25">
        <f t="shared" si="61"/>
        <v>0.66990291262135926</v>
      </c>
      <c r="BA64" s="25">
        <v>2</v>
      </c>
      <c r="BB64" s="25">
        <v>3</v>
      </c>
      <c r="BC64" s="25">
        <v>3</v>
      </c>
      <c r="BD64" s="25">
        <v>3</v>
      </c>
      <c r="BE64" s="25">
        <v>2.5</v>
      </c>
      <c r="BF64" s="25">
        <v>3</v>
      </c>
      <c r="BG64" s="49">
        <v>-0.2</v>
      </c>
      <c r="BH64" s="25">
        <v>0.4</v>
      </c>
      <c r="BI64" s="25">
        <v>10</v>
      </c>
      <c r="BJ64" s="25">
        <v>0.4</v>
      </c>
      <c r="BK64" s="25">
        <v>10</v>
      </c>
      <c r="BL64" s="25">
        <v>0.4</v>
      </c>
      <c r="BM64" s="47">
        <v>39</v>
      </c>
      <c r="BN64" s="25">
        <v>9</v>
      </c>
      <c r="BO64" s="25">
        <f t="shared" si="67"/>
        <v>48</v>
      </c>
      <c r="BP64" s="25">
        <f t="shared" si="68"/>
        <v>0.8125</v>
      </c>
      <c r="BQ64" s="49">
        <f t="shared" si="34"/>
        <v>1</v>
      </c>
      <c r="BR64" s="47">
        <v>14</v>
      </c>
      <c r="BS64" s="25">
        <v>2</v>
      </c>
      <c r="BT64" s="25">
        <f t="shared" si="69"/>
        <v>16</v>
      </c>
      <c r="BU64" s="25">
        <f t="shared" si="70"/>
        <v>0.875</v>
      </c>
      <c r="BV64" s="49">
        <f t="shared" si="47"/>
        <v>1</v>
      </c>
      <c r="BW64" s="92">
        <v>9</v>
      </c>
      <c r="BX64" s="53">
        <v>8</v>
      </c>
      <c r="BY64" s="54">
        <f t="shared" si="73"/>
        <v>8.5</v>
      </c>
      <c r="BZ64" s="57">
        <v>13</v>
      </c>
      <c r="CA64" s="50">
        <v>14</v>
      </c>
      <c r="CB64" s="51">
        <f t="shared" si="74"/>
        <v>13.5</v>
      </c>
      <c r="CC64" s="46">
        <v>21</v>
      </c>
      <c r="CD64" s="46">
        <v>11</v>
      </c>
      <c r="CE64" s="103">
        <v>109</v>
      </c>
      <c r="CF64" s="30">
        <v>5</v>
      </c>
      <c r="CG64" s="104">
        <f t="shared" si="39"/>
        <v>4.5871559633027525E-2</v>
      </c>
      <c r="CH64" s="47">
        <v>12</v>
      </c>
      <c r="CI64" s="25">
        <v>10</v>
      </c>
      <c r="CJ64" s="25">
        <f t="shared" si="62"/>
        <v>22</v>
      </c>
      <c r="CK64" s="49">
        <f t="shared" si="13"/>
        <v>16</v>
      </c>
      <c r="CL64" s="47">
        <v>4</v>
      </c>
      <c r="CM64" s="25">
        <v>4</v>
      </c>
      <c r="CN64" s="25">
        <f t="shared" si="46"/>
        <v>8</v>
      </c>
      <c r="CO64" s="49">
        <f t="shared" si="14"/>
        <v>6</v>
      </c>
      <c r="CP64" s="47">
        <v>24</v>
      </c>
      <c r="CQ64" s="25">
        <f t="shared" si="63"/>
        <v>1</v>
      </c>
      <c r="CR64" s="65">
        <v>1.3194444444444444E-2</v>
      </c>
      <c r="CS64" s="25">
        <f t="shared" si="64"/>
        <v>19</v>
      </c>
      <c r="CT64" s="25">
        <v>0</v>
      </c>
      <c r="CU64" s="25">
        <v>24</v>
      </c>
      <c r="CV64" s="25">
        <f t="shared" si="43"/>
        <v>1</v>
      </c>
      <c r="CW64" s="65">
        <v>3.1944444444444449E-2</v>
      </c>
      <c r="CX64" s="25">
        <f t="shared" si="65"/>
        <v>46</v>
      </c>
      <c r="CY64" s="25">
        <v>0</v>
      </c>
      <c r="CZ64" s="49">
        <f t="shared" si="66"/>
        <v>1.4210526315789473</v>
      </c>
      <c r="DA64">
        <v>24</v>
      </c>
      <c r="DB64">
        <v>8</v>
      </c>
      <c r="DC64">
        <v>0.79418774999999997</v>
      </c>
      <c r="DD64">
        <v>8</v>
      </c>
      <c r="DE64">
        <v>0.78578055000000002</v>
      </c>
      <c r="DF64">
        <v>15</v>
      </c>
      <c r="DG64">
        <v>5</v>
      </c>
      <c r="DH64">
        <v>0.85186881999999997</v>
      </c>
      <c r="DI64">
        <v>6</v>
      </c>
      <c r="DJ64">
        <v>0.86578560999999998</v>
      </c>
      <c r="DK64">
        <v>13</v>
      </c>
      <c r="DL64">
        <v>3</v>
      </c>
      <c r="DM64">
        <v>0.98198050999999997</v>
      </c>
      <c r="DN64">
        <v>4</v>
      </c>
      <c r="DO64">
        <v>0.99385869000000004</v>
      </c>
      <c r="DP64" s="25">
        <v>17.333333333333332</v>
      </c>
      <c r="DQ64" s="25">
        <v>5.333333333333333</v>
      </c>
      <c r="DR64" s="25">
        <v>0.87601235999999993</v>
      </c>
      <c r="DS64" s="25">
        <v>6</v>
      </c>
      <c r="DT64" s="25">
        <v>0.88180828333333328</v>
      </c>
      <c r="DU64" s="47">
        <v>16.462843433646643</v>
      </c>
      <c r="DV64" s="86">
        <v>49.372284981792355</v>
      </c>
      <c r="DW64" s="86">
        <v>1.4578211607224392</v>
      </c>
      <c r="DX64" s="86"/>
      <c r="DY64" s="87">
        <v>0.49794092398481704</v>
      </c>
      <c r="DZ64" s="47">
        <v>23</v>
      </c>
      <c r="EA64" s="25">
        <v>17</v>
      </c>
      <c r="EB64" s="25">
        <v>20</v>
      </c>
      <c r="EC64" s="25">
        <v>0.92944784999999996</v>
      </c>
      <c r="ED64" s="25">
        <v>0.703125</v>
      </c>
      <c r="EE64" s="88">
        <v>0.81628642499999993</v>
      </c>
      <c r="EF64" s="47">
        <v>31</v>
      </c>
      <c r="EG64" s="25">
        <v>34</v>
      </c>
      <c r="EH64" s="25">
        <v>32</v>
      </c>
      <c r="EI64" s="25">
        <v>19</v>
      </c>
      <c r="EJ64" s="25">
        <v>31</v>
      </c>
      <c r="EK64" s="46">
        <v>72</v>
      </c>
      <c r="EL64" s="47">
        <v>0</v>
      </c>
      <c r="EM64" s="49">
        <v>0</v>
      </c>
      <c r="EN64" s="46">
        <v>0</v>
      </c>
      <c r="EO64" s="25">
        <v>10614.8387096774</v>
      </c>
      <c r="EP64" s="25">
        <v>10283.125</v>
      </c>
      <c r="EQ64" s="25">
        <v>14464.2307692308</v>
      </c>
      <c r="ER64" s="25">
        <v>11060.8823529412</v>
      </c>
      <c r="ES64" s="25">
        <v>14750.833333333299</v>
      </c>
      <c r="ET64" s="25">
        <v>10727.878787878801</v>
      </c>
      <c r="EU64" s="25">
        <v>13276.634270747169</v>
      </c>
      <c r="EV64" s="28">
        <v>10690.628713606668</v>
      </c>
      <c r="EW64">
        <v>702.17077280000001</v>
      </c>
      <c r="EX64">
        <v>7.6330606999999995E-2</v>
      </c>
      <c r="EY64">
        <v>4.1818181818181799</v>
      </c>
      <c r="EZ64">
        <v>0.43333333333333302</v>
      </c>
      <c r="FA64">
        <v>1300.0273319999999</v>
      </c>
      <c r="FB64">
        <v>0.104133754</v>
      </c>
      <c r="FC64">
        <v>2.8116710875331599</v>
      </c>
      <c r="FD64">
        <v>0.36</v>
      </c>
      <c r="FE64">
        <v>1416.9867710000001</v>
      </c>
      <c r="FF64">
        <v>6.7612399000000004E-2</v>
      </c>
      <c r="FG64">
        <v>1.92676056338028</v>
      </c>
      <c r="FH64">
        <v>0.47826086956521702</v>
      </c>
      <c r="FI64">
        <v>1139.7282919333331</v>
      </c>
      <c r="FJ64">
        <v>8.269225333333334E-2</v>
      </c>
      <c r="FK64">
        <v>2.9734166109105402</v>
      </c>
      <c r="FL64" s="63">
        <v>0.42386473429951671</v>
      </c>
      <c r="FM64">
        <v>0.64679715302491103</v>
      </c>
      <c r="FN64">
        <v>0.60854402789886697</v>
      </c>
      <c r="FO64">
        <v>0.61498973305954796</v>
      </c>
      <c r="FP64">
        <v>0.66746126340881995</v>
      </c>
      <c r="FQ64">
        <v>0.56681514476614703</v>
      </c>
      <c r="FR64">
        <v>0.68898305084745803</v>
      </c>
      <c r="FS64">
        <v>0.60953401028353538</v>
      </c>
      <c r="FT64">
        <v>0.65499611405171498</v>
      </c>
      <c r="FU64">
        <v>0.63226506216762524</v>
      </c>
      <c r="FV64" s="45">
        <v>0.95</v>
      </c>
      <c r="FW64" s="25">
        <v>5146.0526315789502</v>
      </c>
      <c r="FX64" s="25">
        <v>0.9</v>
      </c>
      <c r="FY64" s="25">
        <v>4782.1176470588198</v>
      </c>
      <c r="FZ64" s="25">
        <v>0.9</v>
      </c>
      <c r="GA64" s="25">
        <v>5020.5</v>
      </c>
      <c r="GB64" s="25">
        <v>0.91666666666666663</v>
      </c>
      <c r="GC64" s="28">
        <v>4982.8900928792564</v>
      </c>
      <c r="GD64">
        <v>0.83333333333333337</v>
      </c>
      <c r="GE64">
        <v>100</v>
      </c>
      <c r="GF64">
        <v>0</v>
      </c>
      <c r="GG64">
        <v>71</v>
      </c>
      <c r="GH64">
        <v>1.8333333333333333</v>
      </c>
      <c r="GI64">
        <v>132</v>
      </c>
      <c r="GJ64">
        <v>0.88888888888888895</v>
      </c>
      <c r="GK64">
        <v>101</v>
      </c>
      <c r="GL64" s="45"/>
      <c r="GM64">
        <v>21</v>
      </c>
      <c r="GN64">
        <v>15</v>
      </c>
      <c r="GO64">
        <v>15</v>
      </c>
      <c r="GP64">
        <v>5</v>
      </c>
      <c r="GQ64" s="25"/>
      <c r="GR64">
        <v>55</v>
      </c>
      <c r="GS64">
        <v>17</v>
      </c>
      <c r="GT64">
        <v>19</v>
      </c>
      <c r="GU64">
        <v>6</v>
      </c>
      <c r="GV64" s="25"/>
      <c r="GW64">
        <v>31</v>
      </c>
      <c r="GX64">
        <v>20</v>
      </c>
      <c r="GY64">
        <v>21</v>
      </c>
      <c r="GZ64">
        <v>8</v>
      </c>
      <c r="HA64" s="25">
        <v>155.66666666666669</v>
      </c>
      <c r="HB64" s="89">
        <v>35.666666666666664</v>
      </c>
      <c r="HC64" s="89">
        <v>17.333333333333332</v>
      </c>
      <c r="HD64" s="89">
        <v>18.333333333333332</v>
      </c>
      <c r="HE64" s="129">
        <v>6.333333333333333</v>
      </c>
      <c r="HF64">
        <v>0.97024699611716736</v>
      </c>
      <c r="HG64">
        <v>0.9808132680058087</v>
      </c>
      <c r="HH64">
        <v>0.9808132680058087</v>
      </c>
      <c r="HI64">
        <v>0.98994949366116636</v>
      </c>
      <c r="HJ64">
        <v>0.9388148245074881</v>
      </c>
      <c r="HK64">
        <v>0.9411764705882355</v>
      </c>
      <c r="HL64">
        <v>0.95614035087719307</v>
      </c>
      <c r="HM64">
        <v>0.94285714285714295</v>
      </c>
      <c r="HN64">
        <v>0.98839092870081913</v>
      </c>
      <c r="HO64">
        <v>0.99023626372758466</v>
      </c>
      <c r="HP64">
        <v>0.99685244734300427</v>
      </c>
      <c r="HQ64">
        <v>1</v>
      </c>
      <c r="HR64">
        <v>0.96581758310849153</v>
      </c>
      <c r="HS64" s="24">
        <v>1</v>
      </c>
      <c r="HT64">
        <v>2</v>
      </c>
      <c r="HU64">
        <v>3</v>
      </c>
      <c r="HV64">
        <v>0</v>
      </c>
      <c r="HW64">
        <v>0</v>
      </c>
      <c r="HX64">
        <v>1</v>
      </c>
      <c r="HY64" s="106"/>
      <c r="HZ64" s="30"/>
      <c r="IA64" s="30"/>
      <c r="IB64" s="30"/>
      <c r="IC64" s="30"/>
      <c r="ID64" s="109"/>
      <c r="IE64" s="25"/>
      <c r="IF64" s="25"/>
      <c r="IG64" s="25"/>
      <c r="IH64" s="25"/>
      <c r="II64" s="141" t="s">
        <v>538</v>
      </c>
      <c r="IJ64" s="141">
        <f t="shared" si="15"/>
        <v>0</v>
      </c>
      <c r="IK64" s="141" t="s">
        <v>540</v>
      </c>
      <c r="IL64" s="106"/>
      <c r="IM64" s="127"/>
      <c r="IN64" s="142"/>
      <c r="IO64" s="143">
        <v>0</v>
      </c>
      <c r="IP64" s="144">
        <v>0</v>
      </c>
      <c r="IQ64" s="144">
        <v>0</v>
      </c>
      <c r="IR64" s="144">
        <v>0</v>
      </c>
      <c r="IS64" s="144">
        <v>1</v>
      </c>
      <c r="IT64" s="145"/>
      <c r="IU64" s="146">
        <v>0</v>
      </c>
      <c r="IV64" s="146">
        <v>1</v>
      </c>
    </row>
    <row r="65" spans="1:256" ht="13.05" customHeight="1">
      <c r="A65" s="25">
        <v>74</v>
      </c>
      <c r="B65" s="25">
        <v>18</v>
      </c>
      <c r="C65" s="49" t="s">
        <v>445</v>
      </c>
      <c r="D65" s="47" t="s">
        <v>68</v>
      </c>
      <c r="E65" s="25">
        <v>3</v>
      </c>
      <c r="F65" s="25">
        <v>3</v>
      </c>
      <c r="G65" s="49"/>
      <c r="H65" s="25">
        <v>28</v>
      </c>
      <c r="I65" s="25">
        <v>28</v>
      </c>
      <c r="J65" s="25">
        <v>0</v>
      </c>
      <c r="K65" s="25">
        <v>0</v>
      </c>
      <c r="L65" s="25">
        <v>0</v>
      </c>
      <c r="M65" s="25" t="str">
        <f t="shared" si="48"/>
        <v/>
      </c>
      <c r="N65" s="25">
        <f t="shared" si="49"/>
        <v>28</v>
      </c>
      <c r="O65" s="25">
        <v>28</v>
      </c>
      <c r="P65" s="25">
        <v>28</v>
      </c>
      <c r="Q65" s="28">
        <v>3232.0588235294117</v>
      </c>
      <c r="R65" s="25">
        <v>28</v>
      </c>
      <c r="S65" s="25">
        <v>28</v>
      </c>
      <c r="T65" s="25">
        <v>1</v>
      </c>
      <c r="U65" s="25">
        <v>0</v>
      </c>
      <c r="V65" s="25">
        <v>1</v>
      </c>
      <c r="W65" s="25" t="str">
        <f t="shared" si="50"/>
        <v/>
      </c>
      <c r="X65" s="25">
        <f t="shared" si="51"/>
        <v>27</v>
      </c>
      <c r="Y65" s="25">
        <v>23</v>
      </c>
      <c r="Z65" s="25">
        <v>27</v>
      </c>
      <c r="AA65" s="25">
        <v>2920.1764705882351</v>
      </c>
      <c r="AB65" s="45">
        <v>0</v>
      </c>
      <c r="AC65" s="25">
        <v>5</v>
      </c>
      <c r="AD65" s="25">
        <v>1</v>
      </c>
      <c r="AE65" s="25">
        <v>1</v>
      </c>
      <c r="AF65" s="25">
        <v>0</v>
      </c>
      <c r="AG65" s="25" t="str">
        <f t="shared" si="52"/>
        <v/>
      </c>
      <c r="AH65" s="25">
        <f t="shared" si="53"/>
        <v>4</v>
      </c>
      <c r="AI65" s="25">
        <v>0</v>
      </c>
      <c r="AJ65" s="25">
        <v>4</v>
      </c>
      <c r="AK65" s="28">
        <v>6460.8125</v>
      </c>
      <c r="AL65" s="45">
        <v>1</v>
      </c>
      <c r="AM65" s="25">
        <v>1377.05</v>
      </c>
      <c r="AN65" s="25">
        <v>1333</v>
      </c>
      <c r="AO65" s="28">
        <v>163.67859230500343</v>
      </c>
      <c r="AP65" s="91">
        <v>3.888888888888889E-2</v>
      </c>
      <c r="AQ65" s="65">
        <v>5.9027777777777783E-2</v>
      </c>
      <c r="AR65" s="65">
        <v>4.7916666666666663E-2</v>
      </c>
      <c r="AS65" s="65">
        <v>3.8194444444444441E-2</v>
      </c>
      <c r="AT65" s="25">
        <f t="shared" si="75"/>
        <v>56</v>
      </c>
      <c r="AU65" s="25">
        <f t="shared" si="55"/>
        <v>85</v>
      </c>
      <c r="AV65" s="25">
        <f t="shared" si="59"/>
        <v>69</v>
      </c>
      <c r="AW65" s="25">
        <f t="shared" si="60"/>
        <v>55</v>
      </c>
      <c r="AX65" s="25">
        <f t="shared" si="56"/>
        <v>77</v>
      </c>
      <c r="AY65" s="25">
        <f t="shared" si="57"/>
        <v>55.5</v>
      </c>
      <c r="AZ65" s="25">
        <f t="shared" si="61"/>
        <v>0.38738738738738737</v>
      </c>
      <c r="BA65" s="25">
        <v>3</v>
      </c>
      <c r="BB65" s="25">
        <v>4</v>
      </c>
      <c r="BC65" s="25">
        <v>2</v>
      </c>
      <c r="BD65" s="25">
        <v>4</v>
      </c>
      <c r="BE65" s="25">
        <v>3.5</v>
      </c>
      <c r="BF65" s="25">
        <v>3</v>
      </c>
      <c r="BG65" s="49">
        <v>0.14285714285714285</v>
      </c>
      <c r="BH65" s="25">
        <v>0.9</v>
      </c>
      <c r="BI65" s="25">
        <v>10</v>
      </c>
      <c r="BJ65" s="25">
        <v>0.8</v>
      </c>
      <c r="BK65" s="25">
        <v>10</v>
      </c>
      <c r="BL65" s="25">
        <v>0.85</v>
      </c>
      <c r="BM65" s="47">
        <v>38</v>
      </c>
      <c r="BN65" s="25">
        <v>10</v>
      </c>
      <c r="BO65" s="25">
        <f t="shared" si="67"/>
        <v>48</v>
      </c>
      <c r="BP65" s="25">
        <f t="shared" si="68"/>
        <v>0.79166666666666663</v>
      </c>
      <c r="BQ65" s="49">
        <f t="shared" si="34"/>
        <v>1</v>
      </c>
      <c r="BR65" s="47">
        <v>13</v>
      </c>
      <c r="BS65" s="25">
        <v>3</v>
      </c>
      <c r="BT65" s="25">
        <f t="shared" si="69"/>
        <v>16</v>
      </c>
      <c r="BU65" s="25">
        <f t="shared" si="70"/>
        <v>0.8125</v>
      </c>
      <c r="BV65" s="49">
        <f t="shared" si="47"/>
        <v>1</v>
      </c>
      <c r="BW65" s="92">
        <v>5</v>
      </c>
      <c r="BX65" s="53">
        <v>7</v>
      </c>
      <c r="BY65" s="54">
        <f t="shared" si="73"/>
        <v>6</v>
      </c>
      <c r="BZ65" s="57">
        <v>9</v>
      </c>
      <c r="CA65" s="50">
        <v>12</v>
      </c>
      <c r="CB65" s="51">
        <f t="shared" si="74"/>
        <v>10.5</v>
      </c>
      <c r="CC65" s="46">
        <v>24</v>
      </c>
      <c r="CD65" s="46">
        <v>18</v>
      </c>
      <c r="CE65" s="103">
        <v>73</v>
      </c>
      <c r="CF65" s="30">
        <v>2</v>
      </c>
      <c r="CG65" s="104">
        <f t="shared" si="39"/>
        <v>2.7397260273972601E-2</v>
      </c>
      <c r="CH65" s="47">
        <v>12</v>
      </c>
      <c r="CI65" s="25">
        <v>10</v>
      </c>
      <c r="CJ65" s="25">
        <f t="shared" si="62"/>
        <v>22</v>
      </c>
      <c r="CK65" s="49">
        <f t="shared" si="13"/>
        <v>16</v>
      </c>
      <c r="CL65" s="47">
        <v>4</v>
      </c>
      <c r="CM65" s="25">
        <v>3</v>
      </c>
      <c r="CN65" s="25">
        <f t="shared" si="46"/>
        <v>7</v>
      </c>
      <c r="CO65" s="49">
        <f t="shared" si="14"/>
        <v>5</v>
      </c>
      <c r="CP65" s="47">
        <v>24</v>
      </c>
      <c r="CQ65" s="25">
        <f t="shared" si="63"/>
        <v>1</v>
      </c>
      <c r="CR65" s="65">
        <v>2.0833333333333332E-2</v>
      </c>
      <c r="CS65" s="25">
        <f t="shared" si="64"/>
        <v>30</v>
      </c>
      <c r="CT65" s="25">
        <v>0</v>
      </c>
      <c r="CU65" s="25">
        <v>24</v>
      </c>
      <c r="CV65" s="25">
        <f t="shared" si="43"/>
        <v>1</v>
      </c>
      <c r="CW65" s="65">
        <v>3.7499999999999999E-2</v>
      </c>
      <c r="CX65" s="25">
        <f t="shared" si="65"/>
        <v>54</v>
      </c>
      <c r="CY65" s="25">
        <v>0</v>
      </c>
      <c r="CZ65" s="49">
        <f t="shared" si="66"/>
        <v>0.8</v>
      </c>
      <c r="DA65">
        <v>18</v>
      </c>
      <c r="DB65">
        <v>8</v>
      </c>
      <c r="DC65">
        <v>0.95149870999999997</v>
      </c>
      <c r="DD65">
        <v>8</v>
      </c>
      <c r="DE65">
        <v>0.94457588999999997</v>
      </c>
      <c r="DF65">
        <v>11</v>
      </c>
      <c r="DG65">
        <v>7</v>
      </c>
      <c r="DH65">
        <v>0.9478356</v>
      </c>
      <c r="DI65">
        <v>7</v>
      </c>
      <c r="DJ65">
        <v>0.9478356</v>
      </c>
      <c r="DK65">
        <v>13</v>
      </c>
      <c r="DL65">
        <v>6</v>
      </c>
      <c r="DM65">
        <v>0.92937353</v>
      </c>
      <c r="DN65">
        <v>7</v>
      </c>
      <c r="DO65">
        <v>0.95266278000000004</v>
      </c>
      <c r="DP65" s="25">
        <v>14</v>
      </c>
      <c r="DQ65" s="25">
        <v>7</v>
      </c>
      <c r="DR65" s="25">
        <v>0.94290261333333325</v>
      </c>
      <c r="DS65" s="25">
        <v>7.333333333333333</v>
      </c>
      <c r="DT65" s="25">
        <v>0.94835809000000004</v>
      </c>
      <c r="DU65" s="47">
        <v>41.021733280040266</v>
      </c>
      <c r="DV65" s="86">
        <v>40.242478954799822</v>
      </c>
      <c r="DW65" s="86">
        <v>0.91385866596682486</v>
      </c>
      <c r="DX65" s="86"/>
      <c r="DY65" s="87">
        <v>0.80356463041559256</v>
      </c>
      <c r="DZ65" s="47">
        <v>23</v>
      </c>
      <c r="EA65" s="25">
        <v>19</v>
      </c>
      <c r="EB65" s="25">
        <v>21</v>
      </c>
      <c r="EC65" s="25">
        <v>0.85975610000000002</v>
      </c>
      <c r="ED65" s="25">
        <v>0.72985781999999999</v>
      </c>
      <c r="EE65" s="88">
        <v>0.79480696000000006</v>
      </c>
      <c r="EF65" s="47">
        <v>31</v>
      </c>
      <c r="EG65" s="25">
        <v>31</v>
      </c>
      <c r="EH65" s="25">
        <v>25</v>
      </c>
      <c r="EI65" s="25">
        <v>18</v>
      </c>
      <c r="EJ65" s="25">
        <v>32</v>
      </c>
      <c r="EK65" s="46">
        <v>59.5</v>
      </c>
      <c r="EL65" s="47">
        <v>0</v>
      </c>
      <c r="EM65" s="49">
        <v>0</v>
      </c>
      <c r="EN65" s="46">
        <v>0</v>
      </c>
      <c r="EO65" s="25">
        <v>20566.25</v>
      </c>
      <c r="EP65" s="25">
        <v>10614.8387096774</v>
      </c>
      <c r="EQ65" s="25">
        <v>28928.461538461499</v>
      </c>
      <c r="ER65" s="25">
        <v>12535.666666666701</v>
      </c>
      <c r="ES65" s="25">
        <v>15392.1739130435</v>
      </c>
      <c r="ET65" s="25">
        <v>11800.666666666701</v>
      </c>
      <c r="EU65" s="25">
        <v>21628.961817168336</v>
      </c>
      <c r="EV65" s="28">
        <v>11650.390681003601</v>
      </c>
      <c r="EW65">
        <v>1791.0073729999999</v>
      </c>
      <c r="EX65">
        <v>0.30365720699999998</v>
      </c>
      <c r="EY65">
        <v>-0.36363636363636398</v>
      </c>
      <c r="EZ65">
        <v>0.66666666666666696</v>
      </c>
      <c r="FA65">
        <v>2691.1673270000001</v>
      </c>
      <c r="FB65">
        <v>0.35264268900000001</v>
      </c>
      <c r="FC65">
        <v>3.0769230769230802</v>
      </c>
      <c r="FD65">
        <v>0.66666666666666696</v>
      </c>
      <c r="FE65">
        <v>975.67398949999995</v>
      </c>
      <c r="FF65">
        <v>0.132368438</v>
      </c>
      <c r="FG65">
        <v>6.2028169014084504</v>
      </c>
      <c r="FH65">
        <v>0.90909090909090895</v>
      </c>
      <c r="FI65">
        <v>1819.2828964999999</v>
      </c>
      <c r="FJ65">
        <v>0.26288944466666664</v>
      </c>
      <c r="FK65">
        <v>2.9720345382317226</v>
      </c>
      <c r="FL65" s="63">
        <v>0.74747474747474774</v>
      </c>
      <c r="FM65">
        <v>0.52205882352941202</v>
      </c>
      <c r="FN65">
        <v>0.68573983012963802</v>
      </c>
      <c r="FO65">
        <v>0.58833619210977695</v>
      </c>
      <c r="FP65">
        <v>0.52347520842474804</v>
      </c>
      <c r="FQ65">
        <v>0.69319492502883495</v>
      </c>
      <c r="FR65">
        <v>0.69301050708085898</v>
      </c>
      <c r="FS65">
        <v>0.60119664688934138</v>
      </c>
      <c r="FT65">
        <v>0.63407518187841505</v>
      </c>
      <c r="FU65">
        <v>0.61763591438387822</v>
      </c>
      <c r="FV65" s="45">
        <v>0.8</v>
      </c>
      <c r="FW65" s="25">
        <v>6040.375</v>
      </c>
      <c r="FX65" s="25">
        <v>0.9</v>
      </c>
      <c r="FY65" s="25">
        <v>7081.7222222222199</v>
      </c>
      <c r="FZ65" s="25">
        <v>0.95</v>
      </c>
      <c r="GA65" s="25">
        <v>7396.6315789473701</v>
      </c>
      <c r="GB65" s="25">
        <v>0.88333333333333341</v>
      </c>
      <c r="GC65" s="28">
        <v>6839.57626705653</v>
      </c>
      <c r="GD65">
        <v>0.5</v>
      </c>
      <c r="GE65">
        <v>199</v>
      </c>
      <c r="GF65">
        <v>0</v>
      </c>
      <c r="GG65">
        <v>89</v>
      </c>
      <c r="GH65">
        <v>1.5</v>
      </c>
      <c r="GI65">
        <v>132</v>
      </c>
      <c r="GJ65">
        <v>0.66666666666666696</v>
      </c>
      <c r="GK65">
        <v>140</v>
      </c>
      <c r="GL65" s="45"/>
      <c r="GM65">
        <v>19</v>
      </c>
      <c r="GN65">
        <v>9</v>
      </c>
      <c r="GO65">
        <v>9</v>
      </c>
      <c r="GP65">
        <v>6</v>
      </c>
      <c r="GQ65" s="25"/>
      <c r="GR65">
        <v>45</v>
      </c>
      <c r="GS65">
        <v>12</v>
      </c>
      <c r="GT65">
        <v>14</v>
      </c>
      <c r="GU65">
        <v>5</v>
      </c>
      <c r="GV65" s="25"/>
      <c r="GW65">
        <v>47</v>
      </c>
      <c r="GX65">
        <v>19</v>
      </c>
      <c r="GY65">
        <v>19</v>
      </c>
      <c r="GZ65">
        <v>7</v>
      </c>
      <c r="HA65" s="25">
        <v>224</v>
      </c>
      <c r="HB65" s="89">
        <v>37</v>
      </c>
      <c r="HC65" s="89">
        <v>13.333333333333334</v>
      </c>
      <c r="HD65" s="89">
        <v>14</v>
      </c>
      <c r="HE65" s="129">
        <v>6</v>
      </c>
      <c r="HF65">
        <v>0.62502963679220558</v>
      </c>
      <c r="HG65">
        <v>0.73685053976279213</v>
      </c>
      <c r="HH65">
        <v>0.52964701960786487</v>
      </c>
      <c r="HI65">
        <v>0.84128182081916902</v>
      </c>
      <c r="HJ65">
        <v>0.95078987215016331</v>
      </c>
      <c r="HK65">
        <v>1.0000000000000002</v>
      </c>
      <c r="HL65">
        <v>0.99120879120879146</v>
      </c>
      <c r="HM65">
        <v>0.99999999999999978</v>
      </c>
      <c r="HN65">
        <v>0.9982006073258104</v>
      </c>
      <c r="HO65">
        <v>0.98439003341170994</v>
      </c>
      <c r="HP65">
        <v>0.9943673968025043</v>
      </c>
      <c r="HQ65">
        <v>1</v>
      </c>
      <c r="HR65">
        <v>0.85800670542272639</v>
      </c>
      <c r="HS65" s="24">
        <v>1</v>
      </c>
      <c r="HT65">
        <v>2</v>
      </c>
      <c r="HU65">
        <v>3</v>
      </c>
      <c r="HV65">
        <v>0</v>
      </c>
      <c r="HW65">
        <v>0</v>
      </c>
      <c r="HX65">
        <v>1</v>
      </c>
      <c r="HY65" s="106"/>
      <c r="HZ65" s="30"/>
      <c r="IA65" s="30"/>
      <c r="IB65" s="30"/>
      <c r="IC65" s="30"/>
      <c r="ID65" s="109"/>
      <c r="IE65" s="25"/>
      <c r="IF65" s="25"/>
      <c r="IG65" s="25"/>
      <c r="IH65" s="25"/>
      <c r="II65" s="141" t="s">
        <v>538</v>
      </c>
      <c r="IJ65" s="141">
        <f t="shared" si="15"/>
        <v>0</v>
      </c>
      <c r="IK65" s="141" t="s">
        <v>577</v>
      </c>
      <c r="IL65" s="106"/>
      <c r="IM65" s="127"/>
      <c r="IN65" s="142"/>
      <c r="IO65" s="143">
        <v>0</v>
      </c>
      <c r="IP65" s="144">
        <v>0</v>
      </c>
      <c r="IQ65" s="144">
        <v>0</v>
      </c>
      <c r="IR65" s="144">
        <v>0</v>
      </c>
      <c r="IS65" s="144">
        <v>1</v>
      </c>
      <c r="IT65" s="145"/>
      <c r="IU65" s="146">
        <v>0</v>
      </c>
      <c r="IV65" s="146">
        <v>1</v>
      </c>
    </row>
    <row r="66" spans="1:256" ht="13.05" customHeight="1">
      <c r="A66" s="25">
        <v>55</v>
      </c>
      <c r="B66" s="25">
        <v>11</v>
      </c>
      <c r="C66" s="49" t="s">
        <v>447</v>
      </c>
      <c r="D66" s="47" t="s">
        <v>145</v>
      </c>
      <c r="E66" s="25">
        <v>1</v>
      </c>
      <c r="F66" s="25">
        <v>1</v>
      </c>
      <c r="G66" s="49"/>
      <c r="H66" s="25">
        <v>8</v>
      </c>
      <c r="I66" s="25">
        <v>10</v>
      </c>
      <c r="J66" s="25">
        <v>5</v>
      </c>
      <c r="K66" s="25">
        <v>0</v>
      </c>
      <c r="L66" s="25">
        <v>5</v>
      </c>
      <c r="M66" s="25" t="str">
        <f t="shared" si="48"/>
        <v/>
      </c>
      <c r="N66" s="25">
        <f t="shared" si="49"/>
        <v>5</v>
      </c>
      <c r="O66" s="25">
        <v>6</v>
      </c>
      <c r="P66" s="25">
        <v>8</v>
      </c>
      <c r="Q66" s="28">
        <v>5530.4705882352937</v>
      </c>
      <c r="R66" s="25">
        <v>7</v>
      </c>
      <c r="S66" s="25">
        <v>14</v>
      </c>
      <c r="T66" s="25">
        <v>3</v>
      </c>
      <c r="U66" s="25">
        <v>0</v>
      </c>
      <c r="V66" s="25">
        <v>3</v>
      </c>
      <c r="W66" s="25" t="str">
        <f t="shared" si="50"/>
        <v/>
      </c>
      <c r="X66" s="25">
        <f t="shared" si="51"/>
        <v>11</v>
      </c>
      <c r="Y66" s="25">
        <v>7</v>
      </c>
      <c r="Z66" s="25">
        <v>12</v>
      </c>
      <c r="AA66" s="25">
        <v>3930.8823529411766</v>
      </c>
      <c r="AB66" s="45">
        <v>2</v>
      </c>
      <c r="AC66" s="25">
        <v>5</v>
      </c>
      <c r="AD66" s="25">
        <v>8</v>
      </c>
      <c r="AE66" s="25">
        <v>0</v>
      </c>
      <c r="AF66" s="25">
        <v>8</v>
      </c>
      <c r="AG66" s="25" t="str">
        <f t="shared" si="52"/>
        <v/>
      </c>
      <c r="AH66" s="25">
        <f t="shared" si="53"/>
        <v>-3</v>
      </c>
      <c r="AI66" s="25">
        <v>2</v>
      </c>
      <c r="AJ66" s="25">
        <v>5</v>
      </c>
      <c r="AK66" s="28">
        <v>4218.4411764705883</v>
      </c>
      <c r="AL66" s="45">
        <v>1</v>
      </c>
      <c r="AM66" s="25">
        <v>1251.0999999999999</v>
      </c>
      <c r="AN66" s="25">
        <v>1188</v>
      </c>
      <c r="AO66" s="28">
        <v>237.60225499550168</v>
      </c>
      <c r="AP66" s="91">
        <v>4.6527777777777779E-2</v>
      </c>
      <c r="AQ66" s="65">
        <v>0.13541666666666666</v>
      </c>
      <c r="AR66" s="65">
        <v>0.14652777777777778</v>
      </c>
      <c r="AS66" s="65">
        <v>8.3333333333333329E-2</v>
      </c>
      <c r="AT66" s="25">
        <f t="shared" si="75"/>
        <v>67</v>
      </c>
      <c r="AU66" s="25">
        <f t="shared" ref="AU66:AU95" si="76">(HOUR(AQ66)*60)+MINUTE(AQ66)</f>
        <v>195</v>
      </c>
      <c r="AV66" s="25">
        <f t="shared" si="59"/>
        <v>211</v>
      </c>
      <c r="AW66" s="25">
        <f t="shared" si="60"/>
        <v>120</v>
      </c>
      <c r="AX66" s="25">
        <f t="shared" si="56"/>
        <v>203</v>
      </c>
      <c r="AY66" s="25">
        <f t="shared" si="57"/>
        <v>93.5</v>
      </c>
      <c r="AZ66" s="25">
        <f t="shared" si="61"/>
        <v>1.1711229946524064</v>
      </c>
      <c r="BA66" s="25">
        <v>2</v>
      </c>
      <c r="BB66" s="25">
        <v>3</v>
      </c>
      <c r="BC66" s="25">
        <v>3</v>
      </c>
      <c r="BD66" s="25">
        <v>3</v>
      </c>
      <c r="BE66" s="25">
        <v>2.5</v>
      </c>
      <c r="BF66" s="25">
        <v>3</v>
      </c>
      <c r="BG66" s="49">
        <v>-0.2</v>
      </c>
      <c r="BH66" s="25">
        <v>0</v>
      </c>
      <c r="BI66" s="25">
        <v>10</v>
      </c>
      <c r="BJ66" s="25">
        <v>0.4</v>
      </c>
      <c r="BK66" s="25">
        <v>10</v>
      </c>
      <c r="BL66" s="25">
        <v>0.2</v>
      </c>
      <c r="BM66" s="47">
        <v>20</v>
      </c>
      <c r="BN66" s="25">
        <v>26</v>
      </c>
      <c r="BO66" s="25">
        <f t="shared" si="67"/>
        <v>46</v>
      </c>
      <c r="BP66" s="25">
        <f t="shared" si="68"/>
        <v>0.43478260869565216</v>
      </c>
      <c r="BQ66" s="49">
        <f t="shared" si="34"/>
        <v>0.95833333333333337</v>
      </c>
      <c r="BR66" s="47">
        <v>0</v>
      </c>
      <c r="BS66" s="25">
        <v>15</v>
      </c>
      <c r="BT66" s="25">
        <f t="shared" si="69"/>
        <v>15</v>
      </c>
      <c r="BU66" s="25">
        <f t="shared" si="70"/>
        <v>0</v>
      </c>
      <c r="BV66" s="49">
        <f t="shared" si="47"/>
        <v>0.9375</v>
      </c>
      <c r="BW66" s="92">
        <v>5</v>
      </c>
      <c r="BX66" s="53">
        <v>4</v>
      </c>
      <c r="BY66" s="54">
        <f t="shared" si="73"/>
        <v>4.5</v>
      </c>
      <c r="BZ66" s="57">
        <v>8</v>
      </c>
      <c r="CA66" s="50">
        <v>8</v>
      </c>
      <c r="CB66" s="51">
        <f t="shared" si="74"/>
        <v>8</v>
      </c>
      <c r="CC66" s="46">
        <v>13</v>
      </c>
      <c r="CD66" s="46">
        <v>6</v>
      </c>
      <c r="CE66" s="103">
        <v>38</v>
      </c>
      <c r="CF66" s="30">
        <v>5</v>
      </c>
      <c r="CG66" s="104">
        <f t="shared" si="39"/>
        <v>0.13157894736842105</v>
      </c>
      <c r="CH66" s="47">
        <v>9</v>
      </c>
      <c r="CI66" s="25">
        <v>1</v>
      </c>
      <c r="CJ66" s="25">
        <f t="shared" si="62"/>
        <v>10</v>
      </c>
      <c r="CK66" s="49">
        <f t="shared" si="13"/>
        <v>5.5</v>
      </c>
      <c r="CL66" s="47">
        <v>3</v>
      </c>
      <c r="CM66" s="25">
        <v>0</v>
      </c>
      <c r="CN66" s="25">
        <f t="shared" si="46"/>
        <v>3</v>
      </c>
      <c r="CO66" s="49">
        <f t="shared" si="14"/>
        <v>1.5</v>
      </c>
      <c r="CP66" s="47">
        <v>24</v>
      </c>
      <c r="CQ66" s="25">
        <f t="shared" si="63"/>
        <v>1</v>
      </c>
      <c r="CR66" s="65">
        <v>3.125E-2</v>
      </c>
      <c r="CS66" s="25">
        <f t="shared" si="64"/>
        <v>45</v>
      </c>
      <c r="CT66" s="25">
        <v>0</v>
      </c>
      <c r="CU66" s="25">
        <v>24</v>
      </c>
      <c r="CV66" s="25">
        <f t="shared" si="43"/>
        <v>1</v>
      </c>
      <c r="CW66" s="65">
        <v>8.5416666666666655E-2</v>
      </c>
      <c r="CX66" s="25">
        <f t="shared" si="65"/>
        <v>123</v>
      </c>
      <c r="CY66" s="25">
        <v>3</v>
      </c>
      <c r="CZ66" s="49">
        <f t="shared" si="66"/>
        <v>1.7333333333333334</v>
      </c>
      <c r="DA66">
        <v>5</v>
      </c>
      <c r="DB66">
        <v>4</v>
      </c>
      <c r="DC66">
        <v>0.99449032000000004</v>
      </c>
      <c r="DD66">
        <v>0</v>
      </c>
      <c r="DE66"/>
      <c r="DF66">
        <v>6</v>
      </c>
      <c r="DG66">
        <v>4</v>
      </c>
      <c r="DH66">
        <v>0.99868900999999999</v>
      </c>
      <c r="DI66">
        <v>6</v>
      </c>
      <c r="DJ66">
        <v>0.96884406999999995</v>
      </c>
      <c r="DK66">
        <v>5</v>
      </c>
      <c r="DL66">
        <v>3</v>
      </c>
      <c r="DM66">
        <v>0.99707606999999998</v>
      </c>
      <c r="DN66">
        <v>4</v>
      </c>
      <c r="DO66">
        <v>0.97519020000000001</v>
      </c>
      <c r="DP66" s="25">
        <v>5.333333333333333</v>
      </c>
      <c r="DQ66" s="25">
        <v>3.6666666666666665</v>
      </c>
      <c r="DR66" s="25">
        <v>0.99675180000000008</v>
      </c>
      <c r="DS66" s="25">
        <v>3.3333333333333335</v>
      </c>
      <c r="DT66" s="25">
        <v>0.97201713499999998</v>
      </c>
      <c r="DU66" s="47">
        <v>66.134254254469141</v>
      </c>
      <c r="DV66" s="86">
        <v>71.989646718310411</v>
      </c>
      <c r="DW66" s="86">
        <v>0.42666926661615318</v>
      </c>
      <c r="DX66" s="86"/>
      <c r="DY66" s="87">
        <v>0.63048090352694552</v>
      </c>
      <c r="DZ66" s="47">
        <v>16</v>
      </c>
      <c r="EA66" s="25">
        <v>6</v>
      </c>
      <c r="EB66" s="25">
        <v>11</v>
      </c>
      <c r="EC66" s="25">
        <v>-0.14285713999999999</v>
      </c>
      <c r="ED66" s="25">
        <v>0</v>
      </c>
      <c r="EE66" s="88">
        <v>-7.1428569999999997E-2</v>
      </c>
      <c r="EF66" s="47">
        <v>28</v>
      </c>
      <c r="EG66" s="25">
        <v>31</v>
      </c>
      <c r="EH66" s="25">
        <v>35</v>
      </c>
      <c r="EI66" s="25">
        <v>28</v>
      </c>
      <c r="EJ66" s="25">
        <v>36</v>
      </c>
      <c r="EK66" s="46">
        <v>73</v>
      </c>
      <c r="EL66" s="47">
        <v>0</v>
      </c>
      <c r="EM66" s="49">
        <v>0</v>
      </c>
      <c r="EN66" s="46">
        <v>2</v>
      </c>
      <c r="EO66" s="25"/>
      <c r="EP66" s="25"/>
      <c r="EQ66" s="25"/>
      <c r="ER66" s="25"/>
      <c r="ES66" s="25"/>
      <c r="ET66" s="25"/>
      <c r="EU66" s="25"/>
      <c r="EV66" s="28"/>
      <c r="EW66"/>
      <c r="FI66" t="s">
        <v>149</v>
      </c>
      <c r="FJ66" t="s">
        <v>149</v>
      </c>
      <c r="FK66" t="s">
        <v>149</v>
      </c>
      <c r="FL66" s="63" t="s">
        <v>149</v>
      </c>
      <c r="FM66" t="s">
        <v>149</v>
      </c>
      <c r="FN66" t="s">
        <v>149</v>
      </c>
      <c r="FO66" t="s">
        <v>149</v>
      </c>
      <c r="FP66" t="s">
        <v>149</v>
      </c>
      <c r="FQ66" t="s">
        <v>149</v>
      </c>
      <c r="FR66" t="s">
        <v>149</v>
      </c>
      <c r="FV66" s="45">
        <v>0.8</v>
      </c>
      <c r="FW66" s="25">
        <v>4723.0666666666702</v>
      </c>
      <c r="FX66" s="25">
        <v>0.8</v>
      </c>
      <c r="FY66" s="25">
        <v>3508.1875</v>
      </c>
      <c r="FZ66" s="25">
        <v>0.5</v>
      </c>
      <c r="GA66" s="25">
        <v>3862.4</v>
      </c>
      <c r="GB66" s="25">
        <v>0.70000000000000007</v>
      </c>
      <c r="GC66" s="28">
        <v>4031.2180555555565</v>
      </c>
      <c r="GD66">
        <v>1.8333333333333333</v>
      </c>
      <c r="GE66">
        <v>253</v>
      </c>
      <c r="GF66">
        <v>0.16666666666666666</v>
      </c>
      <c r="GG66">
        <v>137</v>
      </c>
      <c r="GH66">
        <v>3.1666666666666665</v>
      </c>
      <c r="GI66">
        <v>167</v>
      </c>
      <c r="GJ66">
        <v>1.7222222222222201</v>
      </c>
      <c r="GK66">
        <v>185.66666666666666</v>
      </c>
      <c r="GL66" s="45"/>
      <c r="GM66">
        <v>12</v>
      </c>
      <c r="GN66">
        <v>9</v>
      </c>
      <c r="GO66">
        <v>8</v>
      </c>
      <c r="GP66">
        <v>7</v>
      </c>
      <c r="GQ66" s="25"/>
      <c r="GR66">
        <v>6</v>
      </c>
      <c r="GS66">
        <v>9</v>
      </c>
      <c r="GT66">
        <v>5</v>
      </c>
      <c r="GU66">
        <v>6</v>
      </c>
      <c r="GV66" s="25"/>
      <c r="GW66">
        <v>8</v>
      </c>
      <c r="GX66">
        <v>5</v>
      </c>
      <c r="GY66">
        <v>4</v>
      </c>
      <c r="GZ66">
        <v>5</v>
      </c>
      <c r="HA66" s="25">
        <v>56.666666666666643</v>
      </c>
      <c r="HB66" s="89">
        <v>8.6666666666666661</v>
      </c>
      <c r="HC66" s="89">
        <v>7.666666666666667</v>
      </c>
      <c r="HD66" s="89">
        <v>5.666666666666667</v>
      </c>
      <c r="HE66" s="129">
        <v>6</v>
      </c>
      <c r="HF66">
        <v>0.85333018515006742</v>
      </c>
      <c r="HG66">
        <v>0.96052303067920697</v>
      </c>
      <c r="HH66">
        <v>0.96879750335928827</v>
      </c>
      <c r="HI66">
        <v>0.82121591322360965</v>
      </c>
      <c r="HJ66">
        <v>0.9696345149685407</v>
      </c>
      <c r="HK66">
        <v>0.90962139415877563</v>
      </c>
      <c r="HL66">
        <v>0.92357894398043916</v>
      </c>
      <c r="HM66">
        <v>0.99369440545299015</v>
      </c>
      <c r="HN66">
        <v>0.94203518826817223</v>
      </c>
      <c r="HO66">
        <v>0.98727164677137569</v>
      </c>
      <c r="HP66">
        <v>0.99491540863622485</v>
      </c>
      <c r="HQ66">
        <v>0.9938837346736189</v>
      </c>
      <c r="HR66">
        <v>0.92166662946226019</v>
      </c>
      <c r="HY66" s="106"/>
      <c r="HZ66" s="30"/>
      <c r="IA66" s="30"/>
      <c r="IB66" s="30"/>
      <c r="IC66" s="30"/>
      <c r="ID66" s="109"/>
      <c r="IE66" s="25">
        <v>1</v>
      </c>
      <c r="IF66" s="25"/>
      <c r="IG66" s="25"/>
      <c r="IH66" s="25"/>
      <c r="II66" s="141" t="s">
        <v>578</v>
      </c>
      <c r="IJ66" s="141">
        <f t="shared" si="15"/>
        <v>1</v>
      </c>
      <c r="IK66" s="141" t="s">
        <v>579</v>
      </c>
      <c r="IL66" s="106"/>
      <c r="IM66" s="127"/>
      <c r="IN66" s="142"/>
      <c r="IO66" s="143">
        <v>0</v>
      </c>
      <c r="IP66" s="144">
        <v>0</v>
      </c>
      <c r="IQ66" s="144">
        <v>0</v>
      </c>
      <c r="IR66" s="144">
        <v>1</v>
      </c>
      <c r="IS66" s="144">
        <v>0</v>
      </c>
      <c r="IT66" s="145"/>
      <c r="IU66" s="146">
        <v>0</v>
      </c>
      <c r="IV66" s="146">
        <v>0</v>
      </c>
    </row>
    <row r="67" spans="1:256" ht="13.05" customHeight="1">
      <c r="A67" s="25">
        <v>74</v>
      </c>
      <c r="B67" s="25">
        <v>16</v>
      </c>
      <c r="C67" s="49" t="s">
        <v>268</v>
      </c>
      <c r="D67" s="47" t="s">
        <v>68</v>
      </c>
      <c r="E67" s="25">
        <v>3</v>
      </c>
      <c r="F67" s="25">
        <v>3</v>
      </c>
      <c r="G67" s="49"/>
      <c r="H67" s="25">
        <v>25</v>
      </c>
      <c r="I67" s="25">
        <v>26</v>
      </c>
      <c r="J67" s="25">
        <v>3</v>
      </c>
      <c r="K67" s="25">
        <v>0</v>
      </c>
      <c r="L67" s="25">
        <v>3</v>
      </c>
      <c r="M67" s="25" t="str">
        <f t="shared" ref="M67:M98" si="77">IF(OR(O67&gt;H67,P67&gt;I67,N67&gt;P67),"XXXX","")</f>
        <v/>
      </c>
      <c r="N67" s="25">
        <f t="shared" ref="N67:N98" si="78">I67-J67</f>
        <v>23</v>
      </c>
      <c r="O67" s="25">
        <v>18</v>
      </c>
      <c r="P67" s="25">
        <v>24</v>
      </c>
      <c r="Q67" s="28">
        <v>3273.6764705882351</v>
      </c>
      <c r="R67" s="25">
        <v>28</v>
      </c>
      <c r="S67" s="25">
        <v>28</v>
      </c>
      <c r="T67" s="25">
        <v>1</v>
      </c>
      <c r="U67" s="25">
        <v>0</v>
      </c>
      <c r="V67" s="25">
        <v>1</v>
      </c>
      <c r="W67" s="25" t="str">
        <f t="shared" ref="W67:W98" si="79">IF(OR(Y67&gt;R67,Z67&gt;S67,X67&gt;Z67),"XXXX","")</f>
        <v/>
      </c>
      <c r="X67" s="25">
        <f t="shared" ref="X67:X98" si="80">S67-T67</f>
        <v>27</v>
      </c>
      <c r="Y67" s="25">
        <v>25</v>
      </c>
      <c r="Z67" s="25">
        <v>27</v>
      </c>
      <c r="AA67" s="25">
        <v>2871.2352941176468</v>
      </c>
      <c r="AB67" s="45">
        <v>4</v>
      </c>
      <c r="AC67" s="25">
        <v>12</v>
      </c>
      <c r="AD67" s="25">
        <v>4</v>
      </c>
      <c r="AE67" s="25">
        <v>0</v>
      </c>
      <c r="AF67" s="25">
        <v>4</v>
      </c>
      <c r="AG67" s="25" t="str">
        <f t="shared" ref="AG67:AG98" si="81">IF(OR(AI67&gt;AB67,AJ67&gt;AC67,AH67&gt;AJ67),"XXXX","")</f>
        <v/>
      </c>
      <c r="AH67" s="25">
        <f t="shared" ref="AH67:AH98" si="82">AC67-AD67</f>
        <v>8</v>
      </c>
      <c r="AI67" s="25">
        <v>2</v>
      </c>
      <c r="AJ67" s="25">
        <v>9</v>
      </c>
      <c r="AK67" s="28">
        <v>2867.878787878788</v>
      </c>
      <c r="AL67" s="45">
        <v>1</v>
      </c>
      <c r="AM67" s="25">
        <v>1464.45</v>
      </c>
      <c r="AN67" s="25">
        <v>1302.5</v>
      </c>
      <c r="AO67" s="28">
        <v>581.27196959046557</v>
      </c>
      <c r="AP67" s="91">
        <v>3.6111111111111115E-2</v>
      </c>
      <c r="AQ67" s="65">
        <v>0.05</v>
      </c>
      <c r="AR67" s="65">
        <v>5.4166666666666669E-2</v>
      </c>
      <c r="AS67" s="65">
        <v>4.1666666666666664E-2</v>
      </c>
      <c r="AT67" s="25">
        <f t="shared" si="75"/>
        <v>52</v>
      </c>
      <c r="AU67" s="25">
        <f t="shared" si="76"/>
        <v>72</v>
      </c>
      <c r="AV67" s="25">
        <f t="shared" si="59"/>
        <v>78</v>
      </c>
      <c r="AW67" s="25">
        <f t="shared" si="60"/>
        <v>60</v>
      </c>
      <c r="AX67" s="25">
        <f t="shared" ref="AX67:AX98" si="83">AVERAGE(AU67:AV67)</f>
        <v>75</v>
      </c>
      <c r="AY67" s="25">
        <f t="shared" ref="AY67:AY98" si="84">AVERAGE(AT67,AW67)</f>
        <v>56</v>
      </c>
      <c r="AZ67" s="25">
        <f t="shared" si="61"/>
        <v>0.3392857142857143</v>
      </c>
      <c r="BA67" s="25">
        <v>2</v>
      </c>
      <c r="BB67" s="25">
        <v>4</v>
      </c>
      <c r="BC67" s="25">
        <v>2</v>
      </c>
      <c r="BD67" s="25">
        <v>2</v>
      </c>
      <c r="BE67" s="25">
        <v>2</v>
      </c>
      <c r="BF67" s="25">
        <v>3</v>
      </c>
      <c r="BG67" s="49">
        <v>-0.5</v>
      </c>
      <c r="BH67" s="25">
        <v>0.9</v>
      </c>
      <c r="BI67" s="25">
        <v>10</v>
      </c>
      <c r="BJ67" s="25">
        <v>0.4</v>
      </c>
      <c r="BK67" s="25">
        <v>10</v>
      </c>
      <c r="BL67" s="25">
        <v>0.65</v>
      </c>
      <c r="BM67" s="47">
        <v>23</v>
      </c>
      <c r="BN67" s="25">
        <v>25</v>
      </c>
      <c r="BO67" s="25">
        <f t="shared" si="67"/>
        <v>48</v>
      </c>
      <c r="BP67" s="25">
        <f t="shared" si="68"/>
        <v>0.47916666666666669</v>
      </c>
      <c r="BQ67" s="49">
        <f t="shared" si="34"/>
        <v>1</v>
      </c>
      <c r="BR67" s="47">
        <v>8</v>
      </c>
      <c r="BS67" s="25">
        <v>8</v>
      </c>
      <c r="BT67" s="25">
        <f t="shared" si="69"/>
        <v>16</v>
      </c>
      <c r="BU67" s="25">
        <f t="shared" si="70"/>
        <v>0.5</v>
      </c>
      <c r="BV67" s="49">
        <f t="shared" si="47"/>
        <v>1</v>
      </c>
      <c r="BW67" s="92">
        <v>4</v>
      </c>
      <c r="BX67" s="53">
        <v>4</v>
      </c>
      <c r="BY67" s="54">
        <f t="shared" si="73"/>
        <v>4</v>
      </c>
      <c r="BZ67" s="57">
        <v>10</v>
      </c>
      <c r="CA67" s="50">
        <v>11</v>
      </c>
      <c r="CB67" s="51">
        <f t="shared" si="74"/>
        <v>10.5</v>
      </c>
      <c r="CC67" s="46">
        <v>23</v>
      </c>
      <c r="CD67" s="46">
        <v>15</v>
      </c>
      <c r="CE67" s="103">
        <v>82</v>
      </c>
      <c r="CF67" s="30">
        <v>15</v>
      </c>
      <c r="CG67" s="104">
        <f t="shared" si="39"/>
        <v>0.18292682926829268</v>
      </c>
      <c r="CH67" s="47">
        <v>12</v>
      </c>
      <c r="CI67" s="25">
        <v>3</v>
      </c>
      <c r="CJ67" s="25">
        <f t="shared" si="62"/>
        <v>15</v>
      </c>
      <c r="CK67" s="49">
        <f t="shared" si="13"/>
        <v>9</v>
      </c>
      <c r="CL67" s="47">
        <v>4</v>
      </c>
      <c r="CM67" s="25">
        <v>1</v>
      </c>
      <c r="CN67" s="25">
        <f t="shared" si="46"/>
        <v>5</v>
      </c>
      <c r="CO67" s="49">
        <f t="shared" si="14"/>
        <v>3</v>
      </c>
      <c r="CP67" s="47">
        <v>24</v>
      </c>
      <c r="CQ67" s="25">
        <f t="shared" si="63"/>
        <v>1</v>
      </c>
      <c r="CR67" s="65">
        <v>3.4027777777777775E-2</v>
      </c>
      <c r="CS67" s="25">
        <f t="shared" si="64"/>
        <v>49</v>
      </c>
      <c r="CT67" s="25">
        <v>0</v>
      </c>
      <c r="CU67" s="25">
        <v>24</v>
      </c>
      <c r="CV67" s="25">
        <f t="shared" si="43"/>
        <v>1</v>
      </c>
      <c r="CW67" s="65">
        <v>4.4444444444444446E-2</v>
      </c>
      <c r="CX67" s="25">
        <f t="shared" si="65"/>
        <v>64</v>
      </c>
      <c r="CY67" s="25">
        <v>0</v>
      </c>
      <c r="CZ67" s="49">
        <f t="shared" si="66"/>
        <v>0.30612244897959184</v>
      </c>
      <c r="DA67">
        <v>18</v>
      </c>
      <c r="DB67">
        <v>7</v>
      </c>
      <c r="DC67">
        <v>0.93460482</v>
      </c>
      <c r="DD67">
        <v>8</v>
      </c>
      <c r="DE67">
        <v>0.93393393000000002</v>
      </c>
      <c r="DF67">
        <v>22</v>
      </c>
      <c r="DG67">
        <v>7</v>
      </c>
      <c r="DH67">
        <v>0.97907889999999997</v>
      </c>
      <c r="DI67">
        <v>10</v>
      </c>
      <c r="DJ67">
        <v>0.98019606000000004</v>
      </c>
      <c r="DK67">
        <v>22</v>
      </c>
      <c r="DL67">
        <v>11</v>
      </c>
      <c r="DM67">
        <v>0.95656772000000001</v>
      </c>
      <c r="DN67">
        <v>11</v>
      </c>
      <c r="DO67">
        <v>0.97637901999999999</v>
      </c>
      <c r="DP67" s="25">
        <v>20.666666666666668</v>
      </c>
      <c r="DQ67" s="25">
        <v>8.3333333333333339</v>
      </c>
      <c r="DR67" s="25">
        <v>0.95675047999999985</v>
      </c>
      <c r="DS67" s="25">
        <v>9.6666666666666661</v>
      </c>
      <c r="DT67" s="25">
        <v>0.96350300333333339</v>
      </c>
      <c r="DU67" s="47">
        <v>37.959244324228059</v>
      </c>
      <c r="DV67" s="86">
        <v>37.407977848535751</v>
      </c>
      <c r="DW67" s="86">
        <v>0.8537325136081102</v>
      </c>
      <c r="DX67" s="86"/>
      <c r="DY67" s="87">
        <v>1.0540731486964374</v>
      </c>
      <c r="DZ67" s="47">
        <v>14</v>
      </c>
      <c r="EA67" s="25">
        <v>15</v>
      </c>
      <c r="EB67" s="25">
        <v>14.5</v>
      </c>
      <c r="EC67" s="25">
        <v>0.39130435000000002</v>
      </c>
      <c r="ED67" s="25">
        <v>0.15094340000000001</v>
      </c>
      <c r="EE67" s="88">
        <v>0.27112387500000001</v>
      </c>
      <c r="EF67" s="47">
        <v>32</v>
      </c>
      <c r="EG67" s="25">
        <v>31</v>
      </c>
      <c r="EH67" s="25">
        <v>29</v>
      </c>
      <c r="EI67" s="25">
        <v>18</v>
      </c>
      <c r="EJ67" s="25">
        <v>33</v>
      </c>
      <c r="EK67" s="46">
        <v>60</v>
      </c>
      <c r="EL67" s="47">
        <v>0</v>
      </c>
      <c r="EM67" s="49">
        <v>0</v>
      </c>
      <c r="EN67" s="46">
        <v>0</v>
      </c>
      <c r="EO67" s="25">
        <v>7834.7619047619</v>
      </c>
      <c r="EP67" s="25">
        <v>3357.75510204082</v>
      </c>
      <c r="EQ67" s="25">
        <v>14464.2307692308</v>
      </c>
      <c r="ER67" s="25">
        <v>3082.5409836065601</v>
      </c>
      <c r="ES67" s="25">
        <v>17701</v>
      </c>
      <c r="ET67" s="25">
        <v>3025.8119658119699</v>
      </c>
      <c r="EU67" s="25">
        <v>13333.330891330901</v>
      </c>
      <c r="EV67" s="28">
        <v>3155.36935048645</v>
      </c>
      <c r="EW67">
        <v>244.40118430000001</v>
      </c>
      <c r="EX67">
        <v>0.10005111699999999</v>
      </c>
      <c r="EY67">
        <v>-5.1515151515150799E-2</v>
      </c>
      <c r="EZ67">
        <v>0.58536585365853699</v>
      </c>
      <c r="FA67">
        <v>155.66402869999999</v>
      </c>
      <c r="FB67">
        <v>7.5476301999999995E-2</v>
      </c>
      <c r="FC67">
        <v>5.0424403183023898</v>
      </c>
      <c r="FD67">
        <v>0.4</v>
      </c>
      <c r="FE67">
        <v>258.72715959999999</v>
      </c>
      <c r="FF67">
        <v>0.12245996000000001</v>
      </c>
      <c r="FG67">
        <v>0.89859154929577501</v>
      </c>
      <c r="FH67">
        <v>0.78947368421052599</v>
      </c>
      <c r="FI67">
        <v>219.59745753333331</v>
      </c>
      <c r="FJ67">
        <v>9.9329126333333337E-2</v>
      </c>
      <c r="FK67">
        <v>1.963172238694338</v>
      </c>
      <c r="FL67" s="63">
        <v>0.59161317928968771</v>
      </c>
      <c r="FM67">
        <v>0.58717579250720497</v>
      </c>
      <c r="FN67">
        <v>0.689757127771911</v>
      </c>
      <c r="FO67">
        <v>0.46817248459958899</v>
      </c>
      <c r="FP67">
        <v>0.69963047686081303</v>
      </c>
      <c r="FQ67">
        <v>0.44113842173350598</v>
      </c>
      <c r="FR67">
        <v>0.75502958579881696</v>
      </c>
      <c r="FS67">
        <v>0.4988288996134333</v>
      </c>
      <c r="FT67">
        <v>0.71480573014384696</v>
      </c>
      <c r="FU67">
        <v>0.6068173148786401</v>
      </c>
      <c r="FV67" s="45">
        <v>0.65</v>
      </c>
      <c r="FW67" s="25">
        <v>5662.5384615384601</v>
      </c>
      <c r="FX67" s="25">
        <v>0.7</v>
      </c>
      <c r="FY67" s="25">
        <v>6551.9230769230799</v>
      </c>
      <c r="FZ67" s="25">
        <v>0.75</v>
      </c>
      <c r="GA67" s="25">
        <v>4964.2666666666701</v>
      </c>
      <c r="GB67" s="25">
        <v>0.70000000000000007</v>
      </c>
      <c r="GC67" s="28">
        <v>5726.2427350427361</v>
      </c>
      <c r="GD67">
        <v>1.1666666666666667</v>
      </c>
      <c r="GE67">
        <v>366</v>
      </c>
      <c r="GF67">
        <v>0.16666666666666666</v>
      </c>
      <c r="GG67">
        <v>119</v>
      </c>
      <c r="GH67">
        <v>3.3333333333333335</v>
      </c>
      <c r="GI67">
        <v>136</v>
      </c>
      <c r="GJ67">
        <v>1.55555555555556</v>
      </c>
      <c r="GK67">
        <v>207</v>
      </c>
      <c r="GL67" s="45"/>
      <c r="GM67">
        <v>23</v>
      </c>
      <c r="GN67">
        <v>17</v>
      </c>
      <c r="GO67">
        <v>16</v>
      </c>
      <c r="GP67">
        <v>11</v>
      </c>
      <c r="GQ67" s="25"/>
      <c r="GR67">
        <v>33</v>
      </c>
      <c r="GS67">
        <v>11</v>
      </c>
      <c r="GT67">
        <v>11</v>
      </c>
      <c r="GU67">
        <v>8</v>
      </c>
      <c r="GV67" s="25"/>
      <c r="GW67">
        <v>23</v>
      </c>
      <c r="GX67">
        <v>11</v>
      </c>
      <c r="GY67">
        <v>12</v>
      </c>
      <c r="GZ67">
        <v>8</v>
      </c>
      <c r="HA67" s="25">
        <v>164</v>
      </c>
      <c r="HB67" s="89">
        <v>26.333333333333332</v>
      </c>
      <c r="HC67" s="89">
        <v>13</v>
      </c>
      <c r="HD67" s="89">
        <v>13</v>
      </c>
      <c r="HE67" s="129">
        <v>9</v>
      </c>
      <c r="HF67">
        <v>0.80852072518241136</v>
      </c>
      <c r="HG67">
        <v>0.83000326151782955</v>
      </c>
      <c r="HH67">
        <v>0.82051227560815054</v>
      </c>
      <c r="HI67">
        <v>0.91559673676243281</v>
      </c>
      <c r="HJ67">
        <v>0.90441448099758093</v>
      </c>
      <c r="HK67">
        <v>0.97569714289254228</v>
      </c>
      <c r="HL67">
        <v>0.98564163900148338</v>
      </c>
      <c r="HM67">
        <v>1</v>
      </c>
      <c r="HN67">
        <v>0.95935108911956268</v>
      </c>
      <c r="HO67">
        <v>0.9692520525046121</v>
      </c>
      <c r="HP67">
        <v>0.97838555973203822</v>
      </c>
      <c r="HQ67">
        <v>1</v>
      </c>
      <c r="HR67">
        <v>0.8907620984331851</v>
      </c>
      <c r="HS67" s="24">
        <v>1</v>
      </c>
      <c r="HT67">
        <v>4</v>
      </c>
      <c r="HU67">
        <v>3</v>
      </c>
      <c r="HV67">
        <v>0</v>
      </c>
      <c r="HW67">
        <v>1</v>
      </c>
      <c r="HX67">
        <v>1</v>
      </c>
      <c r="HY67" s="106">
        <v>20</v>
      </c>
      <c r="HZ67" s="30"/>
      <c r="IA67" s="30"/>
      <c r="IB67" s="30"/>
      <c r="IC67" s="30"/>
      <c r="ID67" s="109"/>
      <c r="IE67" s="25"/>
      <c r="IF67" s="25"/>
      <c r="IG67" s="25"/>
      <c r="IH67" s="25"/>
      <c r="II67" s="141" t="s">
        <v>578</v>
      </c>
      <c r="IJ67" s="141">
        <f t="shared" si="15"/>
        <v>1</v>
      </c>
      <c r="IK67" s="141" t="s">
        <v>540</v>
      </c>
      <c r="IL67" s="106"/>
      <c r="IM67" s="127"/>
      <c r="IN67" s="142"/>
      <c r="IO67" s="143">
        <v>0</v>
      </c>
      <c r="IP67" s="144">
        <v>0</v>
      </c>
      <c r="IQ67" s="144">
        <v>0</v>
      </c>
      <c r="IR67" s="144">
        <v>0</v>
      </c>
      <c r="IS67" s="144">
        <v>1</v>
      </c>
      <c r="IT67" s="145"/>
      <c r="IU67" s="146">
        <v>0</v>
      </c>
      <c r="IV67" s="146">
        <v>0</v>
      </c>
    </row>
    <row r="68" spans="1:256" ht="13.05" customHeight="1">
      <c r="A68" s="25">
        <v>77</v>
      </c>
      <c r="B68" s="25">
        <v>16</v>
      </c>
      <c r="C68" s="49" t="s">
        <v>269</v>
      </c>
      <c r="D68" s="47" t="s">
        <v>68</v>
      </c>
      <c r="E68" s="25">
        <v>3</v>
      </c>
      <c r="F68" s="25">
        <v>3</v>
      </c>
      <c r="G68" s="49"/>
      <c r="H68" s="25">
        <v>28</v>
      </c>
      <c r="I68" s="25">
        <v>28</v>
      </c>
      <c r="J68" s="25">
        <v>0</v>
      </c>
      <c r="K68" s="25">
        <v>0</v>
      </c>
      <c r="L68" s="25">
        <v>0</v>
      </c>
      <c r="M68" s="25" t="str">
        <f t="shared" si="77"/>
        <v/>
      </c>
      <c r="N68" s="25">
        <f t="shared" si="78"/>
        <v>28</v>
      </c>
      <c r="O68" s="25">
        <v>28</v>
      </c>
      <c r="P68" s="25">
        <v>28</v>
      </c>
      <c r="Q68" s="28">
        <v>3297.2903225806454</v>
      </c>
      <c r="R68" s="25">
        <v>24</v>
      </c>
      <c r="S68" s="25">
        <v>27</v>
      </c>
      <c r="T68" s="25">
        <v>1</v>
      </c>
      <c r="U68" s="25">
        <v>0</v>
      </c>
      <c r="V68" s="25">
        <v>1</v>
      </c>
      <c r="W68" s="25" t="str">
        <f t="shared" si="79"/>
        <v/>
      </c>
      <c r="X68" s="25">
        <f t="shared" si="80"/>
        <v>26</v>
      </c>
      <c r="Y68" s="25">
        <v>22</v>
      </c>
      <c r="Z68" s="25">
        <v>26</v>
      </c>
      <c r="AA68" s="25">
        <v>3938.6764705882351</v>
      </c>
      <c r="AB68" s="45">
        <v>0</v>
      </c>
      <c r="AC68" s="25">
        <v>5</v>
      </c>
      <c r="AD68" s="25">
        <v>1</v>
      </c>
      <c r="AE68" s="25">
        <v>0</v>
      </c>
      <c r="AF68" s="25">
        <v>1</v>
      </c>
      <c r="AG68" s="25" t="str">
        <f t="shared" si="81"/>
        <v/>
      </c>
      <c r="AH68" s="25">
        <f t="shared" si="82"/>
        <v>4</v>
      </c>
      <c r="AI68" s="25">
        <v>0</v>
      </c>
      <c r="AJ68" s="25">
        <v>5</v>
      </c>
      <c r="AK68" s="28">
        <v>3974.6470588235293</v>
      </c>
      <c r="AL68" s="45">
        <v>0.9</v>
      </c>
      <c r="AM68" s="25">
        <v>1070.7777777777778</v>
      </c>
      <c r="AN68" s="25">
        <v>1006</v>
      </c>
      <c r="AO68" s="28">
        <v>269.59044221920732</v>
      </c>
      <c r="AP68" s="91">
        <v>3.6111111111111115E-2</v>
      </c>
      <c r="AQ68" s="65">
        <v>5.6250000000000001E-2</v>
      </c>
      <c r="AR68" s="65">
        <v>4.2361111111111106E-2</v>
      </c>
      <c r="AS68" s="65">
        <v>4.027777777777778E-2</v>
      </c>
      <c r="AT68" s="25">
        <f t="shared" si="75"/>
        <v>52</v>
      </c>
      <c r="AU68" s="25">
        <f t="shared" si="76"/>
        <v>81</v>
      </c>
      <c r="AV68" s="25">
        <f t="shared" ref="AV68:AV99" si="85">(HOUR(AR68)*60)+MINUTE(AR68)</f>
        <v>61</v>
      </c>
      <c r="AW68" s="25">
        <f t="shared" ref="AW68:AW99" si="86">(HOUR(AS68)*60)+MINUTE(AS68)</f>
        <v>58</v>
      </c>
      <c r="AX68" s="25">
        <f t="shared" si="83"/>
        <v>71</v>
      </c>
      <c r="AY68" s="25">
        <f t="shared" si="84"/>
        <v>55</v>
      </c>
      <c r="AZ68" s="25">
        <f t="shared" si="61"/>
        <v>0.29090909090909089</v>
      </c>
      <c r="BA68" s="25">
        <v>2</v>
      </c>
      <c r="BB68" s="25">
        <v>3</v>
      </c>
      <c r="BC68" s="25">
        <v>2</v>
      </c>
      <c r="BD68" s="25">
        <v>4</v>
      </c>
      <c r="BE68" s="25">
        <v>3</v>
      </c>
      <c r="BF68" s="25">
        <v>2.5</v>
      </c>
      <c r="BG68" s="49">
        <v>0.16666666666666666</v>
      </c>
      <c r="BH68" s="25">
        <v>1</v>
      </c>
      <c r="BI68" s="25">
        <v>10</v>
      </c>
      <c r="BJ68" s="25">
        <v>1</v>
      </c>
      <c r="BK68" s="25">
        <v>10</v>
      </c>
      <c r="BL68" s="25">
        <v>1</v>
      </c>
      <c r="BM68" s="47">
        <v>37</v>
      </c>
      <c r="BN68" s="25">
        <v>11</v>
      </c>
      <c r="BO68" s="25">
        <f t="shared" si="67"/>
        <v>48</v>
      </c>
      <c r="BP68" s="25">
        <f t="shared" si="68"/>
        <v>0.77083333333333337</v>
      </c>
      <c r="BQ68" s="49">
        <f t="shared" si="34"/>
        <v>1</v>
      </c>
      <c r="BR68" s="47">
        <v>12</v>
      </c>
      <c r="BS68" s="25">
        <v>4</v>
      </c>
      <c r="BT68" s="25">
        <f t="shared" si="69"/>
        <v>16</v>
      </c>
      <c r="BU68" s="25">
        <f t="shared" si="70"/>
        <v>0.75</v>
      </c>
      <c r="BV68" s="49">
        <f t="shared" si="47"/>
        <v>1</v>
      </c>
      <c r="BW68" s="92">
        <v>7</v>
      </c>
      <c r="BX68" s="53">
        <v>6</v>
      </c>
      <c r="BY68" s="54">
        <f t="shared" si="73"/>
        <v>6.5</v>
      </c>
      <c r="BZ68" s="57">
        <v>9</v>
      </c>
      <c r="CA68" s="50">
        <v>9</v>
      </c>
      <c r="CB68" s="51">
        <f t="shared" si="74"/>
        <v>9</v>
      </c>
      <c r="CC68" s="46">
        <v>26</v>
      </c>
      <c r="CD68" s="46">
        <v>20</v>
      </c>
      <c r="CE68" s="103">
        <v>50</v>
      </c>
      <c r="CF68" s="30">
        <v>1</v>
      </c>
      <c r="CG68" s="104">
        <f t="shared" si="39"/>
        <v>0.02</v>
      </c>
      <c r="CH68" s="47">
        <v>10</v>
      </c>
      <c r="CI68" s="25">
        <v>7</v>
      </c>
      <c r="CJ68" s="25">
        <f t="shared" si="62"/>
        <v>17</v>
      </c>
      <c r="CK68" s="49">
        <f t="shared" ref="CK68:CK131" si="87">IF(CH68="","",(CH68/2)+CI68)</f>
        <v>12</v>
      </c>
      <c r="CL68" s="47">
        <v>4</v>
      </c>
      <c r="CM68" s="25">
        <v>4</v>
      </c>
      <c r="CN68" s="25">
        <f t="shared" si="46"/>
        <v>8</v>
      </c>
      <c r="CO68" s="49">
        <f t="shared" ref="CO68:CO131" si="88">IF(CL68="","",(CL68/2)+CM68)</f>
        <v>6</v>
      </c>
      <c r="CP68" s="47"/>
      <c r="CQ68" s="25"/>
      <c r="CR68" s="65"/>
      <c r="CS68" s="25"/>
      <c r="CT68" s="25"/>
      <c r="CU68" s="25"/>
      <c r="CV68" s="25"/>
      <c r="CW68" s="65"/>
      <c r="CX68" s="25"/>
      <c r="CY68" s="25"/>
      <c r="CZ68" s="49"/>
      <c r="DA68">
        <v>13</v>
      </c>
      <c r="DB68">
        <v>9</v>
      </c>
      <c r="DC68">
        <v>0.97990482000000001</v>
      </c>
      <c r="DD68">
        <v>9</v>
      </c>
      <c r="DE68">
        <v>0.97990482000000001</v>
      </c>
      <c r="DF68">
        <v>8</v>
      </c>
      <c r="DG68">
        <v>6</v>
      </c>
      <c r="DH68">
        <v>0.97765139999999995</v>
      </c>
      <c r="DI68">
        <v>7</v>
      </c>
      <c r="DJ68">
        <v>0.97744668000000001</v>
      </c>
      <c r="DK68">
        <v>11</v>
      </c>
      <c r="DL68">
        <v>9</v>
      </c>
      <c r="DM68">
        <v>0.98053265000000001</v>
      </c>
      <c r="DN68">
        <v>10</v>
      </c>
      <c r="DO68">
        <v>0.99020105999999997</v>
      </c>
      <c r="DP68" s="25">
        <v>10.666666666666666</v>
      </c>
      <c r="DQ68" s="25">
        <v>8</v>
      </c>
      <c r="DR68" s="25">
        <v>0.97936295666666651</v>
      </c>
      <c r="DS68" s="25">
        <v>8.6666666666666661</v>
      </c>
      <c r="DT68" s="25">
        <v>0.98251752000000003</v>
      </c>
      <c r="DU68" s="47">
        <v>25.203266990022112</v>
      </c>
      <c r="DV68" s="86">
        <v>36.005526768358202</v>
      </c>
      <c r="DW68" s="86">
        <v>1.1135526664070783</v>
      </c>
      <c r="DX68" s="86"/>
      <c r="DY68" s="87">
        <v>8.1809241553192094E-2</v>
      </c>
      <c r="DZ68" s="47">
        <v>13</v>
      </c>
      <c r="EA68" s="25">
        <v>21</v>
      </c>
      <c r="EB68" s="25">
        <v>17</v>
      </c>
      <c r="EC68" s="25">
        <v>1</v>
      </c>
      <c r="ED68" s="25">
        <v>1</v>
      </c>
      <c r="EE68" s="88">
        <v>1</v>
      </c>
      <c r="EF68" s="47">
        <v>34</v>
      </c>
      <c r="EG68" s="25">
        <v>34</v>
      </c>
      <c r="EH68" s="25">
        <v>26</v>
      </c>
      <c r="EI68" s="25">
        <v>26</v>
      </c>
      <c r="EJ68" s="25">
        <v>34</v>
      </c>
      <c r="EK68" s="46">
        <v>63</v>
      </c>
      <c r="EL68" s="47">
        <v>0</v>
      </c>
      <c r="EM68" s="49">
        <v>0</v>
      </c>
      <c r="EN68" s="46">
        <v>0</v>
      </c>
      <c r="EO68" s="25">
        <v>54843.333333333299</v>
      </c>
      <c r="EP68" s="25">
        <v>19356.470588235301</v>
      </c>
      <c r="EQ68" s="25">
        <v>53724.285714285703</v>
      </c>
      <c r="ER68" s="25">
        <v>41785.555555555598</v>
      </c>
      <c r="ES68" s="25">
        <v>88505</v>
      </c>
      <c r="ET68" s="25">
        <v>32183.6363636364</v>
      </c>
      <c r="EU68" s="25">
        <v>65690.873015873003</v>
      </c>
      <c r="EV68" s="28">
        <v>31108.554169142433</v>
      </c>
      <c r="EW68">
        <v>2991.195788</v>
      </c>
      <c r="EX68">
        <v>0.263265358</v>
      </c>
      <c r="EY68">
        <v>0.75757575757575801</v>
      </c>
      <c r="EZ68">
        <v>0.8</v>
      </c>
      <c r="FA68">
        <v>17892.563630000001</v>
      </c>
      <c r="FB68">
        <v>0.516854908</v>
      </c>
      <c r="FC68">
        <v>0.872679045092838</v>
      </c>
      <c r="FD68">
        <v>0.33333333333333298</v>
      </c>
      <c r="FE68">
        <v>21863.46876</v>
      </c>
      <c r="FF68">
        <v>1.41079573</v>
      </c>
      <c r="FG68">
        <v>-8.4507042253521097E-2</v>
      </c>
      <c r="FH68">
        <v>1</v>
      </c>
      <c r="FI68">
        <v>14249.076059333334</v>
      </c>
      <c r="FJ68">
        <v>0.73030533200000003</v>
      </c>
      <c r="FK68">
        <v>0.51524925347169159</v>
      </c>
      <c r="FL68" s="63">
        <v>0.71111111111111092</v>
      </c>
      <c r="FM68">
        <v>0.55290102389078499</v>
      </c>
      <c r="FN68">
        <v>0.56880058866813799</v>
      </c>
      <c r="FO68">
        <v>0.54629629629629595</v>
      </c>
      <c r="FP68">
        <v>0.43527918781725899</v>
      </c>
      <c r="FQ68">
        <v>0.77483443708609301</v>
      </c>
      <c r="FR68">
        <v>0.677984665936473</v>
      </c>
      <c r="FS68">
        <v>0.62467725242439132</v>
      </c>
      <c r="FT68">
        <v>0.56068814747395668</v>
      </c>
      <c r="FU68">
        <v>0.592682699949174</v>
      </c>
      <c r="FV68" s="45">
        <v>0.65</v>
      </c>
      <c r="FW68" s="25">
        <v>7159.2307692307704</v>
      </c>
      <c r="FX68" s="25">
        <v>0.75</v>
      </c>
      <c r="FY68" s="25">
        <v>13369.785714285699</v>
      </c>
      <c r="FZ68" s="25">
        <v>0.9</v>
      </c>
      <c r="GA68" s="25">
        <v>8661.7222222222208</v>
      </c>
      <c r="GB68" s="25">
        <v>0.76666666666666661</v>
      </c>
      <c r="GC68" s="28">
        <v>9730.2462352462298</v>
      </c>
      <c r="GD68">
        <v>0</v>
      </c>
      <c r="GE68">
        <v>366</v>
      </c>
      <c r="GF68">
        <v>0</v>
      </c>
      <c r="GG68">
        <v>183</v>
      </c>
      <c r="GH68">
        <v>0.16666666666666666</v>
      </c>
      <c r="GI68">
        <v>420</v>
      </c>
      <c r="GJ68">
        <v>5.5555555555555601E-2</v>
      </c>
      <c r="GK68">
        <v>323</v>
      </c>
      <c r="GL68" s="45"/>
      <c r="GM68">
        <v>22</v>
      </c>
      <c r="GN68">
        <v>18</v>
      </c>
      <c r="GO68">
        <v>17</v>
      </c>
      <c r="GP68">
        <v>7</v>
      </c>
      <c r="GQ68" s="25"/>
      <c r="GR68">
        <v>39</v>
      </c>
      <c r="GS68">
        <v>13</v>
      </c>
      <c r="GT68">
        <v>12</v>
      </c>
      <c r="GU68">
        <v>7</v>
      </c>
      <c r="GV68" s="25"/>
      <c r="GW68">
        <v>15</v>
      </c>
      <c r="GX68">
        <v>6</v>
      </c>
      <c r="GY68">
        <v>7</v>
      </c>
      <c r="GZ68">
        <v>8</v>
      </c>
      <c r="HA68" s="25">
        <v>132.66666666666669</v>
      </c>
      <c r="HB68" s="89">
        <v>25.333333333333332</v>
      </c>
      <c r="HC68" s="89">
        <v>12.333333333333334</v>
      </c>
      <c r="HD68" s="89">
        <v>12</v>
      </c>
      <c r="HE68" s="129">
        <v>7.333333333333333</v>
      </c>
      <c r="HF68">
        <v>0.99763627705632385</v>
      </c>
      <c r="HG68">
        <v>0.99723243641727677</v>
      </c>
      <c r="HH68">
        <v>0.99595984062047693</v>
      </c>
      <c r="HI68">
        <v>1</v>
      </c>
      <c r="HJ68">
        <v>0.86626960921020801</v>
      </c>
      <c r="HK68">
        <v>0.71022781447240901</v>
      </c>
      <c r="HL68">
        <v>0.65528819413376971</v>
      </c>
      <c r="HM68">
        <v>0.99484975116710972</v>
      </c>
      <c r="HN68">
        <v>0.90154265980020065</v>
      </c>
      <c r="HO68">
        <v>0.98066463060986186</v>
      </c>
      <c r="HP68">
        <v>0.96893596196844811</v>
      </c>
      <c r="HQ68">
        <v>1</v>
      </c>
      <c r="HR68">
        <v>0.92181618202224413</v>
      </c>
      <c r="HS68" s="24">
        <v>2</v>
      </c>
      <c r="HT68">
        <v>4</v>
      </c>
      <c r="HU68">
        <v>3</v>
      </c>
      <c r="HV68">
        <v>1</v>
      </c>
      <c r="HW68">
        <v>1</v>
      </c>
      <c r="HX68">
        <v>1</v>
      </c>
      <c r="HY68" s="106"/>
      <c r="HZ68" s="30"/>
      <c r="IA68" s="30"/>
      <c r="IB68" s="30"/>
      <c r="IC68" s="30"/>
      <c r="ID68" s="109"/>
      <c r="IE68" s="25"/>
      <c r="IF68" s="25"/>
      <c r="IG68" s="25"/>
      <c r="IH68" s="25"/>
      <c r="II68" s="141" t="s">
        <v>578</v>
      </c>
      <c r="IJ68" s="141">
        <f t="shared" ref="IJ68:IJ131" si="89">IF(II68="m",1,0)</f>
        <v>1</v>
      </c>
      <c r="IK68" s="141" t="s">
        <v>540</v>
      </c>
      <c r="IL68" s="106"/>
      <c r="IM68" s="127"/>
      <c r="IN68" s="142"/>
      <c r="IO68" s="143">
        <v>0</v>
      </c>
      <c r="IP68" s="144">
        <v>0</v>
      </c>
      <c r="IQ68" s="144">
        <v>0</v>
      </c>
      <c r="IR68" s="144">
        <v>0</v>
      </c>
      <c r="IS68" s="144">
        <v>1</v>
      </c>
      <c r="IT68" s="145"/>
      <c r="IU68" s="146">
        <v>0</v>
      </c>
      <c r="IV68" s="146">
        <v>0</v>
      </c>
    </row>
    <row r="69" spans="1:256" ht="13.05" customHeight="1">
      <c r="A69" s="25">
        <v>67</v>
      </c>
      <c r="B69" s="25">
        <v>12</v>
      </c>
      <c r="C69" s="49" t="s">
        <v>270</v>
      </c>
      <c r="D69" s="47" t="s">
        <v>561</v>
      </c>
      <c r="E69" s="25">
        <v>2</v>
      </c>
      <c r="F69" s="25">
        <v>3</v>
      </c>
      <c r="G69" s="49"/>
      <c r="H69" s="25">
        <v>14</v>
      </c>
      <c r="I69" s="25">
        <v>23</v>
      </c>
      <c r="J69" s="25">
        <v>2</v>
      </c>
      <c r="K69" s="25">
        <v>0</v>
      </c>
      <c r="L69" s="25">
        <v>2</v>
      </c>
      <c r="M69" s="25" t="str">
        <f t="shared" si="77"/>
        <v/>
      </c>
      <c r="N69" s="25">
        <f t="shared" si="78"/>
        <v>21</v>
      </c>
      <c r="O69" s="25">
        <v>11</v>
      </c>
      <c r="P69" s="25">
        <v>21</v>
      </c>
      <c r="Q69" s="28">
        <v>2795.8823529411766</v>
      </c>
      <c r="R69" s="25">
        <v>14</v>
      </c>
      <c r="S69" s="25">
        <v>20</v>
      </c>
      <c r="T69" s="25">
        <v>2</v>
      </c>
      <c r="U69" s="25">
        <v>0</v>
      </c>
      <c r="V69" s="25">
        <v>2</v>
      </c>
      <c r="W69" s="25" t="str">
        <f t="shared" si="79"/>
        <v/>
      </c>
      <c r="X69" s="25">
        <f t="shared" si="80"/>
        <v>18</v>
      </c>
      <c r="Y69" s="25">
        <v>8</v>
      </c>
      <c r="Z69" s="25">
        <v>18</v>
      </c>
      <c r="AA69" s="25">
        <v>3928.6764705882351</v>
      </c>
      <c r="AB69" s="45">
        <v>7</v>
      </c>
      <c r="AC69" s="25">
        <v>11</v>
      </c>
      <c r="AD69" s="25">
        <v>3</v>
      </c>
      <c r="AE69" s="25">
        <v>0</v>
      </c>
      <c r="AF69" s="25">
        <v>3</v>
      </c>
      <c r="AG69" s="25" t="str">
        <f t="shared" si="81"/>
        <v/>
      </c>
      <c r="AH69" s="25">
        <f t="shared" si="82"/>
        <v>8</v>
      </c>
      <c r="AI69" s="25">
        <v>5</v>
      </c>
      <c r="AJ69" s="25">
        <v>9</v>
      </c>
      <c r="AK69" s="28">
        <v>2885.1176470588234</v>
      </c>
      <c r="AL69" s="45">
        <v>1</v>
      </c>
      <c r="AM69" s="25">
        <v>845.15</v>
      </c>
      <c r="AN69" s="25">
        <v>821</v>
      </c>
      <c r="AO69" s="28">
        <v>191.04843006834415</v>
      </c>
      <c r="AP69" s="91">
        <v>3.4027777777777775E-2</v>
      </c>
      <c r="AQ69" s="65">
        <v>5.7638888888888885E-2</v>
      </c>
      <c r="AR69" s="65">
        <v>4.5833333333333337E-2</v>
      </c>
      <c r="AS69" s="65">
        <v>3.3333333333333333E-2</v>
      </c>
      <c r="AT69" s="25">
        <f t="shared" si="75"/>
        <v>49</v>
      </c>
      <c r="AU69" s="25">
        <f t="shared" si="76"/>
        <v>83</v>
      </c>
      <c r="AV69" s="25">
        <f t="shared" si="85"/>
        <v>66</v>
      </c>
      <c r="AW69" s="25">
        <f t="shared" si="86"/>
        <v>48</v>
      </c>
      <c r="AX69" s="25">
        <f t="shared" si="83"/>
        <v>74.5</v>
      </c>
      <c r="AY69" s="25">
        <f t="shared" si="84"/>
        <v>48.5</v>
      </c>
      <c r="AZ69" s="25">
        <f t="shared" si="61"/>
        <v>0.53608247422680411</v>
      </c>
      <c r="BA69" s="25">
        <v>2</v>
      </c>
      <c r="BB69" s="25">
        <v>3</v>
      </c>
      <c r="BC69" s="25">
        <v>3</v>
      </c>
      <c r="BD69" s="25">
        <v>3</v>
      </c>
      <c r="BE69" s="25">
        <v>2.5</v>
      </c>
      <c r="BF69" s="25">
        <v>3</v>
      </c>
      <c r="BG69" s="49">
        <v>-0.2</v>
      </c>
      <c r="BH69" s="25">
        <v>1</v>
      </c>
      <c r="BI69" s="25">
        <v>10</v>
      </c>
      <c r="BJ69" s="25">
        <v>1</v>
      </c>
      <c r="BK69" s="25">
        <v>10</v>
      </c>
      <c r="BL69" s="25">
        <v>1</v>
      </c>
      <c r="BM69" s="47">
        <v>33</v>
      </c>
      <c r="BN69" s="25">
        <v>14</v>
      </c>
      <c r="BO69" s="25">
        <f t="shared" si="67"/>
        <v>47</v>
      </c>
      <c r="BP69" s="25">
        <f t="shared" si="68"/>
        <v>0.7021276595744681</v>
      </c>
      <c r="BQ69" s="49">
        <f t="shared" si="34"/>
        <v>0.97916666666666663</v>
      </c>
      <c r="BR69" s="47">
        <v>14</v>
      </c>
      <c r="BS69" s="25">
        <v>2</v>
      </c>
      <c r="BT69" s="25">
        <f t="shared" si="69"/>
        <v>16</v>
      </c>
      <c r="BU69" s="25">
        <f t="shared" si="70"/>
        <v>0.875</v>
      </c>
      <c r="BV69" s="49">
        <f t="shared" si="47"/>
        <v>1</v>
      </c>
      <c r="BW69" s="92">
        <v>8</v>
      </c>
      <c r="BX69" s="53">
        <v>7</v>
      </c>
      <c r="BY69" s="54">
        <f t="shared" si="73"/>
        <v>7.5</v>
      </c>
      <c r="BZ69" s="57">
        <v>13</v>
      </c>
      <c r="CA69" s="50">
        <v>12</v>
      </c>
      <c r="CB69" s="51">
        <f t="shared" si="74"/>
        <v>12.5</v>
      </c>
      <c r="CC69" s="46">
        <v>21</v>
      </c>
      <c r="CD69" s="46">
        <v>12</v>
      </c>
      <c r="CE69" s="103">
        <v>101</v>
      </c>
      <c r="CF69" s="30">
        <v>8</v>
      </c>
      <c r="CG69" s="104">
        <f t="shared" si="39"/>
        <v>7.9207920792079209E-2</v>
      </c>
      <c r="CH69" s="47">
        <v>10</v>
      </c>
      <c r="CI69" s="25">
        <v>5</v>
      </c>
      <c r="CJ69" s="25">
        <v>15</v>
      </c>
      <c r="CK69" s="49">
        <f t="shared" si="87"/>
        <v>10</v>
      </c>
      <c r="CL69" s="47">
        <v>4</v>
      </c>
      <c r="CM69" s="25">
        <v>4</v>
      </c>
      <c r="CN69" s="25">
        <f t="shared" si="46"/>
        <v>8</v>
      </c>
      <c r="CO69" s="49">
        <f t="shared" si="88"/>
        <v>6</v>
      </c>
      <c r="CP69" s="47">
        <v>24</v>
      </c>
      <c r="CQ69" s="25">
        <f t="shared" si="63"/>
        <v>1</v>
      </c>
      <c r="CR69" s="65">
        <v>1.3888888888888888E-2</v>
      </c>
      <c r="CS69" s="25">
        <f t="shared" si="64"/>
        <v>20</v>
      </c>
      <c r="CT69" s="25">
        <v>0</v>
      </c>
      <c r="CU69" s="25">
        <v>24</v>
      </c>
      <c r="CV69" s="25">
        <f t="shared" si="43"/>
        <v>1</v>
      </c>
      <c r="CW69" s="65">
        <v>4.5833333333333337E-2</v>
      </c>
      <c r="CX69" s="25">
        <f t="shared" si="65"/>
        <v>66</v>
      </c>
      <c r="CY69" s="25">
        <v>1</v>
      </c>
      <c r="CZ69" s="49">
        <f t="shared" si="66"/>
        <v>2.2999999999999998</v>
      </c>
      <c r="DA69">
        <v>24</v>
      </c>
      <c r="DB69">
        <v>12</v>
      </c>
      <c r="DC69">
        <v>0.64791688000000003</v>
      </c>
      <c r="DD69">
        <v>13</v>
      </c>
      <c r="DE69">
        <v>0.70632112000000002</v>
      </c>
      <c r="DF69">
        <v>17</v>
      </c>
      <c r="DG69">
        <v>11</v>
      </c>
      <c r="DH69">
        <v>0.97806090000000001</v>
      </c>
      <c r="DI69">
        <v>0</v>
      </c>
      <c r="DJ69"/>
      <c r="DK69">
        <v>11</v>
      </c>
      <c r="DL69">
        <v>6</v>
      </c>
      <c r="DM69">
        <v>0.96945842000000004</v>
      </c>
      <c r="DN69">
        <v>6</v>
      </c>
      <c r="DO69">
        <v>0.94601391000000001</v>
      </c>
      <c r="DP69" s="25">
        <v>17.333333333333332</v>
      </c>
      <c r="DQ69" s="25">
        <v>9.6666666666666661</v>
      </c>
      <c r="DR69" s="25">
        <v>0.86514539999999995</v>
      </c>
      <c r="DS69" s="25">
        <v>6.333333333333333</v>
      </c>
      <c r="DT69" s="25">
        <v>0.82616751500000007</v>
      </c>
      <c r="DU69" s="47">
        <v>24.092759223233426</v>
      </c>
      <c r="DV69" s="86">
        <v>62.755424453127262</v>
      </c>
      <c r="DW69" s="86">
        <v>0.8996655175805055</v>
      </c>
      <c r="DX69" s="86"/>
      <c r="DY69" s="87">
        <v>0.94027820378081506</v>
      </c>
      <c r="DZ69" s="47">
        <v>21</v>
      </c>
      <c r="EA69" s="25">
        <v>26</v>
      </c>
      <c r="EB69" s="25">
        <v>23.5</v>
      </c>
      <c r="EC69" s="25">
        <v>0.76315789000000001</v>
      </c>
      <c r="ED69" s="25">
        <v>0.76146789000000004</v>
      </c>
      <c r="EE69" s="88">
        <v>0.76231289000000002</v>
      </c>
      <c r="EF69" s="47">
        <v>36</v>
      </c>
      <c r="EG69" s="25">
        <v>25</v>
      </c>
      <c r="EH69" s="25">
        <v>27</v>
      </c>
      <c r="EI69" s="25">
        <v>24</v>
      </c>
      <c r="EJ69" s="25">
        <v>36</v>
      </c>
      <c r="EK69" s="46">
        <v>70</v>
      </c>
      <c r="EL69" s="47">
        <v>0</v>
      </c>
      <c r="EM69" s="49">
        <v>0</v>
      </c>
      <c r="EN69" s="46">
        <v>0</v>
      </c>
      <c r="EO69" s="25">
        <v>20566.25</v>
      </c>
      <c r="EP69" s="25">
        <v>9401.7142857142899</v>
      </c>
      <c r="EQ69" s="25">
        <v>20892.777777777799</v>
      </c>
      <c r="ER69" s="25">
        <v>20892.777777777799</v>
      </c>
      <c r="ES69" s="25">
        <v>15392.1739130435</v>
      </c>
      <c r="ET69" s="25">
        <v>13616.1538461538</v>
      </c>
      <c r="EU69" s="25">
        <v>18950.400563607098</v>
      </c>
      <c r="EV69" s="28">
        <v>14636.881969881963</v>
      </c>
      <c r="EW69">
        <v>2029.7556500000001</v>
      </c>
      <c r="EX69">
        <v>0.51944271099999995</v>
      </c>
      <c r="EY69">
        <v>4.4545454545454604</v>
      </c>
      <c r="EZ69">
        <v>0.6</v>
      </c>
      <c r="FA69">
        <v>4970.0894749999998</v>
      </c>
      <c r="FB69">
        <v>0.39086788700000002</v>
      </c>
      <c r="FC69">
        <v>3.2334217506631302</v>
      </c>
      <c r="FD69">
        <v>0.52941176470588203</v>
      </c>
      <c r="FE69">
        <v>1875.253289</v>
      </c>
      <c r="FF69">
        <v>0.25604393399999997</v>
      </c>
      <c r="FG69">
        <v>3.4507042253521099</v>
      </c>
      <c r="FH69">
        <v>0.63636363636363602</v>
      </c>
      <c r="FI69">
        <v>2958.3661379999999</v>
      </c>
      <c r="FJ69">
        <v>0.38878484399999996</v>
      </c>
      <c r="FK69">
        <v>3.7128904768535667</v>
      </c>
      <c r="FL69" s="63">
        <v>0.58859180035650593</v>
      </c>
      <c r="FM69">
        <v>0.627941176470588</v>
      </c>
      <c r="FN69">
        <v>0.73365814047908995</v>
      </c>
      <c r="FO69">
        <v>0.59175531914893598</v>
      </c>
      <c r="FP69">
        <v>0.652410047522064</v>
      </c>
      <c r="FQ69">
        <v>0.81891580161476396</v>
      </c>
      <c r="FR69">
        <v>0.69396110542476996</v>
      </c>
      <c r="FS69">
        <v>0.67953743241142928</v>
      </c>
      <c r="FT69">
        <v>0.69334309780864134</v>
      </c>
      <c r="FU69">
        <v>0.68644026511003531</v>
      </c>
      <c r="FV69" s="45">
        <v>0.75</v>
      </c>
      <c r="FW69" s="25">
        <v>7276.7857142857101</v>
      </c>
      <c r="FX69" s="25">
        <v>0.75</v>
      </c>
      <c r="FY69" s="25">
        <v>7957.0666666666702</v>
      </c>
      <c r="FZ69" s="25">
        <v>0.75</v>
      </c>
      <c r="GA69" s="25">
        <v>6335.2666666666701</v>
      </c>
      <c r="GB69" s="25">
        <v>0.75</v>
      </c>
      <c r="GC69" s="28">
        <v>7189.7063492063498</v>
      </c>
      <c r="GD69">
        <v>0</v>
      </c>
      <c r="GE69">
        <v>190</v>
      </c>
      <c r="GF69">
        <v>0.66666666699999999</v>
      </c>
      <c r="GG69">
        <v>79</v>
      </c>
      <c r="GH69">
        <v>0.16666666666666666</v>
      </c>
      <c r="GI69">
        <v>153</v>
      </c>
      <c r="GJ69">
        <v>0.27777777777777801</v>
      </c>
      <c r="GK69">
        <v>140.66666666666666</v>
      </c>
      <c r="GL69" s="45"/>
      <c r="GM69">
        <v>19</v>
      </c>
      <c r="GN69">
        <v>14</v>
      </c>
      <c r="GO69">
        <v>13</v>
      </c>
      <c r="GP69">
        <v>7</v>
      </c>
      <c r="GQ69" s="25"/>
      <c r="GR69">
        <v>52</v>
      </c>
      <c r="GS69">
        <v>16</v>
      </c>
      <c r="GT69">
        <v>17</v>
      </c>
      <c r="GU69">
        <v>7</v>
      </c>
      <c r="GV69" s="25"/>
      <c r="GW69">
        <v>27</v>
      </c>
      <c r="GX69">
        <v>18</v>
      </c>
      <c r="GY69">
        <v>19</v>
      </c>
      <c r="GZ69">
        <v>8</v>
      </c>
      <c r="HA69" s="25">
        <v>167.33333333333334</v>
      </c>
      <c r="HB69" s="89">
        <v>32.666666666666664</v>
      </c>
      <c r="HC69" s="89">
        <v>16</v>
      </c>
      <c r="HD69" s="89">
        <v>16.333333333333332</v>
      </c>
      <c r="HE69" s="129">
        <v>7.333333333333333</v>
      </c>
      <c r="HF69">
        <v>0.58424540906746247</v>
      </c>
      <c r="HG69">
        <v>0.66137331088392703</v>
      </c>
      <c r="HH69">
        <v>0.59105851576786161</v>
      </c>
      <c r="HI69">
        <v>0.75</v>
      </c>
      <c r="HJ69">
        <v>0.96940573087736515</v>
      </c>
      <c r="HK69">
        <v>0.99673010198944423</v>
      </c>
      <c r="HL69">
        <v>0.9941256964275792</v>
      </c>
      <c r="HM69">
        <v>0.99228581947994376</v>
      </c>
      <c r="HN69">
        <v>0.99183605142397324</v>
      </c>
      <c r="HO69">
        <v>0.98801070243067346</v>
      </c>
      <c r="HP69">
        <v>0.99518738128828399</v>
      </c>
      <c r="HQ69">
        <v>1</v>
      </c>
      <c r="HR69">
        <v>0.84849573045626692</v>
      </c>
      <c r="HS69" s="24">
        <v>2</v>
      </c>
      <c r="HT69">
        <v>1</v>
      </c>
      <c r="HU69">
        <v>2</v>
      </c>
      <c r="HV69">
        <v>1</v>
      </c>
      <c r="HW69">
        <v>0</v>
      </c>
      <c r="HX69">
        <v>0</v>
      </c>
      <c r="HY69" s="106"/>
      <c r="HZ69" s="30"/>
      <c r="IA69" s="30"/>
      <c r="IB69" s="30"/>
      <c r="IC69" s="30"/>
      <c r="ID69" s="109"/>
      <c r="IE69" s="25"/>
      <c r="IF69" s="25"/>
      <c r="IG69" s="25"/>
      <c r="IH69" s="25"/>
      <c r="II69" s="141" t="s">
        <v>419</v>
      </c>
      <c r="IJ69" s="141">
        <f t="shared" si="89"/>
        <v>0</v>
      </c>
      <c r="IK69" s="141" t="s">
        <v>421</v>
      </c>
      <c r="IL69" s="106"/>
      <c r="IM69" s="127"/>
      <c r="IN69" s="142"/>
      <c r="IO69" s="143">
        <v>0</v>
      </c>
      <c r="IP69" s="144">
        <v>0</v>
      </c>
      <c r="IQ69" s="144">
        <v>0</v>
      </c>
      <c r="IR69" s="144">
        <v>0</v>
      </c>
      <c r="IS69" s="144">
        <v>1</v>
      </c>
      <c r="IT69" s="145"/>
      <c r="IU69" s="146">
        <v>0</v>
      </c>
      <c r="IV69" s="146">
        <v>1</v>
      </c>
    </row>
    <row r="70" spans="1:256" ht="13.05" customHeight="1">
      <c r="A70" s="25">
        <v>39</v>
      </c>
      <c r="B70" s="25">
        <v>18</v>
      </c>
      <c r="C70" s="49" t="s">
        <v>362</v>
      </c>
      <c r="D70" s="47" t="s">
        <v>145</v>
      </c>
      <c r="E70" s="25">
        <v>1</v>
      </c>
      <c r="F70" s="25">
        <v>1</v>
      </c>
      <c r="G70" s="49"/>
      <c r="H70" s="25">
        <v>24</v>
      </c>
      <c r="I70" s="25">
        <v>26</v>
      </c>
      <c r="J70" s="25">
        <v>2</v>
      </c>
      <c r="K70" s="25">
        <v>1</v>
      </c>
      <c r="L70" s="25">
        <v>1</v>
      </c>
      <c r="M70" s="25" t="str">
        <f t="shared" si="77"/>
        <v/>
      </c>
      <c r="N70" s="25">
        <f t="shared" si="78"/>
        <v>24</v>
      </c>
      <c r="O70" s="25">
        <v>21</v>
      </c>
      <c r="P70" s="25">
        <v>25</v>
      </c>
      <c r="Q70" s="28">
        <v>4170.757575757576</v>
      </c>
      <c r="R70" s="25">
        <v>25</v>
      </c>
      <c r="S70" s="25">
        <v>27</v>
      </c>
      <c r="T70" s="25">
        <v>2</v>
      </c>
      <c r="U70" s="25">
        <v>1</v>
      </c>
      <c r="V70" s="25">
        <v>1</v>
      </c>
      <c r="W70" s="25" t="str">
        <f t="shared" si="79"/>
        <v/>
      </c>
      <c r="X70" s="25">
        <f t="shared" si="80"/>
        <v>25</v>
      </c>
      <c r="Y70" s="25">
        <v>20</v>
      </c>
      <c r="Z70" s="25">
        <v>26</v>
      </c>
      <c r="AA70" s="25">
        <v>2953.6363636363635</v>
      </c>
      <c r="AB70" s="45">
        <v>0</v>
      </c>
      <c r="AC70" s="25">
        <v>6</v>
      </c>
      <c r="AD70" s="25">
        <v>1</v>
      </c>
      <c r="AE70" s="25">
        <v>0</v>
      </c>
      <c r="AF70" s="25">
        <v>1</v>
      </c>
      <c r="AG70" s="25" t="str">
        <f t="shared" si="81"/>
        <v/>
      </c>
      <c r="AH70" s="25">
        <f t="shared" si="82"/>
        <v>5</v>
      </c>
      <c r="AI70" s="25">
        <v>0</v>
      </c>
      <c r="AJ70" s="25">
        <v>6</v>
      </c>
      <c r="AK70" s="28">
        <v>3589.875</v>
      </c>
      <c r="AL70" s="45">
        <v>1</v>
      </c>
      <c r="AM70" s="25">
        <v>841.4</v>
      </c>
      <c r="AN70" s="25">
        <v>793.5</v>
      </c>
      <c r="AO70" s="28">
        <v>172.69791087634115</v>
      </c>
      <c r="AP70" s="91">
        <v>3.3333333333333333E-2</v>
      </c>
      <c r="AQ70" s="65">
        <v>4.9305555555555554E-2</v>
      </c>
      <c r="AR70" s="65">
        <v>4.6527777777777779E-2</v>
      </c>
      <c r="AS70" s="65">
        <v>3.6111111111111115E-2</v>
      </c>
      <c r="AT70" s="25">
        <f t="shared" si="75"/>
        <v>48</v>
      </c>
      <c r="AU70" s="25">
        <f t="shared" si="76"/>
        <v>71</v>
      </c>
      <c r="AV70" s="25">
        <f t="shared" si="85"/>
        <v>67</v>
      </c>
      <c r="AW70" s="25">
        <f t="shared" si="86"/>
        <v>52</v>
      </c>
      <c r="AX70" s="25">
        <f t="shared" si="83"/>
        <v>69</v>
      </c>
      <c r="AY70" s="25">
        <f t="shared" si="84"/>
        <v>50</v>
      </c>
      <c r="AZ70" s="25">
        <f t="shared" si="61"/>
        <v>0.38</v>
      </c>
      <c r="BA70" s="25">
        <v>2</v>
      </c>
      <c r="BB70" s="25">
        <v>4</v>
      </c>
      <c r="BC70" s="25">
        <v>1</v>
      </c>
      <c r="BD70" s="25">
        <v>3</v>
      </c>
      <c r="BE70" s="25">
        <v>2.5</v>
      </c>
      <c r="BF70" s="25">
        <v>2.5</v>
      </c>
      <c r="BG70" s="49">
        <v>0</v>
      </c>
      <c r="BH70" s="25">
        <v>0.3</v>
      </c>
      <c r="BI70" s="25">
        <v>10</v>
      </c>
      <c r="BJ70" s="25">
        <v>0.3</v>
      </c>
      <c r="BK70" s="25">
        <v>10</v>
      </c>
      <c r="BL70" s="25">
        <v>0.3</v>
      </c>
      <c r="BM70" s="47">
        <v>33</v>
      </c>
      <c r="BN70" s="25">
        <v>15</v>
      </c>
      <c r="BO70" s="25">
        <f t="shared" si="67"/>
        <v>48</v>
      </c>
      <c r="BP70" s="25">
        <f t="shared" si="68"/>
        <v>0.6875</v>
      </c>
      <c r="BQ70" s="49">
        <f t="shared" si="34"/>
        <v>1</v>
      </c>
      <c r="BR70" s="47">
        <v>8</v>
      </c>
      <c r="BS70" s="25">
        <v>8</v>
      </c>
      <c r="BT70" s="25">
        <f t="shared" si="69"/>
        <v>16</v>
      </c>
      <c r="BU70" s="25">
        <f t="shared" si="70"/>
        <v>0.5</v>
      </c>
      <c r="BV70" s="49">
        <f t="shared" si="47"/>
        <v>1</v>
      </c>
      <c r="BW70" s="92">
        <v>4</v>
      </c>
      <c r="BX70" s="53">
        <v>9</v>
      </c>
      <c r="BY70" s="54">
        <f t="shared" si="73"/>
        <v>6.5</v>
      </c>
      <c r="BZ70" s="57">
        <v>16</v>
      </c>
      <c r="CA70" s="50">
        <v>17</v>
      </c>
      <c r="CB70" s="51">
        <f t="shared" si="74"/>
        <v>16.5</v>
      </c>
      <c r="CC70" s="46">
        <v>15</v>
      </c>
      <c r="CD70" s="46">
        <v>7</v>
      </c>
      <c r="CE70" s="103">
        <v>99</v>
      </c>
      <c r="CF70" s="30">
        <v>53</v>
      </c>
      <c r="CG70" s="104">
        <f t="shared" si="39"/>
        <v>0.53535353535353536</v>
      </c>
      <c r="CH70" s="47">
        <v>9</v>
      </c>
      <c r="CI70" s="25">
        <v>5</v>
      </c>
      <c r="CJ70" s="25">
        <f t="shared" ref="CJ70:CJ101" si="90">CH70+CI70</f>
        <v>14</v>
      </c>
      <c r="CK70" s="49">
        <f t="shared" si="87"/>
        <v>9.5</v>
      </c>
      <c r="CL70" s="47">
        <v>4</v>
      </c>
      <c r="CM70" s="25">
        <v>3</v>
      </c>
      <c r="CN70" s="25">
        <f t="shared" si="46"/>
        <v>7</v>
      </c>
      <c r="CO70" s="49">
        <f t="shared" si="88"/>
        <v>5</v>
      </c>
      <c r="CP70" s="47">
        <v>24</v>
      </c>
      <c r="CQ70" s="25">
        <f t="shared" si="63"/>
        <v>1</v>
      </c>
      <c r="CR70" s="65">
        <v>1.3888888888888888E-2</v>
      </c>
      <c r="CS70" s="25">
        <f t="shared" si="64"/>
        <v>20</v>
      </c>
      <c r="CT70" s="25">
        <v>0</v>
      </c>
      <c r="CU70" s="25">
        <v>24</v>
      </c>
      <c r="CV70" s="25">
        <f t="shared" si="43"/>
        <v>1</v>
      </c>
      <c r="CW70" s="65">
        <v>5.2083333333333336E-2</v>
      </c>
      <c r="CX70" s="25">
        <f t="shared" si="65"/>
        <v>75</v>
      </c>
      <c r="CY70" s="25">
        <v>4</v>
      </c>
      <c r="CZ70" s="49">
        <f t="shared" si="66"/>
        <v>2.75</v>
      </c>
      <c r="DA70">
        <v>24</v>
      </c>
      <c r="DB70">
        <v>6</v>
      </c>
      <c r="DC70">
        <v>0.67169391000000001</v>
      </c>
      <c r="DD70">
        <v>7</v>
      </c>
      <c r="DE70">
        <v>0.83262208999999998</v>
      </c>
      <c r="DF70">
        <v>21</v>
      </c>
      <c r="DG70">
        <v>5</v>
      </c>
      <c r="DH70">
        <v>0.97767232000000004</v>
      </c>
      <c r="DI70">
        <v>7</v>
      </c>
      <c r="DJ70">
        <v>0.98150473999999999</v>
      </c>
      <c r="DK70">
        <v>24</v>
      </c>
      <c r="DL70">
        <v>11</v>
      </c>
      <c r="DM70">
        <v>0.95758955000000001</v>
      </c>
      <c r="DN70">
        <v>12</v>
      </c>
      <c r="DO70">
        <v>0.97286054</v>
      </c>
      <c r="DP70" s="25">
        <v>23</v>
      </c>
      <c r="DQ70" s="25">
        <v>7.333333333333333</v>
      </c>
      <c r="DR70" s="25">
        <v>0.86898525999999998</v>
      </c>
      <c r="DS70" s="25">
        <v>8.6666666666666661</v>
      </c>
      <c r="DT70" s="25">
        <v>0.92899578999999999</v>
      </c>
      <c r="DU70" s="47">
        <v>54.66097159085831</v>
      </c>
      <c r="DV70" s="86">
        <v>65.876547358398696</v>
      </c>
      <c r="DW70" s="86">
        <v>1.0443573638780033</v>
      </c>
      <c r="DX70" s="86"/>
      <c r="DY70" s="87">
        <v>0.43246142470622662</v>
      </c>
      <c r="DZ70" s="47">
        <v>20</v>
      </c>
      <c r="EA70" s="25">
        <v>16</v>
      </c>
      <c r="EB70" s="25">
        <v>18</v>
      </c>
      <c r="EC70" s="25">
        <v>0.66386555000000003</v>
      </c>
      <c r="ED70" s="25">
        <v>0.42028986000000002</v>
      </c>
      <c r="EE70" s="88">
        <v>0.54207770500000008</v>
      </c>
      <c r="EF70" s="47">
        <v>31</v>
      </c>
      <c r="EG70" s="25">
        <v>34</v>
      </c>
      <c r="EH70" s="25">
        <v>27</v>
      </c>
      <c r="EI70" s="25">
        <v>16</v>
      </c>
      <c r="EJ70" s="25">
        <v>32</v>
      </c>
      <c r="EK70" s="46">
        <v>43.5</v>
      </c>
      <c r="EL70" s="47">
        <v>0</v>
      </c>
      <c r="EM70" s="49">
        <v>0</v>
      </c>
      <c r="EN70" s="46">
        <v>1</v>
      </c>
      <c r="EO70" s="25">
        <v>23504.285714285699</v>
      </c>
      <c r="EP70" s="25">
        <v>6581.2</v>
      </c>
      <c r="EQ70" s="25" t="s">
        <v>149</v>
      </c>
      <c r="ER70" s="25">
        <v>8357.1111111111095</v>
      </c>
      <c r="ES70" s="25">
        <v>19667.777777777799</v>
      </c>
      <c r="ET70" s="25">
        <v>9833.8888888888905</v>
      </c>
      <c r="EU70" s="25">
        <v>21586.031746031749</v>
      </c>
      <c r="EV70" s="28">
        <v>8257.4</v>
      </c>
      <c r="EW70">
        <v>1225.5436090000001</v>
      </c>
      <c r="EX70">
        <v>0.30144037600000001</v>
      </c>
      <c r="EY70">
        <v>4.0696969696969703</v>
      </c>
      <c r="EZ70">
        <v>0.38461538461538503</v>
      </c>
      <c r="FA70" t="s">
        <v>149</v>
      </c>
      <c r="FB70" t="s">
        <v>149</v>
      </c>
      <c r="FC70" t="s">
        <v>149</v>
      </c>
      <c r="FD70" t="s">
        <v>149</v>
      </c>
      <c r="FE70">
        <v>110.2822128</v>
      </c>
      <c r="FF70">
        <v>1.3741906999999999E-2</v>
      </c>
      <c r="FG70">
        <v>-0.676056338028169</v>
      </c>
      <c r="FH70">
        <v>0.35294117647058798</v>
      </c>
      <c r="FI70">
        <v>667.91291090000004</v>
      </c>
      <c r="FJ70">
        <v>0.1575911415</v>
      </c>
      <c r="FK70">
        <v>1.6968203158344006</v>
      </c>
      <c r="FL70" s="63">
        <v>0.3687782805429865</v>
      </c>
      <c r="FM70">
        <v>0.65901639344262297</v>
      </c>
      <c r="FN70">
        <v>0.65859714463066399</v>
      </c>
      <c r="FO70" t="s">
        <v>149</v>
      </c>
      <c r="FP70">
        <v>0.63832528180354298</v>
      </c>
      <c r="FQ70">
        <v>0.79858156028368799</v>
      </c>
      <c r="FR70">
        <v>0.66032500990883902</v>
      </c>
      <c r="FS70">
        <v>0.72879897686315553</v>
      </c>
      <c r="FT70">
        <v>0.65241581211434863</v>
      </c>
      <c r="FU70">
        <v>0.68296907801387141</v>
      </c>
      <c r="FV70" s="45">
        <v>0.85</v>
      </c>
      <c r="FW70" s="25">
        <v>7429</v>
      </c>
      <c r="FX70" s="25">
        <v>0.75</v>
      </c>
      <c r="FY70" s="25">
        <v>6244.1428571428596</v>
      </c>
      <c r="FZ70" s="25">
        <v>0.75</v>
      </c>
      <c r="GA70" s="25">
        <v>5227.1333333333296</v>
      </c>
      <c r="GB70" s="25">
        <v>0.78333333333333333</v>
      </c>
      <c r="GC70" s="28">
        <v>6300.0920634920622</v>
      </c>
      <c r="GD70">
        <v>0.83333333333333337</v>
      </c>
      <c r="GE70">
        <v>175</v>
      </c>
      <c r="GF70">
        <v>0.83333333333333337</v>
      </c>
      <c r="GG70">
        <v>75</v>
      </c>
      <c r="GH70">
        <v>0.33333333333333331</v>
      </c>
      <c r="GI70">
        <v>175</v>
      </c>
      <c r="GJ70">
        <v>0.66666666666666696</v>
      </c>
      <c r="GK70">
        <v>141.66666666666666</v>
      </c>
      <c r="GL70" s="45"/>
      <c r="GM70">
        <v>25</v>
      </c>
      <c r="GN70">
        <v>18</v>
      </c>
      <c r="GO70">
        <v>18</v>
      </c>
      <c r="GP70">
        <v>12</v>
      </c>
      <c r="GQ70" s="25"/>
      <c r="GR70">
        <v>29</v>
      </c>
      <c r="GS70">
        <v>5</v>
      </c>
      <c r="GT70">
        <v>6</v>
      </c>
      <c r="GU70">
        <v>6</v>
      </c>
      <c r="GV70" s="25"/>
      <c r="GW70">
        <v>19</v>
      </c>
      <c r="GX70">
        <v>14</v>
      </c>
      <c r="GY70">
        <v>14</v>
      </c>
      <c r="GZ70">
        <v>7</v>
      </c>
      <c r="HA70" s="25">
        <v>213.66666666666669</v>
      </c>
      <c r="HB70" s="89">
        <v>24.333333333333332</v>
      </c>
      <c r="HC70" s="89">
        <v>12.333333333333334</v>
      </c>
      <c r="HD70" s="89">
        <v>12.666666666666666</v>
      </c>
      <c r="HE70" s="129">
        <v>8.3333333333333339</v>
      </c>
      <c r="HF70">
        <v>0.94507442880778558</v>
      </c>
      <c r="HG70">
        <v>0.9420923620764452</v>
      </c>
      <c r="HH70">
        <v>0.94949332720158552</v>
      </c>
      <c r="HI70">
        <v>0.95368244356458531</v>
      </c>
      <c r="HJ70">
        <v>0.89820390241288928</v>
      </c>
      <c r="HK70">
        <v>0.84148711140410082</v>
      </c>
      <c r="HL70">
        <v>0.8393930815426196</v>
      </c>
      <c r="HM70">
        <v>0.9686196045011366</v>
      </c>
      <c r="HN70">
        <v>0.99184381032437241</v>
      </c>
      <c r="HO70">
        <v>0.98222314343813977</v>
      </c>
      <c r="HP70">
        <v>0.9874875170898072</v>
      </c>
      <c r="HQ70">
        <v>0.99228581947994376</v>
      </c>
      <c r="HR70">
        <v>0.94504071384834909</v>
      </c>
      <c r="HS70" s="24">
        <v>1</v>
      </c>
      <c r="HT70">
        <v>1</v>
      </c>
      <c r="HU70">
        <v>2</v>
      </c>
      <c r="HV70">
        <v>0</v>
      </c>
      <c r="HW70">
        <v>0</v>
      </c>
      <c r="HX70">
        <v>0</v>
      </c>
      <c r="HY70" s="106">
        <v>20</v>
      </c>
      <c r="HZ70" s="30"/>
      <c r="IA70" s="30"/>
      <c r="IB70" s="30"/>
      <c r="IC70" s="30"/>
      <c r="ID70" s="109"/>
      <c r="IE70" s="25"/>
      <c r="IF70" s="25"/>
      <c r="IG70" s="25"/>
      <c r="IH70" s="25"/>
      <c r="II70" s="141" t="s">
        <v>419</v>
      </c>
      <c r="IJ70" s="141">
        <f t="shared" si="89"/>
        <v>0</v>
      </c>
      <c r="IK70" s="141" t="s">
        <v>417</v>
      </c>
      <c r="IL70" s="106"/>
      <c r="IM70" s="127"/>
      <c r="IN70" s="142"/>
      <c r="IO70" s="143">
        <v>0</v>
      </c>
      <c r="IP70" s="144">
        <v>0</v>
      </c>
      <c r="IQ70" s="144">
        <v>0</v>
      </c>
      <c r="IR70" s="144">
        <v>1</v>
      </c>
      <c r="IS70" s="144">
        <v>0</v>
      </c>
      <c r="IT70" s="145"/>
      <c r="IU70" s="146">
        <v>0</v>
      </c>
      <c r="IV70" s="146">
        <v>0</v>
      </c>
    </row>
    <row r="71" spans="1:256" ht="13.05" customHeight="1">
      <c r="A71" s="25">
        <v>57</v>
      </c>
      <c r="B71" s="25">
        <v>18</v>
      </c>
      <c r="C71" s="49" t="s">
        <v>159</v>
      </c>
      <c r="D71" s="47" t="s">
        <v>68</v>
      </c>
      <c r="E71" s="25">
        <v>3</v>
      </c>
      <c r="F71" s="25">
        <v>3</v>
      </c>
      <c r="G71" s="49"/>
      <c r="H71" s="25">
        <v>23</v>
      </c>
      <c r="I71" s="25">
        <v>26</v>
      </c>
      <c r="J71" s="25">
        <v>2</v>
      </c>
      <c r="K71" s="25">
        <v>2</v>
      </c>
      <c r="L71" s="25">
        <v>0</v>
      </c>
      <c r="M71" s="25" t="str">
        <f t="shared" si="77"/>
        <v/>
      </c>
      <c r="N71" s="25">
        <f t="shared" si="78"/>
        <v>24</v>
      </c>
      <c r="O71" s="25">
        <v>23</v>
      </c>
      <c r="P71" s="25">
        <v>25</v>
      </c>
      <c r="Q71" s="28">
        <v>3271.5625</v>
      </c>
      <c r="R71" s="25">
        <v>23</v>
      </c>
      <c r="S71" s="25">
        <v>27</v>
      </c>
      <c r="T71" s="25">
        <v>3</v>
      </c>
      <c r="U71" s="25">
        <v>0</v>
      </c>
      <c r="V71" s="25">
        <v>3</v>
      </c>
      <c r="W71" s="25" t="str">
        <f t="shared" si="79"/>
        <v/>
      </c>
      <c r="X71" s="25">
        <f t="shared" si="80"/>
        <v>24</v>
      </c>
      <c r="Y71" s="25">
        <v>13</v>
      </c>
      <c r="Z71" s="25">
        <v>24</v>
      </c>
      <c r="AA71" s="25">
        <v>2049.121212121212</v>
      </c>
      <c r="AB71" s="45">
        <v>12</v>
      </c>
      <c r="AC71" s="25">
        <v>17</v>
      </c>
      <c r="AD71" s="25">
        <v>3</v>
      </c>
      <c r="AE71" s="25">
        <v>1</v>
      </c>
      <c r="AF71" s="25">
        <v>2</v>
      </c>
      <c r="AG71" s="25" t="str">
        <f t="shared" si="81"/>
        <v/>
      </c>
      <c r="AH71" s="25">
        <f t="shared" si="82"/>
        <v>14</v>
      </c>
      <c r="AI71" s="25">
        <v>4</v>
      </c>
      <c r="AJ71" s="25">
        <v>14</v>
      </c>
      <c r="AK71" s="28">
        <v>2358.030303030303</v>
      </c>
      <c r="AL71" s="45">
        <v>1</v>
      </c>
      <c r="AM71" s="25">
        <v>1366.3</v>
      </c>
      <c r="AN71" s="25">
        <v>1234</v>
      </c>
      <c r="AO71" s="28">
        <v>379.10116688931765</v>
      </c>
      <c r="AP71" s="91">
        <v>3.1944444444444449E-2</v>
      </c>
      <c r="AQ71" s="65">
        <v>7.013888888888889E-2</v>
      </c>
      <c r="AR71" s="65">
        <v>4.7222222222222221E-2</v>
      </c>
      <c r="AS71" s="65">
        <v>3.7499999999999999E-2</v>
      </c>
      <c r="AT71" s="25">
        <f t="shared" si="75"/>
        <v>46</v>
      </c>
      <c r="AU71" s="25">
        <f t="shared" si="76"/>
        <v>101</v>
      </c>
      <c r="AV71" s="25">
        <f t="shared" si="85"/>
        <v>68</v>
      </c>
      <c r="AW71" s="25">
        <f t="shared" si="86"/>
        <v>54</v>
      </c>
      <c r="AX71" s="25">
        <f t="shared" si="83"/>
        <v>84.5</v>
      </c>
      <c r="AY71" s="25">
        <f t="shared" si="84"/>
        <v>50</v>
      </c>
      <c r="AZ71" s="25">
        <f t="shared" si="61"/>
        <v>0.69</v>
      </c>
      <c r="BA71" s="25">
        <v>1</v>
      </c>
      <c r="BB71" s="25">
        <v>3</v>
      </c>
      <c r="BC71" s="25">
        <v>3</v>
      </c>
      <c r="BD71" s="25">
        <v>2</v>
      </c>
      <c r="BE71" s="25">
        <v>1.5</v>
      </c>
      <c r="BF71" s="25">
        <v>3</v>
      </c>
      <c r="BG71" s="49">
        <v>-1</v>
      </c>
      <c r="BH71" s="25">
        <v>0.7</v>
      </c>
      <c r="BI71" s="25">
        <v>10</v>
      </c>
      <c r="BJ71" s="25">
        <v>0.4</v>
      </c>
      <c r="BK71" s="25">
        <v>10</v>
      </c>
      <c r="BL71" s="25">
        <v>0.55000000000000004</v>
      </c>
      <c r="BM71" s="47">
        <v>29</v>
      </c>
      <c r="BN71" s="25">
        <v>19</v>
      </c>
      <c r="BO71" s="25">
        <f t="shared" si="67"/>
        <v>48</v>
      </c>
      <c r="BP71" s="25">
        <f t="shared" si="68"/>
        <v>0.60416666666666663</v>
      </c>
      <c r="BQ71" s="49">
        <f t="shared" si="34"/>
        <v>1</v>
      </c>
      <c r="BR71" s="47">
        <v>8</v>
      </c>
      <c r="BS71" s="25">
        <v>8</v>
      </c>
      <c r="BT71" s="25">
        <f t="shared" si="69"/>
        <v>16</v>
      </c>
      <c r="BU71" s="25">
        <f t="shared" si="70"/>
        <v>0.5</v>
      </c>
      <c r="BV71" s="49">
        <f t="shared" si="47"/>
        <v>1</v>
      </c>
      <c r="BW71" s="52">
        <v>6</v>
      </c>
      <c r="BX71" s="53">
        <v>5</v>
      </c>
      <c r="BY71" s="54">
        <f t="shared" si="73"/>
        <v>5.5</v>
      </c>
      <c r="BZ71" s="57">
        <v>11</v>
      </c>
      <c r="CA71" s="50">
        <v>12</v>
      </c>
      <c r="CB71" s="51">
        <f t="shared" si="74"/>
        <v>11.5</v>
      </c>
      <c r="CC71" s="46">
        <v>25</v>
      </c>
      <c r="CD71" s="46">
        <v>10</v>
      </c>
      <c r="CE71" s="103">
        <v>74</v>
      </c>
      <c r="CF71" s="30">
        <v>7</v>
      </c>
      <c r="CG71" s="104">
        <f t="shared" si="39"/>
        <v>9.45945945945946E-2</v>
      </c>
      <c r="CH71" s="47">
        <v>12</v>
      </c>
      <c r="CI71" s="25">
        <v>12</v>
      </c>
      <c r="CJ71" s="25">
        <f t="shared" si="90"/>
        <v>24</v>
      </c>
      <c r="CK71" s="49">
        <f t="shared" si="87"/>
        <v>18</v>
      </c>
      <c r="CL71" s="47">
        <v>4</v>
      </c>
      <c r="CM71" s="25">
        <v>4</v>
      </c>
      <c r="CN71" s="25">
        <f t="shared" si="46"/>
        <v>8</v>
      </c>
      <c r="CO71" s="49">
        <f t="shared" si="88"/>
        <v>6</v>
      </c>
      <c r="CP71" s="47">
        <v>24</v>
      </c>
      <c r="CQ71" s="25">
        <f t="shared" si="63"/>
        <v>1</v>
      </c>
      <c r="CR71" s="65">
        <v>2.0833333333333332E-2</v>
      </c>
      <c r="CS71" s="25">
        <f t="shared" si="64"/>
        <v>30</v>
      </c>
      <c r="CT71" s="25">
        <v>0</v>
      </c>
      <c r="CU71" s="25">
        <v>24</v>
      </c>
      <c r="CV71" s="25">
        <f t="shared" si="43"/>
        <v>1</v>
      </c>
      <c r="CW71" s="65">
        <v>3.3333333333333333E-2</v>
      </c>
      <c r="CX71" s="25">
        <f t="shared" si="65"/>
        <v>48</v>
      </c>
      <c r="CY71" s="25">
        <v>0</v>
      </c>
      <c r="CZ71" s="49">
        <f t="shared" si="66"/>
        <v>0.6</v>
      </c>
      <c r="DA71">
        <v>23</v>
      </c>
      <c r="DB71">
        <v>6</v>
      </c>
      <c r="DC71">
        <v>0.93964824000000002</v>
      </c>
      <c r="DD71">
        <v>6</v>
      </c>
      <c r="DE71">
        <v>0.94493375000000002</v>
      </c>
      <c r="DF71">
        <v>17</v>
      </c>
      <c r="DG71">
        <v>5</v>
      </c>
      <c r="DH71">
        <v>0.97080714000000001</v>
      </c>
      <c r="DI71">
        <v>7</v>
      </c>
      <c r="DJ71">
        <v>0.97118484999999999</v>
      </c>
      <c r="DK71">
        <v>19</v>
      </c>
      <c r="DL71">
        <v>8</v>
      </c>
      <c r="DM71">
        <v>0.95129439000000005</v>
      </c>
      <c r="DN71">
        <v>9</v>
      </c>
      <c r="DO71">
        <v>0.97162992999999998</v>
      </c>
      <c r="DP71" s="25">
        <v>19.666666666666668</v>
      </c>
      <c r="DQ71" s="25">
        <v>6.333333333333333</v>
      </c>
      <c r="DR71" s="25">
        <v>0.95391659000000006</v>
      </c>
      <c r="DS71" s="25">
        <v>7.333333333333333</v>
      </c>
      <c r="DT71" s="25">
        <v>0.96258284333333322</v>
      </c>
      <c r="DU71" s="47">
        <v>57.323939128981095</v>
      </c>
      <c r="DV71" s="86">
        <v>54.518915095407948</v>
      </c>
      <c r="DW71" s="86">
        <v>0.70105448960420613</v>
      </c>
      <c r="DX71" s="86"/>
      <c r="DY71" s="87">
        <v>0.33934287734928348</v>
      </c>
      <c r="DZ71" s="47">
        <v>20</v>
      </c>
      <c r="EA71" s="25">
        <v>16</v>
      </c>
      <c r="EB71" s="25">
        <v>18</v>
      </c>
      <c r="EC71" s="25">
        <v>0.49152541999999999</v>
      </c>
      <c r="ED71" s="25">
        <v>1</v>
      </c>
      <c r="EE71" s="88">
        <v>0.74576270999999994</v>
      </c>
      <c r="EF71" s="47">
        <v>27</v>
      </c>
      <c r="EG71" s="25">
        <v>31</v>
      </c>
      <c r="EH71" s="25">
        <v>32</v>
      </c>
      <c r="EI71" s="25">
        <v>27</v>
      </c>
      <c r="EJ71" s="25">
        <v>35</v>
      </c>
      <c r="EK71" s="46">
        <v>73.5</v>
      </c>
      <c r="EL71" s="47">
        <v>0</v>
      </c>
      <c r="EM71" s="49">
        <v>0</v>
      </c>
      <c r="EN71" s="46">
        <v>0</v>
      </c>
      <c r="EO71" s="25">
        <v>9401.7142857142899</v>
      </c>
      <c r="EP71" s="25">
        <v>5673.4482758620697</v>
      </c>
      <c r="EQ71" s="25">
        <v>17908.0952380952</v>
      </c>
      <c r="ER71" s="25">
        <v>5082.0270270270303</v>
      </c>
      <c r="ES71" s="25">
        <v>19667.777777777799</v>
      </c>
      <c r="ET71" s="25">
        <v>5619.3650793650804</v>
      </c>
      <c r="EU71" s="25">
        <v>15659.195767195764</v>
      </c>
      <c r="EV71" s="28">
        <v>5458.2801274180601</v>
      </c>
      <c r="EW71">
        <v>921.62608569999998</v>
      </c>
      <c r="EX71">
        <v>0.23900227900000001</v>
      </c>
      <c r="EY71">
        <v>7.1272727272727296</v>
      </c>
      <c r="EZ71">
        <v>0.55882352941176505</v>
      </c>
      <c r="FA71">
        <v>843.02359239999998</v>
      </c>
      <c r="FB71">
        <v>0.265670026</v>
      </c>
      <c r="FC71">
        <v>3.1273209549071601</v>
      </c>
      <c r="FD71">
        <v>0.8</v>
      </c>
      <c r="FE71">
        <v>1078.989775</v>
      </c>
      <c r="FF71">
        <v>0.382605843</v>
      </c>
      <c r="FG71">
        <v>5.0788732394366196</v>
      </c>
      <c r="FH71">
        <v>0.70588235294117696</v>
      </c>
      <c r="FI71">
        <v>947.87981769999999</v>
      </c>
      <c r="FJ71">
        <v>0.29575938266666668</v>
      </c>
      <c r="FK71">
        <v>5.1111556405388363</v>
      </c>
      <c r="FL71" s="63">
        <v>0.68823529411764739</v>
      </c>
      <c r="FM71">
        <v>0.62091503267973902</v>
      </c>
      <c r="FN71">
        <v>0.72571588994946701</v>
      </c>
      <c r="FO71">
        <v>0.628571428571429</v>
      </c>
      <c r="FP71">
        <v>0.70572019297036503</v>
      </c>
      <c r="FQ71">
        <v>0.72340425531914898</v>
      </c>
      <c r="FR71">
        <v>0.83787503440682598</v>
      </c>
      <c r="FS71">
        <v>0.6576302388567723</v>
      </c>
      <c r="FT71">
        <v>0.75643703910888593</v>
      </c>
      <c r="FU71">
        <v>0.70703363898282923</v>
      </c>
      <c r="FV71" s="45">
        <v>0.75</v>
      </c>
      <c r="FW71" s="25">
        <v>4463.1333333333296</v>
      </c>
      <c r="FX71" s="25">
        <v>0.9</v>
      </c>
      <c r="FY71" s="25">
        <v>6691.6470588235297</v>
      </c>
      <c r="FZ71" s="25">
        <v>0.65</v>
      </c>
      <c r="GA71" s="25">
        <v>5059.6923076923104</v>
      </c>
      <c r="GB71" s="25">
        <v>0.76666666666666661</v>
      </c>
      <c r="GC71" s="28">
        <v>5404.8242332830569</v>
      </c>
      <c r="GD71">
        <v>0.5</v>
      </c>
      <c r="GE71">
        <v>105</v>
      </c>
      <c r="GF71">
        <v>0</v>
      </c>
      <c r="GG71">
        <v>88</v>
      </c>
      <c r="GH71">
        <v>2</v>
      </c>
      <c r="GI71">
        <v>136</v>
      </c>
      <c r="GJ71">
        <v>0.83333333333333304</v>
      </c>
      <c r="GK71">
        <v>109.66666666666667</v>
      </c>
      <c r="GL71" s="45"/>
      <c r="GM71">
        <v>21</v>
      </c>
      <c r="GN71">
        <v>17</v>
      </c>
      <c r="GO71">
        <v>16</v>
      </c>
      <c r="GP71">
        <v>8</v>
      </c>
      <c r="GQ71" s="25"/>
      <c r="GR71">
        <v>36</v>
      </c>
      <c r="GS71">
        <v>7</v>
      </c>
      <c r="GT71">
        <v>9</v>
      </c>
      <c r="GU71">
        <v>3</v>
      </c>
      <c r="GV71" s="25"/>
      <c r="GW71">
        <v>29</v>
      </c>
      <c r="GX71">
        <v>13</v>
      </c>
      <c r="GY71">
        <v>14</v>
      </c>
      <c r="GZ71">
        <v>8</v>
      </c>
      <c r="HA71" s="25">
        <v>185</v>
      </c>
      <c r="HB71" s="89">
        <v>28.666666666666668</v>
      </c>
      <c r="HC71" s="89">
        <v>12.333333333333334</v>
      </c>
      <c r="HD71" s="89">
        <v>13</v>
      </c>
      <c r="HE71" s="129">
        <v>6.333333333333333</v>
      </c>
      <c r="HF71">
        <v>0.61861300210533332</v>
      </c>
      <c r="HG71">
        <v>0.60136044904147268</v>
      </c>
      <c r="HH71">
        <v>0.52176716870635431</v>
      </c>
      <c r="HI71">
        <v>0.92947609053664804</v>
      </c>
      <c r="HJ71">
        <v>0.95457772929312723</v>
      </c>
      <c r="HK71">
        <v>0.99170409472496013</v>
      </c>
      <c r="HL71">
        <v>0.99600651880760616</v>
      </c>
      <c r="HM71">
        <v>0.98198050606196585</v>
      </c>
      <c r="HN71">
        <v>0.98980193033012687</v>
      </c>
      <c r="HO71">
        <v>0.98436954983658997</v>
      </c>
      <c r="HP71">
        <v>0.9929217345982857</v>
      </c>
      <c r="HQ71">
        <v>1</v>
      </c>
      <c r="HR71">
        <v>0.85433088724286244</v>
      </c>
      <c r="HS71" s="24">
        <v>1</v>
      </c>
      <c r="HT71">
        <v>4</v>
      </c>
      <c r="HU71">
        <v>3</v>
      </c>
      <c r="HV71">
        <v>0</v>
      </c>
      <c r="HW71">
        <v>1</v>
      </c>
      <c r="HX71">
        <v>1</v>
      </c>
      <c r="HY71" s="106"/>
      <c r="HZ71" s="30"/>
      <c r="IA71" s="30"/>
      <c r="IB71" s="30"/>
      <c r="IC71" s="30"/>
      <c r="ID71" s="109"/>
      <c r="IE71" s="25"/>
      <c r="IF71" s="25"/>
      <c r="IG71" s="25"/>
      <c r="IH71" s="25"/>
      <c r="II71" s="141" t="s">
        <v>419</v>
      </c>
      <c r="IJ71" s="141">
        <f t="shared" si="89"/>
        <v>0</v>
      </c>
      <c r="IK71" s="141" t="s">
        <v>421</v>
      </c>
      <c r="IL71" s="106"/>
      <c r="IM71" s="127"/>
      <c r="IN71" s="142"/>
      <c r="IO71" s="143">
        <v>0</v>
      </c>
      <c r="IP71" s="144">
        <v>0</v>
      </c>
      <c r="IQ71" s="144">
        <v>0</v>
      </c>
      <c r="IR71" s="144">
        <v>0</v>
      </c>
      <c r="IS71" s="144">
        <v>1</v>
      </c>
      <c r="IT71" s="145"/>
      <c r="IU71" s="146">
        <v>0</v>
      </c>
      <c r="IV71" s="146">
        <v>1</v>
      </c>
    </row>
    <row r="72" spans="1:256" ht="13.05" customHeight="1">
      <c r="A72" s="25">
        <v>67</v>
      </c>
      <c r="B72" s="25">
        <v>18</v>
      </c>
      <c r="C72" s="49" t="s">
        <v>667</v>
      </c>
      <c r="D72" s="47" t="s">
        <v>68</v>
      </c>
      <c r="E72" s="25">
        <v>3</v>
      </c>
      <c r="F72" s="25">
        <v>3</v>
      </c>
      <c r="G72" s="49"/>
      <c r="H72" s="25">
        <v>28</v>
      </c>
      <c r="I72" s="25">
        <v>28</v>
      </c>
      <c r="J72" s="25">
        <v>2</v>
      </c>
      <c r="K72" s="25">
        <v>2</v>
      </c>
      <c r="L72" s="25">
        <v>0</v>
      </c>
      <c r="M72" s="25" t="str">
        <f t="shared" si="77"/>
        <v/>
      </c>
      <c r="N72" s="25">
        <f t="shared" si="78"/>
        <v>26</v>
      </c>
      <c r="O72" s="25">
        <v>23</v>
      </c>
      <c r="P72" s="25">
        <v>26</v>
      </c>
      <c r="Q72" s="28">
        <v>2765.6</v>
      </c>
      <c r="R72" s="25">
        <v>23</v>
      </c>
      <c r="S72" s="25">
        <v>26</v>
      </c>
      <c r="T72" s="25">
        <v>2</v>
      </c>
      <c r="U72" s="25">
        <v>0</v>
      </c>
      <c r="V72" s="25">
        <v>2</v>
      </c>
      <c r="W72" s="25" t="str">
        <f t="shared" si="79"/>
        <v/>
      </c>
      <c r="X72" s="25">
        <f t="shared" si="80"/>
        <v>24</v>
      </c>
      <c r="Y72" s="25">
        <v>18</v>
      </c>
      <c r="Z72" s="25">
        <v>24</v>
      </c>
      <c r="AA72" s="25">
        <v>2871.794117647059</v>
      </c>
      <c r="AB72" s="45">
        <v>5</v>
      </c>
      <c r="AC72" s="25">
        <v>14</v>
      </c>
      <c r="AD72" s="25">
        <v>2</v>
      </c>
      <c r="AE72" s="25">
        <v>0</v>
      </c>
      <c r="AF72" s="25">
        <v>2</v>
      </c>
      <c r="AG72" s="25" t="str">
        <f t="shared" si="81"/>
        <v/>
      </c>
      <c r="AH72" s="25">
        <f t="shared" si="82"/>
        <v>12</v>
      </c>
      <c r="AI72" s="25">
        <v>5</v>
      </c>
      <c r="AJ72" s="25">
        <v>13</v>
      </c>
      <c r="AK72" s="28">
        <v>3757.705882352941</v>
      </c>
      <c r="AL72" s="45">
        <v>1</v>
      </c>
      <c r="AM72" s="25">
        <v>1023.15</v>
      </c>
      <c r="AN72" s="25">
        <v>940</v>
      </c>
      <c r="AO72" s="28">
        <v>219.04848658158824</v>
      </c>
      <c r="AP72" s="91">
        <v>2.7083333333333334E-2</v>
      </c>
      <c r="AQ72" s="65">
        <v>6.1111111111111116E-2</v>
      </c>
      <c r="AR72" s="65">
        <v>4.9305555555555554E-2</v>
      </c>
      <c r="AS72" s="65">
        <v>3.4027777777777775E-2</v>
      </c>
      <c r="AT72" s="25">
        <f t="shared" si="75"/>
        <v>39</v>
      </c>
      <c r="AU72" s="25">
        <f t="shared" si="76"/>
        <v>88</v>
      </c>
      <c r="AV72" s="25">
        <f t="shared" si="85"/>
        <v>71</v>
      </c>
      <c r="AW72" s="25">
        <f t="shared" si="86"/>
        <v>49</v>
      </c>
      <c r="AX72" s="25">
        <f t="shared" si="83"/>
        <v>79.5</v>
      </c>
      <c r="AY72" s="25">
        <f t="shared" si="84"/>
        <v>44</v>
      </c>
      <c r="AZ72" s="25">
        <f t="shared" si="61"/>
        <v>0.80681818181818177</v>
      </c>
      <c r="BA72" s="25">
        <v>2</v>
      </c>
      <c r="BB72" s="25">
        <v>3</v>
      </c>
      <c r="BC72" s="25">
        <v>2</v>
      </c>
      <c r="BD72" s="25">
        <v>4</v>
      </c>
      <c r="BE72" s="25">
        <v>3</v>
      </c>
      <c r="BF72" s="25">
        <v>2.5</v>
      </c>
      <c r="BG72" s="49">
        <v>0.16666666666666666</v>
      </c>
      <c r="BH72" s="25">
        <v>1</v>
      </c>
      <c r="BI72" s="25">
        <v>10</v>
      </c>
      <c r="BJ72" s="25">
        <v>0.9</v>
      </c>
      <c r="BK72" s="25">
        <v>10</v>
      </c>
      <c r="BL72" s="25">
        <v>0.95</v>
      </c>
      <c r="BM72" s="47">
        <v>32</v>
      </c>
      <c r="BN72" s="25">
        <v>16</v>
      </c>
      <c r="BO72" s="25">
        <f t="shared" si="67"/>
        <v>48</v>
      </c>
      <c r="BP72" s="25">
        <f t="shared" si="68"/>
        <v>0.66666666666666663</v>
      </c>
      <c r="BQ72" s="49">
        <f t="shared" si="34"/>
        <v>1</v>
      </c>
      <c r="BR72" s="47">
        <v>10</v>
      </c>
      <c r="BS72" s="25">
        <v>6</v>
      </c>
      <c r="BT72" s="25">
        <f t="shared" si="69"/>
        <v>16</v>
      </c>
      <c r="BU72" s="25">
        <f t="shared" si="70"/>
        <v>0.625</v>
      </c>
      <c r="BV72" s="49">
        <f t="shared" si="47"/>
        <v>1</v>
      </c>
      <c r="BW72" s="52">
        <v>6</v>
      </c>
      <c r="BX72" s="53">
        <v>5</v>
      </c>
      <c r="BY72" s="54">
        <f t="shared" si="73"/>
        <v>5.5</v>
      </c>
      <c r="BZ72" s="57">
        <v>11</v>
      </c>
      <c r="CA72" s="50">
        <v>10</v>
      </c>
      <c r="CB72" s="51">
        <f t="shared" si="74"/>
        <v>10.5</v>
      </c>
      <c r="CC72" s="46">
        <v>23</v>
      </c>
      <c r="CD72" s="46">
        <v>9</v>
      </c>
      <c r="CE72" s="103">
        <v>93</v>
      </c>
      <c r="CF72" s="30">
        <v>12</v>
      </c>
      <c r="CG72" s="104">
        <f t="shared" si="39"/>
        <v>0.12903225806451613</v>
      </c>
      <c r="CH72" s="47">
        <v>12</v>
      </c>
      <c r="CI72" s="25">
        <v>8</v>
      </c>
      <c r="CJ72" s="25">
        <f t="shared" si="90"/>
        <v>20</v>
      </c>
      <c r="CK72" s="49">
        <f t="shared" si="87"/>
        <v>14</v>
      </c>
      <c r="CL72" s="47">
        <v>4</v>
      </c>
      <c r="CM72" s="25">
        <v>4</v>
      </c>
      <c r="CN72" s="25">
        <f t="shared" si="46"/>
        <v>8</v>
      </c>
      <c r="CO72" s="49">
        <f t="shared" si="88"/>
        <v>6</v>
      </c>
      <c r="CP72" s="47">
        <v>24</v>
      </c>
      <c r="CQ72" s="25">
        <f t="shared" si="63"/>
        <v>1</v>
      </c>
      <c r="CR72" s="65">
        <v>1.4583333333333332E-2</v>
      </c>
      <c r="CS72" s="25">
        <f t="shared" si="64"/>
        <v>21</v>
      </c>
      <c r="CT72" s="25">
        <v>0</v>
      </c>
      <c r="CU72" s="25">
        <v>24</v>
      </c>
      <c r="CV72" s="25">
        <f t="shared" si="43"/>
        <v>1</v>
      </c>
      <c r="CW72" s="65">
        <v>3.2638888888888891E-2</v>
      </c>
      <c r="CX72" s="25">
        <f t="shared" si="65"/>
        <v>47</v>
      </c>
      <c r="CY72" s="25">
        <v>0</v>
      </c>
      <c r="CZ72" s="49">
        <f t="shared" si="66"/>
        <v>1.2380952380952381</v>
      </c>
      <c r="DA72">
        <v>29</v>
      </c>
      <c r="DB72">
        <v>4</v>
      </c>
      <c r="DC72">
        <v>0.94373697999999995</v>
      </c>
      <c r="DD72">
        <v>8</v>
      </c>
      <c r="DE72">
        <v>0.66435734000000002</v>
      </c>
      <c r="DF72">
        <v>37</v>
      </c>
      <c r="DG72">
        <v>12</v>
      </c>
      <c r="DH72">
        <v>0.97830187000000002</v>
      </c>
      <c r="DI72">
        <v>14</v>
      </c>
      <c r="DJ72">
        <v>0.98865093000000004</v>
      </c>
      <c r="DK72">
        <v>28</v>
      </c>
      <c r="DL72">
        <v>11</v>
      </c>
      <c r="DM72">
        <v>0.84590133999999995</v>
      </c>
      <c r="DN72">
        <v>12</v>
      </c>
      <c r="DO72">
        <v>0.91631759999999995</v>
      </c>
      <c r="DP72" s="25">
        <v>31.333333333333332</v>
      </c>
      <c r="DQ72" s="25">
        <v>9</v>
      </c>
      <c r="DR72" s="25">
        <v>0.92264672999999997</v>
      </c>
      <c r="DS72" s="25">
        <v>11.333333333333334</v>
      </c>
      <c r="DT72" s="25">
        <v>0.85644195666666667</v>
      </c>
      <c r="DU72" s="47">
        <v>36.776183195712569</v>
      </c>
      <c r="DV72" s="86">
        <v>65.055112932266312</v>
      </c>
      <c r="DW72" s="86">
        <v>0.75030978965262873</v>
      </c>
      <c r="DX72" s="86"/>
      <c r="DY72" s="87">
        <v>0.8533799976915869</v>
      </c>
      <c r="DZ72" s="47">
        <v>22</v>
      </c>
      <c r="EA72" s="25">
        <v>23</v>
      </c>
      <c r="EB72" s="25">
        <v>22.5</v>
      </c>
      <c r="EC72" s="25">
        <v>0.76226415000000003</v>
      </c>
      <c r="ED72" s="25">
        <v>0.77702702999999995</v>
      </c>
      <c r="EE72" s="88">
        <v>0.76964558999999999</v>
      </c>
      <c r="EF72" s="47">
        <v>32</v>
      </c>
      <c r="EG72" s="25">
        <v>29</v>
      </c>
      <c r="EH72" s="25">
        <v>31</v>
      </c>
      <c r="EI72" s="25">
        <v>16</v>
      </c>
      <c r="EJ72" s="25">
        <v>31</v>
      </c>
      <c r="EK72" s="46">
        <v>78.5</v>
      </c>
      <c r="EL72" s="47">
        <v>1</v>
      </c>
      <c r="EM72" s="49">
        <v>2</v>
      </c>
      <c r="EN72" s="46">
        <v>0</v>
      </c>
      <c r="EO72" s="25" t="s">
        <v>149</v>
      </c>
      <c r="EP72" s="25">
        <v>5484.3333333333303</v>
      </c>
      <c r="EQ72" s="25">
        <v>23504.375</v>
      </c>
      <c r="ER72" s="25">
        <v>6374.0677966101703</v>
      </c>
      <c r="ES72" s="25">
        <v>14160.8</v>
      </c>
      <c r="ET72" s="25">
        <v>7696.0869565217399</v>
      </c>
      <c r="EU72" s="25">
        <v>18832.587500000001</v>
      </c>
      <c r="EV72" s="28">
        <v>6518.1626954884132</v>
      </c>
      <c r="EW72" t="s">
        <v>149</v>
      </c>
      <c r="EX72" t="s">
        <v>149</v>
      </c>
      <c r="EY72" t="s">
        <v>149</v>
      </c>
      <c r="EZ72" t="s">
        <v>149</v>
      </c>
      <c r="FA72">
        <v>1236.3915159999999</v>
      </c>
      <c r="FB72">
        <v>0.38626055199999998</v>
      </c>
      <c r="FC72">
        <v>2.6923076923076898</v>
      </c>
      <c r="FD72">
        <v>0.53333333333333299</v>
      </c>
      <c r="FE72">
        <v>1991.945948</v>
      </c>
      <c r="FF72">
        <v>0.61037847599999995</v>
      </c>
      <c r="FG72">
        <v>11.025352112676099</v>
      </c>
      <c r="FH72">
        <v>0.54166666666666696</v>
      </c>
      <c r="FI72">
        <v>1614.1687320000001</v>
      </c>
      <c r="FJ72">
        <v>0.49831951399999996</v>
      </c>
      <c r="FK72">
        <v>6.8588299024918946</v>
      </c>
      <c r="FL72" s="63">
        <v>0.53749999999999998</v>
      </c>
      <c r="FM72" t="s">
        <v>149</v>
      </c>
      <c r="FN72">
        <v>0.831960461285008</v>
      </c>
      <c r="FO72">
        <v>0.66956521739130404</v>
      </c>
      <c r="FP72">
        <v>0.68636847710330096</v>
      </c>
      <c r="FQ72">
        <v>0.83387270765911503</v>
      </c>
      <c r="FR72">
        <v>0.80230586639538803</v>
      </c>
      <c r="FS72">
        <v>0.75171896252520953</v>
      </c>
      <c r="FT72">
        <v>0.773544934927899</v>
      </c>
      <c r="FU72">
        <v>0.76481454596682319</v>
      </c>
      <c r="FV72" s="45">
        <v>0.85</v>
      </c>
      <c r="FW72" s="25">
        <v>5710.5625</v>
      </c>
      <c r="FX72" s="25">
        <v>0.75</v>
      </c>
      <c r="FY72" s="25">
        <v>6285.8</v>
      </c>
      <c r="FZ72" s="25">
        <v>0.8</v>
      </c>
      <c r="GA72" s="25">
        <v>6385.6875</v>
      </c>
      <c r="GB72" s="25">
        <v>0.80000000000000016</v>
      </c>
      <c r="GC72" s="28">
        <v>6127.3499999999995</v>
      </c>
      <c r="GD72">
        <v>0.33333333333333331</v>
      </c>
      <c r="GE72">
        <v>420</v>
      </c>
      <c r="GF72">
        <v>1.8333333333333333</v>
      </c>
      <c r="GG72">
        <v>81</v>
      </c>
      <c r="GH72">
        <v>3.3333333333333335</v>
      </c>
      <c r="GI72">
        <v>114</v>
      </c>
      <c r="GJ72">
        <v>1.8333333333333299</v>
      </c>
      <c r="GK72">
        <v>205</v>
      </c>
      <c r="GL72" s="45"/>
      <c r="GM72">
        <v>26</v>
      </c>
      <c r="GN72">
        <v>18</v>
      </c>
      <c r="GO72">
        <v>18</v>
      </c>
      <c r="GP72">
        <v>8</v>
      </c>
      <c r="GQ72" s="25"/>
      <c r="GR72">
        <v>19</v>
      </c>
      <c r="GS72">
        <v>9</v>
      </c>
      <c r="GT72">
        <v>7</v>
      </c>
      <c r="GU72">
        <v>4</v>
      </c>
      <c r="GV72" s="25"/>
      <c r="GW72">
        <v>54</v>
      </c>
      <c r="GX72">
        <v>21</v>
      </c>
      <c r="GY72">
        <v>22</v>
      </c>
      <c r="GZ72">
        <v>8</v>
      </c>
      <c r="HA72" s="25">
        <v>228.33333333333334</v>
      </c>
      <c r="HB72" s="89">
        <v>33</v>
      </c>
      <c r="HC72" s="89">
        <v>16</v>
      </c>
      <c r="HD72" s="89">
        <v>15.666666666666666</v>
      </c>
      <c r="HE72" s="129">
        <v>6.666666666666667</v>
      </c>
      <c r="HF72">
        <v>0.825517896049352</v>
      </c>
      <c r="HG72">
        <v>0.72685903385574013</v>
      </c>
      <c r="HH72">
        <v>0.72685903385574013</v>
      </c>
      <c r="HI72">
        <v>0.97228572926095225</v>
      </c>
      <c r="HJ72">
        <v>0.93720446795830692</v>
      </c>
      <c r="HK72">
        <v>0.99661589554012386</v>
      </c>
      <c r="HL72">
        <v>0.95818697065988023</v>
      </c>
      <c r="HM72">
        <v>0.99999999999999978</v>
      </c>
      <c r="HN72">
        <v>0.99841330388998062</v>
      </c>
      <c r="HO72">
        <v>0.99368403626952251</v>
      </c>
      <c r="HP72">
        <v>0.99906365419211729</v>
      </c>
      <c r="HQ72">
        <v>1</v>
      </c>
      <c r="HR72">
        <v>0.92037855596587981</v>
      </c>
      <c r="HY72" s="106"/>
      <c r="HZ72" s="30"/>
      <c r="IA72" s="30"/>
      <c r="IB72" s="30"/>
      <c r="IC72" s="30"/>
      <c r="ID72" s="109"/>
      <c r="IE72" s="25"/>
      <c r="IF72" s="25"/>
      <c r="IG72" s="25"/>
      <c r="IH72" s="25"/>
      <c r="II72" s="141" t="s">
        <v>419</v>
      </c>
      <c r="IJ72" s="141">
        <f t="shared" si="89"/>
        <v>0</v>
      </c>
      <c r="IK72" s="141" t="s">
        <v>421</v>
      </c>
      <c r="IL72" s="106"/>
      <c r="IM72" s="127"/>
      <c r="IN72" s="142"/>
      <c r="IO72" s="143">
        <v>0</v>
      </c>
      <c r="IP72" s="144">
        <v>0</v>
      </c>
      <c r="IQ72" s="144">
        <v>0</v>
      </c>
      <c r="IR72" s="144">
        <v>0</v>
      </c>
      <c r="IS72" s="144">
        <v>1</v>
      </c>
      <c r="IT72" s="145"/>
      <c r="IU72" s="146">
        <v>0</v>
      </c>
      <c r="IV72" s="146">
        <v>1</v>
      </c>
    </row>
    <row r="73" spans="1:256" ht="13.05" customHeight="1">
      <c r="A73" s="25">
        <v>75</v>
      </c>
      <c r="B73" s="25">
        <v>13.5</v>
      </c>
      <c r="C73" s="49" t="s">
        <v>160</v>
      </c>
      <c r="D73" s="47" t="s">
        <v>68</v>
      </c>
      <c r="E73" s="25">
        <v>3</v>
      </c>
      <c r="F73" s="25">
        <v>3</v>
      </c>
      <c r="G73" s="49"/>
      <c r="H73" s="25">
        <v>10</v>
      </c>
      <c r="I73" s="25">
        <v>17</v>
      </c>
      <c r="J73" s="25">
        <v>2</v>
      </c>
      <c r="K73" s="25">
        <v>0</v>
      </c>
      <c r="L73" s="25">
        <v>2</v>
      </c>
      <c r="M73" s="25" t="str">
        <f t="shared" si="77"/>
        <v/>
      </c>
      <c r="N73" s="25">
        <f t="shared" si="78"/>
        <v>15</v>
      </c>
      <c r="O73" s="25">
        <v>8</v>
      </c>
      <c r="P73" s="25">
        <v>15</v>
      </c>
      <c r="Q73" s="28">
        <v>5158.2352941176468</v>
      </c>
      <c r="R73" s="25">
        <v>14</v>
      </c>
      <c r="S73" s="25">
        <v>19</v>
      </c>
      <c r="T73" s="25">
        <v>2</v>
      </c>
      <c r="U73" s="25">
        <v>1</v>
      </c>
      <c r="V73" s="25">
        <v>1</v>
      </c>
      <c r="W73" s="25" t="str">
        <f t="shared" si="79"/>
        <v/>
      </c>
      <c r="X73" s="25">
        <f t="shared" si="80"/>
        <v>17</v>
      </c>
      <c r="Y73" s="25">
        <v>12</v>
      </c>
      <c r="Z73" s="25">
        <v>18</v>
      </c>
      <c r="AA73" s="25">
        <v>3117.939393939394</v>
      </c>
      <c r="AB73" s="45">
        <v>4</v>
      </c>
      <c r="AC73" s="25">
        <v>9</v>
      </c>
      <c r="AD73" s="25">
        <v>2</v>
      </c>
      <c r="AE73" s="25">
        <v>0</v>
      </c>
      <c r="AF73" s="25">
        <v>2</v>
      </c>
      <c r="AG73" s="25" t="str">
        <f t="shared" si="81"/>
        <v/>
      </c>
      <c r="AH73" s="25">
        <f t="shared" si="82"/>
        <v>7</v>
      </c>
      <c r="AI73" s="25">
        <v>2</v>
      </c>
      <c r="AJ73" s="25">
        <v>8</v>
      </c>
      <c r="AK73" s="28">
        <v>3501.3333333333335</v>
      </c>
      <c r="AL73" s="45">
        <v>0.95</v>
      </c>
      <c r="AM73" s="25">
        <v>1237.3157894736842</v>
      </c>
      <c r="AN73" s="25">
        <v>1269</v>
      </c>
      <c r="AO73" s="28">
        <v>381.20584299934615</v>
      </c>
      <c r="AP73" s="91">
        <v>4.3749999999999997E-2</v>
      </c>
      <c r="AQ73" s="65">
        <v>0.1</v>
      </c>
      <c r="AR73" s="65">
        <v>8.0555555555555561E-2</v>
      </c>
      <c r="AS73" s="65">
        <v>5.5555555555555552E-2</v>
      </c>
      <c r="AT73" s="25">
        <f t="shared" si="75"/>
        <v>63</v>
      </c>
      <c r="AU73" s="25">
        <f t="shared" si="76"/>
        <v>144</v>
      </c>
      <c r="AV73" s="25">
        <f t="shared" si="85"/>
        <v>116</v>
      </c>
      <c r="AW73" s="25">
        <f t="shared" si="86"/>
        <v>80</v>
      </c>
      <c r="AX73" s="25">
        <f t="shared" si="83"/>
        <v>130</v>
      </c>
      <c r="AY73" s="25">
        <f t="shared" si="84"/>
        <v>71.5</v>
      </c>
      <c r="AZ73" s="25">
        <f t="shared" si="61"/>
        <v>0.81818181818181823</v>
      </c>
      <c r="BA73" s="25">
        <v>2</v>
      </c>
      <c r="BB73" s="25">
        <v>2</v>
      </c>
      <c r="BC73" s="25">
        <v>3</v>
      </c>
      <c r="BD73" s="25">
        <v>3</v>
      </c>
      <c r="BE73" s="25">
        <v>2.5</v>
      </c>
      <c r="BF73" s="25">
        <v>2.5</v>
      </c>
      <c r="BG73" s="49">
        <v>0</v>
      </c>
      <c r="BH73" s="25">
        <v>0.3</v>
      </c>
      <c r="BI73" s="25">
        <v>10</v>
      </c>
      <c r="BJ73" s="25">
        <v>0</v>
      </c>
      <c r="BK73" s="25">
        <v>10</v>
      </c>
      <c r="BL73" s="25">
        <v>0.15</v>
      </c>
      <c r="BM73" s="47">
        <f>7+7+9</f>
        <v>23</v>
      </c>
      <c r="BN73" s="25">
        <f>8+9+7</f>
        <v>24</v>
      </c>
      <c r="BO73" s="25">
        <f t="shared" si="67"/>
        <v>47</v>
      </c>
      <c r="BP73" s="25">
        <f t="shared" si="68"/>
        <v>0.48936170212765956</v>
      </c>
      <c r="BQ73" s="49">
        <f t="shared" si="34"/>
        <v>0.97916666666666663</v>
      </c>
      <c r="BR73" s="47">
        <v>8</v>
      </c>
      <c r="BS73" s="25">
        <v>8</v>
      </c>
      <c r="BT73" s="25">
        <f t="shared" si="69"/>
        <v>16</v>
      </c>
      <c r="BU73" s="25">
        <f t="shared" si="70"/>
        <v>0.5</v>
      </c>
      <c r="BV73" s="49">
        <f t="shared" si="47"/>
        <v>1</v>
      </c>
      <c r="BW73" s="52">
        <v>6</v>
      </c>
      <c r="BX73" s="53">
        <v>6</v>
      </c>
      <c r="BY73" s="54">
        <f t="shared" si="73"/>
        <v>6</v>
      </c>
      <c r="BZ73" s="57">
        <v>13</v>
      </c>
      <c r="CA73" s="50">
        <v>12</v>
      </c>
      <c r="CB73" s="51">
        <f t="shared" si="74"/>
        <v>12.5</v>
      </c>
      <c r="CC73" s="46">
        <v>10</v>
      </c>
      <c r="CD73" s="46">
        <v>8</v>
      </c>
      <c r="CE73" s="103">
        <v>71</v>
      </c>
      <c r="CF73" s="30">
        <v>8</v>
      </c>
      <c r="CG73" s="104">
        <f t="shared" si="39"/>
        <v>0.11267605633802817</v>
      </c>
      <c r="CH73" s="47">
        <v>12</v>
      </c>
      <c r="CI73" s="25">
        <v>4</v>
      </c>
      <c r="CJ73" s="25">
        <f t="shared" si="90"/>
        <v>16</v>
      </c>
      <c r="CK73" s="49">
        <f t="shared" si="87"/>
        <v>10</v>
      </c>
      <c r="CL73" s="47">
        <v>4</v>
      </c>
      <c r="CM73" s="25">
        <v>1</v>
      </c>
      <c r="CN73" s="25">
        <f t="shared" si="46"/>
        <v>5</v>
      </c>
      <c r="CO73" s="49">
        <f t="shared" si="88"/>
        <v>3</v>
      </c>
      <c r="CP73" s="47">
        <v>24</v>
      </c>
      <c r="CQ73" s="25">
        <f t="shared" si="63"/>
        <v>1</v>
      </c>
      <c r="CR73" s="65">
        <v>2.8472222222222222E-2</v>
      </c>
      <c r="CS73" s="25">
        <f t="shared" si="64"/>
        <v>41</v>
      </c>
      <c r="CT73" s="25">
        <v>0</v>
      </c>
      <c r="CU73" s="25">
        <v>24</v>
      </c>
      <c r="CV73" s="25">
        <f t="shared" si="43"/>
        <v>1</v>
      </c>
      <c r="CW73" s="65">
        <v>5.6250000000000001E-2</v>
      </c>
      <c r="CX73" s="25">
        <f t="shared" si="65"/>
        <v>81</v>
      </c>
      <c r="CY73" s="25">
        <v>6</v>
      </c>
      <c r="CZ73" s="49">
        <f t="shared" si="66"/>
        <v>0.97560975609756095</v>
      </c>
      <c r="DA73">
        <v>17</v>
      </c>
      <c r="DB73">
        <v>4</v>
      </c>
      <c r="DC73">
        <v>0.39285862999999999</v>
      </c>
      <c r="DD73">
        <v>5</v>
      </c>
      <c r="DE73">
        <v>0.64181226999999996</v>
      </c>
      <c r="DF73">
        <v>10</v>
      </c>
      <c r="DG73">
        <v>7</v>
      </c>
      <c r="DH73">
        <v>0.98739568</v>
      </c>
      <c r="DI73">
        <v>8</v>
      </c>
      <c r="DJ73">
        <v>0.99134279999999997</v>
      </c>
      <c r="DK73">
        <v>11</v>
      </c>
      <c r="DL73">
        <v>9</v>
      </c>
      <c r="DM73">
        <v>0.98158670000000003</v>
      </c>
      <c r="DN73">
        <v>9</v>
      </c>
      <c r="DO73">
        <v>0.98158670000000003</v>
      </c>
      <c r="DP73" s="25">
        <v>12.666666666666666</v>
      </c>
      <c r="DQ73" s="25">
        <v>6.666666666666667</v>
      </c>
      <c r="DR73" s="25">
        <v>0.78728033666666664</v>
      </c>
      <c r="DS73" s="25">
        <v>7.333333333333333</v>
      </c>
      <c r="DT73" s="25">
        <v>0.8715805900000001</v>
      </c>
      <c r="DU73" s="47">
        <v>26.355665605727701</v>
      </c>
      <c r="DV73" s="86">
        <v>39.644240387181036</v>
      </c>
      <c r="DW73" s="86">
        <v>0.89086284665667037</v>
      </c>
      <c r="DX73" s="86"/>
      <c r="DY73" s="87">
        <v>0.68784313857977564</v>
      </c>
      <c r="DZ73" s="47">
        <v>11</v>
      </c>
      <c r="EA73" s="25">
        <v>13</v>
      </c>
      <c r="EB73" s="25">
        <v>12</v>
      </c>
      <c r="EC73" s="25">
        <v>0.25</v>
      </c>
      <c r="ED73" s="25">
        <v>0.65333333000000005</v>
      </c>
      <c r="EE73" s="88">
        <v>0.45166666500000002</v>
      </c>
      <c r="EF73" s="47">
        <v>31</v>
      </c>
      <c r="EG73" s="25">
        <v>29</v>
      </c>
      <c r="EH73" s="25">
        <v>32</v>
      </c>
      <c r="EI73" s="25">
        <v>32</v>
      </c>
      <c r="EJ73" s="25">
        <v>30</v>
      </c>
      <c r="EK73" s="46">
        <v>65</v>
      </c>
      <c r="EL73" s="47">
        <v>0</v>
      </c>
      <c r="EM73" s="49">
        <v>0</v>
      </c>
      <c r="EN73" s="46">
        <v>1</v>
      </c>
      <c r="EO73" s="25">
        <v>3964.57831325301</v>
      </c>
      <c r="EP73" s="25">
        <v>1859.0960451977401</v>
      </c>
      <c r="EQ73" s="25">
        <v>3187.0338983050801</v>
      </c>
      <c r="ER73" s="25">
        <v>1717.21461187215</v>
      </c>
      <c r="ES73" s="25">
        <v>2855</v>
      </c>
      <c r="ET73" s="25">
        <v>1646.6046511627901</v>
      </c>
      <c r="EU73" s="25">
        <v>3335.537403852697</v>
      </c>
      <c r="EV73" s="28">
        <v>1740.9717694108933</v>
      </c>
      <c r="EW73">
        <v>239.88757630000001</v>
      </c>
      <c r="EX73">
        <v>0.189158721</v>
      </c>
      <c r="EY73">
        <v>13</v>
      </c>
      <c r="EZ73">
        <v>0.57317073170731703</v>
      </c>
      <c r="FA73">
        <v>155.75703189999999</v>
      </c>
      <c r="FB73">
        <v>0.13951043299999999</v>
      </c>
      <c r="FC73">
        <v>17.692307692307701</v>
      </c>
      <c r="FD73">
        <v>0.59829059829059805</v>
      </c>
      <c r="FE73">
        <v>287.64684620000003</v>
      </c>
      <c r="FF73">
        <v>0.23442268399999999</v>
      </c>
      <c r="FG73">
        <v>16.2619718309859</v>
      </c>
      <c r="FH73">
        <v>0.45528455284552799</v>
      </c>
      <c r="FI73">
        <v>227.76381813333333</v>
      </c>
      <c r="FJ73">
        <v>0.18769727933333333</v>
      </c>
      <c r="FK73">
        <v>15.651426507764533</v>
      </c>
      <c r="FL73" s="63">
        <v>0.542248627614481</v>
      </c>
      <c r="FM73">
        <v>0.65169082125603905</v>
      </c>
      <c r="FN73">
        <v>0.73071943776585901</v>
      </c>
      <c r="FO73">
        <v>0.58977608787494695</v>
      </c>
      <c r="FP73">
        <v>0.69724192277383801</v>
      </c>
      <c r="FQ73">
        <v>0.66297905966021298</v>
      </c>
      <c r="FR73">
        <v>0.69865951742627397</v>
      </c>
      <c r="FS73">
        <v>0.63481532293039966</v>
      </c>
      <c r="FT73">
        <v>0.708873625988657</v>
      </c>
      <c r="FU73">
        <v>0.67184447445952833</v>
      </c>
      <c r="FV73" s="45"/>
      <c r="FW73" s="25"/>
      <c r="FX73" s="25">
        <v>0.65</v>
      </c>
      <c r="FY73" s="25">
        <v>3311.0769230769201</v>
      </c>
      <c r="FZ73" s="25">
        <v>0.7</v>
      </c>
      <c r="GA73" s="25">
        <v>3720.1428571428601</v>
      </c>
      <c r="GB73" s="25">
        <v>0.63333333333333341</v>
      </c>
      <c r="GC73" s="28">
        <v>3705.5278055278068</v>
      </c>
      <c r="GD73">
        <v>1.3333333333333333</v>
      </c>
      <c r="GE73">
        <v>110</v>
      </c>
      <c r="GF73">
        <v>0.33333333333333331</v>
      </c>
      <c r="GG73">
        <v>82</v>
      </c>
      <c r="GH73">
        <v>4</v>
      </c>
      <c r="GI73">
        <v>139</v>
      </c>
      <c r="GJ73">
        <v>1.8888888888888899</v>
      </c>
      <c r="GK73">
        <v>110.33333333333333</v>
      </c>
      <c r="GL73" s="45"/>
      <c r="GM73">
        <v>14</v>
      </c>
      <c r="GN73">
        <v>5</v>
      </c>
      <c r="GO73">
        <v>4</v>
      </c>
      <c r="GP73">
        <v>4</v>
      </c>
      <c r="GQ73" s="25"/>
      <c r="GR73">
        <v>33</v>
      </c>
      <c r="GS73">
        <v>8</v>
      </c>
      <c r="GT73">
        <v>9</v>
      </c>
      <c r="GU73">
        <v>5</v>
      </c>
      <c r="GV73" s="25"/>
      <c r="GW73">
        <v>26</v>
      </c>
      <c r="GX73">
        <v>14</v>
      </c>
      <c r="GY73">
        <v>15</v>
      </c>
      <c r="GZ73">
        <v>8</v>
      </c>
      <c r="HA73" s="25">
        <v>152.33333333333334</v>
      </c>
      <c r="HB73" s="89">
        <v>24.333333333333332</v>
      </c>
      <c r="HC73" s="89">
        <v>9</v>
      </c>
      <c r="HD73" s="89">
        <v>9.3333333333333339</v>
      </c>
      <c r="HE73" s="129">
        <v>5.666666666666667</v>
      </c>
      <c r="HF73">
        <v>0.27038025573749258</v>
      </c>
      <c r="HG73">
        <v>0.34081060158373322</v>
      </c>
      <c r="HH73">
        <v>0.49470242646280788</v>
      </c>
      <c r="HI73">
        <v>0.98994949366116636</v>
      </c>
      <c r="HJ73">
        <v>0.82556197007010523</v>
      </c>
      <c r="HK73">
        <v>0.97764648590738956</v>
      </c>
      <c r="HL73">
        <v>0.9336322117843866</v>
      </c>
      <c r="HM73">
        <v>0.98787833990721297</v>
      </c>
      <c r="HN73">
        <v>0.98456681027546655</v>
      </c>
      <c r="HO73">
        <v>0.9872824524680146</v>
      </c>
      <c r="HP73">
        <v>0.9946358277434032</v>
      </c>
      <c r="HQ73">
        <v>1</v>
      </c>
      <c r="HR73">
        <v>0.69350301202768827</v>
      </c>
      <c r="HS73" s="24">
        <v>2</v>
      </c>
      <c r="HT73">
        <v>2</v>
      </c>
      <c r="HU73">
        <v>2</v>
      </c>
      <c r="HV73">
        <v>1</v>
      </c>
      <c r="HW73">
        <v>0</v>
      </c>
      <c r="HX73">
        <v>0</v>
      </c>
      <c r="HY73" s="106"/>
      <c r="HZ73" s="30"/>
      <c r="IA73" s="30"/>
      <c r="IB73" s="30"/>
      <c r="IC73" s="30"/>
      <c r="ID73" s="109"/>
      <c r="IE73" s="25"/>
      <c r="IF73" s="25"/>
      <c r="IG73" s="25"/>
      <c r="IH73" s="25"/>
      <c r="II73" s="141" t="s">
        <v>542</v>
      </c>
      <c r="IJ73" s="141">
        <f t="shared" si="89"/>
        <v>1</v>
      </c>
      <c r="IK73" s="141" t="s">
        <v>543</v>
      </c>
      <c r="IL73" s="106"/>
      <c r="IM73" s="127"/>
      <c r="IN73" s="142"/>
      <c r="IO73" s="143">
        <v>1</v>
      </c>
      <c r="IP73" s="144">
        <v>0</v>
      </c>
      <c r="IQ73" s="144">
        <v>0</v>
      </c>
      <c r="IR73" s="144">
        <v>0</v>
      </c>
      <c r="IS73" s="144">
        <v>1</v>
      </c>
      <c r="IT73" s="145"/>
      <c r="IU73" s="146">
        <v>0</v>
      </c>
      <c r="IV73" s="146">
        <v>1</v>
      </c>
    </row>
    <row r="74" spans="1:256" ht="13.05" customHeight="1">
      <c r="A74" s="25">
        <v>51</v>
      </c>
      <c r="B74" s="25">
        <v>18</v>
      </c>
      <c r="C74" s="49" t="s">
        <v>363</v>
      </c>
      <c r="D74" s="47" t="s">
        <v>68</v>
      </c>
      <c r="E74" s="25">
        <v>3</v>
      </c>
      <c r="F74" s="25">
        <v>3</v>
      </c>
      <c r="G74" s="49"/>
      <c r="H74" s="25">
        <v>15</v>
      </c>
      <c r="I74" s="25">
        <v>18</v>
      </c>
      <c r="J74" s="25">
        <v>3</v>
      </c>
      <c r="K74" s="25">
        <v>1</v>
      </c>
      <c r="L74" s="25">
        <v>2</v>
      </c>
      <c r="M74" s="25" t="str">
        <f t="shared" si="77"/>
        <v/>
      </c>
      <c r="N74" s="25">
        <f t="shared" si="78"/>
        <v>15</v>
      </c>
      <c r="O74" s="25">
        <v>10</v>
      </c>
      <c r="P74" s="25">
        <v>17</v>
      </c>
      <c r="Q74" s="28">
        <v>3962.84375</v>
      </c>
      <c r="R74" s="25">
        <v>14</v>
      </c>
      <c r="S74" s="25">
        <v>18</v>
      </c>
      <c r="T74" s="25">
        <v>6</v>
      </c>
      <c r="U74" s="25">
        <v>4</v>
      </c>
      <c r="V74" s="25">
        <v>2</v>
      </c>
      <c r="W74" s="25" t="str">
        <f t="shared" si="79"/>
        <v/>
      </c>
      <c r="X74" s="25">
        <f t="shared" si="80"/>
        <v>12</v>
      </c>
      <c r="Y74" s="25">
        <v>7</v>
      </c>
      <c r="Z74" s="25">
        <v>14</v>
      </c>
      <c r="AA74" s="25">
        <v>4143.9666666666662</v>
      </c>
      <c r="AB74" s="45">
        <v>3</v>
      </c>
      <c r="AC74" s="25">
        <v>7</v>
      </c>
      <c r="AD74" s="25">
        <v>3</v>
      </c>
      <c r="AE74" s="25">
        <v>1</v>
      </c>
      <c r="AF74" s="25">
        <v>2</v>
      </c>
      <c r="AG74" s="25" t="str">
        <f t="shared" si="81"/>
        <v/>
      </c>
      <c r="AH74" s="25">
        <f t="shared" si="82"/>
        <v>4</v>
      </c>
      <c r="AI74" s="25">
        <v>3</v>
      </c>
      <c r="AJ74" s="25">
        <v>6</v>
      </c>
      <c r="AK74" s="28">
        <v>4547.757575757576</v>
      </c>
      <c r="AL74" s="45">
        <v>0.9</v>
      </c>
      <c r="AM74" s="25">
        <v>1389.3888888888889</v>
      </c>
      <c r="AN74" s="25">
        <v>1309.5</v>
      </c>
      <c r="AO74" s="28">
        <v>209.94512977523382</v>
      </c>
      <c r="AP74" s="91">
        <v>3.2638888888888891E-2</v>
      </c>
      <c r="AQ74" s="65">
        <v>5.6944444444444443E-2</v>
      </c>
      <c r="AR74" s="65">
        <v>0.05</v>
      </c>
      <c r="AS74" s="65">
        <v>3.6805555555555557E-2</v>
      </c>
      <c r="AT74" s="25">
        <f t="shared" si="75"/>
        <v>47</v>
      </c>
      <c r="AU74" s="25">
        <f t="shared" si="76"/>
        <v>82</v>
      </c>
      <c r="AV74" s="25">
        <f t="shared" si="85"/>
        <v>72</v>
      </c>
      <c r="AW74" s="25">
        <f t="shared" si="86"/>
        <v>53</v>
      </c>
      <c r="AX74" s="25">
        <f t="shared" si="83"/>
        <v>77</v>
      </c>
      <c r="AY74" s="25">
        <f t="shared" si="84"/>
        <v>50</v>
      </c>
      <c r="AZ74" s="25">
        <f t="shared" si="61"/>
        <v>0.54</v>
      </c>
      <c r="BA74" s="25">
        <v>4</v>
      </c>
      <c r="BB74" s="25">
        <v>4</v>
      </c>
      <c r="BC74" s="25">
        <v>3</v>
      </c>
      <c r="BD74" s="25">
        <v>3</v>
      </c>
      <c r="BE74" s="25">
        <v>3.5</v>
      </c>
      <c r="BF74" s="25">
        <v>3.5</v>
      </c>
      <c r="BG74" s="49">
        <v>0</v>
      </c>
      <c r="BH74" s="25">
        <v>0.6</v>
      </c>
      <c r="BI74" s="25">
        <v>10</v>
      </c>
      <c r="BJ74" s="25">
        <v>0.5</v>
      </c>
      <c r="BK74" s="25">
        <v>8</v>
      </c>
      <c r="BL74" s="25">
        <v>0.55555555555555558</v>
      </c>
      <c r="BM74" s="47">
        <v>24</v>
      </c>
      <c r="BN74" s="25">
        <v>24</v>
      </c>
      <c r="BO74" s="25">
        <f t="shared" si="67"/>
        <v>48</v>
      </c>
      <c r="BP74" s="25">
        <f t="shared" si="68"/>
        <v>0.5</v>
      </c>
      <c r="BQ74" s="49">
        <f t="shared" si="34"/>
        <v>1</v>
      </c>
      <c r="BR74" s="47">
        <v>8</v>
      </c>
      <c r="BS74" s="25">
        <v>8</v>
      </c>
      <c r="BT74" s="25">
        <f t="shared" si="69"/>
        <v>16</v>
      </c>
      <c r="BU74" s="25">
        <f t="shared" si="70"/>
        <v>0.5</v>
      </c>
      <c r="BV74" s="49">
        <f t="shared" si="47"/>
        <v>1</v>
      </c>
      <c r="BW74" s="52">
        <v>5</v>
      </c>
      <c r="BX74" s="53">
        <v>4</v>
      </c>
      <c r="BY74" s="54">
        <f t="shared" si="73"/>
        <v>4.5</v>
      </c>
      <c r="BZ74" s="57">
        <v>7</v>
      </c>
      <c r="CA74" s="50">
        <v>9</v>
      </c>
      <c r="CB74" s="51">
        <f t="shared" si="74"/>
        <v>8</v>
      </c>
      <c r="CC74" s="46">
        <v>12</v>
      </c>
      <c r="CD74" s="46">
        <v>12</v>
      </c>
      <c r="CE74" s="103">
        <v>71</v>
      </c>
      <c r="CF74" s="30">
        <v>8</v>
      </c>
      <c r="CG74" s="104">
        <f t="shared" si="39"/>
        <v>0.11267605633802817</v>
      </c>
      <c r="CH74" s="47">
        <v>11</v>
      </c>
      <c r="CI74" s="25">
        <v>7</v>
      </c>
      <c r="CJ74" s="25">
        <f t="shared" si="90"/>
        <v>18</v>
      </c>
      <c r="CK74" s="49">
        <f t="shared" si="87"/>
        <v>12.5</v>
      </c>
      <c r="CL74" s="47">
        <v>4</v>
      </c>
      <c r="CM74" s="25">
        <v>3</v>
      </c>
      <c r="CN74" s="25">
        <f t="shared" si="46"/>
        <v>7</v>
      </c>
      <c r="CO74" s="49">
        <f t="shared" si="88"/>
        <v>5</v>
      </c>
      <c r="CP74" s="47">
        <v>24</v>
      </c>
      <c r="CQ74" s="25">
        <f t="shared" si="63"/>
        <v>1</v>
      </c>
      <c r="CR74" s="65">
        <v>1.8749999999999999E-2</v>
      </c>
      <c r="CS74" s="25">
        <f t="shared" si="64"/>
        <v>27</v>
      </c>
      <c r="CT74" s="25">
        <v>0</v>
      </c>
      <c r="CU74" s="25">
        <v>24</v>
      </c>
      <c r="CV74" s="25">
        <f t="shared" si="43"/>
        <v>1</v>
      </c>
      <c r="CW74" s="65">
        <v>4.1666666666666664E-2</v>
      </c>
      <c r="CX74" s="25">
        <f t="shared" si="65"/>
        <v>60</v>
      </c>
      <c r="CY74" s="25">
        <v>0</v>
      </c>
      <c r="CZ74" s="49">
        <f t="shared" si="66"/>
        <v>1.2222222222222223</v>
      </c>
      <c r="DA74">
        <v>21</v>
      </c>
      <c r="DB74">
        <v>9</v>
      </c>
      <c r="DC74">
        <v>0.94953089000000002</v>
      </c>
      <c r="DD74">
        <v>11</v>
      </c>
      <c r="DE74">
        <v>0.94086274999999997</v>
      </c>
      <c r="DF74">
        <v>10</v>
      </c>
      <c r="DG74">
        <v>9</v>
      </c>
      <c r="DH74">
        <v>0.97849211000000003</v>
      </c>
      <c r="DI74">
        <v>9</v>
      </c>
      <c r="DJ74">
        <v>0.97921665000000002</v>
      </c>
      <c r="DK74">
        <v>9</v>
      </c>
      <c r="DL74">
        <v>6</v>
      </c>
      <c r="DM74">
        <v>0.99800250000000001</v>
      </c>
      <c r="DN74">
        <v>7</v>
      </c>
      <c r="DO74">
        <v>0.99216773000000003</v>
      </c>
      <c r="DP74" s="25">
        <v>13.333333333333334</v>
      </c>
      <c r="DQ74" s="25">
        <v>8</v>
      </c>
      <c r="DR74" s="25">
        <v>0.97534183333333335</v>
      </c>
      <c r="DS74" s="25">
        <v>9</v>
      </c>
      <c r="DT74" s="25">
        <v>0.97074904333333334</v>
      </c>
      <c r="DU74" s="47">
        <v>41.026279031847196</v>
      </c>
      <c r="DV74" s="86">
        <v>38.975907999323653</v>
      </c>
      <c r="DW74" s="86">
        <v>0.89327042160830294</v>
      </c>
      <c r="DX74" s="86"/>
      <c r="DY74" s="87">
        <v>1.0330664712859536</v>
      </c>
      <c r="DZ74" s="47">
        <v>21</v>
      </c>
      <c r="EA74" s="25">
        <v>18</v>
      </c>
      <c r="EB74" s="25">
        <v>19.5</v>
      </c>
      <c r="EC74" s="25">
        <v>0.68421052999999998</v>
      </c>
      <c r="ED74" s="25">
        <v>0.80851063999999995</v>
      </c>
      <c r="EE74" s="88">
        <v>0.74636058499999991</v>
      </c>
      <c r="EF74" s="47">
        <v>30</v>
      </c>
      <c r="EG74" s="25">
        <v>34</v>
      </c>
      <c r="EH74" s="25">
        <v>31</v>
      </c>
      <c r="EI74" s="25">
        <v>27</v>
      </c>
      <c r="EJ74" s="25">
        <v>36</v>
      </c>
      <c r="EK74" s="46">
        <v>60</v>
      </c>
      <c r="EL74" s="47">
        <v>0</v>
      </c>
      <c r="EM74" s="49">
        <v>0</v>
      </c>
      <c r="EN74" s="46">
        <v>0</v>
      </c>
      <c r="EO74" s="25">
        <v>18281.111111111099</v>
      </c>
      <c r="EP74" s="25">
        <v>7652.55813953488</v>
      </c>
      <c r="EQ74" s="25">
        <v>47008.75</v>
      </c>
      <c r="ER74" s="25">
        <v>8745.8139534883703</v>
      </c>
      <c r="ES74" s="25">
        <v>19667.777777777799</v>
      </c>
      <c r="ET74" s="25">
        <v>6321.7857142857101</v>
      </c>
      <c r="EU74" s="25">
        <v>28319.212962962964</v>
      </c>
      <c r="EV74" s="28">
        <v>7573.3859357696538</v>
      </c>
      <c r="EW74">
        <v>964.34385659999998</v>
      </c>
      <c r="EX74">
        <v>0.195511926</v>
      </c>
      <c r="EY74">
        <v>0.83636363636363598</v>
      </c>
      <c r="EZ74">
        <v>0.64705882352941202</v>
      </c>
      <c r="FA74">
        <v>2221.2446559999998</v>
      </c>
      <c r="FB74">
        <v>0.33922320900000003</v>
      </c>
      <c r="FC74">
        <v>0.220159151193634</v>
      </c>
      <c r="FD74">
        <v>0.42857142857142899</v>
      </c>
      <c r="FE74">
        <v>421.45878069999998</v>
      </c>
      <c r="FF74">
        <v>8.9765339999999999E-2</v>
      </c>
      <c r="FG74">
        <v>-0.53802816901408501</v>
      </c>
      <c r="FH74">
        <v>0.64705882352941202</v>
      </c>
      <c r="FI74">
        <v>1202.3490977666665</v>
      </c>
      <c r="FJ74">
        <v>0.20816682500000003</v>
      </c>
      <c r="FK74">
        <v>0.17283153951439501</v>
      </c>
      <c r="FL74" s="63">
        <v>0.57422969187675099</v>
      </c>
      <c r="FM74">
        <v>0.51271753681392196</v>
      </c>
      <c r="FN74">
        <v>0.65731115731115697</v>
      </c>
      <c r="FO74">
        <v>0.63243243243243197</v>
      </c>
      <c r="FP74">
        <v>0.59773559773559803</v>
      </c>
      <c r="FQ74">
        <v>0.415602836879433</v>
      </c>
      <c r="FR74">
        <v>0.67207207207207198</v>
      </c>
      <c r="FS74">
        <v>0.52025093537526235</v>
      </c>
      <c r="FT74">
        <v>0.64237294237294229</v>
      </c>
      <c r="FU74">
        <v>0.58131193887410237</v>
      </c>
      <c r="FV74" s="45">
        <v>0.65</v>
      </c>
      <c r="FW74" s="25">
        <v>8358.7692307692305</v>
      </c>
      <c r="FX74" s="25">
        <v>0.75</v>
      </c>
      <c r="FY74" s="25">
        <v>11239.0666666667</v>
      </c>
      <c r="FZ74" s="25">
        <v>1</v>
      </c>
      <c r="GA74" s="25">
        <v>8983.6</v>
      </c>
      <c r="GB74" s="25">
        <v>0.79999999999999993</v>
      </c>
      <c r="GC74" s="28">
        <v>9527.1452991453098</v>
      </c>
      <c r="GD74">
        <v>0.66666666666666663</v>
      </c>
      <c r="GE74">
        <v>237</v>
      </c>
      <c r="GF74">
        <v>0</v>
      </c>
      <c r="GG74">
        <v>129</v>
      </c>
      <c r="GH74">
        <v>0.5</v>
      </c>
      <c r="GI74">
        <v>190</v>
      </c>
      <c r="GJ74">
        <v>0.38888888888888901</v>
      </c>
      <c r="GK74">
        <v>185.33333333333334</v>
      </c>
      <c r="GL74" s="45"/>
      <c r="GM74">
        <v>17</v>
      </c>
      <c r="GN74">
        <v>15</v>
      </c>
      <c r="GO74">
        <v>14</v>
      </c>
      <c r="GP74">
        <v>9</v>
      </c>
      <c r="GQ74" s="25"/>
      <c r="GR74">
        <v>32</v>
      </c>
      <c r="GS74">
        <v>9</v>
      </c>
      <c r="GT74">
        <v>11</v>
      </c>
      <c r="GU74">
        <v>5</v>
      </c>
      <c r="GV74" s="25"/>
      <c r="GW74">
        <v>14</v>
      </c>
      <c r="GX74">
        <v>11</v>
      </c>
      <c r="GY74">
        <v>11</v>
      </c>
      <c r="GZ74">
        <v>6</v>
      </c>
      <c r="HA74" s="25">
        <v>130.33333333333334</v>
      </c>
      <c r="HB74" s="89">
        <v>21</v>
      </c>
      <c r="HC74" s="89">
        <v>11.666666666666666</v>
      </c>
      <c r="HD74" s="89">
        <v>12</v>
      </c>
      <c r="HE74" s="129">
        <v>6.666666666666667</v>
      </c>
      <c r="HF74">
        <v>0.92446283892302583</v>
      </c>
      <c r="HG74">
        <v>0.9181176635737146</v>
      </c>
      <c r="HH74">
        <v>0.90731642958599534</v>
      </c>
      <c r="HI74">
        <v>0.97091318550790284</v>
      </c>
      <c r="HJ74">
        <v>0.96169698814663773</v>
      </c>
      <c r="HK74">
        <v>0.98999520086592174</v>
      </c>
      <c r="HL74">
        <v>0.99601415597120269</v>
      </c>
      <c r="HM74">
        <v>0.99999999999999978</v>
      </c>
      <c r="HN74">
        <v>0.97508063557357971</v>
      </c>
      <c r="HO74">
        <v>0.97116316586701423</v>
      </c>
      <c r="HP74">
        <v>0.98251316536176247</v>
      </c>
      <c r="HQ74">
        <v>1</v>
      </c>
      <c r="HR74">
        <v>0.95374682088108109</v>
      </c>
      <c r="HS74" s="24">
        <v>2</v>
      </c>
      <c r="HT74">
        <v>1</v>
      </c>
      <c r="HU74">
        <v>2</v>
      </c>
      <c r="HV74">
        <v>1</v>
      </c>
      <c r="HW74">
        <v>0</v>
      </c>
      <c r="HX74">
        <v>0</v>
      </c>
      <c r="HY74" s="106"/>
      <c r="HZ74" s="30"/>
      <c r="IA74" s="30"/>
      <c r="IB74" s="30"/>
      <c r="IC74" s="30"/>
      <c r="ID74" s="109"/>
      <c r="IE74" s="25"/>
      <c r="IF74" s="25"/>
      <c r="IG74" s="25"/>
      <c r="IH74" s="25"/>
      <c r="II74" s="141" t="s">
        <v>479</v>
      </c>
      <c r="IJ74" s="141">
        <f t="shared" si="89"/>
        <v>0</v>
      </c>
      <c r="IK74" s="141"/>
      <c r="IL74" s="106"/>
      <c r="IM74" s="127"/>
      <c r="IN74" s="142"/>
      <c r="IO74" s="143">
        <v>0</v>
      </c>
      <c r="IP74" s="144">
        <v>0</v>
      </c>
      <c r="IQ74" s="144">
        <v>0</v>
      </c>
      <c r="IR74" s="144">
        <v>0</v>
      </c>
      <c r="IS74" s="144">
        <v>0</v>
      </c>
      <c r="IT74" s="145"/>
      <c r="IU74" s="146">
        <v>0</v>
      </c>
      <c r="IV74" s="146"/>
    </row>
    <row r="75" spans="1:256" ht="13.05" customHeight="1">
      <c r="A75" s="25">
        <v>36</v>
      </c>
      <c r="B75" s="25">
        <v>12</v>
      </c>
      <c r="C75" s="49" t="s">
        <v>118</v>
      </c>
      <c r="D75" s="47" t="s">
        <v>711</v>
      </c>
      <c r="E75" s="25">
        <v>2</v>
      </c>
      <c r="F75" s="25">
        <v>2</v>
      </c>
      <c r="G75" s="49"/>
      <c r="H75" s="25">
        <v>7</v>
      </c>
      <c r="I75" s="25">
        <v>11</v>
      </c>
      <c r="J75" s="25">
        <v>2</v>
      </c>
      <c r="K75" s="25">
        <v>0</v>
      </c>
      <c r="L75" s="25">
        <v>2</v>
      </c>
      <c r="M75" s="25" t="str">
        <f t="shared" si="77"/>
        <v/>
      </c>
      <c r="N75" s="25">
        <f t="shared" si="78"/>
        <v>9</v>
      </c>
      <c r="O75" s="25">
        <v>7</v>
      </c>
      <c r="P75" s="25">
        <v>10</v>
      </c>
      <c r="Q75" s="28">
        <v>6842.2058823529414</v>
      </c>
      <c r="R75" s="25">
        <v>4</v>
      </c>
      <c r="S75" s="25">
        <v>11</v>
      </c>
      <c r="T75" s="25">
        <v>3</v>
      </c>
      <c r="U75" s="25">
        <v>0</v>
      </c>
      <c r="V75" s="25">
        <v>3</v>
      </c>
      <c r="W75" s="25" t="str">
        <f t="shared" si="79"/>
        <v/>
      </c>
      <c r="X75" s="25">
        <f t="shared" si="80"/>
        <v>8</v>
      </c>
      <c r="Y75" s="25">
        <v>4</v>
      </c>
      <c r="Z75" s="25">
        <v>9</v>
      </c>
      <c r="AA75" s="25">
        <v>4352.7058823529414</v>
      </c>
      <c r="AB75" s="45">
        <v>0</v>
      </c>
      <c r="AC75" s="25">
        <v>6</v>
      </c>
      <c r="AD75" s="25">
        <v>6</v>
      </c>
      <c r="AE75" s="25">
        <v>0</v>
      </c>
      <c r="AF75" s="25">
        <v>6</v>
      </c>
      <c r="AG75" s="25" t="str">
        <f t="shared" si="81"/>
        <v/>
      </c>
      <c r="AH75" s="25">
        <f t="shared" si="82"/>
        <v>0</v>
      </c>
      <c r="AI75" s="25">
        <v>0</v>
      </c>
      <c r="AJ75" s="25">
        <v>6</v>
      </c>
      <c r="AK75" s="28">
        <v>5677.6176470588234</v>
      </c>
      <c r="AL75" s="45">
        <v>1</v>
      </c>
      <c r="AM75" s="25">
        <v>1204.0999999999999</v>
      </c>
      <c r="AN75" s="25">
        <v>1103</v>
      </c>
      <c r="AO75" s="28">
        <v>431.76247124888863</v>
      </c>
      <c r="AP75" s="91">
        <v>5.9027777777777783E-2</v>
      </c>
      <c r="AQ75" s="65">
        <v>7.8472222222222221E-2</v>
      </c>
      <c r="AR75" s="65">
        <v>7.9166666666666663E-2</v>
      </c>
      <c r="AS75" s="65">
        <v>5.5555555555555552E-2</v>
      </c>
      <c r="AT75" s="25">
        <f t="shared" si="75"/>
        <v>85</v>
      </c>
      <c r="AU75" s="25">
        <f t="shared" si="76"/>
        <v>113</v>
      </c>
      <c r="AV75" s="25">
        <f t="shared" si="85"/>
        <v>114</v>
      </c>
      <c r="AW75" s="25">
        <f t="shared" si="86"/>
        <v>80</v>
      </c>
      <c r="AX75" s="25">
        <f t="shared" si="83"/>
        <v>113.5</v>
      </c>
      <c r="AY75" s="25">
        <f t="shared" si="84"/>
        <v>82.5</v>
      </c>
      <c r="AZ75" s="25">
        <f t="shared" si="61"/>
        <v>0.37575757575757573</v>
      </c>
      <c r="BA75" s="25">
        <v>4</v>
      </c>
      <c r="BB75" s="25">
        <v>3</v>
      </c>
      <c r="BC75" s="25">
        <v>3</v>
      </c>
      <c r="BD75" s="25">
        <v>3</v>
      </c>
      <c r="BE75" s="25">
        <v>3.5</v>
      </c>
      <c r="BF75" s="25">
        <v>3</v>
      </c>
      <c r="BG75" s="49">
        <v>0.14285714285714285</v>
      </c>
      <c r="BH75" s="25">
        <v>0.5</v>
      </c>
      <c r="BI75" s="25">
        <v>10</v>
      </c>
      <c r="BJ75" s="25">
        <v>0.2</v>
      </c>
      <c r="BK75" s="25">
        <v>10</v>
      </c>
      <c r="BL75" s="25">
        <v>0.35</v>
      </c>
      <c r="BM75" s="47">
        <v>38</v>
      </c>
      <c r="BN75" s="25">
        <v>10</v>
      </c>
      <c r="BO75" s="25">
        <f t="shared" si="67"/>
        <v>48</v>
      </c>
      <c r="BP75" s="25">
        <f t="shared" si="68"/>
        <v>0.79166666666666663</v>
      </c>
      <c r="BQ75" s="49">
        <f t="shared" si="34"/>
        <v>1</v>
      </c>
      <c r="BR75" s="47">
        <v>15</v>
      </c>
      <c r="BS75" s="25">
        <v>1</v>
      </c>
      <c r="BT75" s="25">
        <f t="shared" si="69"/>
        <v>16</v>
      </c>
      <c r="BU75" s="25">
        <f t="shared" si="70"/>
        <v>0.9375</v>
      </c>
      <c r="BV75" s="49">
        <f t="shared" si="47"/>
        <v>1</v>
      </c>
      <c r="BW75" s="52">
        <v>5</v>
      </c>
      <c r="BX75" s="53">
        <v>7</v>
      </c>
      <c r="BY75" s="54">
        <f t="shared" si="73"/>
        <v>6</v>
      </c>
      <c r="BZ75" s="57">
        <v>14</v>
      </c>
      <c r="CA75" s="50">
        <v>11</v>
      </c>
      <c r="CB75" s="51">
        <f t="shared" si="74"/>
        <v>12.5</v>
      </c>
      <c r="CC75" s="46">
        <v>17</v>
      </c>
      <c r="CD75" s="46">
        <v>13</v>
      </c>
      <c r="CE75" s="103">
        <v>79</v>
      </c>
      <c r="CF75" s="30">
        <v>9</v>
      </c>
      <c r="CG75" s="104">
        <f t="shared" si="39"/>
        <v>0.11392405063291139</v>
      </c>
      <c r="CH75" s="47">
        <v>12</v>
      </c>
      <c r="CI75" s="25">
        <v>6</v>
      </c>
      <c r="CJ75" s="25">
        <f t="shared" si="90"/>
        <v>18</v>
      </c>
      <c r="CK75" s="49">
        <f t="shared" si="87"/>
        <v>12</v>
      </c>
      <c r="CL75" s="47">
        <v>4</v>
      </c>
      <c r="CM75" s="25">
        <v>3</v>
      </c>
      <c r="CN75" s="25">
        <f t="shared" si="46"/>
        <v>7</v>
      </c>
      <c r="CO75" s="49">
        <f t="shared" si="88"/>
        <v>5</v>
      </c>
      <c r="CP75" s="47">
        <v>24</v>
      </c>
      <c r="CQ75" s="25">
        <f t="shared" si="63"/>
        <v>1</v>
      </c>
      <c r="CR75" s="65">
        <v>1.6666666666666666E-2</v>
      </c>
      <c r="CS75" s="25">
        <f t="shared" si="64"/>
        <v>24</v>
      </c>
      <c r="CT75" s="25">
        <v>0</v>
      </c>
      <c r="CU75" s="25">
        <v>24</v>
      </c>
      <c r="CV75" s="25">
        <f t="shared" si="43"/>
        <v>1</v>
      </c>
      <c r="CW75" s="65">
        <v>3.0555555555555555E-2</v>
      </c>
      <c r="CX75" s="25">
        <f t="shared" si="65"/>
        <v>44</v>
      </c>
      <c r="CY75" s="25">
        <v>0</v>
      </c>
      <c r="CZ75" s="49">
        <f t="shared" si="66"/>
        <v>0.83333333333333337</v>
      </c>
      <c r="DA75">
        <v>21</v>
      </c>
      <c r="DB75">
        <v>7</v>
      </c>
      <c r="DC75">
        <v>0.96441694</v>
      </c>
      <c r="DD75">
        <v>10</v>
      </c>
      <c r="DE75">
        <v>0.97405646999999995</v>
      </c>
      <c r="DF75">
        <v>21</v>
      </c>
      <c r="DG75">
        <v>8</v>
      </c>
      <c r="DH75">
        <v>0.99098065000000002</v>
      </c>
      <c r="DI75">
        <v>9</v>
      </c>
      <c r="DJ75">
        <v>0.95938564999999998</v>
      </c>
      <c r="DK75">
        <v>22</v>
      </c>
      <c r="DL75">
        <v>14</v>
      </c>
      <c r="DM75">
        <v>0.98364666999999995</v>
      </c>
      <c r="DN75">
        <v>14</v>
      </c>
      <c r="DO75">
        <v>0.99749120000000002</v>
      </c>
      <c r="DP75" s="25">
        <v>21.333333333333332</v>
      </c>
      <c r="DQ75" s="25">
        <v>9.6666666666666661</v>
      </c>
      <c r="DR75" s="25">
        <v>0.97968142000000003</v>
      </c>
      <c r="DS75" s="25">
        <v>11</v>
      </c>
      <c r="DT75" s="25">
        <v>0.97697777333333347</v>
      </c>
      <c r="DU75" s="47">
        <v>39.046992078868321</v>
      </c>
      <c r="DV75" s="86">
        <v>53.599696953568838</v>
      </c>
      <c r="DW75" s="86">
        <v>1.2377354230474178</v>
      </c>
      <c r="DX75" s="86"/>
      <c r="DY75" s="87">
        <v>0.41237596913044156</v>
      </c>
      <c r="DZ75" s="47">
        <v>17</v>
      </c>
      <c r="EA75" s="25">
        <v>12</v>
      </c>
      <c r="EB75" s="25">
        <v>14.5</v>
      </c>
      <c r="EC75" s="25">
        <v>6.4935069999999999E-3</v>
      </c>
      <c r="ED75" s="25">
        <v>0.61290323000000002</v>
      </c>
      <c r="EE75" s="88">
        <v>0.30969836849999999</v>
      </c>
      <c r="EF75" s="47">
        <v>29</v>
      </c>
      <c r="EG75" s="25">
        <v>35</v>
      </c>
      <c r="EH75" s="25">
        <v>35</v>
      </c>
      <c r="EI75" s="25">
        <v>31</v>
      </c>
      <c r="EJ75" s="25">
        <v>35</v>
      </c>
      <c r="EK75" s="46">
        <v>64</v>
      </c>
      <c r="EL75" s="47">
        <v>0</v>
      </c>
      <c r="EM75" s="49">
        <v>0</v>
      </c>
      <c r="EN75" s="46">
        <v>2</v>
      </c>
      <c r="EO75" s="25">
        <v>54843.333333333299</v>
      </c>
      <c r="EP75" s="25">
        <v>14957.272727272701</v>
      </c>
      <c r="EQ75" s="25">
        <v>41785.555555555598</v>
      </c>
      <c r="ER75" s="25">
        <v>25071.333333333299</v>
      </c>
      <c r="ES75" s="25">
        <v>59003.333333333299</v>
      </c>
      <c r="ET75" s="25">
        <v>18632.631578947399</v>
      </c>
      <c r="EU75" s="25">
        <v>51877.407407407394</v>
      </c>
      <c r="EV75" s="28">
        <v>19553.745879851132</v>
      </c>
      <c r="EW75">
        <v>1236.7705980000001</v>
      </c>
      <c r="EX75">
        <v>0.12826532900000001</v>
      </c>
      <c r="EY75">
        <v>-0.31818181818181801</v>
      </c>
      <c r="EZ75">
        <v>0.4</v>
      </c>
      <c r="FA75">
        <v>4256.1535050000002</v>
      </c>
      <c r="FB75">
        <v>0.26459690699999999</v>
      </c>
      <c r="FC75">
        <v>0.70291777188328897</v>
      </c>
      <c r="FD75">
        <v>0.75</v>
      </c>
      <c r="FE75">
        <v>507.08694600000001</v>
      </c>
      <c r="FF75">
        <v>2.562768E-2</v>
      </c>
      <c r="FG75">
        <v>0.74647887323943696</v>
      </c>
      <c r="FH75">
        <v>0.6</v>
      </c>
      <c r="FI75">
        <v>2000.0036830000001</v>
      </c>
      <c r="FJ75">
        <v>0.13949663866666667</v>
      </c>
      <c r="FK75">
        <v>0.37707160898030262</v>
      </c>
      <c r="FL75" s="63">
        <v>0.58333333333333337</v>
      </c>
      <c r="FM75">
        <v>0.559726962457338</v>
      </c>
      <c r="FN75">
        <v>0.61834319526627202</v>
      </c>
      <c r="FO75">
        <v>0.78743961352656999</v>
      </c>
      <c r="FP75">
        <v>0.54378980891719797</v>
      </c>
      <c r="FQ75">
        <v>0.51028806584362096</v>
      </c>
      <c r="FR75">
        <v>0.41478029294274299</v>
      </c>
      <c r="FS75">
        <v>0.61915154727584298</v>
      </c>
      <c r="FT75">
        <v>0.52563776570873755</v>
      </c>
      <c r="FU75">
        <v>0.57239465649229027</v>
      </c>
      <c r="FV75" s="45">
        <v>0.65</v>
      </c>
      <c r="FW75" s="25">
        <v>3568.0769230769201</v>
      </c>
      <c r="FX75" s="25">
        <v>0.85</v>
      </c>
      <c r="FY75" s="25">
        <v>5461.3125</v>
      </c>
      <c r="FZ75" s="25">
        <v>0.85</v>
      </c>
      <c r="GA75" s="25">
        <v>4166.0588235294099</v>
      </c>
      <c r="GB75" s="25">
        <v>0.78333333333333333</v>
      </c>
      <c r="GC75" s="28">
        <v>4398.482748868777</v>
      </c>
      <c r="GD75">
        <v>0.5</v>
      </c>
      <c r="GE75">
        <v>116</v>
      </c>
      <c r="GF75">
        <v>0</v>
      </c>
      <c r="GG75">
        <v>86</v>
      </c>
      <c r="GH75">
        <v>1.8333333333333333</v>
      </c>
      <c r="GI75">
        <v>135</v>
      </c>
      <c r="GJ75">
        <v>0.77777777777777801</v>
      </c>
      <c r="GK75">
        <v>112.33333333333333</v>
      </c>
      <c r="GL75" s="45"/>
      <c r="GM75">
        <v>17</v>
      </c>
      <c r="GN75">
        <v>14</v>
      </c>
      <c r="GO75">
        <v>14</v>
      </c>
      <c r="GP75">
        <v>7</v>
      </c>
      <c r="GQ75" s="25"/>
      <c r="GR75">
        <v>43</v>
      </c>
      <c r="GS75">
        <v>15</v>
      </c>
      <c r="GT75">
        <v>17</v>
      </c>
      <c r="GU75">
        <v>7</v>
      </c>
      <c r="GV75" s="25"/>
      <c r="GW75">
        <v>9</v>
      </c>
      <c r="GX75">
        <v>7</v>
      </c>
      <c r="GY75">
        <v>5</v>
      </c>
      <c r="GZ75">
        <v>8</v>
      </c>
      <c r="HA75" s="25">
        <v>118.33333333333329</v>
      </c>
      <c r="HB75" s="89">
        <v>23</v>
      </c>
      <c r="HC75" s="89">
        <v>12</v>
      </c>
      <c r="HD75" s="89">
        <v>12</v>
      </c>
      <c r="HE75" s="129">
        <v>7.333333333333333</v>
      </c>
      <c r="HF75">
        <v>0.93196992256441258</v>
      </c>
      <c r="HG75">
        <v>0.92841228740840887</v>
      </c>
      <c r="HH75">
        <v>0.93129779462852436</v>
      </c>
      <c r="HI75">
        <v>0.98491617929624908</v>
      </c>
      <c r="HJ75">
        <v>0.90208768516450966</v>
      </c>
      <c r="HK75">
        <v>0.99627968729296934</v>
      </c>
      <c r="HL75">
        <v>0.99279369591703481</v>
      </c>
      <c r="HM75">
        <v>0.99228581947994376</v>
      </c>
      <c r="HN75">
        <v>0.9583293348253602</v>
      </c>
      <c r="HO75">
        <v>0.96427458931554533</v>
      </c>
      <c r="HP75">
        <v>0.98773305701907699</v>
      </c>
      <c r="HQ75">
        <v>1</v>
      </c>
      <c r="HR75">
        <v>0.93079564751809418</v>
      </c>
      <c r="HS75" s="24">
        <v>1</v>
      </c>
      <c r="HT75">
        <v>2</v>
      </c>
      <c r="HU75">
        <v>2</v>
      </c>
      <c r="HV75">
        <v>0</v>
      </c>
      <c r="HW75">
        <v>0</v>
      </c>
      <c r="HX75">
        <v>0</v>
      </c>
      <c r="HY75" s="106"/>
      <c r="HZ75" s="30"/>
      <c r="IA75" s="30"/>
      <c r="IB75" s="30"/>
      <c r="IC75" s="30"/>
      <c r="ID75" s="109"/>
      <c r="IE75" s="25"/>
      <c r="IF75" s="25"/>
      <c r="IG75" s="25"/>
      <c r="IH75" s="25"/>
      <c r="II75" s="141" t="s">
        <v>538</v>
      </c>
      <c r="IJ75" s="141">
        <f t="shared" si="89"/>
        <v>0</v>
      </c>
      <c r="IK75" s="141" t="s">
        <v>540</v>
      </c>
      <c r="IL75" s="106"/>
      <c r="IM75" s="127"/>
      <c r="IN75" s="142"/>
      <c r="IO75" s="143">
        <v>0</v>
      </c>
      <c r="IP75" s="144">
        <v>0</v>
      </c>
      <c r="IQ75" s="144">
        <v>0</v>
      </c>
      <c r="IR75" s="144">
        <v>1</v>
      </c>
      <c r="IS75" s="144">
        <v>0</v>
      </c>
      <c r="IT75" s="145"/>
      <c r="IU75" s="146">
        <v>0</v>
      </c>
      <c r="IV75" s="146">
        <v>0</v>
      </c>
    </row>
    <row r="76" spans="1:256" ht="13.05" customHeight="1">
      <c r="A76" s="25">
        <v>38</v>
      </c>
      <c r="B76" s="25">
        <v>18</v>
      </c>
      <c r="C76" s="49" t="s">
        <v>547</v>
      </c>
      <c r="D76" s="47" t="s">
        <v>711</v>
      </c>
      <c r="E76" s="25">
        <v>2</v>
      </c>
      <c r="F76" s="25">
        <v>2</v>
      </c>
      <c r="G76" s="49"/>
      <c r="H76" s="25">
        <v>23</v>
      </c>
      <c r="I76" s="25">
        <v>26</v>
      </c>
      <c r="J76" s="25">
        <v>2</v>
      </c>
      <c r="K76" s="25">
        <v>1</v>
      </c>
      <c r="L76" s="25">
        <v>1</v>
      </c>
      <c r="M76" s="25" t="str">
        <f>IF(OR(O76&gt;H76,P76&gt;I76,N76&gt;P76),"XXXX","")</f>
        <v>XXXX</v>
      </c>
      <c r="N76" s="25">
        <f t="shared" si="78"/>
        <v>24</v>
      </c>
      <c r="O76" s="25">
        <v>21</v>
      </c>
      <c r="P76" s="25">
        <v>23</v>
      </c>
      <c r="Q76" s="28">
        <v>3848.878787878788</v>
      </c>
      <c r="R76" s="25">
        <v>23</v>
      </c>
      <c r="S76" s="25">
        <v>27</v>
      </c>
      <c r="T76" s="25">
        <v>1</v>
      </c>
      <c r="U76" s="25">
        <v>1</v>
      </c>
      <c r="V76" s="25">
        <v>0</v>
      </c>
      <c r="W76" s="25" t="str">
        <f t="shared" si="79"/>
        <v/>
      </c>
      <c r="X76" s="25">
        <f t="shared" si="80"/>
        <v>26</v>
      </c>
      <c r="Y76" s="25">
        <v>18</v>
      </c>
      <c r="Z76" s="25">
        <v>26</v>
      </c>
      <c r="AA76" s="25">
        <v>2721.757575757576</v>
      </c>
      <c r="AB76" s="45">
        <v>10</v>
      </c>
      <c r="AC76" s="25">
        <v>21</v>
      </c>
      <c r="AD76" s="25">
        <v>5</v>
      </c>
      <c r="AE76" s="25">
        <v>1</v>
      </c>
      <c r="AF76" s="25">
        <v>4</v>
      </c>
      <c r="AG76" s="25" t="str">
        <f t="shared" si="81"/>
        <v/>
      </c>
      <c r="AH76" s="25">
        <f t="shared" si="82"/>
        <v>16</v>
      </c>
      <c r="AI76" s="25">
        <v>8</v>
      </c>
      <c r="AJ76" s="25">
        <v>19</v>
      </c>
      <c r="AK76" s="28">
        <v>1736.4242424242425</v>
      </c>
      <c r="AL76" s="45">
        <v>1</v>
      </c>
      <c r="AM76" s="25">
        <v>844.2</v>
      </c>
      <c r="AN76" s="25">
        <v>754.5</v>
      </c>
      <c r="AO76" s="28">
        <v>233.87527040126136</v>
      </c>
      <c r="AP76" s="91">
        <v>2.9166666666666664E-2</v>
      </c>
      <c r="AQ76" s="65">
        <v>4.9305555555555554E-2</v>
      </c>
      <c r="AR76" s="65">
        <v>5.2083333333333336E-2</v>
      </c>
      <c r="AS76" s="65">
        <v>3.2638888888888891E-2</v>
      </c>
      <c r="AT76" s="25">
        <f t="shared" si="75"/>
        <v>42</v>
      </c>
      <c r="AU76" s="25">
        <f t="shared" si="76"/>
        <v>71</v>
      </c>
      <c r="AV76" s="25">
        <f t="shared" si="85"/>
        <v>75</v>
      </c>
      <c r="AW76" s="25">
        <f t="shared" si="86"/>
        <v>47</v>
      </c>
      <c r="AX76" s="25">
        <f t="shared" si="83"/>
        <v>73</v>
      </c>
      <c r="AY76" s="25">
        <f t="shared" si="84"/>
        <v>44.5</v>
      </c>
      <c r="AZ76" s="25">
        <f t="shared" si="61"/>
        <v>0.6404494382022472</v>
      </c>
      <c r="BA76" s="25">
        <v>3</v>
      </c>
      <c r="BB76" s="25">
        <v>3</v>
      </c>
      <c r="BC76" s="25">
        <v>3</v>
      </c>
      <c r="BD76" s="25">
        <v>3</v>
      </c>
      <c r="BE76" s="25">
        <v>3</v>
      </c>
      <c r="BF76" s="25">
        <v>3</v>
      </c>
      <c r="BG76" s="49">
        <v>0</v>
      </c>
      <c r="BH76" s="25">
        <v>0.2</v>
      </c>
      <c r="BI76" s="25">
        <v>10</v>
      </c>
      <c r="BJ76" s="25">
        <v>0.4</v>
      </c>
      <c r="BK76" s="25">
        <v>10</v>
      </c>
      <c r="BL76" s="25">
        <v>0.3</v>
      </c>
      <c r="BM76" s="47">
        <v>33</v>
      </c>
      <c r="BN76" s="25">
        <v>15</v>
      </c>
      <c r="BO76" s="25">
        <f t="shared" si="67"/>
        <v>48</v>
      </c>
      <c r="BP76" s="25">
        <f t="shared" si="68"/>
        <v>0.6875</v>
      </c>
      <c r="BQ76" s="49">
        <f t="shared" si="34"/>
        <v>1</v>
      </c>
      <c r="BR76" s="47">
        <v>12</v>
      </c>
      <c r="BS76" s="25">
        <v>4</v>
      </c>
      <c r="BT76" s="25">
        <f t="shared" si="69"/>
        <v>16</v>
      </c>
      <c r="BU76" s="25">
        <f t="shared" si="70"/>
        <v>0.75</v>
      </c>
      <c r="BV76" s="49">
        <f t="shared" si="47"/>
        <v>1</v>
      </c>
      <c r="BW76" s="52">
        <v>7</v>
      </c>
      <c r="BX76" s="53">
        <v>9</v>
      </c>
      <c r="BY76" s="54">
        <f t="shared" si="73"/>
        <v>8</v>
      </c>
      <c r="BZ76" s="57">
        <v>17</v>
      </c>
      <c r="CA76" s="50">
        <v>17</v>
      </c>
      <c r="CB76" s="51">
        <f t="shared" si="74"/>
        <v>17</v>
      </c>
      <c r="CC76" s="46">
        <v>20</v>
      </c>
      <c r="CD76" s="46">
        <v>17</v>
      </c>
      <c r="CE76" s="103">
        <v>90</v>
      </c>
      <c r="CF76" s="30">
        <v>7</v>
      </c>
      <c r="CG76" s="104">
        <f t="shared" si="39"/>
        <v>7.7777777777777779E-2</v>
      </c>
      <c r="CH76" s="103">
        <v>8</v>
      </c>
      <c r="CI76" s="25">
        <v>7</v>
      </c>
      <c r="CJ76" s="25">
        <f t="shared" si="90"/>
        <v>15</v>
      </c>
      <c r="CK76" s="49">
        <f t="shared" si="87"/>
        <v>11</v>
      </c>
      <c r="CL76" s="47">
        <v>4</v>
      </c>
      <c r="CM76" s="25">
        <v>4</v>
      </c>
      <c r="CN76" s="25">
        <f t="shared" si="46"/>
        <v>8</v>
      </c>
      <c r="CO76" s="49">
        <f t="shared" si="88"/>
        <v>6</v>
      </c>
      <c r="CP76" s="47">
        <v>24</v>
      </c>
      <c r="CQ76" s="25">
        <f t="shared" si="63"/>
        <v>1</v>
      </c>
      <c r="CR76" s="65">
        <v>1.3888888888888888E-2</v>
      </c>
      <c r="CS76" s="25">
        <f t="shared" si="64"/>
        <v>20</v>
      </c>
      <c r="CT76" s="25">
        <v>0</v>
      </c>
      <c r="CU76" s="25">
        <v>24</v>
      </c>
      <c r="CV76" s="25">
        <f t="shared" si="43"/>
        <v>1</v>
      </c>
      <c r="CW76" s="65">
        <v>3.6805555555555557E-2</v>
      </c>
      <c r="CX76" s="25">
        <f t="shared" si="65"/>
        <v>53</v>
      </c>
      <c r="CY76" s="25">
        <v>1</v>
      </c>
      <c r="CZ76" s="49">
        <f t="shared" si="66"/>
        <v>1.65</v>
      </c>
      <c r="DA76">
        <v>10</v>
      </c>
      <c r="DB76">
        <v>4</v>
      </c>
      <c r="DC76">
        <v>0.54291977000000002</v>
      </c>
      <c r="DD76">
        <v>4</v>
      </c>
      <c r="DE76">
        <v>0.62161580000000005</v>
      </c>
      <c r="DF76">
        <v>12</v>
      </c>
      <c r="DG76">
        <v>9</v>
      </c>
      <c r="DH76">
        <v>0.98821303999999999</v>
      </c>
      <c r="DI76">
        <v>10</v>
      </c>
      <c r="DJ76">
        <v>0.98912778000000001</v>
      </c>
      <c r="DK76">
        <v>15</v>
      </c>
      <c r="DL76">
        <v>10</v>
      </c>
      <c r="DM76">
        <v>0.98094751999999996</v>
      </c>
      <c r="DN76">
        <v>10</v>
      </c>
      <c r="DO76">
        <v>0.97270255000000005</v>
      </c>
      <c r="DP76" s="25">
        <v>12.333333333333334</v>
      </c>
      <c r="DQ76" s="25">
        <v>7.666666666666667</v>
      </c>
      <c r="DR76" s="25">
        <v>0.83736010999999999</v>
      </c>
      <c r="DS76" s="25">
        <v>8</v>
      </c>
      <c r="DT76" s="25">
        <v>0.86114871000000004</v>
      </c>
      <c r="DU76" s="47">
        <v>32.220681070153447</v>
      </c>
      <c r="DV76" s="86">
        <v>60.363268675464091</v>
      </c>
      <c r="DW76" s="86">
        <v>0.96549888082105684</v>
      </c>
      <c r="DX76" s="86"/>
      <c r="DY76" s="87">
        <v>1.0575471353244108</v>
      </c>
      <c r="DZ76" s="47">
        <v>16</v>
      </c>
      <c r="EA76" s="25">
        <v>23</v>
      </c>
      <c r="EB76" s="25">
        <v>19.5</v>
      </c>
      <c r="EC76" s="25">
        <v>0.88732394000000003</v>
      </c>
      <c r="ED76" s="25">
        <v>1</v>
      </c>
      <c r="EE76" s="88">
        <v>0.94366196999999996</v>
      </c>
      <c r="EF76" s="47">
        <v>27</v>
      </c>
      <c r="EG76" s="25">
        <v>32</v>
      </c>
      <c r="EH76" s="25">
        <v>31</v>
      </c>
      <c r="EI76" s="25">
        <v>27</v>
      </c>
      <c r="EJ76" s="25">
        <v>27</v>
      </c>
      <c r="EK76" s="46">
        <v>51</v>
      </c>
      <c r="EL76" s="47">
        <v>0</v>
      </c>
      <c r="EM76" s="49">
        <v>0</v>
      </c>
      <c r="EN76" s="46">
        <v>1</v>
      </c>
      <c r="EO76" s="25">
        <v>18281.111111111099</v>
      </c>
      <c r="EP76" s="25">
        <v>8025.85365853659</v>
      </c>
      <c r="EQ76" s="25">
        <v>41785.555555555598</v>
      </c>
      <c r="ER76" s="25">
        <v>8547.0454545454504</v>
      </c>
      <c r="ES76" s="25">
        <v>16858.0952380952</v>
      </c>
      <c r="ET76" s="25">
        <v>8233.0232558139505</v>
      </c>
      <c r="EU76" s="25">
        <v>25641.587301587297</v>
      </c>
      <c r="EV76" s="28">
        <v>8268.6407896319961</v>
      </c>
      <c r="EW76">
        <v>2110.2513800000002</v>
      </c>
      <c r="EX76">
        <v>0.50369872699999996</v>
      </c>
      <c r="EY76">
        <v>4.9393939393939403</v>
      </c>
      <c r="EZ76">
        <v>0.76470588235294101</v>
      </c>
      <c r="FA76">
        <v>794.31887319999998</v>
      </c>
      <c r="FB76">
        <v>8.7836172000000004E-2</v>
      </c>
      <c r="FC76">
        <v>8.7533156498673798E-2</v>
      </c>
      <c r="FD76">
        <v>0.625</v>
      </c>
      <c r="FE76">
        <v>1431.5688789999999</v>
      </c>
      <c r="FF76">
        <v>0.29873794999999997</v>
      </c>
      <c r="FG76">
        <v>3.6901408450704198</v>
      </c>
      <c r="FH76">
        <v>0.7</v>
      </c>
      <c r="FI76">
        <v>1445.3797107333332</v>
      </c>
      <c r="FJ76">
        <v>0.29675761633333336</v>
      </c>
      <c r="FK76">
        <v>2.9056893136543445</v>
      </c>
      <c r="FL76" s="63">
        <v>0.69656862745098047</v>
      </c>
      <c r="FM76">
        <v>0.61178045515394897</v>
      </c>
      <c r="FN76">
        <v>0.71875</v>
      </c>
      <c r="FO76">
        <v>0.35024154589371997</v>
      </c>
      <c r="FP76">
        <v>0.79541734860883795</v>
      </c>
      <c r="FQ76">
        <v>0.40248447204968901</v>
      </c>
      <c r="FR76">
        <v>0.74911158493247998</v>
      </c>
      <c r="FS76">
        <v>0.45483549103245263</v>
      </c>
      <c r="FT76">
        <v>0.75442631118043924</v>
      </c>
      <c r="FU76">
        <v>0.60463090110644602</v>
      </c>
      <c r="FV76" s="45">
        <v>0.6</v>
      </c>
      <c r="FW76" s="25">
        <v>5151.5</v>
      </c>
      <c r="FX76" s="25">
        <v>0.85</v>
      </c>
      <c r="FY76" s="25">
        <v>4266.7058823529396</v>
      </c>
      <c r="FZ76" s="25">
        <v>0.6</v>
      </c>
      <c r="GA76" s="25">
        <v>4487.25</v>
      </c>
      <c r="GB76" s="25">
        <v>0.68333333333333324</v>
      </c>
      <c r="GC76" s="28">
        <v>4635.1519607843138</v>
      </c>
      <c r="GD76">
        <v>0.33333333333333331</v>
      </c>
      <c r="GE76">
        <v>307</v>
      </c>
      <c r="GF76">
        <v>0</v>
      </c>
      <c r="GG76">
        <v>150</v>
      </c>
      <c r="GH76">
        <v>1.1666666666666667</v>
      </c>
      <c r="GI76">
        <v>176</v>
      </c>
      <c r="GJ76">
        <v>0.5</v>
      </c>
      <c r="GK76">
        <v>211</v>
      </c>
      <c r="GL76" s="45"/>
      <c r="GM76">
        <v>21</v>
      </c>
      <c r="GN76">
        <v>14</v>
      </c>
      <c r="GO76">
        <v>14</v>
      </c>
      <c r="GP76">
        <v>11</v>
      </c>
      <c r="GQ76" s="25"/>
      <c r="GR76">
        <v>40</v>
      </c>
      <c r="GS76">
        <v>11</v>
      </c>
      <c r="GT76">
        <v>11</v>
      </c>
      <c r="GU76">
        <v>8</v>
      </c>
      <c r="GV76" s="25"/>
      <c r="GW76">
        <v>23</v>
      </c>
      <c r="GX76">
        <v>13</v>
      </c>
      <c r="GY76">
        <v>14</v>
      </c>
      <c r="GZ76">
        <v>8</v>
      </c>
      <c r="HA76" s="25">
        <v>120.6666666666667</v>
      </c>
      <c r="HB76" s="89">
        <v>28</v>
      </c>
      <c r="HC76" s="89">
        <v>12.666666666666666</v>
      </c>
      <c r="HD76" s="89">
        <v>13</v>
      </c>
      <c r="HE76" s="129">
        <v>9</v>
      </c>
      <c r="HF76">
        <v>0.95394516894588377</v>
      </c>
      <c r="HG76">
        <v>0.9549125650052207</v>
      </c>
      <c r="HH76">
        <v>0.95148522491476983</v>
      </c>
      <c r="HI76">
        <v>0.98479824644791913</v>
      </c>
      <c r="HJ76">
        <v>0.89642663504766795</v>
      </c>
      <c r="HK76">
        <v>0.95750252838017058</v>
      </c>
      <c r="HL76">
        <v>0.95675734404529933</v>
      </c>
      <c r="HM76">
        <v>1</v>
      </c>
      <c r="HN76">
        <v>0.97842692330230097</v>
      </c>
      <c r="HO76">
        <v>0.95596613967203681</v>
      </c>
      <c r="HP76">
        <v>0.97275662874602098</v>
      </c>
      <c r="HQ76">
        <v>1</v>
      </c>
      <c r="HR76">
        <v>0.9429329090986176</v>
      </c>
      <c r="HS76" s="24">
        <v>1</v>
      </c>
      <c r="HT76">
        <v>2</v>
      </c>
      <c r="HU76">
        <v>2</v>
      </c>
      <c r="HV76">
        <v>0</v>
      </c>
      <c r="HW76">
        <v>0</v>
      </c>
      <c r="HX76">
        <v>0</v>
      </c>
      <c r="HY76" s="106"/>
      <c r="HZ76" s="30"/>
      <c r="IA76" s="30"/>
      <c r="IB76" s="30"/>
      <c r="IC76" s="30"/>
      <c r="ID76" s="109"/>
      <c r="IE76" s="25"/>
      <c r="IF76" s="25"/>
      <c r="IG76" s="25"/>
      <c r="IH76" s="25"/>
      <c r="II76" s="141" t="s">
        <v>578</v>
      </c>
      <c r="IJ76" s="141">
        <f t="shared" si="89"/>
        <v>1</v>
      </c>
      <c r="IK76" s="141" t="s">
        <v>540</v>
      </c>
      <c r="IL76" s="106" t="s">
        <v>480</v>
      </c>
      <c r="IM76" s="127"/>
      <c r="IN76" s="142"/>
      <c r="IO76" s="143">
        <v>0</v>
      </c>
      <c r="IP76" s="144">
        <v>0</v>
      </c>
      <c r="IQ76" s="144">
        <v>0</v>
      </c>
      <c r="IR76" s="144">
        <v>0</v>
      </c>
      <c r="IS76" s="144">
        <v>1</v>
      </c>
      <c r="IT76" s="145"/>
      <c r="IU76" s="146">
        <v>0</v>
      </c>
      <c r="IV76" s="146">
        <v>1</v>
      </c>
    </row>
    <row r="77" spans="1:256" ht="13.05" customHeight="1">
      <c r="A77" s="25">
        <v>70</v>
      </c>
      <c r="B77" s="25">
        <v>18</v>
      </c>
      <c r="C77" s="49" t="s">
        <v>548</v>
      </c>
      <c r="D77" s="47" t="s">
        <v>462</v>
      </c>
      <c r="E77" s="25">
        <v>1</v>
      </c>
      <c r="F77" s="25">
        <v>1</v>
      </c>
      <c r="G77" s="49">
        <v>4</v>
      </c>
      <c r="H77" s="25">
        <v>28</v>
      </c>
      <c r="I77" s="25">
        <v>28</v>
      </c>
      <c r="J77" s="25">
        <v>1</v>
      </c>
      <c r="K77" s="25">
        <v>0</v>
      </c>
      <c r="L77" s="25">
        <v>1</v>
      </c>
      <c r="M77" s="25" t="str">
        <f t="shared" si="77"/>
        <v/>
      </c>
      <c r="N77" s="25">
        <f t="shared" si="78"/>
        <v>27</v>
      </c>
      <c r="O77" s="25">
        <v>23</v>
      </c>
      <c r="P77" s="25">
        <v>27</v>
      </c>
      <c r="Q77" s="28">
        <v>4250.606060606061</v>
      </c>
      <c r="R77" s="25">
        <v>24</v>
      </c>
      <c r="S77" s="25">
        <v>26</v>
      </c>
      <c r="T77" s="25">
        <v>5</v>
      </c>
      <c r="U77" s="25">
        <v>1</v>
      </c>
      <c r="V77" s="25">
        <v>4</v>
      </c>
      <c r="W77" s="25" t="str">
        <f t="shared" si="79"/>
        <v/>
      </c>
      <c r="X77" s="25">
        <f t="shared" si="80"/>
        <v>21</v>
      </c>
      <c r="Y77" s="25">
        <v>12</v>
      </c>
      <c r="Z77" s="25">
        <v>22</v>
      </c>
      <c r="AA77" s="25">
        <v>4488.818181818182</v>
      </c>
      <c r="AB77" s="45">
        <v>2</v>
      </c>
      <c r="AC77" s="25">
        <v>10</v>
      </c>
      <c r="AD77" s="25">
        <v>2</v>
      </c>
      <c r="AE77" s="25">
        <v>0</v>
      </c>
      <c r="AF77" s="25">
        <v>2</v>
      </c>
      <c r="AG77" s="25" t="str">
        <f t="shared" si="81"/>
        <v/>
      </c>
      <c r="AH77" s="25">
        <f t="shared" si="82"/>
        <v>8</v>
      </c>
      <c r="AI77" s="25">
        <v>2</v>
      </c>
      <c r="AJ77" s="25">
        <v>8</v>
      </c>
      <c r="AK77" s="28">
        <v>5411.2647058823532</v>
      </c>
      <c r="AL77" s="45">
        <v>1</v>
      </c>
      <c r="AM77" s="25">
        <v>1544.45</v>
      </c>
      <c r="AN77" s="25">
        <v>1186</v>
      </c>
      <c r="AO77" s="28">
        <v>898.98348881272284</v>
      </c>
      <c r="AP77" s="91">
        <v>4.3055555555555562E-2</v>
      </c>
      <c r="AQ77" s="65">
        <v>8.4722222222222213E-2</v>
      </c>
      <c r="AR77" s="65">
        <v>9.0277777777777776E-2</v>
      </c>
      <c r="AS77" s="65">
        <v>4.3055555555555562E-2</v>
      </c>
      <c r="AT77" s="25">
        <f t="shared" si="75"/>
        <v>62</v>
      </c>
      <c r="AU77" s="25">
        <f t="shared" si="76"/>
        <v>122</v>
      </c>
      <c r="AV77" s="25">
        <f t="shared" si="85"/>
        <v>130</v>
      </c>
      <c r="AW77" s="25">
        <f t="shared" si="86"/>
        <v>62</v>
      </c>
      <c r="AX77" s="25">
        <f t="shared" si="83"/>
        <v>126</v>
      </c>
      <c r="AY77" s="25">
        <f t="shared" si="84"/>
        <v>62</v>
      </c>
      <c r="AZ77" s="25">
        <f t="shared" si="61"/>
        <v>1.032258064516129</v>
      </c>
      <c r="BA77" s="25">
        <v>2</v>
      </c>
      <c r="BB77" s="25">
        <v>2</v>
      </c>
      <c r="BC77" s="25">
        <v>2</v>
      </c>
      <c r="BD77" s="25">
        <v>3</v>
      </c>
      <c r="BE77" s="25">
        <v>2.5</v>
      </c>
      <c r="BF77" s="25">
        <v>2</v>
      </c>
      <c r="BG77" s="49">
        <v>0.2</v>
      </c>
      <c r="BH77" s="25">
        <v>0.8</v>
      </c>
      <c r="BI77" s="25">
        <v>10</v>
      </c>
      <c r="BJ77" s="25">
        <v>0.8</v>
      </c>
      <c r="BK77" s="25">
        <v>10</v>
      </c>
      <c r="BL77" s="25">
        <v>0.8</v>
      </c>
      <c r="BM77" s="47">
        <v>21</v>
      </c>
      <c r="BN77" s="25">
        <v>27</v>
      </c>
      <c r="BO77" s="25">
        <f t="shared" si="67"/>
        <v>48</v>
      </c>
      <c r="BP77" s="25">
        <f t="shared" si="68"/>
        <v>0.4375</v>
      </c>
      <c r="BQ77" s="49">
        <f t="shared" si="34"/>
        <v>1</v>
      </c>
      <c r="BR77" s="47">
        <v>7</v>
      </c>
      <c r="BS77" s="25">
        <v>8</v>
      </c>
      <c r="BT77" s="25">
        <f t="shared" si="69"/>
        <v>15</v>
      </c>
      <c r="BU77" s="25">
        <f t="shared" si="70"/>
        <v>0.46666666666666667</v>
      </c>
      <c r="BV77" s="49">
        <f t="shared" si="47"/>
        <v>0.9375</v>
      </c>
      <c r="BW77" s="52">
        <v>8</v>
      </c>
      <c r="BX77" s="53">
        <v>5</v>
      </c>
      <c r="BY77" s="54">
        <f t="shared" si="73"/>
        <v>6.5</v>
      </c>
      <c r="BZ77" s="57">
        <v>11</v>
      </c>
      <c r="CA77" s="50">
        <v>11</v>
      </c>
      <c r="CB77" s="51">
        <f t="shared" si="74"/>
        <v>11</v>
      </c>
      <c r="CC77" s="46">
        <v>19</v>
      </c>
      <c r="CD77" s="46">
        <v>6</v>
      </c>
      <c r="CE77" s="103">
        <v>40</v>
      </c>
      <c r="CF77" s="30">
        <v>4</v>
      </c>
      <c r="CG77" s="104">
        <f t="shared" si="39"/>
        <v>0.1</v>
      </c>
      <c r="CH77" s="47">
        <v>9</v>
      </c>
      <c r="CI77" s="25">
        <v>2</v>
      </c>
      <c r="CJ77" s="25">
        <f t="shared" si="90"/>
        <v>11</v>
      </c>
      <c r="CK77" s="49">
        <f t="shared" si="87"/>
        <v>6.5</v>
      </c>
      <c r="CL77" s="47">
        <v>4</v>
      </c>
      <c r="CM77" s="25">
        <v>1</v>
      </c>
      <c r="CN77" s="25">
        <f t="shared" si="46"/>
        <v>5</v>
      </c>
      <c r="CO77" s="49">
        <f t="shared" si="88"/>
        <v>3</v>
      </c>
      <c r="CP77" s="47">
        <v>24</v>
      </c>
      <c r="CQ77" s="25">
        <f t="shared" si="63"/>
        <v>1</v>
      </c>
      <c r="CR77" s="65">
        <v>2.2916666666666669E-2</v>
      </c>
      <c r="CS77" s="25">
        <f t="shared" si="64"/>
        <v>33</v>
      </c>
      <c r="CT77" s="25">
        <v>0</v>
      </c>
      <c r="CU77" s="25">
        <v>24</v>
      </c>
      <c r="CV77" s="25">
        <f t="shared" si="43"/>
        <v>1</v>
      </c>
      <c r="CW77" s="65">
        <v>7.0833333333333331E-2</v>
      </c>
      <c r="CX77" s="25">
        <f t="shared" si="65"/>
        <v>102</v>
      </c>
      <c r="CY77" s="25">
        <v>1</v>
      </c>
      <c r="CZ77" s="49">
        <f t="shared" si="66"/>
        <v>2.0909090909090908</v>
      </c>
      <c r="DA77">
        <v>13</v>
      </c>
      <c r="DB77">
        <v>8</v>
      </c>
      <c r="DC77">
        <v>0.99104745999999999</v>
      </c>
      <c r="DD77">
        <v>8</v>
      </c>
      <c r="DE77">
        <v>0.99338075000000003</v>
      </c>
      <c r="DF77">
        <v>14</v>
      </c>
      <c r="DG77">
        <v>9</v>
      </c>
      <c r="DH77">
        <v>0.97102555000000002</v>
      </c>
      <c r="DI77">
        <v>10</v>
      </c>
      <c r="DJ77">
        <v>0.98136838000000004</v>
      </c>
      <c r="DK77">
        <v>10</v>
      </c>
      <c r="DL77">
        <v>4</v>
      </c>
      <c r="DM77">
        <v>0.96836405000000003</v>
      </c>
      <c r="DN77">
        <v>6</v>
      </c>
      <c r="DO77">
        <v>0.98605527000000004</v>
      </c>
      <c r="DP77" s="25">
        <v>12.333333333333334</v>
      </c>
      <c r="DQ77" s="25">
        <v>7</v>
      </c>
      <c r="DR77" s="25">
        <v>0.97681235333333338</v>
      </c>
      <c r="DS77" s="25">
        <v>8</v>
      </c>
      <c r="DT77" s="25">
        <v>0.98693480000000011</v>
      </c>
      <c r="DU77" s="47">
        <v>72.409136025353817</v>
      </c>
      <c r="DV77" s="86">
        <v>63.695414348039172</v>
      </c>
      <c r="DW77" s="86">
        <v>0.29672822450654901</v>
      </c>
      <c r="DX77" s="86"/>
      <c r="DY77" s="87">
        <v>0.79539871593336464</v>
      </c>
      <c r="DZ77" s="47">
        <v>12</v>
      </c>
      <c r="EA77" s="25">
        <v>16</v>
      </c>
      <c r="EB77" s="25">
        <v>14</v>
      </c>
      <c r="EC77" s="25">
        <v>0.35714286000000001</v>
      </c>
      <c r="ED77" s="25">
        <v>0.85106382999999997</v>
      </c>
      <c r="EE77" s="88">
        <v>0.60410334499999996</v>
      </c>
      <c r="EF77" s="47">
        <v>30</v>
      </c>
      <c r="EG77" s="25">
        <v>33</v>
      </c>
      <c r="EH77" s="25">
        <v>33</v>
      </c>
      <c r="EI77" s="25">
        <v>26</v>
      </c>
      <c r="EJ77" s="25">
        <v>31</v>
      </c>
      <c r="EK77" s="46">
        <v>62</v>
      </c>
      <c r="EL77" s="47">
        <v>0</v>
      </c>
      <c r="EM77" s="49">
        <v>0</v>
      </c>
      <c r="EN77" s="46">
        <v>1</v>
      </c>
      <c r="EO77" s="25" t="s">
        <v>149</v>
      </c>
      <c r="EP77" s="25">
        <v>16453</v>
      </c>
      <c r="EQ77" s="25">
        <v>37607</v>
      </c>
      <c r="ER77" s="25">
        <v>18803.5</v>
      </c>
      <c r="ES77" s="25">
        <v>32183.6363636364</v>
      </c>
      <c r="ET77" s="25">
        <v>18632.631578947399</v>
      </c>
      <c r="EU77" s="25">
        <v>34895.318181818198</v>
      </c>
      <c r="EV77" s="28">
        <v>17963.043859649133</v>
      </c>
      <c r="EW77" t="s">
        <v>149</v>
      </c>
      <c r="EX77" t="s">
        <v>149</v>
      </c>
      <c r="EY77" t="s">
        <v>149</v>
      </c>
      <c r="EZ77" t="s">
        <v>149</v>
      </c>
      <c r="FA77">
        <v>2315.7052199999998</v>
      </c>
      <c r="FB77">
        <v>0.18049889599999999</v>
      </c>
      <c r="FC77">
        <v>1.54641909814324</v>
      </c>
      <c r="FD77">
        <v>0.66666666666666696</v>
      </c>
      <c r="FE77">
        <v>3134.3972570000001</v>
      </c>
      <c r="FF77">
        <v>0.20870872800000001</v>
      </c>
      <c r="FG77">
        <v>1.4929577464788699</v>
      </c>
      <c r="FH77">
        <v>0.4</v>
      </c>
      <c r="FI77">
        <v>2725.0512385000002</v>
      </c>
      <c r="FJ77">
        <v>0.19460381199999999</v>
      </c>
      <c r="FK77">
        <v>1.5196884223110549</v>
      </c>
      <c r="FL77" s="63">
        <v>0.53333333333333344</v>
      </c>
      <c r="FM77" t="s">
        <v>149</v>
      </c>
      <c r="FN77">
        <v>0.43882126841768099</v>
      </c>
      <c r="FO77">
        <v>0.40043763676148802</v>
      </c>
      <c r="FP77">
        <v>0.36487322201607902</v>
      </c>
      <c r="FQ77">
        <v>0.34666666666666701</v>
      </c>
      <c r="FR77">
        <v>0.41411451398135801</v>
      </c>
      <c r="FS77">
        <v>0.37355215171407752</v>
      </c>
      <c r="FT77">
        <v>0.40593633480503932</v>
      </c>
      <c r="FU77">
        <v>0.39298266156865463</v>
      </c>
      <c r="FV77" s="45">
        <v>0.4</v>
      </c>
      <c r="FW77" s="25">
        <v>4557.25</v>
      </c>
      <c r="FX77" s="25">
        <v>0.8</v>
      </c>
      <c r="FY77" s="25">
        <v>8291.3125</v>
      </c>
      <c r="FZ77" s="25">
        <v>0.6</v>
      </c>
      <c r="GA77" s="25">
        <v>4016</v>
      </c>
      <c r="GB77" s="25">
        <v>0.60000000000000009</v>
      </c>
      <c r="GC77" s="28">
        <v>5621.520833333333</v>
      </c>
      <c r="GD77">
        <v>3</v>
      </c>
      <c r="GE77">
        <v>234</v>
      </c>
      <c r="GF77">
        <v>0.5</v>
      </c>
      <c r="GG77">
        <v>240</v>
      </c>
      <c r="GH77">
        <v>3.8333333333333335</v>
      </c>
      <c r="GI77">
        <v>180</v>
      </c>
      <c r="GJ77">
        <v>2.4444444444444402</v>
      </c>
      <c r="GK77">
        <v>218</v>
      </c>
      <c r="GL77" s="45"/>
      <c r="GM77">
        <v>16</v>
      </c>
      <c r="GN77">
        <v>13</v>
      </c>
      <c r="GO77">
        <v>14</v>
      </c>
      <c r="GP77">
        <v>7</v>
      </c>
      <c r="GQ77" s="25"/>
      <c r="GR77">
        <v>27</v>
      </c>
      <c r="GS77">
        <v>8</v>
      </c>
      <c r="GT77">
        <v>10</v>
      </c>
      <c r="GU77">
        <v>7</v>
      </c>
      <c r="GV77" s="25"/>
      <c r="GW77">
        <v>12</v>
      </c>
      <c r="GX77">
        <v>8</v>
      </c>
      <c r="GY77">
        <v>8</v>
      </c>
      <c r="GZ77">
        <v>8</v>
      </c>
      <c r="HA77" s="25">
        <v>175.66666666666669</v>
      </c>
      <c r="HB77" s="89">
        <v>18.333333333333332</v>
      </c>
      <c r="HC77" s="89">
        <v>9.6666666666666661</v>
      </c>
      <c r="HD77" s="89">
        <v>10.666666666666666</v>
      </c>
      <c r="HE77" s="129">
        <v>7.333333333333333</v>
      </c>
      <c r="HF77">
        <v>0.63942824186509284</v>
      </c>
      <c r="HG77">
        <v>0.57760075740879058</v>
      </c>
      <c r="HH77">
        <v>0.57237384325872898</v>
      </c>
      <c r="HI77">
        <v>0.88898596874842672</v>
      </c>
      <c r="HJ77">
        <v>0.81450260213457149</v>
      </c>
      <c r="HK77">
        <v>0.89406488539072382</v>
      </c>
      <c r="HL77">
        <v>0.7594596936093635</v>
      </c>
      <c r="HM77">
        <v>0.94968971738441477</v>
      </c>
      <c r="HN77">
        <v>0.98251126554789925</v>
      </c>
      <c r="HO77">
        <v>0.98341510216077876</v>
      </c>
      <c r="HP77">
        <v>0.98637417679904293</v>
      </c>
      <c r="HQ77">
        <v>1</v>
      </c>
      <c r="HR77">
        <v>0.81214736984918778</v>
      </c>
      <c r="HS77" s="24">
        <v>1</v>
      </c>
      <c r="HT77">
        <v>4</v>
      </c>
      <c r="HU77">
        <v>2</v>
      </c>
      <c r="HV77">
        <v>0</v>
      </c>
      <c r="HW77">
        <v>1</v>
      </c>
      <c r="HX77">
        <v>0</v>
      </c>
      <c r="HY77" s="106"/>
      <c r="HZ77" s="30"/>
      <c r="IA77" s="30"/>
      <c r="IB77" s="30"/>
      <c r="IC77" s="30"/>
      <c r="ID77" s="109"/>
      <c r="IE77" s="25"/>
      <c r="IF77" s="25"/>
      <c r="IG77" s="25"/>
      <c r="IH77" s="25"/>
      <c r="II77" s="141" t="s">
        <v>578</v>
      </c>
      <c r="IJ77" s="141">
        <f t="shared" si="89"/>
        <v>1</v>
      </c>
      <c r="IK77" s="141" t="s">
        <v>540</v>
      </c>
      <c r="IL77" s="106" t="s">
        <v>481</v>
      </c>
      <c r="IM77" s="127"/>
      <c r="IN77" s="142"/>
      <c r="IO77" s="143">
        <v>0</v>
      </c>
      <c r="IP77" s="144">
        <v>0</v>
      </c>
      <c r="IQ77" s="144">
        <v>0</v>
      </c>
      <c r="IR77" s="144">
        <v>0</v>
      </c>
      <c r="IS77" s="144">
        <v>1</v>
      </c>
      <c r="IT77" s="145"/>
      <c r="IU77" s="146">
        <v>0</v>
      </c>
      <c r="IV77" s="146">
        <v>0</v>
      </c>
    </row>
    <row r="78" spans="1:256" ht="13.05" customHeight="1">
      <c r="A78" s="25">
        <v>76</v>
      </c>
      <c r="B78" s="25">
        <v>18</v>
      </c>
      <c r="C78" s="49" t="s">
        <v>96</v>
      </c>
      <c r="D78" s="47" t="s">
        <v>68</v>
      </c>
      <c r="E78" s="25">
        <v>3</v>
      </c>
      <c r="F78" s="25">
        <v>3</v>
      </c>
      <c r="G78" s="49"/>
      <c r="H78" s="25">
        <v>12</v>
      </c>
      <c r="I78" s="25">
        <v>16</v>
      </c>
      <c r="J78" s="25">
        <v>4</v>
      </c>
      <c r="K78" s="25">
        <v>0</v>
      </c>
      <c r="L78" s="25">
        <v>4</v>
      </c>
      <c r="M78" s="25" t="str">
        <f t="shared" si="77"/>
        <v/>
      </c>
      <c r="N78" s="25">
        <f t="shared" si="78"/>
        <v>12</v>
      </c>
      <c r="O78" s="25">
        <v>6</v>
      </c>
      <c r="P78" s="25">
        <v>13</v>
      </c>
      <c r="Q78" s="28">
        <v>7844.4705882352937</v>
      </c>
      <c r="R78" s="25">
        <v>23</v>
      </c>
      <c r="S78" s="25">
        <v>25</v>
      </c>
      <c r="T78" s="25">
        <v>4</v>
      </c>
      <c r="U78" s="25">
        <v>1</v>
      </c>
      <c r="V78" s="25">
        <v>3</v>
      </c>
      <c r="W78" s="25" t="str">
        <f t="shared" si="79"/>
        <v/>
      </c>
      <c r="X78" s="25">
        <f t="shared" si="80"/>
        <v>21</v>
      </c>
      <c r="Y78" s="25">
        <v>16</v>
      </c>
      <c r="Z78" s="25">
        <v>23</v>
      </c>
      <c r="AA78" s="25">
        <v>4461.727272727273</v>
      </c>
      <c r="AB78" s="45">
        <v>2</v>
      </c>
      <c r="AC78" s="25">
        <v>5</v>
      </c>
      <c r="AD78" s="25">
        <v>5</v>
      </c>
      <c r="AE78" s="25">
        <v>0</v>
      </c>
      <c r="AF78" s="25">
        <v>5</v>
      </c>
      <c r="AG78" s="25" t="str">
        <f t="shared" si="81"/>
        <v/>
      </c>
      <c r="AH78" s="25">
        <f t="shared" si="82"/>
        <v>0</v>
      </c>
      <c r="AI78" s="25">
        <v>2</v>
      </c>
      <c r="AJ78" s="25">
        <v>5</v>
      </c>
      <c r="AK78" s="28">
        <v>4784.939393939394</v>
      </c>
      <c r="AL78" s="45">
        <v>1</v>
      </c>
      <c r="AM78" s="25">
        <v>1358.45</v>
      </c>
      <c r="AN78" s="25">
        <v>974.5</v>
      </c>
      <c r="AO78" s="28">
        <v>842.6940804099047</v>
      </c>
      <c r="AP78" s="91">
        <v>4.8611111111111112E-2</v>
      </c>
      <c r="AQ78" s="65">
        <v>8.1944444444444445E-2</v>
      </c>
      <c r="AR78" s="65">
        <v>8.819444444444445E-2</v>
      </c>
      <c r="AS78" s="65">
        <v>5.8333333333333327E-2</v>
      </c>
      <c r="AT78" s="25">
        <f t="shared" si="75"/>
        <v>70</v>
      </c>
      <c r="AU78" s="25">
        <f t="shared" si="76"/>
        <v>118</v>
      </c>
      <c r="AV78" s="25">
        <f t="shared" si="85"/>
        <v>127</v>
      </c>
      <c r="AW78" s="25">
        <f t="shared" si="86"/>
        <v>84</v>
      </c>
      <c r="AX78" s="25">
        <f t="shared" si="83"/>
        <v>122.5</v>
      </c>
      <c r="AY78" s="25">
        <f t="shared" si="84"/>
        <v>77</v>
      </c>
      <c r="AZ78" s="25">
        <f t="shared" ref="AZ78:AZ109" si="91">(AX78-AY78)/AY78</f>
        <v>0.59090909090909094</v>
      </c>
      <c r="BA78" s="25">
        <v>2</v>
      </c>
      <c r="BB78" s="25">
        <v>3</v>
      </c>
      <c r="BC78" s="25">
        <v>1</v>
      </c>
      <c r="BD78" s="25">
        <v>2</v>
      </c>
      <c r="BE78" s="25">
        <v>2</v>
      </c>
      <c r="BF78" s="25">
        <v>2</v>
      </c>
      <c r="BG78" s="49">
        <v>0</v>
      </c>
      <c r="BH78" s="25">
        <v>0.7</v>
      </c>
      <c r="BI78" s="25">
        <v>10</v>
      </c>
      <c r="BJ78" s="25">
        <v>0.6</v>
      </c>
      <c r="BK78" s="25">
        <v>10</v>
      </c>
      <c r="BL78" s="25">
        <v>0.65</v>
      </c>
      <c r="BM78" s="47">
        <v>20</v>
      </c>
      <c r="BN78" s="25">
        <v>24</v>
      </c>
      <c r="BO78" s="25">
        <f t="shared" si="67"/>
        <v>44</v>
      </c>
      <c r="BP78" s="25">
        <f t="shared" si="68"/>
        <v>0.45454545454545453</v>
      </c>
      <c r="BQ78" s="49">
        <f t="shared" ref="BQ78:BQ141" si="92">BO78/48</f>
        <v>0.91666666666666663</v>
      </c>
      <c r="BR78" s="47">
        <v>4</v>
      </c>
      <c r="BS78" s="25">
        <v>10</v>
      </c>
      <c r="BT78" s="25">
        <f t="shared" si="69"/>
        <v>14</v>
      </c>
      <c r="BU78" s="25">
        <f t="shared" si="70"/>
        <v>0.2857142857142857</v>
      </c>
      <c r="BV78" s="49">
        <f t="shared" si="47"/>
        <v>0.875</v>
      </c>
      <c r="BW78" s="52">
        <v>5</v>
      </c>
      <c r="BX78" s="96">
        <v>2</v>
      </c>
      <c r="BY78" s="54">
        <f t="shared" si="73"/>
        <v>3.5</v>
      </c>
      <c r="BZ78" s="57">
        <v>10</v>
      </c>
      <c r="CA78" s="50">
        <v>13</v>
      </c>
      <c r="CB78" s="51">
        <f t="shared" si="74"/>
        <v>11.5</v>
      </c>
      <c r="CC78" s="46">
        <v>16</v>
      </c>
      <c r="CD78" s="46">
        <v>12</v>
      </c>
      <c r="CE78" s="103">
        <v>51</v>
      </c>
      <c r="CF78" s="30">
        <v>26</v>
      </c>
      <c r="CG78" s="104">
        <f t="shared" ref="CG78:CG141" si="93">CF78/CE78</f>
        <v>0.50980392156862742</v>
      </c>
      <c r="CH78" s="47">
        <v>11</v>
      </c>
      <c r="CI78" s="25">
        <v>3</v>
      </c>
      <c r="CJ78" s="25">
        <f t="shared" si="90"/>
        <v>14</v>
      </c>
      <c r="CK78" s="49">
        <f t="shared" si="87"/>
        <v>8.5</v>
      </c>
      <c r="CL78" s="47">
        <v>3</v>
      </c>
      <c r="CM78" s="25">
        <v>0</v>
      </c>
      <c r="CN78" s="25">
        <f t="shared" si="46"/>
        <v>3</v>
      </c>
      <c r="CO78" s="49">
        <f t="shared" si="88"/>
        <v>1.5</v>
      </c>
      <c r="CP78" s="47">
        <v>24</v>
      </c>
      <c r="CQ78" s="25">
        <f t="shared" ref="CQ78:CQ107" si="94">CP78/24</f>
        <v>1</v>
      </c>
      <c r="CR78" s="65">
        <v>2.8472222222222222E-2</v>
      </c>
      <c r="CS78" s="25">
        <f t="shared" ref="CS78:CS109" si="95">HOUR(CR78)*60+MINUTE(CR78)</f>
        <v>41</v>
      </c>
      <c r="CT78" s="25">
        <v>0</v>
      </c>
      <c r="CU78" s="25">
        <v>24</v>
      </c>
      <c r="CV78" s="25">
        <f t="shared" ref="CV78:CV141" si="96">CU78/24</f>
        <v>1</v>
      </c>
      <c r="CW78" s="65">
        <v>8.0555555555555561E-2</v>
      </c>
      <c r="CX78" s="25">
        <f t="shared" ref="CX78:CX109" si="97">HOUR(CW78)*60+MINUTE(CW78)</f>
        <v>116</v>
      </c>
      <c r="CY78" s="25">
        <v>1</v>
      </c>
      <c r="CZ78" s="49">
        <f t="shared" ref="CZ78:CZ109" si="98">(CX78-CS78)/CS78</f>
        <v>1.8292682926829269</v>
      </c>
      <c r="DA78">
        <v>20</v>
      </c>
      <c r="DB78">
        <v>10</v>
      </c>
      <c r="DC78">
        <v>0.98004672000000004</v>
      </c>
      <c r="DD78">
        <v>11</v>
      </c>
      <c r="DE78">
        <v>0.98092193000000005</v>
      </c>
      <c r="DF78">
        <v>9</v>
      </c>
      <c r="DG78">
        <v>5</v>
      </c>
      <c r="DH78">
        <v>0.95810708</v>
      </c>
      <c r="DI78">
        <v>5</v>
      </c>
      <c r="DJ78">
        <v>0.95810708</v>
      </c>
      <c r="DK78">
        <v>10</v>
      </c>
      <c r="DL78">
        <v>10</v>
      </c>
      <c r="DM78">
        <v>0.97898010999999996</v>
      </c>
      <c r="DN78">
        <v>10</v>
      </c>
      <c r="DO78">
        <v>0.97898010999999996</v>
      </c>
      <c r="DP78" s="25">
        <v>13</v>
      </c>
      <c r="DQ78" s="25">
        <v>8.3333333333333339</v>
      </c>
      <c r="DR78" s="25">
        <v>0.97237797000000004</v>
      </c>
      <c r="DS78" s="25">
        <v>8.6666666666666661</v>
      </c>
      <c r="DT78" s="25">
        <v>0.97266970666666663</v>
      </c>
      <c r="DU78" s="47">
        <v>77.443088431452281</v>
      </c>
      <c r="DV78" s="86">
        <v>97.659796340093351</v>
      </c>
      <c r="DW78" s="86">
        <v>0.70834950075560821</v>
      </c>
      <c r="DX78" s="86"/>
      <c r="DY78" s="87">
        <v>0.75914356568343444</v>
      </c>
      <c r="DZ78" s="47">
        <v>14</v>
      </c>
      <c r="EA78" s="25">
        <v>11</v>
      </c>
      <c r="EB78" s="25">
        <v>12.5</v>
      </c>
      <c r="EC78" s="25">
        <v>0.84146341000000002</v>
      </c>
      <c r="ED78" s="25">
        <v>1</v>
      </c>
      <c r="EE78" s="88">
        <v>0.92073170500000001</v>
      </c>
      <c r="EF78" s="97">
        <v>25</v>
      </c>
      <c r="EG78" s="98">
        <v>33</v>
      </c>
      <c r="EH78" s="98">
        <v>31</v>
      </c>
      <c r="EI78" s="98">
        <v>30</v>
      </c>
      <c r="EJ78" s="98">
        <v>27</v>
      </c>
      <c r="EK78" s="46">
        <v>74</v>
      </c>
      <c r="EL78" s="47">
        <v>5</v>
      </c>
      <c r="EM78" s="49">
        <v>10</v>
      </c>
      <c r="EN78" s="46">
        <v>0</v>
      </c>
      <c r="EO78" s="25">
        <v>9140.5555555555493</v>
      </c>
      <c r="EP78" s="25">
        <v>7652.55813953488</v>
      </c>
      <c r="EQ78" s="25">
        <v>13928.5185185185</v>
      </c>
      <c r="ER78" s="25">
        <v>9642.82051282051</v>
      </c>
      <c r="ES78" s="25">
        <v>13616.1538461538</v>
      </c>
      <c r="ET78" s="25">
        <v>8045.9090909091001</v>
      </c>
      <c r="EU78" s="25">
        <v>12228.409306742617</v>
      </c>
      <c r="EV78" s="28">
        <v>8447.0959144214958</v>
      </c>
      <c r="EW78">
        <v>1360.216741</v>
      </c>
      <c r="EX78">
        <v>0.29497684699999999</v>
      </c>
      <c r="EY78">
        <v>4.5454545454545503</v>
      </c>
      <c r="EZ78">
        <v>0.57142857142857095</v>
      </c>
      <c r="FA78">
        <v>1230.361574</v>
      </c>
      <c r="FB78">
        <v>0.144549651</v>
      </c>
      <c r="FC78">
        <v>-0.62068965517241403</v>
      </c>
      <c r="FD78">
        <v>0.30769230769230799</v>
      </c>
      <c r="FE78">
        <v>580.46609899999999</v>
      </c>
      <c r="FF78">
        <v>0.113465064</v>
      </c>
      <c r="FG78">
        <v>1.9718309859154901</v>
      </c>
      <c r="FH78">
        <v>0.32</v>
      </c>
      <c r="FI78">
        <v>1057.0148046666666</v>
      </c>
      <c r="FJ78">
        <v>0.18433052066666666</v>
      </c>
      <c r="FK78">
        <v>1.9655319587325419</v>
      </c>
      <c r="FL78" s="63">
        <v>0.39970695970695963</v>
      </c>
      <c r="FM78">
        <v>0.47756410256410298</v>
      </c>
      <c r="FN78">
        <v>0.54677754677754697</v>
      </c>
      <c r="FO78">
        <v>0.33533533533533499</v>
      </c>
      <c r="FP78">
        <v>0.381446991404012</v>
      </c>
      <c r="FQ78">
        <v>0.419456066945607</v>
      </c>
      <c r="FR78">
        <v>0.328512396694215</v>
      </c>
      <c r="FS78">
        <v>0.41078516828168166</v>
      </c>
      <c r="FT78">
        <v>0.41891231162525799</v>
      </c>
      <c r="FU78">
        <v>0.41484873995346988</v>
      </c>
      <c r="FV78" s="45">
        <v>0.65</v>
      </c>
      <c r="FW78" s="25">
        <v>17991.8461538462</v>
      </c>
      <c r="FX78" s="25">
        <v>0.65</v>
      </c>
      <c r="FY78" s="25">
        <v>17785.461538461499</v>
      </c>
      <c r="FZ78" s="25">
        <v>0.85</v>
      </c>
      <c r="GA78" s="25">
        <v>28648.5625</v>
      </c>
      <c r="GB78" s="25">
        <v>0.71666666666666667</v>
      </c>
      <c r="GC78" s="28">
        <v>21475.290064102566</v>
      </c>
      <c r="GD78">
        <v>1.5</v>
      </c>
      <c r="GE78">
        <v>420</v>
      </c>
      <c r="GF78">
        <v>0.5</v>
      </c>
      <c r="GG78">
        <v>172</v>
      </c>
      <c r="GH78">
        <v>1.5</v>
      </c>
      <c r="GI78">
        <v>420</v>
      </c>
      <c r="GJ78">
        <v>1.1666666666666701</v>
      </c>
      <c r="GK78">
        <v>337.33333333333331</v>
      </c>
      <c r="GL78" s="45"/>
      <c r="GM78">
        <v>13</v>
      </c>
      <c r="GN78">
        <v>10</v>
      </c>
      <c r="GO78">
        <v>11</v>
      </c>
      <c r="GP78">
        <v>3</v>
      </c>
      <c r="GQ78" s="25"/>
      <c r="GR78">
        <v>19</v>
      </c>
      <c r="GS78">
        <v>7</v>
      </c>
      <c r="GT78">
        <v>8</v>
      </c>
      <c r="GU78">
        <v>4</v>
      </c>
      <c r="GV78" s="25"/>
      <c r="GW78">
        <v>30</v>
      </c>
      <c r="GX78">
        <v>18</v>
      </c>
      <c r="GY78">
        <v>18</v>
      </c>
      <c r="GZ78">
        <v>7</v>
      </c>
      <c r="HA78" s="25">
        <v>101.33333333333329</v>
      </c>
      <c r="HB78" s="89">
        <v>20.666666666666668</v>
      </c>
      <c r="HC78" s="89">
        <v>11.666666666666666</v>
      </c>
      <c r="HD78" s="89">
        <v>12.333333333333334</v>
      </c>
      <c r="HE78" s="129">
        <v>4.666666666666667</v>
      </c>
      <c r="HF78">
        <v>0.43980770245645306</v>
      </c>
      <c r="HG78">
        <v>0.57064253443743984</v>
      </c>
      <c r="HH78">
        <v>0.61319697187428235</v>
      </c>
      <c r="HI78">
        <v>0.98198050606196563</v>
      </c>
      <c r="HJ78">
        <v>0.9659851285074682</v>
      </c>
      <c r="HK78">
        <v>0.96537849839391521</v>
      </c>
      <c r="HL78">
        <v>0.97480889769943946</v>
      </c>
      <c r="HM78">
        <v>0.99999999999999978</v>
      </c>
      <c r="HN78">
        <v>0.92710680666936141</v>
      </c>
      <c r="HO78">
        <v>0.92377904269431055</v>
      </c>
      <c r="HP78">
        <v>0.93014286388127643</v>
      </c>
      <c r="HQ78">
        <v>0.96027659949671984</v>
      </c>
      <c r="HR78">
        <v>0.77763321254442752</v>
      </c>
      <c r="HS78" s="24">
        <v>1</v>
      </c>
      <c r="HT78">
        <v>4</v>
      </c>
      <c r="HU78">
        <v>3</v>
      </c>
      <c r="HV78">
        <v>0</v>
      </c>
      <c r="HW78">
        <v>1</v>
      </c>
      <c r="HX78">
        <v>1</v>
      </c>
      <c r="HY78" s="106"/>
      <c r="HZ78" s="30"/>
      <c r="IA78" s="30"/>
      <c r="IB78" s="30"/>
      <c r="IC78" s="30"/>
      <c r="ID78" s="109"/>
      <c r="IE78" s="25"/>
      <c r="IF78" s="25"/>
      <c r="IG78" s="25"/>
      <c r="IH78" s="25"/>
      <c r="II78" s="141" t="s">
        <v>578</v>
      </c>
      <c r="IJ78" s="141">
        <f t="shared" si="89"/>
        <v>1</v>
      </c>
      <c r="IK78" s="141" t="s">
        <v>540</v>
      </c>
      <c r="IL78" s="106"/>
      <c r="IM78" s="127"/>
      <c r="IN78" s="142"/>
      <c r="IO78" s="143">
        <v>0</v>
      </c>
      <c r="IP78" s="144">
        <v>0</v>
      </c>
      <c r="IQ78" s="144">
        <v>0</v>
      </c>
      <c r="IR78" s="144">
        <v>0</v>
      </c>
      <c r="IS78" s="144">
        <v>1</v>
      </c>
      <c r="IT78" s="145"/>
      <c r="IU78" s="146">
        <v>0</v>
      </c>
      <c r="IV78" s="146">
        <v>1</v>
      </c>
    </row>
    <row r="79" spans="1:256" ht="13.05" customHeight="1">
      <c r="A79" s="99">
        <v>50</v>
      </c>
      <c r="B79" s="25">
        <v>18</v>
      </c>
      <c r="C79" s="49" t="s">
        <v>120</v>
      </c>
      <c r="D79" s="47" t="s">
        <v>358</v>
      </c>
      <c r="E79" s="25">
        <v>3</v>
      </c>
      <c r="F79" s="25">
        <v>2</v>
      </c>
      <c r="G79" s="49"/>
      <c r="H79" s="25">
        <v>14</v>
      </c>
      <c r="I79" s="25">
        <v>18</v>
      </c>
      <c r="J79" s="25">
        <v>2</v>
      </c>
      <c r="K79" s="25">
        <v>2</v>
      </c>
      <c r="L79" s="25">
        <v>0</v>
      </c>
      <c r="M79" s="25" t="str">
        <f t="shared" si="77"/>
        <v/>
      </c>
      <c r="N79" s="25">
        <f t="shared" si="78"/>
        <v>16</v>
      </c>
      <c r="O79" s="25">
        <v>11</v>
      </c>
      <c r="P79" s="25">
        <v>17</v>
      </c>
      <c r="Q79" s="28">
        <v>4582.9677419354839</v>
      </c>
      <c r="R79" s="25">
        <v>19</v>
      </c>
      <c r="S79" s="25">
        <v>21</v>
      </c>
      <c r="T79" s="25">
        <v>3</v>
      </c>
      <c r="U79" s="25">
        <v>1</v>
      </c>
      <c r="V79" s="25">
        <v>2</v>
      </c>
      <c r="W79" s="25" t="str">
        <f t="shared" si="79"/>
        <v/>
      </c>
      <c r="X79" s="25">
        <f t="shared" si="80"/>
        <v>18</v>
      </c>
      <c r="Y79" s="25">
        <v>14</v>
      </c>
      <c r="Z79" s="25">
        <v>18</v>
      </c>
      <c r="AA79" s="25">
        <v>3575.3333333333335</v>
      </c>
      <c r="AB79" s="45">
        <v>4</v>
      </c>
      <c r="AC79" s="25">
        <v>8</v>
      </c>
      <c r="AD79" s="25">
        <v>6</v>
      </c>
      <c r="AE79" s="25">
        <v>0</v>
      </c>
      <c r="AF79" s="25">
        <v>6</v>
      </c>
      <c r="AG79" s="25" t="str">
        <f t="shared" si="81"/>
        <v/>
      </c>
      <c r="AH79" s="25">
        <f t="shared" si="82"/>
        <v>2</v>
      </c>
      <c r="AI79" s="25">
        <v>2</v>
      </c>
      <c r="AJ79" s="25">
        <v>7</v>
      </c>
      <c r="AK79" s="28">
        <v>3771</v>
      </c>
      <c r="AL79" s="45">
        <v>1</v>
      </c>
      <c r="AM79" s="25">
        <v>1298.75</v>
      </c>
      <c r="AN79" s="25">
        <v>1311</v>
      </c>
      <c r="AO79" s="28">
        <v>330.46966179729878</v>
      </c>
      <c r="AP79" s="91">
        <v>3.6111111111111115E-2</v>
      </c>
      <c r="AQ79" s="65">
        <v>5.6250000000000001E-2</v>
      </c>
      <c r="AR79" s="65">
        <v>5.0694444444444452E-2</v>
      </c>
      <c r="AS79" s="65">
        <v>4.2361111111111106E-2</v>
      </c>
      <c r="AT79" s="25">
        <f t="shared" si="75"/>
        <v>52</v>
      </c>
      <c r="AU79" s="25">
        <f t="shared" si="76"/>
        <v>81</v>
      </c>
      <c r="AV79" s="25">
        <f t="shared" si="85"/>
        <v>73</v>
      </c>
      <c r="AW79" s="25">
        <f t="shared" si="86"/>
        <v>61</v>
      </c>
      <c r="AX79" s="25">
        <f t="shared" si="83"/>
        <v>77</v>
      </c>
      <c r="AY79" s="25">
        <f t="shared" si="84"/>
        <v>56.5</v>
      </c>
      <c r="AZ79" s="25">
        <f t="shared" si="91"/>
        <v>0.36283185840707965</v>
      </c>
      <c r="BA79" s="25">
        <v>1</v>
      </c>
      <c r="BB79" s="25">
        <v>3</v>
      </c>
      <c r="BC79" s="25">
        <v>3</v>
      </c>
      <c r="BD79" s="25">
        <v>4</v>
      </c>
      <c r="BE79" s="25">
        <v>2.5</v>
      </c>
      <c r="BF79" s="25">
        <v>3</v>
      </c>
      <c r="BG79" s="49">
        <v>-0.2</v>
      </c>
      <c r="BH79" s="25">
        <v>0.4</v>
      </c>
      <c r="BI79" s="25">
        <v>10</v>
      </c>
      <c r="BJ79" s="25">
        <v>0.4</v>
      </c>
      <c r="BK79" s="25">
        <v>10</v>
      </c>
      <c r="BL79" s="25">
        <v>0.4</v>
      </c>
      <c r="BM79" s="47">
        <v>27</v>
      </c>
      <c r="BN79" s="25">
        <v>18</v>
      </c>
      <c r="BO79" s="25">
        <f t="shared" si="67"/>
        <v>45</v>
      </c>
      <c r="BP79" s="25">
        <f t="shared" si="68"/>
        <v>0.6</v>
      </c>
      <c r="BQ79" s="49">
        <f t="shared" si="92"/>
        <v>0.9375</v>
      </c>
      <c r="BR79" s="47">
        <v>9</v>
      </c>
      <c r="BS79" s="25">
        <v>7</v>
      </c>
      <c r="BT79" s="25">
        <f t="shared" si="69"/>
        <v>16</v>
      </c>
      <c r="BU79" s="25">
        <f t="shared" si="70"/>
        <v>0.5625</v>
      </c>
      <c r="BV79" s="49">
        <f t="shared" si="47"/>
        <v>1</v>
      </c>
      <c r="BW79" s="52">
        <v>5</v>
      </c>
      <c r="BX79" s="96">
        <v>6</v>
      </c>
      <c r="BY79" s="54">
        <f t="shared" si="73"/>
        <v>5.5</v>
      </c>
      <c r="BZ79" s="57">
        <v>9</v>
      </c>
      <c r="CA79" s="50">
        <v>8</v>
      </c>
      <c r="CB79" s="51">
        <f t="shared" si="74"/>
        <v>8.5</v>
      </c>
      <c r="CC79" s="46">
        <v>15</v>
      </c>
      <c r="CD79" s="46">
        <v>10</v>
      </c>
      <c r="CE79" s="103">
        <v>42</v>
      </c>
      <c r="CF79" s="30">
        <v>4</v>
      </c>
      <c r="CG79" s="104">
        <f t="shared" si="93"/>
        <v>9.5238095238095233E-2</v>
      </c>
      <c r="CH79" s="47">
        <v>12</v>
      </c>
      <c r="CI79" s="25">
        <v>3</v>
      </c>
      <c r="CJ79" s="25">
        <f t="shared" si="90"/>
        <v>15</v>
      </c>
      <c r="CK79" s="49">
        <f t="shared" si="87"/>
        <v>9</v>
      </c>
      <c r="CL79" s="47">
        <v>4</v>
      </c>
      <c r="CM79" s="25">
        <v>4</v>
      </c>
      <c r="CN79" s="25">
        <f t="shared" si="46"/>
        <v>8</v>
      </c>
      <c r="CO79" s="49">
        <f t="shared" si="88"/>
        <v>6</v>
      </c>
      <c r="CP79" s="47">
        <v>24</v>
      </c>
      <c r="CQ79" s="25">
        <f t="shared" si="94"/>
        <v>1</v>
      </c>
      <c r="CR79" s="65">
        <v>2.5000000000000001E-2</v>
      </c>
      <c r="CS79" s="25">
        <f t="shared" si="95"/>
        <v>36</v>
      </c>
      <c r="CT79" s="25">
        <v>0</v>
      </c>
      <c r="CU79" s="25">
        <v>24</v>
      </c>
      <c r="CV79" s="25">
        <f t="shared" si="96"/>
        <v>1</v>
      </c>
      <c r="CW79" s="65">
        <v>4.0972222222222222E-2</v>
      </c>
      <c r="CX79" s="25">
        <f t="shared" si="97"/>
        <v>59</v>
      </c>
      <c r="CY79" s="25">
        <v>0</v>
      </c>
      <c r="CZ79" s="49">
        <f t="shared" si="98"/>
        <v>0.63888888888888884</v>
      </c>
      <c r="DA79">
        <v>13</v>
      </c>
      <c r="DB79">
        <v>7</v>
      </c>
      <c r="DC79">
        <v>0.94396093999999997</v>
      </c>
      <c r="DD79">
        <v>9</v>
      </c>
      <c r="DE79">
        <v>0.97758374000000003</v>
      </c>
      <c r="DF79">
        <v>15</v>
      </c>
      <c r="DG79">
        <v>7</v>
      </c>
      <c r="DH79">
        <v>0.85180918000000005</v>
      </c>
      <c r="DI79">
        <v>7</v>
      </c>
      <c r="DJ79">
        <v>0.85646515999999995</v>
      </c>
      <c r="DK79">
        <v>13</v>
      </c>
      <c r="DL79">
        <v>6</v>
      </c>
      <c r="DM79">
        <v>0.93618042000000001</v>
      </c>
      <c r="DN79">
        <v>6</v>
      </c>
      <c r="DO79">
        <v>0.93618042000000001</v>
      </c>
      <c r="DP79" s="25">
        <v>13.666666666666666</v>
      </c>
      <c r="DQ79" s="25">
        <v>6.666666666666667</v>
      </c>
      <c r="DR79" s="25">
        <v>0.91065018000000009</v>
      </c>
      <c r="DS79" s="25">
        <v>7.333333333333333</v>
      </c>
      <c r="DT79" s="25">
        <v>0.92340977333333329</v>
      </c>
      <c r="DU79" s="47">
        <v>59.092694602467148</v>
      </c>
      <c r="DV79" s="86">
        <v>53.996561722185533</v>
      </c>
      <c r="DW79" s="86">
        <v>0.72699433096189836</v>
      </c>
      <c r="DX79" s="86"/>
      <c r="DY79" s="87">
        <v>0.79727781502571948</v>
      </c>
      <c r="DZ79" s="47">
        <v>18</v>
      </c>
      <c r="EA79" s="25">
        <v>16</v>
      </c>
      <c r="EB79" s="25">
        <v>17</v>
      </c>
      <c r="EC79" s="25">
        <v>0.76811594000000005</v>
      </c>
      <c r="ED79" s="25">
        <v>0.79545454999999998</v>
      </c>
      <c r="EE79" s="88">
        <v>0.78178524500000002</v>
      </c>
      <c r="EF79" s="97">
        <v>25</v>
      </c>
      <c r="EG79" s="98">
        <v>34</v>
      </c>
      <c r="EH79" s="98">
        <v>30</v>
      </c>
      <c r="EI79" s="98">
        <v>35</v>
      </c>
      <c r="EJ79" s="98">
        <v>36</v>
      </c>
      <c r="EK79" s="46">
        <v>42</v>
      </c>
      <c r="EL79" s="47">
        <v>0</v>
      </c>
      <c r="EM79" s="49">
        <v>0</v>
      </c>
      <c r="EN79" s="46">
        <v>2</v>
      </c>
      <c r="EO79" s="25">
        <v>8226.5</v>
      </c>
      <c r="EP79" s="25">
        <v>3576.7391304347798</v>
      </c>
      <c r="EQ79" s="25">
        <v>8357.1111111111095</v>
      </c>
      <c r="ER79" s="25">
        <v>3450.1834862385299</v>
      </c>
      <c r="ES79" s="25" t="s">
        <v>149</v>
      </c>
      <c r="ET79" s="25">
        <v>5130.7246376811599</v>
      </c>
      <c r="EU79" s="25">
        <v>8291.8055555555547</v>
      </c>
      <c r="EV79" s="28">
        <v>4052.5490847848232</v>
      </c>
      <c r="EW79">
        <v>768.06904110000005</v>
      </c>
      <c r="EX79">
        <v>0.29822084700000001</v>
      </c>
      <c r="EY79">
        <v>5.2454545454545496</v>
      </c>
      <c r="EZ79">
        <v>0.66666666666666696</v>
      </c>
      <c r="FA79">
        <v>132.4803804</v>
      </c>
      <c r="FB79">
        <v>5.0244973999999998E-2</v>
      </c>
      <c r="FC79">
        <v>-0.48806366047745398</v>
      </c>
      <c r="FD79">
        <v>0.54545454545454497</v>
      </c>
      <c r="FE79" t="s">
        <v>149</v>
      </c>
      <c r="FF79" t="s">
        <v>149</v>
      </c>
      <c r="FG79" t="s">
        <v>149</v>
      </c>
      <c r="FH79" t="s">
        <v>149</v>
      </c>
      <c r="FI79">
        <v>450.27471075000005</v>
      </c>
      <c r="FJ79">
        <v>0.1742329105</v>
      </c>
      <c r="FK79">
        <v>2.3786954424885476</v>
      </c>
      <c r="FL79" s="63">
        <v>0.60606060606060597</v>
      </c>
      <c r="FM79">
        <v>0.65871833084947795</v>
      </c>
      <c r="FN79">
        <v>0.74636264929424501</v>
      </c>
      <c r="FO79">
        <v>0.50607576840600399</v>
      </c>
      <c r="FP79">
        <v>0.75055720653789004</v>
      </c>
      <c r="FQ79" t="s">
        <v>149</v>
      </c>
      <c r="FR79">
        <v>0.66735324407827001</v>
      </c>
      <c r="FS79">
        <v>0.58239704962774097</v>
      </c>
      <c r="FT79">
        <v>0.72142436663680165</v>
      </c>
      <c r="FU79">
        <v>0.66581343983317731</v>
      </c>
      <c r="FV79" s="45">
        <v>0.75</v>
      </c>
      <c r="FW79" s="25">
        <v>10590.4</v>
      </c>
      <c r="FX79" s="25">
        <v>0.95</v>
      </c>
      <c r="FY79" s="25">
        <v>10618.631578947399</v>
      </c>
      <c r="FZ79" s="25">
        <v>0.85</v>
      </c>
      <c r="GA79" s="25">
        <v>12288.2352941176</v>
      </c>
      <c r="GB79" s="25">
        <v>0.85</v>
      </c>
      <c r="GC79" s="28">
        <v>11165.755624354999</v>
      </c>
      <c r="GD79">
        <v>1.1666666666666667</v>
      </c>
      <c r="GE79">
        <v>145</v>
      </c>
      <c r="GF79">
        <v>0</v>
      </c>
      <c r="GG79">
        <v>160</v>
      </c>
      <c r="GH79">
        <v>1.5</v>
      </c>
      <c r="GI79">
        <v>212</v>
      </c>
      <c r="GJ79">
        <v>0.88888888888888895</v>
      </c>
      <c r="GK79">
        <v>172.33333333333334</v>
      </c>
      <c r="GL79" s="134"/>
      <c r="GM79">
        <v>25</v>
      </c>
      <c r="GN79">
        <v>18</v>
      </c>
      <c r="GO79">
        <v>17</v>
      </c>
      <c r="GP79">
        <v>7</v>
      </c>
      <c r="GQ79" s="128"/>
      <c r="GR79">
        <v>45</v>
      </c>
      <c r="GS79">
        <v>9</v>
      </c>
      <c r="GT79">
        <v>9</v>
      </c>
      <c r="GU79">
        <v>4</v>
      </c>
      <c r="GV79" s="25"/>
      <c r="GW79">
        <v>32</v>
      </c>
      <c r="GX79">
        <v>17</v>
      </c>
      <c r="GY79">
        <v>15</v>
      </c>
      <c r="GZ79">
        <v>8</v>
      </c>
      <c r="HA79" s="128">
        <v>222.66666666666669</v>
      </c>
      <c r="HB79" s="89">
        <v>34</v>
      </c>
      <c r="HC79" s="89">
        <v>14.666666666666666</v>
      </c>
      <c r="HD79" s="89">
        <v>13.666666666666666</v>
      </c>
      <c r="HE79" s="129">
        <v>6.333333333333333</v>
      </c>
      <c r="HF79">
        <v>0.866091052318403</v>
      </c>
      <c r="HG79">
        <v>0.89611640911684554</v>
      </c>
      <c r="HH79">
        <v>0.88439542756954015</v>
      </c>
      <c r="HI79">
        <v>0.8928571428571429</v>
      </c>
      <c r="HJ79">
        <v>0.89262003692476288</v>
      </c>
      <c r="HK79">
        <v>0.81687172295575639</v>
      </c>
      <c r="HL79">
        <v>0.98373875367592944</v>
      </c>
      <c r="HM79">
        <v>0.99999999999999978</v>
      </c>
      <c r="HN79">
        <v>0.9751738680878983</v>
      </c>
      <c r="HO79">
        <v>0.97237422831943088</v>
      </c>
      <c r="HP79">
        <v>0.98402269386744134</v>
      </c>
      <c r="HQ79">
        <v>1</v>
      </c>
      <c r="HR79">
        <v>0.91129498577702128</v>
      </c>
      <c r="HS79" s="24">
        <v>1</v>
      </c>
      <c r="HT79">
        <v>1</v>
      </c>
      <c r="HU79">
        <v>2</v>
      </c>
      <c r="HV79">
        <v>0</v>
      </c>
      <c r="HW79">
        <v>0</v>
      </c>
      <c r="HX79">
        <v>0</v>
      </c>
      <c r="HY79" s="106"/>
      <c r="HZ79" s="30"/>
      <c r="IA79" s="30"/>
      <c r="IB79" s="30"/>
      <c r="IC79" s="30"/>
      <c r="ID79" s="109"/>
      <c r="IE79" s="25"/>
      <c r="IF79" s="25"/>
      <c r="IG79" s="25"/>
      <c r="IH79" s="25"/>
      <c r="II79" s="141" t="s">
        <v>538</v>
      </c>
      <c r="IJ79" s="141">
        <f t="shared" si="89"/>
        <v>0</v>
      </c>
      <c r="IK79" s="141" t="s">
        <v>482</v>
      </c>
      <c r="IL79" s="106"/>
      <c r="IM79" s="127"/>
      <c r="IN79" s="142"/>
      <c r="IO79" s="143">
        <v>0</v>
      </c>
      <c r="IP79" s="144">
        <v>0</v>
      </c>
      <c r="IQ79" s="144">
        <v>0</v>
      </c>
      <c r="IR79" s="144">
        <v>1</v>
      </c>
      <c r="IS79" s="144">
        <v>0</v>
      </c>
      <c r="IT79" s="145"/>
      <c r="IU79" s="146">
        <v>0</v>
      </c>
      <c r="IV79" s="146">
        <v>1</v>
      </c>
    </row>
    <row r="80" spans="1:256" ht="13.05" customHeight="1">
      <c r="A80" s="100">
        <v>55</v>
      </c>
      <c r="B80" s="25">
        <v>14</v>
      </c>
      <c r="C80" s="49" t="s">
        <v>121</v>
      </c>
      <c r="D80" s="47" t="s">
        <v>68</v>
      </c>
      <c r="E80" s="25">
        <v>3</v>
      </c>
      <c r="F80" s="25">
        <v>3</v>
      </c>
      <c r="G80" s="49"/>
      <c r="H80" s="25"/>
      <c r="I80" s="25"/>
      <c r="J80" s="25"/>
      <c r="K80" s="25"/>
      <c r="L80" s="25"/>
      <c r="M80" s="25"/>
      <c r="N80" s="25"/>
      <c r="O80" s="25"/>
      <c r="P80" s="25"/>
      <c r="Q80" s="28"/>
      <c r="R80" s="25">
        <v>9</v>
      </c>
      <c r="S80" s="25">
        <v>13</v>
      </c>
      <c r="T80" s="25">
        <v>3</v>
      </c>
      <c r="U80" s="25">
        <v>0</v>
      </c>
      <c r="V80" s="25">
        <v>3</v>
      </c>
      <c r="W80" s="25" t="str">
        <f t="shared" si="79"/>
        <v/>
      </c>
      <c r="X80" s="25">
        <f t="shared" si="80"/>
        <v>10</v>
      </c>
      <c r="Y80" s="25">
        <v>9</v>
      </c>
      <c r="Z80" s="25">
        <v>11</v>
      </c>
      <c r="AA80" s="25">
        <v>4996.5</v>
      </c>
      <c r="AB80" s="45">
        <v>12</v>
      </c>
      <c r="AC80" s="25">
        <v>16</v>
      </c>
      <c r="AD80" s="25">
        <v>0</v>
      </c>
      <c r="AE80" s="25">
        <v>0</v>
      </c>
      <c r="AF80" s="25">
        <v>0</v>
      </c>
      <c r="AG80" s="25" t="str">
        <f t="shared" si="81"/>
        <v/>
      </c>
      <c r="AH80" s="25">
        <f t="shared" si="82"/>
        <v>16</v>
      </c>
      <c r="AI80" s="25">
        <v>12</v>
      </c>
      <c r="AJ80" s="25">
        <v>16</v>
      </c>
      <c r="AK80" s="28">
        <v>4492.6764705882351</v>
      </c>
      <c r="AL80" s="45">
        <v>0.95</v>
      </c>
      <c r="AM80" s="25">
        <v>1658.7894736842106</v>
      </c>
      <c r="AN80" s="25">
        <v>1543</v>
      </c>
      <c r="AO80" s="28">
        <v>585.52479584532341</v>
      </c>
      <c r="AP80" s="91">
        <v>4.8611111111111112E-2</v>
      </c>
      <c r="AQ80" s="65">
        <v>0.11597222222222221</v>
      </c>
      <c r="AR80" s="65">
        <v>0.10625</v>
      </c>
      <c r="AS80" s="65">
        <v>5.9027777777777783E-2</v>
      </c>
      <c r="AT80" s="25">
        <f t="shared" si="75"/>
        <v>70</v>
      </c>
      <c r="AU80" s="25">
        <f t="shared" si="76"/>
        <v>167</v>
      </c>
      <c r="AV80" s="25">
        <f t="shared" si="85"/>
        <v>153</v>
      </c>
      <c r="AW80" s="25">
        <f t="shared" si="86"/>
        <v>85</v>
      </c>
      <c r="AX80" s="25">
        <f t="shared" si="83"/>
        <v>160</v>
      </c>
      <c r="AY80" s="25">
        <f t="shared" si="84"/>
        <v>77.5</v>
      </c>
      <c r="AZ80" s="25">
        <f t="shared" si="91"/>
        <v>1.064516129032258</v>
      </c>
      <c r="BA80" s="25">
        <v>2</v>
      </c>
      <c r="BB80" s="25">
        <v>2</v>
      </c>
      <c r="BC80" s="25">
        <v>2</v>
      </c>
      <c r="BD80" s="25">
        <v>2</v>
      </c>
      <c r="BE80" s="25">
        <v>2</v>
      </c>
      <c r="BF80" s="25">
        <v>2</v>
      </c>
      <c r="BG80" s="49">
        <v>0</v>
      </c>
      <c r="BH80" s="25">
        <v>0.8</v>
      </c>
      <c r="BI80" s="25">
        <v>10</v>
      </c>
      <c r="BJ80" s="25">
        <v>0.5</v>
      </c>
      <c r="BK80" s="25">
        <v>10</v>
      </c>
      <c r="BL80" s="25">
        <v>0.65</v>
      </c>
      <c r="BM80" s="47">
        <v>36</v>
      </c>
      <c r="BN80" s="25">
        <v>12</v>
      </c>
      <c r="BO80" s="25">
        <f t="shared" si="67"/>
        <v>48</v>
      </c>
      <c r="BP80" s="25">
        <f t="shared" si="68"/>
        <v>0.75</v>
      </c>
      <c r="BQ80" s="49">
        <f t="shared" si="92"/>
        <v>1</v>
      </c>
      <c r="BR80" s="47">
        <v>13</v>
      </c>
      <c r="BS80" s="25">
        <v>3</v>
      </c>
      <c r="BT80" s="25">
        <f t="shared" si="69"/>
        <v>16</v>
      </c>
      <c r="BU80" s="25">
        <f t="shared" si="70"/>
        <v>0.8125</v>
      </c>
      <c r="BV80" s="49">
        <f t="shared" si="47"/>
        <v>1</v>
      </c>
      <c r="BW80" s="52">
        <v>4</v>
      </c>
      <c r="BX80" s="96">
        <v>5</v>
      </c>
      <c r="BY80" s="54">
        <f t="shared" si="73"/>
        <v>4.5</v>
      </c>
      <c r="BZ80" s="57">
        <v>7</v>
      </c>
      <c r="CA80" s="50">
        <v>11</v>
      </c>
      <c r="CB80" s="51">
        <f t="shared" si="74"/>
        <v>9</v>
      </c>
      <c r="CC80" s="46">
        <v>23</v>
      </c>
      <c r="CD80" s="46">
        <v>4</v>
      </c>
      <c r="CE80" s="103">
        <v>87</v>
      </c>
      <c r="CF80" s="30">
        <v>5</v>
      </c>
      <c r="CG80" s="104">
        <f t="shared" si="93"/>
        <v>5.7471264367816091E-2</v>
      </c>
      <c r="CH80" s="47">
        <v>12</v>
      </c>
      <c r="CI80" s="25">
        <v>8</v>
      </c>
      <c r="CJ80" s="25">
        <f t="shared" si="90"/>
        <v>20</v>
      </c>
      <c r="CK80" s="49">
        <f t="shared" si="87"/>
        <v>14</v>
      </c>
      <c r="CL80" s="47">
        <v>4</v>
      </c>
      <c r="CM80" s="25">
        <v>3</v>
      </c>
      <c r="CN80" s="25">
        <f t="shared" si="46"/>
        <v>7</v>
      </c>
      <c r="CO80" s="49">
        <f t="shared" si="88"/>
        <v>5</v>
      </c>
      <c r="CP80" s="47">
        <v>24</v>
      </c>
      <c r="CQ80" s="25">
        <f t="shared" si="94"/>
        <v>1</v>
      </c>
      <c r="CR80" s="65">
        <v>2.6388888888888889E-2</v>
      </c>
      <c r="CS80" s="25">
        <f t="shared" si="95"/>
        <v>38</v>
      </c>
      <c r="CT80" s="25">
        <v>0</v>
      </c>
      <c r="CU80" s="25">
        <v>24</v>
      </c>
      <c r="CV80" s="25">
        <f t="shared" si="96"/>
        <v>1</v>
      </c>
      <c r="CW80" s="65">
        <v>5.9027777777777783E-2</v>
      </c>
      <c r="CX80" s="25">
        <f t="shared" si="97"/>
        <v>85</v>
      </c>
      <c r="CY80" s="25">
        <v>1</v>
      </c>
      <c r="CZ80" s="49">
        <f t="shared" si="98"/>
        <v>1.236842105263158</v>
      </c>
      <c r="DA80">
        <v>15</v>
      </c>
      <c r="DB80">
        <v>8</v>
      </c>
      <c r="DC80">
        <v>0.90841247999999997</v>
      </c>
      <c r="DD80">
        <v>8</v>
      </c>
      <c r="DE80">
        <v>0.95380841999999999</v>
      </c>
      <c r="DF80">
        <v>14</v>
      </c>
      <c r="DG80">
        <v>5</v>
      </c>
      <c r="DH80">
        <v>0.96945692999999999</v>
      </c>
      <c r="DI80">
        <v>7</v>
      </c>
      <c r="DJ80">
        <v>0.96092116999999999</v>
      </c>
      <c r="DK80">
        <v>11</v>
      </c>
      <c r="DL80">
        <v>5</v>
      </c>
      <c r="DM80">
        <v>0.82604166999999995</v>
      </c>
      <c r="DN80">
        <v>6</v>
      </c>
      <c r="DO80">
        <v>0.79749278999999995</v>
      </c>
      <c r="DP80" s="25">
        <v>13.333333333333334</v>
      </c>
      <c r="DQ80" s="25">
        <v>6</v>
      </c>
      <c r="DR80" s="25">
        <v>0.90130369333333338</v>
      </c>
      <c r="DS80" s="25">
        <v>7</v>
      </c>
      <c r="DT80" s="25">
        <v>0.90407412666666664</v>
      </c>
      <c r="DU80" s="47">
        <v>70.603692695516045</v>
      </c>
      <c r="DV80" s="86">
        <v>49.737085088639716</v>
      </c>
      <c r="DW80" s="86">
        <v>0.2942121285062384</v>
      </c>
      <c r="DX80" s="86"/>
      <c r="DY80" s="87"/>
      <c r="DZ80" s="47">
        <v>20</v>
      </c>
      <c r="EA80" s="25">
        <v>23</v>
      </c>
      <c r="EB80" s="25">
        <v>21.5</v>
      </c>
      <c r="EC80" s="25">
        <v>0.82905983000000005</v>
      </c>
      <c r="ED80" s="25">
        <v>1</v>
      </c>
      <c r="EE80" s="88">
        <v>0.91452991500000003</v>
      </c>
      <c r="EF80" s="97">
        <v>28</v>
      </c>
      <c r="EG80" s="98">
        <v>31</v>
      </c>
      <c r="EH80" s="98">
        <v>26</v>
      </c>
      <c r="EI80" s="98">
        <v>31</v>
      </c>
      <c r="EJ80" s="98">
        <v>35</v>
      </c>
      <c r="EK80" s="46">
        <v>40</v>
      </c>
      <c r="EL80" s="47">
        <v>0</v>
      </c>
      <c r="EM80" s="49">
        <v>0</v>
      </c>
      <c r="EN80" s="46">
        <v>3</v>
      </c>
      <c r="EO80" s="25">
        <v>19356.470588235301</v>
      </c>
      <c r="EP80" s="25">
        <v>10283.125</v>
      </c>
      <c r="EQ80" s="25">
        <v>31339.166666666701</v>
      </c>
      <c r="ER80" s="25">
        <v>13431.0714285714</v>
      </c>
      <c r="ES80" s="25">
        <v>50574.285714285703</v>
      </c>
      <c r="ET80" s="25">
        <v>13616.1538461538</v>
      </c>
      <c r="EU80" s="25">
        <v>33756.640989729232</v>
      </c>
      <c r="EV80" s="28">
        <v>12443.450091575067</v>
      </c>
      <c r="EW80">
        <v>1050.710413</v>
      </c>
      <c r="EX80">
        <v>0.17445660499999999</v>
      </c>
      <c r="EY80">
        <v>1.4969696969696999</v>
      </c>
      <c r="EZ80">
        <v>0.6875</v>
      </c>
      <c r="FA80">
        <v>1103.560307</v>
      </c>
      <c r="FB80">
        <v>9.6542303999999995E-2</v>
      </c>
      <c r="FC80">
        <v>0.21220159151193599</v>
      </c>
      <c r="FD80">
        <v>0.45454545454545497</v>
      </c>
      <c r="FE80">
        <v>478.10549040000001</v>
      </c>
      <c r="FF80">
        <v>5.4653137999999997E-2</v>
      </c>
      <c r="FG80">
        <v>-0.42253521126760601</v>
      </c>
      <c r="FH80">
        <v>1</v>
      </c>
      <c r="FI80">
        <v>877.45873679999988</v>
      </c>
      <c r="FJ80">
        <v>0.10855068233333333</v>
      </c>
      <c r="FK80">
        <v>0.42887869240467663</v>
      </c>
      <c r="FL80" s="63">
        <v>0.71401515151515171</v>
      </c>
      <c r="FM80">
        <v>0.49019607843137297</v>
      </c>
      <c r="FN80">
        <v>0.56843940714908403</v>
      </c>
      <c r="FO80">
        <v>0.313075506445672</v>
      </c>
      <c r="FP80">
        <v>0.47678737233054802</v>
      </c>
      <c r="FQ80">
        <v>0.37152777777777801</v>
      </c>
      <c r="FR80">
        <v>0.51484135107471896</v>
      </c>
      <c r="FS80">
        <v>0.39159978755160768</v>
      </c>
      <c r="FT80">
        <v>0.52002271018478363</v>
      </c>
      <c r="FU80">
        <v>0.45581124886819574</v>
      </c>
      <c r="FV80" s="45">
        <v>0.8</v>
      </c>
      <c r="FW80" s="25">
        <v>15642.5625</v>
      </c>
      <c r="FX80" s="25">
        <v>0.9</v>
      </c>
      <c r="FY80" s="25">
        <v>15042.1176470588</v>
      </c>
      <c r="FZ80" s="25">
        <v>0.9</v>
      </c>
      <c r="GA80" s="25">
        <v>13754</v>
      </c>
      <c r="GB80" s="25">
        <v>0.8666666666666667</v>
      </c>
      <c r="GC80" s="28">
        <v>14812.893382352931</v>
      </c>
      <c r="GD80">
        <v>0.16666666666666666</v>
      </c>
      <c r="GE80">
        <v>135</v>
      </c>
      <c r="GF80">
        <v>0</v>
      </c>
      <c r="GG80">
        <v>133</v>
      </c>
      <c r="GH80">
        <v>0</v>
      </c>
      <c r="GI80">
        <v>279</v>
      </c>
      <c r="GJ80">
        <v>5.5555555555555601E-2</v>
      </c>
      <c r="GK80">
        <v>182.33333333333334</v>
      </c>
      <c r="GL80" s="45"/>
      <c r="GM80">
        <v>21</v>
      </c>
      <c r="GN80">
        <v>18</v>
      </c>
      <c r="GO80">
        <v>18</v>
      </c>
      <c r="GP80">
        <v>9</v>
      </c>
      <c r="GQ80" s="25"/>
      <c r="GR80">
        <v>24</v>
      </c>
      <c r="GS80">
        <v>6</v>
      </c>
      <c r="GT80">
        <v>8</v>
      </c>
      <c r="GU80">
        <v>4</v>
      </c>
      <c r="GV80" s="25"/>
      <c r="GW80">
        <v>17</v>
      </c>
      <c r="GX80">
        <v>17</v>
      </c>
      <c r="GY80">
        <v>16</v>
      </c>
      <c r="GZ80">
        <v>4</v>
      </c>
      <c r="HA80" s="25">
        <v>134.66666666666669</v>
      </c>
      <c r="HB80" s="89">
        <v>20.666666666666668</v>
      </c>
      <c r="HC80" s="89">
        <v>13.666666666666666</v>
      </c>
      <c r="HD80" s="89">
        <v>14</v>
      </c>
      <c r="HE80" s="129">
        <v>5.666666666666667</v>
      </c>
      <c r="HF80">
        <v>0.96418578308016123</v>
      </c>
      <c r="HG80">
        <v>0.94136990892220562</v>
      </c>
      <c r="HH80">
        <v>0.95823612522257917</v>
      </c>
      <c r="HI80">
        <v>0.88935475646402684</v>
      </c>
      <c r="HJ80">
        <v>0.97196894901416364</v>
      </c>
      <c r="HK80">
        <v>0.96756297345789277</v>
      </c>
      <c r="HL80">
        <v>0.99010095108699481</v>
      </c>
      <c r="HM80">
        <v>0.98270762982399062</v>
      </c>
      <c r="HN80">
        <v>0.98044194716858857</v>
      </c>
      <c r="HO80">
        <v>0.96238228372276624</v>
      </c>
      <c r="HP80">
        <v>0.96903145987830386</v>
      </c>
      <c r="HQ80">
        <v>0.99999999999999978</v>
      </c>
      <c r="HR80">
        <v>0.97219889308763785</v>
      </c>
      <c r="HS80" s="24">
        <v>1</v>
      </c>
      <c r="HT80">
        <v>2</v>
      </c>
      <c r="HU80">
        <v>1</v>
      </c>
      <c r="HV80">
        <v>0</v>
      </c>
      <c r="HW80">
        <v>0</v>
      </c>
      <c r="HX80">
        <v>0</v>
      </c>
      <c r="HY80" s="106"/>
      <c r="HZ80" s="30"/>
      <c r="IA80" s="30"/>
      <c r="IB80" s="30"/>
      <c r="IC80" s="30"/>
      <c r="ID80" s="109"/>
      <c r="IE80" s="25"/>
      <c r="IF80" s="25"/>
      <c r="IG80" s="25"/>
      <c r="IH80" s="25"/>
      <c r="II80" s="141" t="s">
        <v>578</v>
      </c>
      <c r="IJ80" s="141">
        <f t="shared" si="89"/>
        <v>1</v>
      </c>
      <c r="IK80" s="141" t="s">
        <v>540</v>
      </c>
      <c r="IL80" s="106" t="s">
        <v>701</v>
      </c>
      <c r="IM80" s="127"/>
      <c r="IN80" s="142"/>
      <c r="IO80" s="143">
        <v>0</v>
      </c>
      <c r="IP80" s="144">
        <v>0</v>
      </c>
      <c r="IQ80" s="144">
        <v>0</v>
      </c>
      <c r="IR80" s="144">
        <v>0</v>
      </c>
      <c r="IS80" s="144">
        <v>1</v>
      </c>
      <c r="IT80" s="145"/>
      <c r="IU80" s="146">
        <v>0</v>
      </c>
      <c r="IV80" s="146">
        <v>0</v>
      </c>
    </row>
    <row r="81" spans="1:256" ht="13.05" customHeight="1">
      <c r="A81" s="100">
        <v>46</v>
      </c>
      <c r="B81" s="25">
        <v>16</v>
      </c>
      <c r="C81" s="49" t="s">
        <v>565</v>
      </c>
      <c r="D81" s="47" t="s">
        <v>424</v>
      </c>
      <c r="E81" s="25">
        <v>4</v>
      </c>
      <c r="F81" s="25">
        <v>4</v>
      </c>
      <c r="G81" s="49">
        <v>2</v>
      </c>
      <c r="H81" s="25">
        <v>28</v>
      </c>
      <c r="I81" s="25">
        <v>28</v>
      </c>
      <c r="J81" s="25">
        <v>1</v>
      </c>
      <c r="K81" s="25">
        <v>0</v>
      </c>
      <c r="L81" s="25">
        <v>1</v>
      </c>
      <c r="M81" s="25" t="str">
        <f t="shared" si="77"/>
        <v/>
      </c>
      <c r="N81" s="25">
        <f t="shared" si="78"/>
        <v>27</v>
      </c>
      <c r="O81" s="25">
        <v>23</v>
      </c>
      <c r="P81" s="25">
        <v>27</v>
      </c>
      <c r="Q81" s="28">
        <v>4851.1176470588234</v>
      </c>
      <c r="R81" s="25">
        <v>28</v>
      </c>
      <c r="S81" s="25">
        <v>28</v>
      </c>
      <c r="T81" s="25">
        <v>1</v>
      </c>
      <c r="U81" s="25">
        <v>1</v>
      </c>
      <c r="V81" s="25">
        <v>0</v>
      </c>
      <c r="W81" s="25" t="str">
        <f t="shared" si="79"/>
        <v/>
      </c>
      <c r="X81" s="25">
        <f t="shared" si="80"/>
        <v>27</v>
      </c>
      <c r="Y81" s="25">
        <v>24</v>
      </c>
      <c r="Z81" s="25">
        <v>27</v>
      </c>
      <c r="AA81" s="25">
        <v>3842.181818181818</v>
      </c>
      <c r="AB81" s="45">
        <v>14</v>
      </c>
      <c r="AC81" s="25">
        <v>20</v>
      </c>
      <c r="AD81" s="25">
        <v>3</v>
      </c>
      <c r="AE81" s="25">
        <v>2</v>
      </c>
      <c r="AF81" s="25">
        <v>1</v>
      </c>
      <c r="AG81" s="25" t="str">
        <f t="shared" si="81"/>
        <v/>
      </c>
      <c r="AH81" s="25">
        <f t="shared" si="82"/>
        <v>17</v>
      </c>
      <c r="AI81" s="25">
        <v>9</v>
      </c>
      <c r="AJ81" s="25">
        <v>17</v>
      </c>
      <c r="AK81" s="28">
        <v>2975.0625</v>
      </c>
      <c r="AL81" s="45">
        <v>1</v>
      </c>
      <c r="AM81" s="25">
        <v>1153.75</v>
      </c>
      <c r="AN81" s="25">
        <v>981</v>
      </c>
      <c r="AO81" s="28">
        <v>422.56670292517447</v>
      </c>
      <c r="AP81" s="91">
        <v>3.7499999999999999E-2</v>
      </c>
      <c r="AQ81" s="65">
        <v>4.8611111111111112E-2</v>
      </c>
      <c r="AR81" s="65">
        <v>4.3055555555555562E-2</v>
      </c>
      <c r="AS81" s="65">
        <v>4.1666666666666664E-2</v>
      </c>
      <c r="AT81" s="25">
        <f t="shared" si="75"/>
        <v>54</v>
      </c>
      <c r="AU81" s="25">
        <f t="shared" si="76"/>
        <v>70</v>
      </c>
      <c r="AV81" s="25">
        <f t="shared" si="85"/>
        <v>62</v>
      </c>
      <c r="AW81" s="25">
        <f t="shared" si="86"/>
        <v>60</v>
      </c>
      <c r="AX81" s="25">
        <f t="shared" si="83"/>
        <v>66</v>
      </c>
      <c r="AY81" s="25">
        <f t="shared" si="84"/>
        <v>57</v>
      </c>
      <c r="AZ81" s="25">
        <f t="shared" si="91"/>
        <v>0.15789473684210525</v>
      </c>
      <c r="BA81" s="25">
        <v>3</v>
      </c>
      <c r="BB81" s="25">
        <v>4</v>
      </c>
      <c r="BC81" s="25">
        <v>1</v>
      </c>
      <c r="BD81" s="25">
        <v>4</v>
      </c>
      <c r="BE81" s="25">
        <v>3.5</v>
      </c>
      <c r="BF81" s="25">
        <v>2.5</v>
      </c>
      <c r="BG81" s="49">
        <v>0.2857142857142857</v>
      </c>
      <c r="BH81" s="25">
        <v>0.5</v>
      </c>
      <c r="BI81" s="25">
        <v>10</v>
      </c>
      <c r="BJ81" s="25">
        <v>0.4</v>
      </c>
      <c r="BK81" s="25">
        <v>10</v>
      </c>
      <c r="BL81" s="25">
        <v>0.45</v>
      </c>
      <c r="BM81" s="47">
        <v>32</v>
      </c>
      <c r="BN81" s="25">
        <v>16</v>
      </c>
      <c r="BO81" s="25">
        <f t="shared" si="67"/>
        <v>48</v>
      </c>
      <c r="BP81" s="25">
        <f t="shared" si="68"/>
        <v>0.66666666666666663</v>
      </c>
      <c r="BQ81" s="49">
        <f t="shared" si="92"/>
        <v>1</v>
      </c>
      <c r="BR81" s="47">
        <v>10</v>
      </c>
      <c r="BS81" s="25">
        <v>6</v>
      </c>
      <c r="BT81" s="25">
        <f t="shared" si="69"/>
        <v>16</v>
      </c>
      <c r="BU81" s="25">
        <f t="shared" si="70"/>
        <v>0.625</v>
      </c>
      <c r="BV81" s="49">
        <f t="shared" si="47"/>
        <v>1</v>
      </c>
      <c r="BW81" s="52">
        <v>5</v>
      </c>
      <c r="BX81" s="96">
        <v>6</v>
      </c>
      <c r="BY81" s="54">
        <f t="shared" si="73"/>
        <v>5.5</v>
      </c>
      <c r="BZ81" s="57">
        <v>9</v>
      </c>
      <c r="CA81" s="50">
        <v>10</v>
      </c>
      <c r="CB81" s="51">
        <f t="shared" si="74"/>
        <v>9.5</v>
      </c>
      <c r="CC81" s="46">
        <v>17</v>
      </c>
      <c r="CD81" s="46">
        <v>11</v>
      </c>
      <c r="CE81" s="103">
        <v>57</v>
      </c>
      <c r="CF81" s="30">
        <v>5</v>
      </c>
      <c r="CG81" s="104">
        <f t="shared" si="93"/>
        <v>8.771929824561403E-2</v>
      </c>
      <c r="CH81" s="47">
        <v>12</v>
      </c>
      <c r="CI81" s="25">
        <v>6</v>
      </c>
      <c r="CJ81" s="25">
        <f t="shared" si="90"/>
        <v>18</v>
      </c>
      <c r="CK81" s="49">
        <f t="shared" si="87"/>
        <v>12</v>
      </c>
      <c r="CL81" s="47">
        <v>4</v>
      </c>
      <c r="CM81" s="25">
        <v>1</v>
      </c>
      <c r="CN81" s="25">
        <f t="shared" si="46"/>
        <v>5</v>
      </c>
      <c r="CO81" s="49">
        <f t="shared" si="88"/>
        <v>3</v>
      </c>
      <c r="CP81" s="47">
        <v>24</v>
      </c>
      <c r="CQ81" s="25">
        <f t="shared" si="94"/>
        <v>1</v>
      </c>
      <c r="CR81" s="65">
        <v>2.1527777777777781E-2</v>
      </c>
      <c r="CS81" s="25">
        <f t="shared" si="95"/>
        <v>31</v>
      </c>
      <c r="CT81" s="25">
        <v>0</v>
      </c>
      <c r="CU81" s="25">
        <v>24</v>
      </c>
      <c r="CV81" s="25">
        <f t="shared" si="96"/>
        <v>1</v>
      </c>
      <c r="CW81" s="65">
        <v>6.9444444444444434E-2</v>
      </c>
      <c r="CX81" s="25">
        <f t="shared" si="97"/>
        <v>100</v>
      </c>
      <c r="CY81" s="25">
        <v>2</v>
      </c>
      <c r="CZ81" s="49">
        <f t="shared" si="98"/>
        <v>2.225806451612903</v>
      </c>
      <c r="DA81">
        <v>23</v>
      </c>
      <c r="DB81">
        <v>11</v>
      </c>
      <c r="DC81">
        <v>0.89214954000000002</v>
      </c>
      <c r="DD81">
        <v>12</v>
      </c>
      <c r="DE81">
        <v>0.89108177</v>
      </c>
      <c r="DF81">
        <v>20</v>
      </c>
      <c r="DG81">
        <v>11</v>
      </c>
      <c r="DH81">
        <v>0.97235068000000002</v>
      </c>
      <c r="DI81">
        <v>12</v>
      </c>
      <c r="DJ81">
        <v>0.97721398000000004</v>
      </c>
      <c r="DK81">
        <v>26</v>
      </c>
      <c r="DL81">
        <v>12</v>
      </c>
      <c r="DM81">
        <v>0.97757537999999999</v>
      </c>
      <c r="DN81">
        <v>12</v>
      </c>
      <c r="DO81">
        <v>0.98938250000000005</v>
      </c>
      <c r="DP81" s="25">
        <v>23</v>
      </c>
      <c r="DQ81" s="25">
        <v>11.333333333333334</v>
      </c>
      <c r="DR81" s="25">
        <v>0.94735853333333342</v>
      </c>
      <c r="DS81" s="25">
        <v>12</v>
      </c>
      <c r="DT81" s="25">
        <v>0.95255941666666677</v>
      </c>
      <c r="DU81" s="47">
        <v>73.447320814710068</v>
      </c>
      <c r="DV81" s="86">
        <v>65.634003590818196</v>
      </c>
      <c r="DW81" s="86">
        <v>0.47196656960238215</v>
      </c>
      <c r="DX81" s="25"/>
      <c r="DY81" s="49"/>
      <c r="DZ81" s="47">
        <v>19</v>
      </c>
      <c r="EA81" s="25">
        <v>15</v>
      </c>
      <c r="EB81" s="25">
        <v>17</v>
      </c>
      <c r="EC81" s="25">
        <v>3.9215686E-2</v>
      </c>
      <c r="ED81" s="25">
        <v>0.45714285999999998</v>
      </c>
      <c r="EE81" s="88">
        <v>0.24817927299999998</v>
      </c>
      <c r="EF81" s="97">
        <v>28</v>
      </c>
      <c r="EG81" s="98">
        <v>26</v>
      </c>
      <c r="EH81" s="98">
        <v>31</v>
      </c>
      <c r="EI81" s="98">
        <v>36</v>
      </c>
      <c r="EJ81" s="98">
        <v>28</v>
      </c>
      <c r="EK81" s="46"/>
      <c r="EL81" s="47">
        <v>0</v>
      </c>
      <c r="EM81" s="49">
        <v>0</v>
      </c>
      <c r="EN81" s="46">
        <v>3</v>
      </c>
      <c r="EO81" s="25">
        <v>9971.5151515151501</v>
      </c>
      <c r="EP81" s="25">
        <v>8893.5135135135097</v>
      </c>
      <c r="EQ81" s="25">
        <v>25071.333333333299</v>
      </c>
      <c r="ER81" s="25">
        <v>12967.931034482801</v>
      </c>
      <c r="ES81" s="25">
        <v>16858.0952380952</v>
      </c>
      <c r="ET81" s="25">
        <v>15392.1739130435</v>
      </c>
      <c r="EU81" s="25">
        <v>17300.314574314551</v>
      </c>
      <c r="EV81" s="28">
        <v>12417.872820346603</v>
      </c>
      <c r="EW81">
        <v>874.0756864</v>
      </c>
      <c r="EX81">
        <v>0.165188101</v>
      </c>
      <c r="EY81">
        <v>4.5090909090909097</v>
      </c>
      <c r="EZ81">
        <v>0.40625</v>
      </c>
      <c r="FA81">
        <v>2845.501389</v>
      </c>
      <c r="FB81">
        <v>0.39756766799999999</v>
      </c>
      <c r="FC81">
        <v>2.96021220159151</v>
      </c>
      <c r="FD81">
        <v>0.71428571428571397</v>
      </c>
      <c r="FE81">
        <v>1988.3694620000001</v>
      </c>
      <c r="FF81">
        <v>0.21221377399999999</v>
      </c>
      <c r="FG81">
        <v>1.76056338028169</v>
      </c>
      <c r="FH81">
        <v>0.4</v>
      </c>
      <c r="FI81">
        <v>1902.6488458000001</v>
      </c>
      <c r="FJ81">
        <v>0.25832318100000001</v>
      </c>
      <c r="FK81">
        <v>3.0766221636547031</v>
      </c>
      <c r="FL81" s="63">
        <v>0.50684523809523796</v>
      </c>
      <c r="FM81">
        <v>0.69761499148211203</v>
      </c>
      <c r="FN81">
        <v>0.55732607850757898</v>
      </c>
      <c r="FO81">
        <v>0.54420731707317105</v>
      </c>
      <c r="FP81">
        <v>0.52909336941813301</v>
      </c>
      <c r="FQ81">
        <v>0.66832298136645996</v>
      </c>
      <c r="FR81">
        <v>0.618912797281993</v>
      </c>
      <c r="FS81">
        <v>0.63671509664058101</v>
      </c>
      <c r="FT81">
        <v>0.56844408173590166</v>
      </c>
      <c r="FU81">
        <v>0.60257958918824128</v>
      </c>
      <c r="FV81" s="45">
        <v>0.75</v>
      </c>
      <c r="FW81" s="25">
        <v>6608.5</v>
      </c>
      <c r="FX81" s="25">
        <v>0.75</v>
      </c>
      <c r="FY81" s="25">
        <v>9441.4</v>
      </c>
      <c r="FZ81" s="25">
        <v>0.6</v>
      </c>
      <c r="GA81" s="25">
        <v>8389</v>
      </c>
      <c r="GB81" s="25">
        <v>0.70000000000000007</v>
      </c>
      <c r="GC81" s="28">
        <v>8146.3</v>
      </c>
      <c r="GD81">
        <v>1.3333333333333333</v>
      </c>
      <c r="GE81">
        <v>185</v>
      </c>
      <c r="GF81">
        <v>0.16666666666666666</v>
      </c>
      <c r="GG81">
        <v>116</v>
      </c>
      <c r="GH81">
        <v>0.66666666666666663</v>
      </c>
      <c r="GI81">
        <v>228</v>
      </c>
      <c r="GJ81">
        <v>0.72222222222222199</v>
      </c>
      <c r="GK81">
        <v>176.33333333333334</v>
      </c>
      <c r="GL81" s="45"/>
      <c r="GM81">
        <v>22</v>
      </c>
      <c r="GN81">
        <v>15</v>
      </c>
      <c r="GO81">
        <v>16</v>
      </c>
      <c r="GP81">
        <v>9</v>
      </c>
      <c r="GQ81" s="25"/>
      <c r="GR81">
        <v>34</v>
      </c>
      <c r="GS81">
        <v>12</v>
      </c>
      <c r="GT81">
        <v>13</v>
      </c>
      <c r="GU81">
        <v>7</v>
      </c>
      <c r="GV81" s="25"/>
      <c r="HA81" s="25">
        <v>190.66666666666669</v>
      </c>
      <c r="HB81" s="89">
        <v>28</v>
      </c>
      <c r="HC81" s="89">
        <v>13.5</v>
      </c>
      <c r="HD81" s="89">
        <v>14.5</v>
      </c>
      <c r="HE81" s="129">
        <v>8</v>
      </c>
      <c r="HF81">
        <v>0.93058393465410461</v>
      </c>
      <c r="HG81">
        <v>0.90887638172086027</v>
      </c>
      <c r="HH81">
        <v>0.92346820078508962</v>
      </c>
      <c r="HI81">
        <v>0.90851945972315429</v>
      </c>
      <c r="HJ81">
        <v>0.967657083682118</v>
      </c>
      <c r="HK81">
        <v>0.99360266677795595</v>
      </c>
      <c r="HL81">
        <v>0.99416218566353809</v>
      </c>
      <c r="HM81">
        <v>0.99228581947994399</v>
      </c>
      <c r="HN81">
        <v>0.99373186842343975</v>
      </c>
      <c r="HO81">
        <v>0.97779496915535125</v>
      </c>
      <c r="HP81">
        <v>0.98939016386168099</v>
      </c>
      <c r="HQ81">
        <v>1</v>
      </c>
      <c r="HR81">
        <v>0.96399096225322067</v>
      </c>
      <c r="HS81" s="24">
        <v>2</v>
      </c>
      <c r="HT81">
        <v>4</v>
      </c>
      <c r="HU81">
        <v>2</v>
      </c>
      <c r="HV81">
        <v>1</v>
      </c>
      <c r="HW81">
        <v>1</v>
      </c>
      <c r="HX81">
        <v>0</v>
      </c>
      <c r="HY81" s="106"/>
      <c r="HZ81" s="30"/>
      <c r="IA81" s="30"/>
      <c r="IB81" s="30"/>
      <c r="IC81" s="30"/>
      <c r="ID81" s="109"/>
      <c r="IE81" s="25"/>
      <c r="IF81" s="25"/>
      <c r="IG81" s="25"/>
      <c r="IH81" s="25"/>
      <c r="II81" s="141" t="s">
        <v>538</v>
      </c>
      <c r="IJ81" s="141">
        <f t="shared" si="89"/>
        <v>0</v>
      </c>
      <c r="IK81" s="141" t="s">
        <v>540</v>
      </c>
      <c r="IL81" s="106"/>
      <c r="IM81" s="127"/>
      <c r="IN81" s="142"/>
      <c r="IO81" s="143">
        <v>0</v>
      </c>
      <c r="IP81" s="144">
        <v>0</v>
      </c>
      <c r="IQ81" s="144">
        <v>0</v>
      </c>
      <c r="IR81" s="144">
        <v>0</v>
      </c>
      <c r="IS81" s="144">
        <v>1</v>
      </c>
      <c r="IT81" s="145"/>
      <c r="IU81" s="146">
        <v>0</v>
      </c>
      <c r="IV81" s="146">
        <v>1</v>
      </c>
    </row>
    <row r="82" spans="1:256" ht="13.05" customHeight="1">
      <c r="A82" s="100">
        <v>22</v>
      </c>
      <c r="B82" s="25">
        <v>15</v>
      </c>
      <c r="C82" s="49" t="s">
        <v>566</v>
      </c>
      <c r="D82" s="47" t="s">
        <v>424</v>
      </c>
      <c r="E82" s="25">
        <v>4</v>
      </c>
      <c r="F82" s="25">
        <v>4</v>
      </c>
      <c r="G82" s="49">
        <v>1</v>
      </c>
      <c r="H82" s="25">
        <v>23</v>
      </c>
      <c r="I82" s="25">
        <v>27</v>
      </c>
      <c r="J82" s="25">
        <v>2</v>
      </c>
      <c r="K82" s="25">
        <v>1</v>
      </c>
      <c r="L82" s="25">
        <v>1</v>
      </c>
      <c r="M82" s="25" t="str">
        <f t="shared" si="77"/>
        <v/>
      </c>
      <c r="N82" s="25">
        <f t="shared" si="78"/>
        <v>25</v>
      </c>
      <c r="O82" s="25">
        <v>17</v>
      </c>
      <c r="P82" s="25">
        <v>25</v>
      </c>
      <c r="Q82" s="28">
        <v>1750.7272727272727</v>
      </c>
      <c r="R82" s="25">
        <v>28</v>
      </c>
      <c r="S82" s="25">
        <v>28</v>
      </c>
      <c r="T82" s="25">
        <v>0</v>
      </c>
      <c r="U82" s="25">
        <v>0</v>
      </c>
      <c r="V82" s="25">
        <v>0</v>
      </c>
      <c r="W82" s="25" t="str">
        <f t="shared" si="79"/>
        <v/>
      </c>
      <c r="X82" s="25">
        <f t="shared" si="80"/>
        <v>28</v>
      </c>
      <c r="Y82" s="25">
        <v>28</v>
      </c>
      <c r="Z82" s="25">
        <v>28</v>
      </c>
      <c r="AA82" s="25">
        <v>1664.4411764705883</v>
      </c>
      <c r="AB82" s="45">
        <v>22</v>
      </c>
      <c r="AC82" s="25">
        <v>26</v>
      </c>
      <c r="AD82" s="25">
        <v>5</v>
      </c>
      <c r="AE82" s="25">
        <v>3</v>
      </c>
      <c r="AF82" s="25">
        <v>2</v>
      </c>
      <c r="AG82" s="25" t="str">
        <f t="shared" si="81"/>
        <v/>
      </c>
      <c r="AH82" s="25">
        <f t="shared" si="82"/>
        <v>21</v>
      </c>
      <c r="AI82" s="25">
        <v>11</v>
      </c>
      <c r="AJ82" s="25">
        <v>22</v>
      </c>
      <c r="AK82" s="28">
        <v>1169.3870967741937</v>
      </c>
      <c r="AL82" s="45">
        <v>1</v>
      </c>
      <c r="AM82" s="25">
        <v>736.4</v>
      </c>
      <c r="AN82" s="25">
        <v>696.5</v>
      </c>
      <c r="AO82" s="28">
        <v>151.53648162458416</v>
      </c>
      <c r="AP82" s="91">
        <v>3.125E-2</v>
      </c>
      <c r="AQ82" s="65">
        <v>4.3055555555555562E-2</v>
      </c>
      <c r="AR82" s="65">
        <v>3.888888888888889E-2</v>
      </c>
      <c r="AS82" s="65">
        <v>3.5416666666666666E-2</v>
      </c>
      <c r="AT82" s="25">
        <f t="shared" si="75"/>
        <v>45</v>
      </c>
      <c r="AU82" s="25">
        <f t="shared" si="76"/>
        <v>62</v>
      </c>
      <c r="AV82" s="25">
        <f t="shared" si="85"/>
        <v>56</v>
      </c>
      <c r="AW82" s="25">
        <f t="shared" si="86"/>
        <v>51</v>
      </c>
      <c r="AX82" s="25">
        <f t="shared" si="83"/>
        <v>59</v>
      </c>
      <c r="AY82" s="25">
        <f t="shared" si="84"/>
        <v>48</v>
      </c>
      <c r="AZ82" s="25">
        <f t="shared" si="91"/>
        <v>0.22916666666666666</v>
      </c>
      <c r="BA82" s="25">
        <v>3</v>
      </c>
      <c r="BB82" s="25">
        <v>4</v>
      </c>
      <c r="BC82" s="25">
        <v>3</v>
      </c>
      <c r="BD82" s="25">
        <v>4</v>
      </c>
      <c r="BE82" s="25">
        <v>3.5</v>
      </c>
      <c r="BF82" s="25">
        <v>3.5</v>
      </c>
      <c r="BG82" s="49">
        <v>0</v>
      </c>
      <c r="BH82" s="25">
        <v>0.8</v>
      </c>
      <c r="BI82" s="25">
        <v>10</v>
      </c>
      <c r="BJ82" s="25">
        <v>0.9</v>
      </c>
      <c r="BK82" s="25">
        <v>10</v>
      </c>
      <c r="BL82" s="25">
        <v>0.85</v>
      </c>
      <c r="BM82" s="47">
        <v>31</v>
      </c>
      <c r="BN82" s="25">
        <v>17</v>
      </c>
      <c r="BO82" s="25">
        <f t="shared" si="67"/>
        <v>48</v>
      </c>
      <c r="BP82" s="25">
        <f t="shared" si="68"/>
        <v>0.64583333333333337</v>
      </c>
      <c r="BQ82" s="49">
        <f t="shared" si="92"/>
        <v>1</v>
      </c>
      <c r="BR82" s="47">
        <v>11</v>
      </c>
      <c r="BS82" s="25">
        <v>5</v>
      </c>
      <c r="BT82" s="25">
        <f t="shared" si="69"/>
        <v>16</v>
      </c>
      <c r="BU82" s="25">
        <f t="shared" si="70"/>
        <v>0.6875</v>
      </c>
      <c r="BV82" s="49">
        <f t="shared" si="47"/>
        <v>1</v>
      </c>
      <c r="BW82" s="52">
        <v>5</v>
      </c>
      <c r="BX82" s="96">
        <v>5</v>
      </c>
      <c r="BY82" s="54">
        <f t="shared" si="73"/>
        <v>5</v>
      </c>
      <c r="BZ82" s="57">
        <v>11</v>
      </c>
      <c r="CA82" s="50">
        <v>11</v>
      </c>
      <c r="CB82" s="51">
        <f t="shared" si="74"/>
        <v>11</v>
      </c>
      <c r="CC82" s="46">
        <v>24</v>
      </c>
      <c r="CD82" s="46">
        <v>17</v>
      </c>
      <c r="CE82" s="103">
        <v>78</v>
      </c>
      <c r="CF82" s="30">
        <v>1</v>
      </c>
      <c r="CG82" s="104">
        <f t="shared" si="93"/>
        <v>1.282051282051282E-2</v>
      </c>
      <c r="CH82" s="47">
        <v>11</v>
      </c>
      <c r="CI82" s="25">
        <v>12</v>
      </c>
      <c r="CJ82" s="25">
        <f t="shared" si="90"/>
        <v>23</v>
      </c>
      <c r="CK82" s="49">
        <f t="shared" si="87"/>
        <v>17.5</v>
      </c>
      <c r="CL82" s="47">
        <v>4</v>
      </c>
      <c r="CM82" s="25">
        <v>4</v>
      </c>
      <c r="CN82" s="25">
        <f t="shared" si="46"/>
        <v>8</v>
      </c>
      <c r="CO82" s="49">
        <f t="shared" si="88"/>
        <v>6</v>
      </c>
      <c r="CP82" s="47">
        <v>24</v>
      </c>
      <c r="CQ82" s="25">
        <f t="shared" si="94"/>
        <v>1</v>
      </c>
      <c r="CR82" s="65">
        <v>2.5000000000000001E-2</v>
      </c>
      <c r="CS82" s="25">
        <f t="shared" si="95"/>
        <v>36</v>
      </c>
      <c r="CT82" s="25">
        <v>0</v>
      </c>
      <c r="CU82" s="25">
        <v>24</v>
      </c>
      <c r="CV82" s="25">
        <f t="shared" si="96"/>
        <v>1</v>
      </c>
      <c r="CW82" s="65">
        <v>3.888888888888889E-2</v>
      </c>
      <c r="CX82" s="25">
        <f t="shared" si="97"/>
        <v>56</v>
      </c>
      <c r="CY82" s="25">
        <v>0</v>
      </c>
      <c r="CZ82" s="49">
        <f t="shared" si="98"/>
        <v>0.55555555555555558</v>
      </c>
      <c r="DA82">
        <v>30</v>
      </c>
      <c r="DB82">
        <v>11</v>
      </c>
      <c r="DC82">
        <v>0.86145921999999997</v>
      </c>
      <c r="DD82">
        <v>11</v>
      </c>
      <c r="DE82">
        <v>0.88430076999999996</v>
      </c>
      <c r="DF82">
        <v>30</v>
      </c>
      <c r="DG82">
        <v>9</v>
      </c>
      <c r="DH82">
        <v>0.98615905000000004</v>
      </c>
      <c r="DI82">
        <v>9</v>
      </c>
      <c r="DJ82">
        <v>0.99663504000000003</v>
      </c>
      <c r="DK82">
        <v>35</v>
      </c>
      <c r="DL82">
        <v>11</v>
      </c>
      <c r="DM82">
        <v>0.95426513000000002</v>
      </c>
      <c r="DN82">
        <v>11</v>
      </c>
      <c r="DO82">
        <v>0.97250181999999996</v>
      </c>
      <c r="DP82" s="25">
        <v>31.666666666666668</v>
      </c>
      <c r="DQ82" s="25">
        <v>10.333333333333334</v>
      </c>
      <c r="DR82" s="25">
        <v>0.9339611333333333</v>
      </c>
      <c r="DS82" s="25">
        <v>10.333333333333334</v>
      </c>
      <c r="DT82" s="25">
        <v>0.95114587666666672</v>
      </c>
      <c r="DU82" s="47">
        <v>20.363813075767531</v>
      </c>
      <c r="DV82" s="86">
        <v>45.589973873750104</v>
      </c>
      <c r="DW82" s="86">
        <v>1.1434207241838399</v>
      </c>
      <c r="DX82" s="25"/>
      <c r="DY82" s="49"/>
      <c r="DZ82" s="47">
        <v>8</v>
      </c>
      <c r="EA82" s="25">
        <v>14</v>
      </c>
      <c r="EB82" s="25">
        <v>11</v>
      </c>
      <c r="EC82" s="25">
        <v>1</v>
      </c>
      <c r="ED82" s="25">
        <v>1</v>
      </c>
      <c r="EE82" s="88">
        <v>1</v>
      </c>
      <c r="EF82" s="47">
        <v>31</v>
      </c>
      <c r="EG82" s="25">
        <v>29</v>
      </c>
      <c r="EH82" s="25">
        <v>31</v>
      </c>
      <c r="EI82" s="25">
        <v>32</v>
      </c>
      <c r="EJ82" s="25">
        <v>32</v>
      </c>
      <c r="EK82" s="46">
        <v>36</v>
      </c>
      <c r="EL82" s="47">
        <v>0</v>
      </c>
      <c r="EM82" s="49">
        <v>0</v>
      </c>
      <c r="EN82" s="46">
        <v>0</v>
      </c>
      <c r="EO82" s="25">
        <v>23504.285714285699</v>
      </c>
      <c r="EP82" s="25">
        <v>8659.4736842105303</v>
      </c>
      <c r="EQ82" s="25">
        <v>31339.166666666701</v>
      </c>
      <c r="ER82" s="25">
        <v>6837.6363636363603</v>
      </c>
      <c r="ES82" s="25">
        <v>27232.307692307699</v>
      </c>
      <c r="ET82" s="25">
        <v>11420</v>
      </c>
      <c r="EU82" s="25">
        <v>27358.586691086701</v>
      </c>
      <c r="EV82" s="28">
        <v>8972.3700159489636</v>
      </c>
      <c r="EW82">
        <v>1292.407586</v>
      </c>
      <c r="EX82">
        <v>0.28240715399999999</v>
      </c>
      <c r="EY82">
        <v>1.54242424242424</v>
      </c>
      <c r="EZ82">
        <v>0.69230769230769196</v>
      </c>
      <c r="FA82">
        <v>1176.4724839999999</v>
      </c>
      <c r="FB82">
        <v>0.24171790700000001</v>
      </c>
      <c r="FC82">
        <v>0.42440318302387298</v>
      </c>
      <c r="FD82">
        <v>0.45454545454545497</v>
      </c>
      <c r="FE82">
        <v>1577.7218969999999</v>
      </c>
      <c r="FF82">
        <v>0.26612531900000003</v>
      </c>
      <c r="FG82">
        <v>2.9859154929577501</v>
      </c>
      <c r="FH82">
        <v>0.66666666666666696</v>
      </c>
      <c r="FI82">
        <v>1348.8673223333333</v>
      </c>
      <c r="FJ82">
        <v>0.26341679333333334</v>
      </c>
      <c r="FK82">
        <v>1.6509143061352878</v>
      </c>
      <c r="FL82" s="63">
        <v>0.60450660450660465</v>
      </c>
      <c r="FM82">
        <v>0.55901639344262299</v>
      </c>
      <c r="FN82">
        <v>0.71450323562999596</v>
      </c>
      <c r="FO82">
        <v>0.42173112338858199</v>
      </c>
      <c r="FP82">
        <v>0.70997485331098098</v>
      </c>
      <c r="FQ82">
        <v>0.53142857142857103</v>
      </c>
      <c r="FR82">
        <v>0.63757791629563698</v>
      </c>
      <c r="FS82">
        <v>0.50405869608659204</v>
      </c>
      <c r="FT82">
        <v>0.68735200174553801</v>
      </c>
      <c r="FU82">
        <v>0.59570534891606497</v>
      </c>
      <c r="FV82" s="45">
        <v>0.5</v>
      </c>
      <c r="FW82" s="25">
        <v>7821.4</v>
      </c>
      <c r="FX82" s="25">
        <v>0.8</v>
      </c>
      <c r="FY82" s="25">
        <v>8952.8666666666704</v>
      </c>
      <c r="FZ82" s="25">
        <v>0.75</v>
      </c>
      <c r="GA82" s="25">
        <v>5788.0714285714303</v>
      </c>
      <c r="GB82" s="25">
        <v>0.68333333333333324</v>
      </c>
      <c r="GC82" s="28">
        <v>7520.7793650793674</v>
      </c>
      <c r="GD82">
        <v>0.16666666666666666</v>
      </c>
      <c r="GE82">
        <v>211</v>
      </c>
      <c r="GF82">
        <v>0.16666666666666666</v>
      </c>
      <c r="GG82">
        <v>135</v>
      </c>
      <c r="GH82">
        <v>0.33333333333333331</v>
      </c>
      <c r="GI82">
        <v>338</v>
      </c>
      <c r="GJ82">
        <v>0.22222222222222199</v>
      </c>
      <c r="GK82">
        <v>228</v>
      </c>
      <c r="GL82" s="45"/>
      <c r="GM82">
        <v>26</v>
      </c>
      <c r="GN82">
        <v>21</v>
      </c>
      <c r="GO82">
        <v>20</v>
      </c>
      <c r="GP82">
        <v>12</v>
      </c>
      <c r="GQ82" s="25"/>
      <c r="GR82">
        <v>43</v>
      </c>
      <c r="GS82">
        <v>13</v>
      </c>
      <c r="GT82">
        <v>13</v>
      </c>
      <c r="GU82">
        <v>8</v>
      </c>
      <c r="GV82" s="25"/>
      <c r="GW82">
        <v>21</v>
      </c>
      <c r="GX82">
        <v>12</v>
      </c>
      <c r="GY82">
        <v>11</v>
      </c>
      <c r="GZ82">
        <v>8</v>
      </c>
      <c r="HA82" s="25">
        <v>213.33333333333334</v>
      </c>
      <c r="HB82" s="89">
        <v>30</v>
      </c>
      <c r="HC82" s="89">
        <v>15.333333333333334</v>
      </c>
      <c r="HD82" s="89">
        <v>14.666666666666666</v>
      </c>
      <c r="HE82" s="129">
        <v>9.3333333333333339</v>
      </c>
      <c r="HF82">
        <v>0.89658789249932191</v>
      </c>
      <c r="HG82">
        <v>0.85663793185682713</v>
      </c>
      <c r="HH82">
        <v>0.84689620143162958</v>
      </c>
      <c r="HI82">
        <v>0.95150925350114179</v>
      </c>
      <c r="HJ82">
        <v>0.9268406982305285</v>
      </c>
      <c r="HK82">
        <v>0.95991953448440959</v>
      </c>
      <c r="HL82">
        <v>0.9594554524789608</v>
      </c>
      <c r="HM82">
        <v>1</v>
      </c>
      <c r="HN82">
        <v>0.95261197272254272</v>
      </c>
      <c r="HO82">
        <v>0.98470158718514034</v>
      </c>
      <c r="HP82">
        <v>0.98104662044313151</v>
      </c>
      <c r="HQ82">
        <v>1</v>
      </c>
      <c r="HR82">
        <v>0.92534685448413112</v>
      </c>
      <c r="HS82" s="24">
        <v>1</v>
      </c>
      <c r="HT82">
        <v>2</v>
      </c>
      <c r="HU82">
        <v>2</v>
      </c>
      <c r="HV82">
        <v>0</v>
      </c>
      <c r="HW82">
        <v>0</v>
      </c>
      <c r="HX82">
        <v>0</v>
      </c>
      <c r="HY82" s="106"/>
      <c r="HZ82" s="30"/>
      <c r="IA82" s="30"/>
      <c r="IB82" s="30"/>
      <c r="IC82" s="30"/>
      <c r="ID82" s="109"/>
      <c r="IE82" s="25"/>
      <c r="IF82" s="25"/>
      <c r="IG82" s="25"/>
      <c r="IH82" s="25"/>
      <c r="II82" s="141" t="s">
        <v>578</v>
      </c>
      <c r="IJ82" s="141">
        <f t="shared" si="89"/>
        <v>1</v>
      </c>
      <c r="IK82" s="141" t="s">
        <v>540</v>
      </c>
      <c r="IL82" s="106"/>
      <c r="IM82" s="127"/>
      <c r="IN82" s="142"/>
      <c r="IO82" s="143">
        <v>0</v>
      </c>
      <c r="IP82" s="144">
        <v>0</v>
      </c>
      <c r="IQ82" s="144">
        <v>0</v>
      </c>
      <c r="IR82" s="144">
        <v>0</v>
      </c>
      <c r="IS82" s="144">
        <v>1</v>
      </c>
      <c r="IT82" s="145"/>
      <c r="IU82" s="146">
        <v>0</v>
      </c>
      <c r="IV82" s="146">
        <v>0</v>
      </c>
    </row>
    <row r="83" spans="1:256" ht="13.05" customHeight="1">
      <c r="A83" s="100">
        <v>53</v>
      </c>
      <c r="B83" s="25">
        <v>13</v>
      </c>
      <c r="C83" s="49" t="s">
        <v>567</v>
      </c>
      <c r="D83" s="47" t="s">
        <v>146</v>
      </c>
      <c r="E83" s="25">
        <v>2</v>
      </c>
      <c r="F83" s="25">
        <v>4</v>
      </c>
      <c r="G83" s="49"/>
      <c r="H83" s="25">
        <v>5</v>
      </c>
      <c r="I83" s="25">
        <v>9</v>
      </c>
      <c r="J83" s="25">
        <v>11</v>
      </c>
      <c r="K83" s="25">
        <v>1</v>
      </c>
      <c r="L83" s="25">
        <v>10</v>
      </c>
      <c r="M83" s="25" t="str">
        <f t="shared" si="77"/>
        <v/>
      </c>
      <c r="N83" s="25">
        <f t="shared" si="78"/>
        <v>-2</v>
      </c>
      <c r="O83" s="25">
        <v>0</v>
      </c>
      <c r="P83" s="25">
        <v>4</v>
      </c>
      <c r="Q83" s="28">
        <v>4040.78125</v>
      </c>
      <c r="R83" s="25">
        <v>10</v>
      </c>
      <c r="S83" s="25">
        <v>13</v>
      </c>
      <c r="T83" s="25">
        <v>5</v>
      </c>
      <c r="U83" s="25">
        <v>1</v>
      </c>
      <c r="V83" s="25">
        <v>4</v>
      </c>
      <c r="W83" s="25" t="str">
        <f t="shared" si="79"/>
        <v/>
      </c>
      <c r="X83" s="25">
        <f t="shared" si="80"/>
        <v>8</v>
      </c>
      <c r="Y83" s="25">
        <v>3</v>
      </c>
      <c r="Z83" s="25">
        <v>10</v>
      </c>
      <c r="AA83" s="25">
        <v>3366.6060606060605</v>
      </c>
      <c r="AB83" s="45">
        <v>2</v>
      </c>
      <c r="AC83" s="25">
        <v>7</v>
      </c>
      <c r="AD83" s="25">
        <v>8</v>
      </c>
      <c r="AE83" s="25">
        <v>3</v>
      </c>
      <c r="AF83" s="25">
        <v>5</v>
      </c>
      <c r="AG83" s="25" t="str">
        <f t="shared" si="81"/>
        <v/>
      </c>
      <c r="AH83" s="25">
        <f t="shared" si="82"/>
        <v>-1</v>
      </c>
      <c r="AI83" s="25">
        <v>2</v>
      </c>
      <c r="AJ83" s="25">
        <v>6</v>
      </c>
      <c r="AK83" s="28">
        <v>3957.0333333333333</v>
      </c>
      <c r="AL83" s="45">
        <v>1</v>
      </c>
      <c r="AM83" s="25">
        <v>1409.1</v>
      </c>
      <c r="AN83" s="25">
        <v>1344.5</v>
      </c>
      <c r="AO83" s="28">
        <v>464.96959719511693</v>
      </c>
      <c r="AP83" s="91">
        <v>8.1250000000000003E-2</v>
      </c>
      <c r="AQ83" s="65">
        <v>9.2361111111111116E-2</v>
      </c>
      <c r="AR83" s="65">
        <v>6.805555555555555E-2</v>
      </c>
      <c r="AS83" s="65">
        <v>4.1666666666666664E-2</v>
      </c>
      <c r="AT83" s="25">
        <f t="shared" si="75"/>
        <v>117</v>
      </c>
      <c r="AU83" s="25">
        <f t="shared" si="76"/>
        <v>133</v>
      </c>
      <c r="AV83" s="25">
        <f t="shared" si="85"/>
        <v>98</v>
      </c>
      <c r="AW83" s="25">
        <f t="shared" si="86"/>
        <v>60</v>
      </c>
      <c r="AX83" s="25">
        <f t="shared" si="83"/>
        <v>115.5</v>
      </c>
      <c r="AY83" s="25">
        <f t="shared" si="84"/>
        <v>88.5</v>
      </c>
      <c r="AZ83" s="25">
        <f t="shared" si="91"/>
        <v>0.30508474576271188</v>
      </c>
      <c r="BA83" s="25">
        <v>2</v>
      </c>
      <c r="BB83" s="25">
        <v>4</v>
      </c>
      <c r="BC83" s="25">
        <v>3</v>
      </c>
      <c r="BD83" s="25">
        <v>2</v>
      </c>
      <c r="BE83" s="25">
        <v>2</v>
      </c>
      <c r="BF83" s="25">
        <v>3.5</v>
      </c>
      <c r="BG83" s="49">
        <v>-0.75</v>
      </c>
      <c r="BH83" s="25">
        <v>0.1</v>
      </c>
      <c r="BI83" s="25">
        <v>10</v>
      </c>
      <c r="BJ83" s="25">
        <v>0.4</v>
      </c>
      <c r="BK83" s="25">
        <v>10</v>
      </c>
      <c r="BL83" s="25">
        <v>0.25</v>
      </c>
      <c r="BM83" s="47">
        <v>35</v>
      </c>
      <c r="BN83" s="25">
        <v>13</v>
      </c>
      <c r="BO83" s="25">
        <f t="shared" si="67"/>
        <v>48</v>
      </c>
      <c r="BP83" s="25">
        <f t="shared" si="68"/>
        <v>0.72916666666666663</v>
      </c>
      <c r="BQ83" s="49">
        <f t="shared" si="92"/>
        <v>1</v>
      </c>
      <c r="BR83" s="47">
        <v>12</v>
      </c>
      <c r="BS83" s="25">
        <v>4</v>
      </c>
      <c r="BT83" s="25">
        <f t="shared" si="69"/>
        <v>16</v>
      </c>
      <c r="BU83" s="25">
        <f t="shared" si="70"/>
        <v>0.75</v>
      </c>
      <c r="BV83" s="49">
        <f t="shared" si="47"/>
        <v>1</v>
      </c>
      <c r="BW83" s="52">
        <v>4</v>
      </c>
      <c r="BX83" s="96">
        <v>6</v>
      </c>
      <c r="BY83" s="54">
        <f t="shared" si="73"/>
        <v>5</v>
      </c>
      <c r="BZ83" s="57">
        <v>11</v>
      </c>
      <c r="CA83" s="50">
        <v>11</v>
      </c>
      <c r="CB83" s="51">
        <f t="shared" si="74"/>
        <v>11</v>
      </c>
      <c r="CC83" s="46">
        <v>9</v>
      </c>
      <c r="CD83" s="46">
        <v>5</v>
      </c>
      <c r="CE83" s="103">
        <v>47</v>
      </c>
      <c r="CF83" s="30">
        <v>7</v>
      </c>
      <c r="CG83" s="104">
        <f t="shared" si="93"/>
        <v>0.14893617021276595</v>
      </c>
      <c r="CH83" s="47">
        <v>12</v>
      </c>
      <c r="CI83" s="25">
        <v>10</v>
      </c>
      <c r="CJ83" s="25">
        <f t="shared" si="90"/>
        <v>22</v>
      </c>
      <c r="CK83" s="49">
        <f t="shared" si="87"/>
        <v>16</v>
      </c>
      <c r="CL83" s="47">
        <v>3</v>
      </c>
      <c r="CM83" s="25">
        <v>3</v>
      </c>
      <c r="CN83" s="25">
        <f t="shared" si="46"/>
        <v>6</v>
      </c>
      <c r="CO83" s="49">
        <f t="shared" si="88"/>
        <v>4.5</v>
      </c>
      <c r="CP83" s="47">
        <v>24</v>
      </c>
      <c r="CQ83" s="25">
        <f t="shared" si="94"/>
        <v>1</v>
      </c>
      <c r="CR83" s="65">
        <v>2.5694444444444447E-2</v>
      </c>
      <c r="CS83" s="25">
        <f t="shared" si="95"/>
        <v>37</v>
      </c>
      <c r="CT83" s="25">
        <v>0</v>
      </c>
      <c r="CU83" s="25">
        <v>24</v>
      </c>
      <c r="CV83" s="25">
        <f t="shared" si="96"/>
        <v>1</v>
      </c>
      <c r="CW83" s="65">
        <v>0.21180555555555555</v>
      </c>
      <c r="CX83" s="25">
        <f t="shared" si="97"/>
        <v>305</v>
      </c>
      <c r="CY83" s="25">
        <v>5</v>
      </c>
      <c r="CZ83" s="49">
        <f t="shared" si="98"/>
        <v>7.243243243243243</v>
      </c>
      <c r="DA83">
        <v>9</v>
      </c>
      <c r="DB83">
        <v>4</v>
      </c>
      <c r="DC83">
        <v>0.99449032000000004</v>
      </c>
      <c r="DD83">
        <v>5</v>
      </c>
      <c r="DE83">
        <v>0.91409052999999996</v>
      </c>
      <c r="DF83">
        <v>7</v>
      </c>
      <c r="DG83">
        <v>5</v>
      </c>
      <c r="DH83">
        <v>0.98810492999999999</v>
      </c>
      <c r="DI83">
        <v>5</v>
      </c>
      <c r="DJ83">
        <v>0.98810492999999999</v>
      </c>
      <c r="DK83">
        <v>4</v>
      </c>
      <c r="DL83">
        <v>1</v>
      </c>
      <c r="DM83"/>
      <c r="DN83">
        <v>1</v>
      </c>
      <c r="DO83"/>
      <c r="DP83" s="25">
        <v>6.666666666666667</v>
      </c>
      <c r="DQ83" s="25">
        <v>3.3333333333333335</v>
      </c>
      <c r="DR83" s="25">
        <v>0.99129762500000007</v>
      </c>
      <c r="DS83" s="25">
        <v>3.6666666666666665</v>
      </c>
      <c r="DT83" s="25">
        <v>0.95109772999999997</v>
      </c>
      <c r="DU83" s="47">
        <v>64.607099161475418</v>
      </c>
      <c r="DV83" s="86">
        <v>88.98859040308048</v>
      </c>
      <c r="DW83" s="86">
        <v>0.58668393229009586</v>
      </c>
      <c r="DX83" s="25"/>
      <c r="DY83" s="49"/>
      <c r="DZ83" s="47">
        <v>9</v>
      </c>
      <c r="EA83" s="25">
        <v>14</v>
      </c>
      <c r="EB83" s="25">
        <v>11.5</v>
      </c>
      <c r="EC83" s="25">
        <v>-3.8461538000000003E-2</v>
      </c>
      <c r="ED83" s="25">
        <v>0.16</v>
      </c>
      <c r="EE83" s="88">
        <v>6.0769231E-2</v>
      </c>
      <c r="EF83" s="47">
        <v>32</v>
      </c>
      <c r="EG83" s="25">
        <v>33</v>
      </c>
      <c r="EH83" s="25">
        <v>33</v>
      </c>
      <c r="EI83" s="25">
        <v>32</v>
      </c>
      <c r="EJ83" s="25">
        <v>33</v>
      </c>
      <c r="EK83" s="46"/>
      <c r="EL83" s="47">
        <v>1</v>
      </c>
      <c r="EM83" s="49">
        <v>2</v>
      </c>
      <c r="EN83" s="46">
        <v>0</v>
      </c>
      <c r="EO83" s="25">
        <v>65812</v>
      </c>
      <c r="EP83" s="25">
        <v>25312.307692307699</v>
      </c>
      <c r="EQ83" s="25">
        <v>62678.333333333299</v>
      </c>
      <c r="ER83" s="25">
        <v>41785.555555555598</v>
      </c>
      <c r="ES83" s="25">
        <v>88505</v>
      </c>
      <c r="ET83" s="25">
        <v>32183.6363636364</v>
      </c>
      <c r="EU83" s="25">
        <v>72331.777777777766</v>
      </c>
      <c r="EV83" s="28">
        <v>33093.83320383323</v>
      </c>
      <c r="EW83">
        <v>-7851.814316</v>
      </c>
      <c r="EX83">
        <v>-0.226447016</v>
      </c>
      <c r="EY83">
        <v>-0.145454545454545</v>
      </c>
      <c r="EZ83">
        <v>0.5</v>
      </c>
      <c r="FA83">
        <v>107.17170830000001</v>
      </c>
      <c r="FB83">
        <v>3.190591E-3</v>
      </c>
      <c r="FC83">
        <v>-0.10610079575596799</v>
      </c>
      <c r="FD83">
        <v>0.4</v>
      </c>
      <c r="FE83">
        <v>-8754.8692080000001</v>
      </c>
      <c r="FF83">
        <v>-0.16899592899999999</v>
      </c>
      <c r="FG83">
        <v>-8.4507042253521097E-2</v>
      </c>
      <c r="FH83">
        <v>0.33333333333333298</v>
      </c>
      <c r="FI83">
        <v>-5499.8372718999999</v>
      </c>
      <c r="FJ83">
        <v>-0.13075078466666668</v>
      </c>
      <c r="FK83">
        <v>-0.11202079448801135</v>
      </c>
      <c r="FL83" s="63">
        <v>0.41111111111111098</v>
      </c>
      <c r="FM83">
        <v>0.125</v>
      </c>
      <c r="FN83">
        <v>0.36211699164345401</v>
      </c>
      <c r="FO83">
        <v>0.191335740072202</v>
      </c>
      <c r="FP83">
        <v>0.34390862944162398</v>
      </c>
      <c r="FQ83">
        <v>4.6357615894039701E-2</v>
      </c>
      <c r="FR83">
        <v>0.304490690032859</v>
      </c>
      <c r="FS83">
        <v>0.12089778532208056</v>
      </c>
      <c r="FT83">
        <v>0.33683877037264565</v>
      </c>
      <c r="FU83">
        <v>0.22886827784736311</v>
      </c>
      <c r="FV83" s="45">
        <v>0.6</v>
      </c>
      <c r="FW83" s="25">
        <v>6391.1818181818198</v>
      </c>
      <c r="FX83" s="25">
        <v>0.9</v>
      </c>
      <c r="FY83" s="25">
        <v>5916</v>
      </c>
      <c r="FZ83" s="25">
        <v>0.75</v>
      </c>
      <c r="GA83" s="25">
        <v>5938.4666666666699</v>
      </c>
      <c r="GB83" s="25">
        <v>0.75</v>
      </c>
      <c r="GC83" s="28">
        <v>6081.8828282828299</v>
      </c>
      <c r="GD83">
        <v>2.8333333333333335</v>
      </c>
      <c r="GE83">
        <v>281</v>
      </c>
      <c r="GF83">
        <v>0.5</v>
      </c>
      <c r="GG83">
        <v>114</v>
      </c>
      <c r="GH83">
        <v>2.5</v>
      </c>
      <c r="GI83">
        <v>233</v>
      </c>
      <c r="GJ83">
        <v>1.94444444444444</v>
      </c>
      <c r="GK83">
        <v>209.33333333333334</v>
      </c>
      <c r="GL83" s="45"/>
      <c r="GM83">
        <v>2</v>
      </c>
      <c r="GN83">
        <v>2</v>
      </c>
      <c r="GO83">
        <v>1</v>
      </c>
      <c r="GP83">
        <v>4</v>
      </c>
      <c r="GQ83" s="25"/>
      <c r="GR83">
        <v>3</v>
      </c>
      <c r="GS83">
        <v>2</v>
      </c>
      <c r="GT83">
        <v>2</v>
      </c>
      <c r="GU83">
        <v>6</v>
      </c>
      <c r="GV83" s="25"/>
      <c r="GW83">
        <v>0</v>
      </c>
      <c r="GX83">
        <v>0</v>
      </c>
      <c r="GY83">
        <v>0</v>
      </c>
      <c r="GZ83">
        <v>3</v>
      </c>
      <c r="HA83" s="25">
        <v>51</v>
      </c>
      <c r="HB83" s="89">
        <v>1.6666666666666667</v>
      </c>
      <c r="HC83" s="89">
        <v>1.3333333333333333</v>
      </c>
      <c r="HD83" s="89">
        <v>1</v>
      </c>
      <c r="HE83" s="129">
        <v>4.333333333333333</v>
      </c>
      <c r="HF83">
        <v>1</v>
      </c>
      <c r="HG83">
        <v>1</v>
      </c>
      <c r="HI83">
        <v>0.90520605019577549</v>
      </c>
      <c r="HJ83">
        <v>0.98198050606196585</v>
      </c>
      <c r="HK83">
        <v>1</v>
      </c>
      <c r="HL83">
        <v>1</v>
      </c>
      <c r="HM83">
        <v>0.99216093379290515</v>
      </c>
      <c r="HQ83">
        <v>0.96076892283052273</v>
      </c>
      <c r="HR83">
        <v>0.99099025303098287</v>
      </c>
      <c r="HS83" s="24">
        <v>1</v>
      </c>
      <c r="HT83">
        <v>4</v>
      </c>
      <c r="HU83">
        <v>3</v>
      </c>
      <c r="HV83">
        <v>0</v>
      </c>
      <c r="HW83">
        <v>1</v>
      </c>
      <c r="HX83">
        <v>1</v>
      </c>
      <c r="HY83" s="45"/>
      <c r="HZ83" s="25"/>
      <c r="IA83" s="25"/>
      <c r="IB83" s="25"/>
      <c r="IC83" s="25"/>
      <c r="ID83" s="109"/>
      <c r="IE83" s="25"/>
      <c r="IF83" s="25"/>
      <c r="IG83" s="25"/>
      <c r="IH83" s="25"/>
      <c r="II83" s="141" t="s">
        <v>538</v>
      </c>
      <c r="IJ83" s="141">
        <f t="shared" si="89"/>
        <v>0</v>
      </c>
      <c r="IK83" s="141" t="s">
        <v>540</v>
      </c>
      <c r="IL83" s="106"/>
      <c r="IM83" s="127"/>
      <c r="IN83" s="142"/>
      <c r="IO83" s="143">
        <v>0</v>
      </c>
      <c r="IP83" s="144">
        <v>0</v>
      </c>
      <c r="IQ83" s="144">
        <v>0</v>
      </c>
      <c r="IR83" s="144">
        <v>1</v>
      </c>
      <c r="IS83" s="144">
        <v>0</v>
      </c>
      <c r="IT83" s="145"/>
      <c r="IU83" s="146">
        <v>0</v>
      </c>
      <c r="IV83" s="146">
        <v>1</v>
      </c>
    </row>
    <row r="84" spans="1:256" ht="13.05" customHeight="1">
      <c r="A84" s="100">
        <v>21</v>
      </c>
      <c r="B84" s="25">
        <v>15</v>
      </c>
      <c r="C84" s="49" t="s">
        <v>568</v>
      </c>
      <c r="D84" s="47" t="s">
        <v>462</v>
      </c>
      <c r="E84" s="25">
        <v>1</v>
      </c>
      <c r="F84" s="25">
        <v>1</v>
      </c>
      <c r="G84" s="49">
        <v>4</v>
      </c>
      <c r="H84" s="25">
        <v>20</v>
      </c>
      <c r="I84" s="25">
        <v>26</v>
      </c>
      <c r="J84" s="25">
        <v>3</v>
      </c>
      <c r="K84" s="25">
        <v>1</v>
      </c>
      <c r="L84" s="25">
        <v>2</v>
      </c>
      <c r="M84" s="25" t="str">
        <f t="shared" si="77"/>
        <v/>
      </c>
      <c r="N84" s="25">
        <f t="shared" si="78"/>
        <v>23</v>
      </c>
      <c r="O84" s="25">
        <v>11</v>
      </c>
      <c r="P84" s="25">
        <v>23</v>
      </c>
      <c r="Q84" s="28">
        <v>3555.6060606060605</v>
      </c>
      <c r="R84" s="25">
        <v>23</v>
      </c>
      <c r="S84" s="25">
        <v>23</v>
      </c>
      <c r="T84" s="25">
        <v>4</v>
      </c>
      <c r="U84" s="25">
        <v>2</v>
      </c>
      <c r="V84" s="25">
        <v>2</v>
      </c>
      <c r="W84" s="25" t="str">
        <f t="shared" si="79"/>
        <v/>
      </c>
      <c r="X84" s="25">
        <f t="shared" si="80"/>
        <v>19</v>
      </c>
      <c r="Y84" s="25">
        <v>12</v>
      </c>
      <c r="Z84" s="25">
        <v>19</v>
      </c>
      <c r="AA84" s="25">
        <v>2217.03125</v>
      </c>
      <c r="AB84" s="45">
        <v>19</v>
      </c>
      <c r="AC84" s="25">
        <v>23</v>
      </c>
      <c r="AD84" s="25">
        <v>1</v>
      </c>
      <c r="AE84" s="25">
        <v>0</v>
      </c>
      <c r="AF84" s="25">
        <v>1</v>
      </c>
      <c r="AG84" s="25" t="str">
        <f t="shared" si="81"/>
        <v/>
      </c>
      <c r="AH84" s="25">
        <f t="shared" si="82"/>
        <v>22</v>
      </c>
      <c r="AI84" s="25">
        <v>19</v>
      </c>
      <c r="AJ84" s="25">
        <v>23</v>
      </c>
      <c r="AK84" s="28">
        <v>1812.1176470588234</v>
      </c>
      <c r="AL84" s="45">
        <v>0.95</v>
      </c>
      <c r="AM84" s="25">
        <v>1166.421052631579</v>
      </c>
      <c r="AN84" s="25">
        <v>1024</v>
      </c>
      <c r="AO84" s="28">
        <v>315.22625309969806</v>
      </c>
      <c r="AP84" s="91">
        <v>3.2638888888888891E-2</v>
      </c>
      <c r="AQ84" s="65">
        <v>6.805555555555555E-2</v>
      </c>
      <c r="AR84" s="65">
        <v>6.805555555555555E-2</v>
      </c>
      <c r="AS84" s="65">
        <v>3.888888888888889E-2</v>
      </c>
      <c r="AT84" s="25">
        <f t="shared" si="75"/>
        <v>47</v>
      </c>
      <c r="AU84" s="25">
        <f t="shared" si="76"/>
        <v>98</v>
      </c>
      <c r="AV84" s="25">
        <f t="shared" si="85"/>
        <v>98</v>
      </c>
      <c r="AW84" s="25">
        <f t="shared" si="86"/>
        <v>56</v>
      </c>
      <c r="AX84" s="25">
        <f t="shared" si="83"/>
        <v>98</v>
      </c>
      <c r="AY84" s="25">
        <f t="shared" si="84"/>
        <v>51.5</v>
      </c>
      <c r="AZ84" s="25">
        <f t="shared" si="91"/>
        <v>0.90291262135922334</v>
      </c>
      <c r="BA84" s="25">
        <v>2</v>
      </c>
      <c r="BB84" s="25">
        <v>4</v>
      </c>
      <c r="BC84" s="25">
        <v>2</v>
      </c>
      <c r="BD84" s="25">
        <v>3</v>
      </c>
      <c r="BE84" s="25">
        <v>2.5</v>
      </c>
      <c r="BF84" s="25">
        <v>3</v>
      </c>
      <c r="BG84" s="49">
        <v>-0.2</v>
      </c>
      <c r="BH84" s="25">
        <v>0.5</v>
      </c>
      <c r="BI84" s="25">
        <v>10</v>
      </c>
      <c r="BJ84" s="25">
        <v>0.7</v>
      </c>
      <c r="BK84" s="25">
        <v>10</v>
      </c>
      <c r="BL84" s="25">
        <v>0.6</v>
      </c>
      <c r="BM84" s="47">
        <v>32</v>
      </c>
      <c r="BN84" s="25">
        <v>16</v>
      </c>
      <c r="BO84" s="25">
        <f t="shared" si="67"/>
        <v>48</v>
      </c>
      <c r="BP84" s="25">
        <f t="shared" si="68"/>
        <v>0.66666666666666663</v>
      </c>
      <c r="BQ84" s="49">
        <f t="shared" si="92"/>
        <v>1</v>
      </c>
      <c r="BR84" s="47">
        <v>11</v>
      </c>
      <c r="BS84" s="25">
        <v>5</v>
      </c>
      <c r="BT84" s="25">
        <f t="shared" si="69"/>
        <v>16</v>
      </c>
      <c r="BU84" s="25">
        <f t="shared" si="70"/>
        <v>0.6875</v>
      </c>
      <c r="BV84" s="49">
        <f t="shared" si="47"/>
        <v>1</v>
      </c>
      <c r="BW84" s="52">
        <v>9</v>
      </c>
      <c r="BX84" s="96">
        <v>5</v>
      </c>
      <c r="BY84" s="54">
        <f t="shared" si="73"/>
        <v>7</v>
      </c>
      <c r="BZ84" s="57">
        <v>15</v>
      </c>
      <c r="CA84" s="50">
        <v>10</v>
      </c>
      <c r="CB84" s="51">
        <f t="shared" si="74"/>
        <v>12.5</v>
      </c>
      <c r="CC84" s="46">
        <v>20</v>
      </c>
      <c r="CD84" s="46">
        <v>14</v>
      </c>
      <c r="CE84" s="103">
        <v>68</v>
      </c>
      <c r="CF84" s="30">
        <v>9</v>
      </c>
      <c r="CG84" s="104">
        <f t="shared" si="93"/>
        <v>0.13235294117647059</v>
      </c>
      <c r="CH84" s="47">
        <v>11</v>
      </c>
      <c r="CI84" s="25">
        <v>11</v>
      </c>
      <c r="CJ84" s="25">
        <f t="shared" si="90"/>
        <v>22</v>
      </c>
      <c r="CK84" s="49">
        <f t="shared" si="87"/>
        <v>16.5</v>
      </c>
      <c r="CL84" s="47">
        <v>3</v>
      </c>
      <c r="CM84" s="25">
        <v>4</v>
      </c>
      <c r="CN84" s="25">
        <f t="shared" si="46"/>
        <v>7</v>
      </c>
      <c r="CO84" s="49">
        <f t="shared" si="88"/>
        <v>5.5</v>
      </c>
      <c r="CP84" s="47">
        <v>24</v>
      </c>
      <c r="CQ84" s="25">
        <f t="shared" si="94"/>
        <v>1</v>
      </c>
      <c r="CR84" s="65">
        <v>2.5694444444444447E-2</v>
      </c>
      <c r="CS84" s="25">
        <f t="shared" si="95"/>
        <v>37</v>
      </c>
      <c r="CT84" s="25">
        <v>1</v>
      </c>
      <c r="CU84" s="25">
        <v>24</v>
      </c>
      <c r="CV84" s="25">
        <f t="shared" si="96"/>
        <v>1</v>
      </c>
      <c r="CW84" s="65">
        <v>3.4722222222222224E-2</v>
      </c>
      <c r="CX84" s="25">
        <f t="shared" si="97"/>
        <v>50</v>
      </c>
      <c r="CY84" s="25">
        <v>0</v>
      </c>
      <c r="CZ84" s="49">
        <f t="shared" si="98"/>
        <v>0.35135135135135137</v>
      </c>
      <c r="DA84">
        <v>20</v>
      </c>
      <c r="DB84">
        <v>9</v>
      </c>
      <c r="DC84">
        <v>0.99575237000000005</v>
      </c>
      <c r="DD84">
        <v>9</v>
      </c>
      <c r="DE84">
        <v>0.99480668000000005</v>
      </c>
      <c r="DF84">
        <v>27</v>
      </c>
      <c r="DG84">
        <v>11</v>
      </c>
      <c r="DH84">
        <v>0.96472007000000004</v>
      </c>
      <c r="DI84">
        <v>13</v>
      </c>
      <c r="DJ84">
        <v>0.96353347</v>
      </c>
      <c r="DK84">
        <v>23</v>
      </c>
      <c r="DL84">
        <v>13</v>
      </c>
      <c r="DM84">
        <v>0.96964518</v>
      </c>
      <c r="DN84">
        <v>13</v>
      </c>
      <c r="DO84">
        <v>0.98580033</v>
      </c>
      <c r="DP84" s="25">
        <v>23.333333333333332</v>
      </c>
      <c r="DQ84" s="25">
        <v>11</v>
      </c>
      <c r="DR84" s="25">
        <v>0.97670587333333347</v>
      </c>
      <c r="DS84" s="25">
        <v>11.666666666666666</v>
      </c>
      <c r="DT84" s="25">
        <v>0.98138016000000006</v>
      </c>
      <c r="DU84" s="47">
        <v>57.59716161967696</v>
      </c>
      <c r="DV84" s="86">
        <v>79.636170445583829</v>
      </c>
      <c r="DW84" s="86">
        <v>0.74794752805574083</v>
      </c>
      <c r="DX84" s="25"/>
      <c r="DY84" s="49"/>
      <c r="DZ84" s="47">
        <v>12</v>
      </c>
      <c r="EA84" s="25">
        <v>16</v>
      </c>
      <c r="EB84" s="25">
        <v>14</v>
      </c>
      <c r="EC84" s="25">
        <v>0.79310345000000004</v>
      </c>
      <c r="ED84" s="25">
        <v>0.64179103999999998</v>
      </c>
      <c r="EE84" s="88">
        <v>0.71744724500000001</v>
      </c>
      <c r="EF84" s="47">
        <v>27</v>
      </c>
      <c r="EG84" s="25">
        <v>36</v>
      </c>
      <c r="EH84" s="25">
        <v>36</v>
      </c>
      <c r="EI84" s="25">
        <v>36</v>
      </c>
      <c r="EJ84" s="25">
        <v>33</v>
      </c>
      <c r="EK84" s="46">
        <v>56</v>
      </c>
      <c r="EL84" s="47">
        <v>0</v>
      </c>
      <c r="EM84" s="49">
        <v>0</v>
      </c>
      <c r="EN84" s="46">
        <v>2</v>
      </c>
      <c r="EO84" s="25" t="s">
        <v>149</v>
      </c>
      <c r="EP84" s="25">
        <v>11346.896551724099</v>
      </c>
      <c r="EQ84" s="25">
        <v>20892.777777777799</v>
      </c>
      <c r="ER84" s="25">
        <v>8175.4347826086996</v>
      </c>
      <c r="ES84" s="25">
        <v>17701</v>
      </c>
      <c r="ET84" s="25">
        <v>9077.4358974359002</v>
      </c>
      <c r="EU84" s="25">
        <v>19296.888888888898</v>
      </c>
      <c r="EV84" s="28">
        <v>9533.2557439228985</v>
      </c>
      <c r="EW84" t="s">
        <v>149</v>
      </c>
      <c r="EX84" t="s">
        <v>149</v>
      </c>
      <c r="EY84" t="s">
        <v>149</v>
      </c>
      <c r="EZ84" t="s">
        <v>149</v>
      </c>
      <c r="FA84">
        <v>862.69188880000002</v>
      </c>
      <c r="FB84">
        <v>0.121310112</v>
      </c>
      <c r="FC84">
        <v>2.9708222811671101</v>
      </c>
      <c r="FD84">
        <v>0.29411764705882398</v>
      </c>
      <c r="FE84">
        <v>380.9825644</v>
      </c>
      <c r="FF84">
        <v>4.8496899000000003E-2</v>
      </c>
      <c r="FG84">
        <v>1.1802816901408499</v>
      </c>
      <c r="FH84">
        <v>0.21052631578947401</v>
      </c>
      <c r="FI84">
        <v>621.83722660000001</v>
      </c>
      <c r="FJ84">
        <v>8.4903505500000004E-2</v>
      </c>
      <c r="FK84">
        <v>2.0755519856539801</v>
      </c>
      <c r="FL84" s="63">
        <v>0.25232198142414897</v>
      </c>
      <c r="FM84" t="s">
        <v>149</v>
      </c>
      <c r="FN84">
        <v>0.56415094339622696</v>
      </c>
      <c r="FO84">
        <v>0.41356382978723399</v>
      </c>
      <c r="FP84">
        <v>0.62143310082434999</v>
      </c>
      <c r="FQ84">
        <v>0.47943262411347498</v>
      </c>
      <c r="FR84">
        <v>0.46369760479041899</v>
      </c>
      <c r="FS84">
        <v>0.44649822695035446</v>
      </c>
      <c r="FT84">
        <v>0.54976054967033194</v>
      </c>
      <c r="FU84">
        <v>0.50845562058234095</v>
      </c>
      <c r="FV84" s="45">
        <v>0.7</v>
      </c>
      <c r="FW84" s="25">
        <v>4628.2857142857101</v>
      </c>
      <c r="FX84" s="25">
        <v>0.75</v>
      </c>
      <c r="FY84" s="25">
        <v>4581</v>
      </c>
      <c r="FZ84" s="25">
        <v>0.75</v>
      </c>
      <c r="GA84" s="25">
        <v>2881.8</v>
      </c>
      <c r="GB84" s="25">
        <v>0.73333333333333339</v>
      </c>
      <c r="GC84" s="28">
        <v>4030.3619047619031</v>
      </c>
      <c r="GD84">
        <v>0.66666666666666663</v>
      </c>
      <c r="GE84">
        <v>145</v>
      </c>
      <c r="GF84">
        <v>0</v>
      </c>
      <c r="GG84">
        <v>77</v>
      </c>
      <c r="GH84">
        <v>1.8333333333333333</v>
      </c>
      <c r="GI84">
        <v>115</v>
      </c>
      <c r="GJ84">
        <v>0.83333333333333304</v>
      </c>
      <c r="GK84">
        <v>112.33333333333333</v>
      </c>
      <c r="GL84" s="45"/>
      <c r="GM84">
        <v>34</v>
      </c>
      <c r="GN84">
        <v>23</v>
      </c>
      <c r="GO84">
        <v>21</v>
      </c>
      <c r="GP84">
        <v>13</v>
      </c>
      <c r="GQ84" s="25"/>
      <c r="GR84">
        <v>37</v>
      </c>
      <c r="GS84">
        <v>12</v>
      </c>
      <c r="GT84">
        <v>13</v>
      </c>
      <c r="GU84">
        <v>7</v>
      </c>
      <c r="GV84" s="25"/>
      <c r="GW84">
        <v>28</v>
      </c>
      <c r="GX84">
        <v>15</v>
      </c>
      <c r="GY84">
        <v>15</v>
      </c>
      <c r="GZ84">
        <v>7</v>
      </c>
      <c r="HA84" s="25">
        <v>258.33333333333331</v>
      </c>
      <c r="HB84" s="89">
        <v>33</v>
      </c>
      <c r="HC84" s="89">
        <v>16.666666666666668</v>
      </c>
      <c r="HD84" s="89">
        <v>16.333333333333332</v>
      </c>
      <c r="HE84" s="129">
        <v>9</v>
      </c>
      <c r="HF84">
        <v>0.98939273189817623</v>
      </c>
      <c r="HG84">
        <v>0.99108564477900152</v>
      </c>
      <c r="HH84">
        <v>0.98831200988271173</v>
      </c>
      <c r="HI84">
        <v>0.9867572983678663</v>
      </c>
      <c r="HJ84">
        <v>0.96881785296753731</v>
      </c>
      <c r="HK84">
        <v>0.98527056894333986</v>
      </c>
      <c r="HL84">
        <v>0.98744487359824396</v>
      </c>
      <c r="HM84">
        <v>0.99228581947994399</v>
      </c>
      <c r="HN84">
        <v>0.99260620010581913</v>
      </c>
      <c r="HO84">
        <v>0.98821059317574422</v>
      </c>
      <c r="HP84">
        <v>0.99522044620312433</v>
      </c>
      <c r="HQ84">
        <v>1</v>
      </c>
      <c r="HR84">
        <v>0.98360559499051092</v>
      </c>
      <c r="HS84" s="24">
        <v>1</v>
      </c>
      <c r="HT84">
        <v>2</v>
      </c>
      <c r="HU84">
        <v>2</v>
      </c>
      <c r="HV84">
        <v>0</v>
      </c>
      <c r="HW84">
        <v>0</v>
      </c>
      <c r="HX84">
        <v>0</v>
      </c>
      <c r="HY84" s="45"/>
      <c r="HZ84" s="25"/>
      <c r="IA84" s="25"/>
      <c r="IB84" s="25"/>
      <c r="IC84" s="25"/>
      <c r="ID84" s="109"/>
      <c r="IE84" s="25"/>
      <c r="IF84" s="25"/>
      <c r="IG84" s="25"/>
      <c r="IH84" s="25"/>
      <c r="II84" s="141" t="s">
        <v>538</v>
      </c>
      <c r="IJ84" s="141">
        <f t="shared" si="89"/>
        <v>0</v>
      </c>
      <c r="IK84" s="141" t="s">
        <v>540</v>
      </c>
      <c r="IL84" s="106" t="s">
        <v>636</v>
      </c>
      <c r="IM84" s="127"/>
      <c r="IN84" s="142"/>
      <c r="IO84" s="143">
        <v>0</v>
      </c>
      <c r="IP84" s="144">
        <v>1</v>
      </c>
      <c r="IQ84" s="144">
        <v>0</v>
      </c>
      <c r="IR84" s="144">
        <v>0</v>
      </c>
      <c r="IS84" s="144">
        <v>0</v>
      </c>
      <c r="IT84" s="145"/>
      <c r="IU84" s="146">
        <v>0</v>
      </c>
      <c r="IV84" s="146">
        <v>1</v>
      </c>
    </row>
    <row r="85" spans="1:256" ht="13.05" customHeight="1">
      <c r="A85" s="100">
        <v>57</v>
      </c>
      <c r="B85" s="25">
        <v>16</v>
      </c>
      <c r="C85" s="49" t="s">
        <v>386</v>
      </c>
      <c r="D85" s="47" t="s">
        <v>590</v>
      </c>
      <c r="E85" s="25">
        <v>2</v>
      </c>
      <c r="F85" s="25">
        <v>4</v>
      </c>
      <c r="G85" s="49"/>
      <c r="H85" s="25">
        <v>14</v>
      </c>
      <c r="I85" s="25">
        <v>19</v>
      </c>
      <c r="J85" s="25">
        <v>1</v>
      </c>
      <c r="K85" s="25">
        <v>1</v>
      </c>
      <c r="L85" s="25">
        <v>0</v>
      </c>
      <c r="M85" s="25" t="str">
        <f t="shared" si="77"/>
        <v/>
      </c>
      <c r="N85" s="25">
        <f t="shared" si="78"/>
        <v>18</v>
      </c>
      <c r="O85" s="25">
        <v>14</v>
      </c>
      <c r="P85" s="25">
        <v>19</v>
      </c>
      <c r="Q85" s="28">
        <v>4065.5757575757575</v>
      </c>
      <c r="R85" s="25">
        <v>18</v>
      </c>
      <c r="S85" s="25">
        <v>21</v>
      </c>
      <c r="T85" s="25">
        <v>10</v>
      </c>
      <c r="U85" s="25">
        <v>1</v>
      </c>
      <c r="V85" s="25">
        <v>9</v>
      </c>
      <c r="W85" s="25" t="str">
        <f t="shared" si="79"/>
        <v/>
      </c>
      <c r="X85" s="25">
        <f t="shared" si="80"/>
        <v>11</v>
      </c>
      <c r="Y85" s="25">
        <v>5</v>
      </c>
      <c r="Z85" s="25">
        <v>15</v>
      </c>
      <c r="AA85" s="25">
        <v>2987.6666666666665</v>
      </c>
      <c r="AB85" s="45">
        <v>2</v>
      </c>
      <c r="AC85" s="25">
        <v>9</v>
      </c>
      <c r="AD85" s="25">
        <v>7</v>
      </c>
      <c r="AE85" s="25">
        <v>1</v>
      </c>
      <c r="AF85" s="25">
        <v>6</v>
      </c>
      <c r="AG85" s="25" t="str">
        <f t="shared" si="81"/>
        <v/>
      </c>
      <c r="AH85" s="25">
        <f t="shared" si="82"/>
        <v>2</v>
      </c>
      <c r="AI85" s="25">
        <v>2</v>
      </c>
      <c r="AJ85" s="25">
        <v>7</v>
      </c>
      <c r="AK85" s="28">
        <v>2101.787878787879</v>
      </c>
      <c r="AL85" s="45">
        <v>0.95</v>
      </c>
      <c r="AM85" s="25">
        <v>975.15789473684208</v>
      </c>
      <c r="AN85" s="25">
        <v>957</v>
      </c>
      <c r="AO85" s="28">
        <v>206.84461778454076</v>
      </c>
      <c r="AP85" s="91">
        <v>3.4722222222222224E-2</v>
      </c>
      <c r="AQ85" s="65">
        <v>6.3194444444444442E-2</v>
      </c>
      <c r="AR85" s="65">
        <v>4.9305555555555554E-2</v>
      </c>
      <c r="AS85" s="65">
        <v>4.027777777777778E-2</v>
      </c>
      <c r="AT85" s="25">
        <f t="shared" si="75"/>
        <v>50</v>
      </c>
      <c r="AU85" s="25">
        <f t="shared" si="76"/>
        <v>91</v>
      </c>
      <c r="AV85" s="25">
        <f t="shared" si="85"/>
        <v>71</v>
      </c>
      <c r="AW85" s="25">
        <f t="shared" si="86"/>
        <v>58</v>
      </c>
      <c r="AX85" s="25">
        <f t="shared" si="83"/>
        <v>81</v>
      </c>
      <c r="AY85" s="25">
        <f t="shared" si="84"/>
        <v>54</v>
      </c>
      <c r="AZ85" s="25">
        <f t="shared" si="91"/>
        <v>0.5</v>
      </c>
      <c r="BA85" s="25">
        <v>3</v>
      </c>
      <c r="BB85" s="25">
        <v>2</v>
      </c>
      <c r="BC85" s="25">
        <v>3</v>
      </c>
      <c r="BD85" s="25">
        <v>4</v>
      </c>
      <c r="BE85" s="25">
        <v>3.5</v>
      </c>
      <c r="BF85" s="25">
        <v>2.5</v>
      </c>
      <c r="BG85" s="49">
        <v>0.2857142857142857</v>
      </c>
      <c r="BH85" s="25">
        <v>0.4</v>
      </c>
      <c r="BI85" s="25">
        <v>10</v>
      </c>
      <c r="BJ85" s="25">
        <v>0.2</v>
      </c>
      <c r="BK85" s="25">
        <v>10</v>
      </c>
      <c r="BL85" s="25">
        <v>0.3</v>
      </c>
      <c r="BM85" s="47">
        <v>39</v>
      </c>
      <c r="BN85" s="25">
        <v>9</v>
      </c>
      <c r="BO85" s="25">
        <f t="shared" si="67"/>
        <v>48</v>
      </c>
      <c r="BP85" s="25">
        <f t="shared" si="68"/>
        <v>0.8125</v>
      </c>
      <c r="BQ85" s="49">
        <f t="shared" si="92"/>
        <v>1</v>
      </c>
      <c r="BR85" s="47">
        <v>11</v>
      </c>
      <c r="BS85" s="25">
        <v>5</v>
      </c>
      <c r="BT85" s="25">
        <f t="shared" si="69"/>
        <v>16</v>
      </c>
      <c r="BU85" s="25">
        <f t="shared" si="70"/>
        <v>0.6875</v>
      </c>
      <c r="BV85" s="49">
        <f t="shared" si="47"/>
        <v>1</v>
      </c>
      <c r="BW85" s="52">
        <v>7</v>
      </c>
      <c r="BX85" s="96">
        <v>8</v>
      </c>
      <c r="BY85" s="54">
        <f t="shared" si="73"/>
        <v>7.5</v>
      </c>
      <c r="BZ85" s="57">
        <v>11</v>
      </c>
      <c r="CA85" s="50">
        <v>15</v>
      </c>
      <c r="CB85" s="51">
        <f t="shared" si="74"/>
        <v>13</v>
      </c>
      <c r="CC85" s="46">
        <v>16</v>
      </c>
      <c r="CD85" s="46">
        <v>13</v>
      </c>
      <c r="CE85" s="103">
        <v>66</v>
      </c>
      <c r="CF85" s="30">
        <v>6</v>
      </c>
      <c r="CG85" s="104">
        <f t="shared" si="93"/>
        <v>9.0909090909090912E-2</v>
      </c>
      <c r="CH85" s="47">
        <v>10</v>
      </c>
      <c r="CI85" s="25">
        <v>4</v>
      </c>
      <c r="CJ85" s="25">
        <f t="shared" si="90"/>
        <v>14</v>
      </c>
      <c r="CK85" s="49">
        <f t="shared" si="87"/>
        <v>9</v>
      </c>
      <c r="CL85" s="47">
        <v>4</v>
      </c>
      <c r="CM85" s="25">
        <v>4</v>
      </c>
      <c r="CN85" s="25">
        <f t="shared" si="46"/>
        <v>8</v>
      </c>
      <c r="CO85" s="49">
        <f t="shared" si="88"/>
        <v>6</v>
      </c>
      <c r="CP85" s="47">
        <v>24</v>
      </c>
      <c r="CQ85" s="25">
        <f t="shared" si="94"/>
        <v>1</v>
      </c>
      <c r="CR85" s="65">
        <v>1.9444444444444445E-2</v>
      </c>
      <c r="CS85" s="25">
        <f t="shared" si="95"/>
        <v>28</v>
      </c>
      <c r="CT85" s="25">
        <v>0</v>
      </c>
      <c r="CU85" s="25">
        <v>24</v>
      </c>
      <c r="CV85" s="25">
        <f t="shared" si="96"/>
        <v>1</v>
      </c>
      <c r="CW85" s="65">
        <v>4.5833333333333337E-2</v>
      </c>
      <c r="CX85" s="25">
        <f t="shared" si="97"/>
        <v>66</v>
      </c>
      <c r="CY85" s="25">
        <v>0</v>
      </c>
      <c r="CZ85" s="49">
        <f t="shared" si="98"/>
        <v>1.3571428571428572</v>
      </c>
      <c r="DA85">
        <v>14</v>
      </c>
      <c r="DB85">
        <v>8</v>
      </c>
      <c r="DC85">
        <v>0.97601634000000004</v>
      </c>
      <c r="DD85">
        <v>8</v>
      </c>
      <c r="DE85">
        <v>0.96581587000000002</v>
      </c>
      <c r="DF85">
        <v>10</v>
      </c>
      <c r="DG85">
        <v>4</v>
      </c>
      <c r="DH85">
        <v>0.95143199000000001</v>
      </c>
      <c r="DI85">
        <v>5</v>
      </c>
      <c r="DJ85">
        <v>0.98976240999999998</v>
      </c>
      <c r="DK85">
        <v>10</v>
      </c>
      <c r="DL85">
        <v>1</v>
      </c>
      <c r="DM85"/>
      <c r="DN85">
        <v>1</v>
      </c>
      <c r="DO85"/>
      <c r="DP85" s="25">
        <v>11.333333333333334</v>
      </c>
      <c r="DQ85" s="25">
        <v>4.333333333333333</v>
      </c>
      <c r="DR85" s="25">
        <v>0.96372416500000002</v>
      </c>
      <c r="DS85" s="25">
        <v>4.666666666666667</v>
      </c>
      <c r="DT85" s="25">
        <v>0.97778914000000006</v>
      </c>
      <c r="DU85" s="47">
        <v>28.407944771204441</v>
      </c>
      <c r="DV85" s="86">
        <v>41.506642851048809</v>
      </c>
      <c r="DW85" s="86">
        <v>1.4212239903017383</v>
      </c>
      <c r="DX85" s="25"/>
      <c r="DY85" s="49"/>
      <c r="DZ85" s="47">
        <v>10</v>
      </c>
      <c r="EA85" s="25">
        <v>22</v>
      </c>
      <c r="EB85" s="25">
        <v>16</v>
      </c>
      <c r="EC85" s="25">
        <v>-0.25</v>
      </c>
      <c r="ED85" s="25">
        <v>0.83846153999999995</v>
      </c>
      <c r="EE85" s="88">
        <v>0.29423076999999997</v>
      </c>
      <c r="EF85" s="47">
        <v>32</v>
      </c>
      <c r="EG85" s="25">
        <v>30</v>
      </c>
      <c r="EH85" s="25">
        <v>35</v>
      </c>
      <c r="EI85" s="25">
        <v>22</v>
      </c>
      <c r="EJ85" s="25">
        <v>31</v>
      </c>
      <c r="EK85" s="46">
        <v>65.5</v>
      </c>
      <c r="EL85" s="47">
        <v>0</v>
      </c>
      <c r="EM85" s="49">
        <v>0</v>
      </c>
      <c r="EN85" s="46">
        <v>0</v>
      </c>
      <c r="EO85" s="25">
        <v>36562.222222222197</v>
      </c>
      <c r="EP85" s="25">
        <v>16453</v>
      </c>
      <c r="EQ85" s="25">
        <v>47008.75</v>
      </c>
      <c r="ER85" s="25">
        <v>9642.82051282051</v>
      </c>
      <c r="ES85" s="25">
        <v>70804</v>
      </c>
      <c r="ET85" s="25">
        <v>14750.833333333299</v>
      </c>
      <c r="EU85" s="25">
        <v>51458.324074074066</v>
      </c>
      <c r="EV85" s="28">
        <v>13615.551282051269</v>
      </c>
      <c r="EW85">
        <v>3731.903898</v>
      </c>
      <c r="EX85">
        <v>0.429903965</v>
      </c>
      <c r="EY85">
        <v>-0.46060606060606102</v>
      </c>
      <c r="EZ85">
        <v>0.125</v>
      </c>
      <c r="FA85">
        <v>2408.893219</v>
      </c>
      <c r="FB85">
        <v>0.363955745</v>
      </c>
      <c r="FC85">
        <v>-0.705570291777188</v>
      </c>
      <c r="FD85">
        <v>0.57142857142857095</v>
      </c>
      <c r="FE85">
        <v>2672.2345989999999</v>
      </c>
      <c r="FF85">
        <v>0.36408032099999998</v>
      </c>
      <c r="FG85">
        <v>1.74084507042254</v>
      </c>
      <c r="FH85">
        <v>0.75</v>
      </c>
      <c r="FI85">
        <v>2937.6772386666667</v>
      </c>
      <c r="FJ85">
        <v>0.38598001033333329</v>
      </c>
      <c r="FK85">
        <v>0.19155623934643037</v>
      </c>
      <c r="FL85" s="63">
        <v>0.48214285714285698</v>
      </c>
      <c r="FM85">
        <v>0.42720763723150401</v>
      </c>
      <c r="FN85">
        <v>0.625240230621397</v>
      </c>
      <c r="FO85">
        <v>0.38918918918918899</v>
      </c>
      <c r="FP85">
        <v>0.64290830945558697</v>
      </c>
      <c r="FQ85">
        <v>0.60913705583756395</v>
      </c>
      <c r="FR85">
        <v>0.73934426229508199</v>
      </c>
      <c r="FS85">
        <v>0.47517796075275226</v>
      </c>
      <c r="FT85">
        <v>0.66916426745735536</v>
      </c>
      <c r="FU85">
        <v>0.57217111410505384</v>
      </c>
      <c r="FV85" s="45">
        <v>0.45</v>
      </c>
      <c r="FW85" s="25">
        <v>7066.5555555555602</v>
      </c>
      <c r="FX85" s="25">
        <v>0.75</v>
      </c>
      <c r="FY85" s="25">
        <v>7281.3333333333303</v>
      </c>
      <c r="FZ85" s="25">
        <v>0.8</v>
      </c>
      <c r="GA85" s="25">
        <v>4999.125</v>
      </c>
      <c r="GB85" s="25">
        <v>0.66666666666666663</v>
      </c>
      <c r="GC85" s="28">
        <v>6449.0046296296305</v>
      </c>
      <c r="GD85">
        <v>0.5</v>
      </c>
      <c r="GE85">
        <v>234</v>
      </c>
      <c r="GF85">
        <v>0.16666666666666666</v>
      </c>
      <c r="GG85">
        <v>95</v>
      </c>
      <c r="GH85">
        <v>2.6666666666666665</v>
      </c>
      <c r="GI85">
        <v>155</v>
      </c>
      <c r="GJ85">
        <v>1.1111111111111101</v>
      </c>
      <c r="GK85">
        <v>161.33333333333334</v>
      </c>
      <c r="GL85" s="45"/>
      <c r="GM85">
        <v>23</v>
      </c>
      <c r="GN85">
        <v>19</v>
      </c>
      <c r="GO85">
        <v>18</v>
      </c>
      <c r="GP85">
        <v>11</v>
      </c>
      <c r="GQ85" s="25"/>
      <c r="GR85">
        <v>16</v>
      </c>
      <c r="GS85">
        <v>15</v>
      </c>
      <c r="GT85">
        <v>12</v>
      </c>
      <c r="GU85">
        <v>7</v>
      </c>
      <c r="GV85" s="25"/>
      <c r="GW85">
        <v>9</v>
      </c>
      <c r="GX85">
        <v>7</v>
      </c>
      <c r="GY85">
        <v>7</v>
      </c>
      <c r="GZ85">
        <v>8</v>
      </c>
      <c r="HA85" s="25">
        <v>72.333333333333314</v>
      </c>
      <c r="HB85" s="89">
        <v>16</v>
      </c>
      <c r="HC85" s="89">
        <v>13.666666666666666</v>
      </c>
      <c r="HD85" s="89">
        <v>12.333333333333334</v>
      </c>
      <c r="HE85" s="129">
        <v>8.6666666666666661</v>
      </c>
      <c r="HF85">
        <v>0.96404713800481334</v>
      </c>
      <c r="HG85">
        <v>0.95124003472681751</v>
      </c>
      <c r="HH85">
        <v>0.95029481292086426</v>
      </c>
      <c r="HI85">
        <v>0.92936666471115714</v>
      </c>
      <c r="HJ85">
        <v>0.90863841980353721</v>
      </c>
      <c r="HK85">
        <v>0.99447515616878723</v>
      </c>
      <c r="HL85">
        <v>0.96429457211751402</v>
      </c>
      <c r="HM85">
        <v>0.99228581947994376</v>
      </c>
      <c r="HN85">
        <v>0.91918361253021885</v>
      </c>
      <c r="HO85">
        <v>0.94049451594267253</v>
      </c>
      <c r="HP85">
        <v>0.94800792798980926</v>
      </c>
      <c r="HQ85">
        <v>1</v>
      </c>
      <c r="HR85">
        <v>0.93062305677952306</v>
      </c>
      <c r="HS85" s="24">
        <v>1</v>
      </c>
      <c r="HT85">
        <v>2</v>
      </c>
      <c r="HU85">
        <v>1</v>
      </c>
      <c r="HV85">
        <v>0</v>
      </c>
      <c r="HW85">
        <v>0</v>
      </c>
      <c r="HX85">
        <v>0</v>
      </c>
      <c r="HY85" s="45"/>
      <c r="HZ85" s="25"/>
      <c r="IA85" s="25">
        <v>1</v>
      </c>
      <c r="IB85" s="25"/>
      <c r="IC85" s="25"/>
      <c r="ID85" s="109"/>
      <c r="IE85" s="25"/>
      <c r="IF85" s="25"/>
      <c r="IG85" s="25"/>
      <c r="IH85" s="25"/>
      <c r="II85" s="141" t="s">
        <v>578</v>
      </c>
      <c r="IJ85" s="141">
        <f t="shared" si="89"/>
        <v>1</v>
      </c>
      <c r="IK85" s="141" t="s">
        <v>482</v>
      </c>
      <c r="IL85" s="106"/>
      <c r="IM85" s="127"/>
      <c r="IN85" s="142"/>
      <c r="IO85" s="143">
        <v>0</v>
      </c>
      <c r="IP85" s="144">
        <v>0</v>
      </c>
      <c r="IQ85" s="144">
        <v>0</v>
      </c>
      <c r="IR85" s="144">
        <v>1</v>
      </c>
      <c r="IS85" s="144">
        <v>0</v>
      </c>
      <c r="IT85" s="145"/>
      <c r="IU85" s="146">
        <v>0</v>
      </c>
      <c r="IV85" s="146">
        <v>0</v>
      </c>
    </row>
    <row r="86" spans="1:256" ht="13.05" customHeight="1">
      <c r="A86" s="47">
        <v>52</v>
      </c>
      <c r="B86" s="25">
        <v>12</v>
      </c>
      <c r="C86" s="49" t="s">
        <v>387</v>
      </c>
      <c r="D86" s="47" t="s">
        <v>68</v>
      </c>
      <c r="E86" s="25">
        <v>3</v>
      </c>
      <c r="F86" s="25">
        <v>3</v>
      </c>
      <c r="G86" s="49"/>
      <c r="H86" s="25">
        <v>18</v>
      </c>
      <c r="I86" s="25">
        <v>21</v>
      </c>
      <c r="J86" s="25">
        <v>4</v>
      </c>
      <c r="K86" s="25">
        <v>3</v>
      </c>
      <c r="L86" s="25">
        <v>1</v>
      </c>
      <c r="M86" s="25" t="str">
        <f t="shared" si="77"/>
        <v/>
      </c>
      <c r="N86" s="25">
        <f t="shared" si="78"/>
        <v>17</v>
      </c>
      <c r="O86" s="25">
        <v>15</v>
      </c>
      <c r="P86" s="25">
        <v>19</v>
      </c>
      <c r="Q86" s="28">
        <v>4802.8064516129034</v>
      </c>
      <c r="R86" s="25">
        <v>7</v>
      </c>
      <c r="S86" s="25">
        <v>16</v>
      </c>
      <c r="T86" s="25">
        <v>10</v>
      </c>
      <c r="U86" s="25">
        <v>5</v>
      </c>
      <c r="V86" s="25">
        <v>5</v>
      </c>
      <c r="W86" s="25" t="str">
        <f t="shared" si="79"/>
        <v/>
      </c>
      <c r="X86" s="25">
        <f t="shared" si="80"/>
        <v>6</v>
      </c>
      <c r="Y86" s="25">
        <v>3</v>
      </c>
      <c r="Z86" s="25">
        <v>11</v>
      </c>
      <c r="AA86" s="25">
        <v>3917.8965517241381</v>
      </c>
      <c r="AB86" s="45">
        <v>0</v>
      </c>
      <c r="AC86" s="25">
        <v>6</v>
      </c>
      <c r="AD86" s="25">
        <v>2</v>
      </c>
      <c r="AE86" s="25">
        <v>1</v>
      </c>
      <c r="AF86" s="25">
        <v>1</v>
      </c>
      <c r="AG86" s="25" t="str">
        <f t="shared" si="81"/>
        <v/>
      </c>
      <c r="AH86" s="25">
        <f t="shared" si="82"/>
        <v>4</v>
      </c>
      <c r="AI86" s="25">
        <v>0</v>
      </c>
      <c r="AJ86" s="25">
        <v>6</v>
      </c>
      <c r="AK86" s="28">
        <v>5225.545454545455</v>
      </c>
      <c r="AL86" s="45">
        <v>0.95</v>
      </c>
      <c r="AM86" s="25">
        <v>1227.3684210526317</v>
      </c>
      <c r="AN86" s="25">
        <v>1231</v>
      </c>
      <c r="AO86" s="28">
        <v>202.59461727145762</v>
      </c>
      <c r="AP86" s="91">
        <v>3.2638888888888891E-2</v>
      </c>
      <c r="AQ86" s="65">
        <v>5.6944444444444443E-2</v>
      </c>
      <c r="AR86" s="65">
        <v>5.347222222222222E-2</v>
      </c>
      <c r="AS86" s="65">
        <v>3.8194444444444441E-2</v>
      </c>
      <c r="AT86" s="25">
        <f t="shared" si="75"/>
        <v>47</v>
      </c>
      <c r="AU86" s="25">
        <f t="shared" si="76"/>
        <v>82</v>
      </c>
      <c r="AV86" s="25">
        <f t="shared" si="85"/>
        <v>77</v>
      </c>
      <c r="AW86" s="25">
        <f t="shared" si="86"/>
        <v>55</v>
      </c>
      <c r="AX86" s="25">
        <f t="shared" si="83"/>
        <v>79.5</v>
      </c>
      <c r="AY86" s="25">
        <f t="shared" si="84"/>
        <v>51</v>
      </c>
      <c r="AZ86" s="25">
        <f t="shared" si="91"/>
        <v>0.55882352941176472</v>
      </c>
      <c r="BA86" s="25">
        <v>2</v>
      </c>
      <c r="BB86" s="25">
        <v>3</v>
      </c>
      <c r="BC86" s="25">
        <v>3</v>
      </c>
      <c r="BD86" s="25">
        <v>4</v>
      </c>
      <c r="BE86" s="25">
        <v>3</v>
      </c>
      <c r="BF86" s="25">
        <v>3</v>
      </c>
      <c r="BG86" s="49">
        <v>0</v>
      </c>
      <c r="BH86" s="25">
        <v>0.2</v>
      </c>
      <c r="BI86" s="25">
        <v>10</v>
      </c>
      <c r="BJ86" s="25">
        <v>0.2</v>
      </c>
      <c r="BK86" s="25">
        <v>10</v>
      </c>
      <c r="BL86" s="25">
        <v>0.2</v>
      </c>
      <c r="BM86" s="47">
        <v>40</v>
      </c>
      <c r="BN86" s="25">
        <v>8</v>
      </c>
      <c r="BO86" s="25">
        <f t="shared" ref="BO86:BO117" si="99">BM86+BN86</f>
        <v>48</v>
      </c>
      <c r="BP86" s="25">
        <f>BM86/BO86</f>
        <v>0.83333333333333337</v>
      </c>
      <c r="BQ86" s="49">
        <f t="shared" si="92"/>
        <v>1</v>
      </c>
      <c r="BR86" s="47">
        <v>12</v>
      </c>
      <c r="BS86" s="25">
        <v>4</v>
      </c>
      <c r="BT86" s="25">
        <f t="shared" si="69"/>
        <v>16</v>
      </c>
      <c r="BU86" s="25">
        <f t="shared" ref="BU86:BU117" si="100">BR86/BT86</f>
        <v>0.75</v>
      </c>
      <c r="BV86" s="49">
        <f t="shared" si="47"/>
        <v>1</v>
      </c>
      <c r="BW86" s="52">
        <v>5</v>
      </c>
      <c r="BX86" s="96">
        <v>7</v>
      </c>
      <c r="BY86" s="54">
        <f t="shared" si="73"/>
        <v>6</v>
      </c>
      <c r="BZ86" s="57">
        <v>8</v>
      </c>
      <c r="CA86" s="50">
        <v>12</v>
      </c>
      <c r="CB86" s="51">
        <f t="shared" si="74"/>
        <v>10</v>
      </c>
      <c r="CC86" s="46">
        <v>9</v>
      </c>
      <c r="CD86" s="46">
        <v>5</v>
      </c>
      <c r="CE86" s="103">
        <v>55</v>
      </c>
      <c r="CF86" s="30">
        <v>12</v>
      </c>
      <c r="CG86" s="104">
        <f t="shared" si="93"/>
        <v>0.21818181818181817</v>
      </c>
      <c r="CH86" s="47">
        <v>12</v>
      </c>
      <c r="CI86" s="25">
        <v>7</v>
      </c>
      <c r="CJ86" s="25">
        <f t="shared" si="90"/>
        <v>19</v>
      </c>
      <c r="CK86" s="49">
        <f t="shared" si="87"/>
        <v>13</v>
      </c>
      <c r="CL86" s="47">
        <v>4</v>
      </c>
      <c r="CM86" s="25">
        <v>4</v>
      </c>
      <c r="CN86" s="25">
        <f t="shared" ref="CN86:CN149" si="101">CM86+CL86</f>
        <v>8</v>
      </c>
      <c r="CO86" s="49">
        <f t="shared" si="88"/>
        <v>6</v>
      </c>
      <c r="CP86" s="47">
        <v>24</v>
      </c>
      <c r="CQ86" s="25">
        <f t="shared" si="94"/>
        <v>1</v>
      </c>
      <c r="CR86" s="65">
        <v>2.5694444444444447E-2</v>
      </c>
      <c r="CS86" s="25">
        <f t="shared" si="95"/>
        <v>37</v>
      </c>
      <c r="CT86" s="25">
        <v>0</v>
      </c>
      <c r="CU86" s="25">
        <v>24</v>
      </c>
      <c r="CV86" s="25">
        <f t="shared" si="96"/>
        <v>1</v>
      </c>
      <c r="CW86" s="65">
        <v>6.458333333333334E-2</v>
      </c>
      <c r="CX86" s="25">
        <f t="shared" si="97"/>
        <v>93</v>
      </c>
      <c r="CY86" s="25">
        <v>1</v>
      </c>
      <c r="CZ86" s="49">
        <f t="shared" si="98"/>
        <v>1.5135135135135136</v>
      </c>
      <c r="DA86">
        <v>20</v>
      </c>
      <c r="DB86">
        <v>7</v>
      </c>
      <c r="DC86">
        <v>0.94780816999999995</v>
      </c>
      <c r="DD86">
        <v>9</v>
      </c>
      <c r="DE86">
        <v>0.96281497999999999</v>
      </c>
      <c r="DF86">
        <v>17</v>
      </c>
      <c r="DG86">
        <v>10</v>
      </c>
      <c r="DH86">
        <v>0.99486032999999996</v>
      </c>
      <c r="DI86">
        <v>10</v>
      </c>
      <c r="DJ86">
        <v>0.96013272000000005</v>
      </c>
      <c r="DK86">
        <v>22</v>
      </c>
      <c r="DL86">
        <v>12</v>
      </c>
      <c r="DM86">
        <v>0.96763703000000001</v>
      </c>
      <c r="DN86">
        <v>12</v>
      </c>
      <c r="DO86">
        <v>0.98759089</v>
      </c>
      <c r="DP86" s="25">
        <v>19.666666666666668</v>
      </c>
      <c r="DQ86" s="25">
        <v>9.6666666666666661</v>
      </c>
      <c r="DR86" s="25">
        <v>0.97010184333333338</v>
      </c>
      <c r="DS86" s="25">
        <v>10.333333333333334</v>
      </c>
      <c r="DT86" s="25">
        <v>0.9701795299999999</v>
      </c>
      <c r="DU86" s="47">
        <v>83.218507060096471</v>
      </c>
      <c r="DV86" s="86">
        <v>66.499452193529805</v>
      </c>
      <c r="DW86" s="86">
        <v>0.21711331182375343</v>
      </c>
      <c r="DX86" s="25"/>
      <c r="DY86" s="49"/>
      <c r="DZ86" s="47">
        <v>13</v>
      </c>
      <c r="EA86" s="25">
        <v>6</v>
      </c>
      <c r="EB86" s="25">
        <v>9.5</v>
      </c>
      <c r="EC86" s="25">
        <v>0.21686747000000001</v>
      </c>
      <c r="ED86" s="25">
        <v>1</v>
      </c>
      <c r="EE86" s="88">
        <v>0.60843373499999998</v>
      </c>
      <c r="EF86" s="47">
        <v>34</v>
      </c>
      <c r="EG86" s="25">
        <v>29</v>
      </c>
      <c r="EH86" s="25">
        <v>29</v>
      </c>
      <c r="EI86" s="25">
        <v>25</v>
      </c>
      <c r="EJ86" s="25">
        <v>32</v>
      </c>
      <c r="EK86" s="46">
        <v>53</v>
      </c>
      <c r="EL86" s="47">
        <v>2</v>
      </c>
      <c r="EM86" s="49">
        <v>4</v>
      </c>
      <c r="EN86" s="46">
        <v>2</v>
      </c>
      <c r="EO86" s="25">
        <v>23504.285714285699</v>
      </c>
      <c r="EP86" s="25">
        <v>12656.1538461538</v>
      </c>
      <c r="EQ86" s="25">
        <v>20892.777777777799</v>
      </c>
      <c r="ER86" s="25">
        <v>11060.8823529412</v>
      </c>
      <c r="ES86" s="25">
        <v>20824.705882352901</v>
      </c>
      <c r="ET86" s="25">
        <v>9833.8888888888905</v>
      </c>
      <c r="EU86" s="25">
        <v>21740.589791472132</v>
      </c>
      <c r="EV86" s="28">
        <v>11183.641695994631</v>
      </c>
      <c r="EW86">
        <v>1771.6535429999999</v>
      </c>
      <c r="EX86">
        <v>0.189889104</v>
      </c>
      <c r="EY86">
        <v>1.01515151515152</v>
      </c>
      <c r="EZ86">
        <v>0.30769230769230799</v>
      </c>
      <c r="FA86">
        <v>1194.986977</v>
      </c>
      <c r="FB86">
        <v>0.111155619</v>
      </c>
      <c r="FC86">
        <v>0.51193633952254602</v>
      </c>
      <c r="FD86">
        <v>0.52941176470588203</v>
      </c>
      <c r="FE86">
        <v>899.33381880000002</v>
      </c>
      <c r="FF86">
        <v>0.10647105799999999</v>
      </c>
      <c r="FG86">
        <v>1.42253521126761</v>
      </c>
      <c r="FH86">
        <v>0.625</v>
      </c>
      <c r="FI86">
        <v>1288.6581129333333</v>
      </c>
      <c r="FJ86">
        <v>0.13583859366666667</v>
      </c>
      <c r="FK86">
        <v>0.9832076886472253</v>
      </c>
      <c r="FL86" s="63">
        <v>0.48736802413273</v>
      </c>
      <c r="FM86">
        <v>0.41311475409836101</v>
      </c>
      <c r="FN86">
        <v>0.68383110195674601</v>
      </c>
      <c r="FO86">
        <v>0.465425531914894</v>
      </c>
      <c r="FP86">
        <v>0.47874453714739801</v>
      </c>
      <c r="FQ86">
        <v>0.33582089552238797</v>
      </c>
      <c r="FR86">
        <v>0.52516845025763004</v>
      </c>
      <c r="FS86">
        <v>0.40478706051188101</v>
      </c>
      <c r="FT86">
        <v>0.56258136312059126</v>
      </c>
      <c r="FU86">
        <v>0.48368421181623616</v>
      </c>
      <c r="FV86" s="45">
        <v>0.75</v>
      </c>
      <c r="FW86" s="25">
        <v>3532.8</v>
      </c>
      <c r="FX86" s="25">
        <v>0.8</v>
      </c>
      <c r="FY86" s="25">
        <v>4071.5</v>
      </c>
      <c r="FZ86" s="25">
        <v>0.85</v>
      </c>
      <c r="GA86" s="25">
        <v>3421.1176470588198</v>
      </c>
      <c r="GB86" s="25">
        <v>0.79999999999999993</v>
      </c>
      <c r="GC86" s="28">
        <v>3675.1392156862735</v>
      </c>
      <c r="GD86">
        <v>1</v>
      </c>
      <c r="GE86">
        <v>94</v>
      </c>
      <c r="GF86">
        <v>0</v>
      </c>
      <c r="GG86">
        <v>71</v>
      </c>
      <c r="GH86">
        <v>1.3333333333333333</v>
      </c>
      <c r="GI86">
        <v>133</v>
      </c>
      <c r="GJ86">
        <v>0.77777777777777801</v>
      </c>
      <c r="GK86">
        <v>99.333333333333329</v>
      </c>
      <c r="GL86" s="45"/>
      <c r="GM86">
        <v>15</v>
      </c>
      <c r="GN86">
        <v>8</v>
      </c>
      <c r="GO86">
        <v>7</v>
      </c>
      <c r="GP86">
        <v>7</v>
      </c>
      <c r="GQ86" s="25"/>
      <c r="GR86">
        <v>17</v>
      </c>
      <c r="GS86">
        <v>12</v>
      </c>
      <c r="GT86">
        <v>9</v>
      </c>
      <c r="GU86">
        <v>6</v>
      </c>
      <c r="GV86" s="25"/>
      <c r="GW86">
        <v>27</v>
      </c>
      <c r="GX86">
        <v>13</v>
      </c>
      <c r="GY86">
        <v>13</v>
      </c>
      <c r="GZ86">
        <v>6</v>
      </c>
      <c r="HA86" s="25">
        <v>135.66666666666669</v>
      </c>
      <c r="HB86" s="89">
        <v>19.666666666666668</v>
      </c>
      <c r="HC86" s="89">
        <v>11</v>
      </c>
      <c r="HD86" s="89">
        <v>9.6666666666666661</v>
      </c>
      <c r="HE86" s="129">
        <v>6.333333333333333</v>
      </c>
      <c r="HF86">
        <v>0.65122024383440946</v>
      </c>
      <c r="HG86">
        <v>0.86826644038194956</v>
      </c>
      <c r="HH86">
        <v>0.8606441046651111</v>
      </c>
      <c r="HI86">
        <v>0.67082039324993692</v>
      </c>
      <c r="HJ86">
        <v>0.75606378114364192</v>
      </c>
      <c r="HK86">
        <v>0.83321292162098004</v>
      </c>
      <c r="HL86">
        <v>0.72872019529335874</v>
      </c>
      <c r="HM86">
        <v>0.99216093379290515</v>
      </c>
      <c r="HN86">
        <v>0.96495655339255859</v>
      </c>
      <c r="HO86">
        <v>0.99093573413864378</v>
      </c>
      <c r="HP86">
        <v>0.99042218751779409</v>
      </c>
      <c r="HQ86">
        <v>0.97858850799521213</v>
      </c>
      <c r="HR86">
        <v>0.79074685945686995</v>
      </c>
      <c r="HS86" s="24">
        <v>1</v>
      </c>
      <c r="HT86">
        <v>2</v>
      </c>
      <c r="HU86">
        <v>2</v>
      </c>
      <c r="HV86">
        <v>0</v>
      </c>
      <c r="HW86">
        <v>0</v>
      </c>
      <c r="HX86">
        <v>0</v>
      </c>
      <c r="HY86" s="45"/>
      <c r="HZ86" s="25"/>
      <c r="IA86" s="25"/>
      <c r="IB86" s="25"/>
      <c r="IC86" s="25"/>
      <c r="ID86" s="109"/>
      <c r="IE86" s="25"/>
      <c r="IF86" s="25"/>
      <c r="IG86" s="25"/>
      <c r="IH86" s="25"/>
      <c r="II86" s="141" t="s">
        <v>538</v>
      </c>
      <c r="IJ86" s="141">
        <f t="shared" si="89"/>
        <v>0</v>
      </c>
      <c r="IK86" s="141" t="s">
        <v>540</v>
      </c>
      <c r="IL86" s="106"/>
      <c r="IM86" s="127"/>
      <c r="IN86" s="142"/>
      <c r="IO86" s="143">
        <v>0</v>
      </c>
      <c r="IP86" s="144">
        <v>0</v>
      </c>
      <c r="IQ86" s="144">
        <v>0</v>
      </c>
      <c r="IR86" s="144">
        <v>1</v>
      </c>
      <c r="IS86" s="144">
        <v>0</v>
      </c>
      <c r="IT86" s="145"/>
      <c r="IU86" s="146">
        <v>0</v>
      </c>
      <c r="IV86" s="146">
        <v>1</v>
      </c>
    </row>
    <row r="87" spans="1:256" ht="13.05" customHeight="1">
      <c r="A87" s="25">
        <v>51</v>
      </c>
      <c r="B87" s="25">
        <v>13</v>
      </c>
      <c r="C87" s="49" t="s">
        <v>229</v>
      </c>
      <c r="D87" s="47" t="s">
        <v>68</v>
      </c>
      <c r="E87" s="25">
        <v>3</v>
      </c>
      <c r="F87" s="25">
        <v>3</v>
      </c>
      <c r="G87" s="49"/>
      <c r="H87" s="25"/>
      <c r="I87" s="25"/>
      <c r="J87" s="25"/>
      <c r="K87" s="25"/>
      <c r="L87" s="25"/>
      <c r="M87" s="25"/>
      <c r="N87" s="25"/>
      <c r="O87" s="25"/>
      <c r="P87" s="25"/>
      <c r="Q87" s="28"/>
      <c r="R87" s="25">
        <v>24</v>
      </c>
      <c r="S87" s="25">
        <v>25</v>
      </c>
      <c r="T87" s="25">
        <v>9</v>
      </c>
      <c r="U87" s="25">
        <v>0</v>
      </c>
      <c r="V87" s="25">
        <v>9</v>
      </c>
      <c r="W87" s="25" t="str">
        <f t="shared" si="79"/>
        <v/>
      </c>
      <c r="X87" s="25">
        <f t="shared" si="80"/>
        <v>16</v>
      </c>
      <c r="Y87" s="25">
        <v>5</v>
      </c>
      <c r="Z87" s="25">
        <v>17</v>
      </c>
      <c r="AA87" s="25">
        <v>1991.8529411764705</v>
      </c>
      <c r="AB87" s="45">
        <v>2</v>
      </c>
      <c r="AC87" s="25">
        <v>4</v>
      </c>
      <c r="AD87" s="25">
        <v>2</v>
      </c>
      <c r="AE87" s="25">
        <v>0</v>
      </c>
      <c r="AF87" s="25">
        <v>2</v>
      </c>
      <c r="AG87" s="25" t="str">
        <f t="shared" si="81"/>
        <v/>
      </c>
      <c r="AH87" s="25">
        <f t="shared" si="82"/>
        <v>2</v>
      </c>
      <c r="AI87" s="25">
        <v>2</v>
      </c>
      <c r="AJ87" s="25">
        <v>4</v>
      </c>
      <c r="AK87" s="28">
        <v>2252.9117647058824</v>
      </c>
      <c r="AL87" s="45">
        <v>1</v>
      </c>
      <c r="AM87" s="25">
        <v>1147.2</v>
      </c>
      <c r="AN87" s="25">
        <v>924</v>
      </c>
      <c r="AO87" s="28">
        <v>780.76188161914877</v>
      </c>
      <c r="AP87" s="91">
        <v>2.8472222222222222E-2</v>
      </c>
      <c r="AQ87" s="65">
        <v>8.6111111111111124E-2</v>
      </c>
      <c r="AR87" s="65">
        <v>7.013888888888889E-2</v>
      </c>
      <c r="AS87" s="65">
        <v>3.4027777777777775E-2</v>
      </c>
      <c r="AT87" s="25">
        <f t="shared" si="75"/>
        <v>41</v>
      </c>
      <c r="AU87" s="25">
        <f t="shared" si="76"/>
        <v>124</v>
      </c>
      <c r="AV87" s="25">
        <f t="shared" si="85"/>
        <v>101</v>
      </c>
      <c r="AW87" s="25">
        <f t="shared" si="86"/>
        <v>49</v>
      </c>
      <c r="AX87" s="25">
        <f t="shared" si="83"/>
        <v>112.5</v>
      </c>
      <c r="AY87" s="25">
        <f t="shared" si="84"/>
        <v>45</v>
      </c>
      <c r="AZ87" s="25">
        <f t="shared" si="91"/>
        <v>1.5</v>
      </c>
      <c r="BA87" s="25">
        <v>3</v>
      </c>
      <c r="BB87" s="25">
        <v>1</v>
      </c>
      <c r="BC87" s="25">
        <v>4</v>
      </c>
      <c r="BD87" s="25">
        <v>2</v>
      </c>
      <c r="BE87" s="25">
        <v>2.5</v>
      </c>
      <c r="BF87" s="25">
        <v>2.5</v>
      </c>
      <c r="BG87" s="49">
        <v>0</v>
      </c>
      <c r="BH87" s="25">
        <v>0.6</v>
      </c>
      <c r="BI87" s="25">
        <v>10</v>
      </c>
      <c r="BJ87" s="25">
        <v>0.5</v>
      </c>
      <c r="BK87" s="25">
        <v>10</v>
      </c>
      <c r="BL87" s="25">
        <v>0.55000000000000004</v>
      </c>
      <c r="BM87" s="47">
        <v>34</v>
      </c>
      <c r="BN87" s="25">
        <v>14</v>
      </c>
      <c r="BO87" s="25">
        <f t="shared" si="99"/>
        <v>48</v>
      </c>
      <c r="BP87" s="25">
        <f>BM87/BO87</f>
        <v>0.70833333333333337</v>
      </c>
      <c r="BQ87" s="49">
        <f t="shared" si="92"/>
        <v>1</v>
      </c>
      <c r="BR87" s="47">
        <v>14</v>
      </c>
      <c r="BS87" s="25">
        <v>2</v>
      </c>
      <c r="BT87" s="25">
        <f t="shared" si="69"/>
        <v>16</v>
      </c>
      <c r="BU87" s="25">
        <f t="shared" si="100"/>
        <v>0.875</v>
      </c>
      <c r="BV87" s="49">
        <f t="shared" si="47"/>
        <v>1</v>
      </c>
      <c r="BW87" s="52">
        <v>6</v>
      </c>
      <c r="BX87" s="96">
        <v>7</v>
      </c>
      <c r="BY87" s="54">
        <f t="shared" si="73"/>
        <v>6.5</v>
      </c>
      <c r="BZ87" s="57">
        <v>10</v>
      </c>
      <c r="CA87" s="50">
        <v>14</v>
      </c>
      <c r="CB87" s="51">
        <f t="shared" si="74"/>
        <v>12</v>
      </c>
      <c r="CC87" s="46">
        <v>14</v>
      </c>
      <c r="CD87" s="46">
        <v>10</v>
      </c>
      <c r="CE87" s="103">
        <v>72</v>
      </c>
      <c r="CF87" s="30">
        <v>6</v>
      </c>
      <c r="CG87" s="104">
        <f t="shared" si="93"/>
        <v>8.3333333333333329E-2</v>
      </c>
      <c r="CH87" s="47">
        <v>9</v>
      </c>
      <c r="CI87" s="25">
        <v>8</v>
      </c>
      <c r="CJ87" s="25">
        <f t="shared" si="90"/>
        <v>17</v>
      </c>
      <c r="CK87" s="49">
        <f t="shared" si="87"/>
        <v>12.5</v>
      </c>
      <c r="CL87" s="47">
        <v>4</v>
      </c>
      <c r="CM87" s="25">
        <v>4</v>
      </c>
      <c r="CN87" s="25">
        <f t="shared" si="101"/>
        <v>8</v>
      </c>
      <c r="CO87" s="49">
        <f t="shared" si="88"/>
        <v>6</v>
      </c>
      <c r="CP87" s="47">
        <v>24</v>
      </c>
      <c r="CQ87" s="25">
        <f t="shared" si="94"/>
        <v>1</v>
      </c>
      <c r="CR87" s="65">
        <v>1.6666666666666666E-2</v>
      </c>
      <c r="CS87" s="25">
        <f t="shared" si="95"/>
        <v>24</v>
      </c>
      <c r="CT87" s="25">
        <v>0</v>
      </c>
      <c r="CU87" s="25">
        <v>24</v>
      </c>
      <c r="CV87" s="25">
        <f t="shared" si="96"/>
        <v>1</v>
      </c>
      <c r="CW87" s="65">
        <v>6.25E-2</v>
      </c>
      <c r="CX87" s="25">
        <f t="shared" si="97"/>
        <v>90</v>
      </c>
      <c r="CY87" s="25">
        <v>3</v>
      </c>
      <c r="CZ87" s="49">
        <f t="shared" si="98"/>
        <v>2.75</v>
      </c>
      <c r="DA87">
        <v>14</v>
      </c>
      <c r="DB87">
        <v>8</v>
      </c>
      <c r="DC87">
        <v>0.82439874000000002</v>
      </c>
      <c r="DD87">
        <v>8</v>
      </c>
      <c r="DE87">
        <v>0.81672480999999997</v>
      </c>
      <c r="DF87">
        <v>14</v>
      </c>
      <c r="DG87">
        <v>4</v>
      </c>
      <c r="DH87">
        <v>0.98115578000000003</v>
      </c>
      <c r="DI87">
        <v>6</v>
      </c>
      <c r="DJ87">
        <v>0.94415495000000005</v>
      </c>
      <c r="DK87">
        <v>10</v>
      </c>
      <c r="DL87">
        <v>7</v>
      </c>
      <c r="DM87">
        <v>0.99417202000000005</v>
      </c>
      <c r="DN87">
        <v>8</v>
      </c>
      <c r="DO87">
        <v>0.99441179999999996</v>
      </c>
      <c r="DP87" s="25">
        <v>12.666666666666666</v>
      </c>
      <c r="DQ87" s="25">
        <v>6.333333333333333</v>
      </c>
      <c r="DR87" s="25">
        <v>0.93324218000000003</v>
      </c>
      <c r="DS87" s="25">
        <v>7.333333333333333</v>
      </c>
      <c r="DT87" s="25">
        <v>0.91843051999999992</v>
      </c>
      <c r="DU87" s="47">
        <v>63.021661911717871</v>
      </c>
      <c r="DV87" s="86">
        <v>60.186494995944742</v>
      </c>
      <c r="DW87" s="86">
        <v>1.3286459274920099</v>
      </c>
      <c r="DX87" s="25"/>
      <c r="DY87" s="49"/>
      <c r="DZ87" s="47">
        <v>18</v>
      </c>
      <c r="EA87" s="25">
        <v>17</v>
      </c>
      <c r="EB87" s="25">
        <v>17.5</v>
      </c>
      <c r="EC87" s="25">
        <v>0.25882353000000002</v>
      </c>
      <c r="ED87" s="25">
        <v>0.79141103999999995</v>
      </c>
      <c r="EE87" s="88">
        <v>0.52511728499999999</v>
      </c>
      <c r="EF87" s="47">
        <v>31</v>
      </c>
      <c r="EG87" s="25">
        <v>32</v>
      </c>
      <c r="EH87" s="25">
        <v>29</v>
      </c>
      <c r="EI87" s="25">
        <v>21</v>
      </c>
      <c r="EJ87" s="25">
        <v>32</v>
      </c>
      <c r="EK87" s="46">
        <v>55.5</v>
      </c>
      <c r="EL87" s="47">
        <v>1</v>
      </c>
      <c r="EM87" s="49">
        <v>2</v>
      </c>
      <c r="EN87" s="46">
        <v>3</v>
      </c>
      <c r="EO87" s="25">
        <v>4700.8571428571404</v>
      </c>
      <c r="EP87" s="25">
        <v>5577.2881355932204</v>
      </c>
      <c r="EQ87" s="25">
        <v>7834.7916666666697</v>
      </c>
      <c r="ER87" s="25">
        <v>6165.0819672131101</v>
      </c>
      <c r="ES87" s="25">
        <v>10727.878787878801</v>
      </c>
      <c r="ET87" s="25">
        <v>5619.3650793650804</v>
      </c>
      <c r="EU87" s="25">
        <v>7754.5091991342024</v>
      </c>
      <c r="EV87" s="28">
        <v>5787.2450607238034</v>
      </c>
      <c r="EW87">
        <v>276.73702320000001</v>
      </c>
      <c r="EX87">
        <v>6.3969743999999995E-2</v>
      </c>
      <c r="EY87">
        <v>9.8727272727272695</v>
      </c>
      <c r="EZ87">
        <v>0.30434782608695699</v>
      </c>
      <c r="FA87">
        <v>-132.24265890000001</v>
      </c>
      <c r="FB87">
        <v>-1.233998E-2</v>
      </c>
      <c r="FC87">
        <v>1.7692307692307701</v>
      </c>
      <c r="FD87">
        <v>0.38297872340425498</v>
      </c>
      <c r="FE87">
        <v>563.03608299999996</v>
      </c>
      <c r="FF87">
        <v>0.11075357399999999</v>
      </c>
      <c r="FG87">
        <v>4.4112676056337996</v>
      </c>
      <c r="FH87">
        <v>0.4375</v>
      </c>
      <c r="FI87">
        <v>235.84348243333332</v>
      </c>
      <c r="FJ87">
        <v>5.4127779333333327E-2</v>
      </c>
      <c r="FK87">
        <v>5.3510752158639461</v>
      </c>
      <c r="FL87" s="63">
        <v>0.37494218316373734</v>
      </c>
      <c r="FM87">
        <v>0.64060072501294696</v>
      </c>
      <c r="FN87">
        <v>0.63381454747362598</v>
      </c>
      <c r="FO87">
        <v>0.53155006858710596</v>
      </c>
      <c r="FP87">
        <v>0.58067092651757202</v>
      </c>
      <c r="FQ87">
        <v>0.50434027777777801</v>
      </c>
      <c r="FR87">
        <v>0.52207084468664899</v>
      </c>
      <c r="FS87">
        <v>0.55883035712594376</v>
      </c>
      <c r="FT87">
        <v>0.57885210622594896</v>
      </c>
      <c r="FU87">
        <v>0.56884123167594625</v>
      </c>
      <c r="FV87" s="45">
        <v>0.7</v>
      </c>
      <c r="FW87" s="25">
        <v>6825.8571428571404</v>
      </c>
      <c r="FX87" s="25">
        <v>0.65</v>
      </c>
      <c r="FY87" s="25">
        <v>5977.2307692307704</v>
      </c>
      <c r="FZ87" s="25">
        <v>0.65</v>
      </c>
      <c r="GA87" s="25">
        <v>5464.75</v>
      </c>
      <c r="GB87" s="25">
        <v>0.66666666666666663</v>
      </c>
      <c r="GC87" s="28">
        <v>6089.2793040293036</v>
      </c>
      <c r="GD87">
        <v>1</v>
      </c>
      <c r="GE87">
        <v>140</v>
      </c>
      <c r="GF87">
        <v>0.33333333333333331</v>
      </c>
      <c r="GG87">
        <v>100</v>
      </c>
      <c r="GH87">
        <v>2</v>
      </c>
      <c r="GI87">
        <v>237</v>
      </c>
      <c r="GJ87">
        <v>1.1111111111111101</v>
      </c>
      <c r="GK87">
        <v>159</v>
      </c>
      <c r="GL87" s="45"/>
      <c r="GM87">
        <v>11</v>
      </c>
      <c r="GN87">
        <v>6</v>
      </c>
      <c r="GO87">
        <v>5</v>
      </c>
      <c r="GP87">
        <v>4</v>
      </c>
      <c r="GQ87" s="25"/>
      <c r="GR87">
        <v>39</v>
      </c>
      <c r="GS87">
        <v>6</v>
      </c>
      <c r="GT87">
        <v>7</v>
      </c>
      <c r="GU87">
        <v>4</v>
      </c>
      <c r="GV87" s="25"/>
      <c r="GW87">
        <v>17</v>
      </c>
      <c r="GX87">
        <v>13</v>
      </c>
      <c r="GY87">
        <v>12</v>
      </c>
      <c r="GZ87">
        <v>6</v>
      </c>
      <c r="HA87" s="25">
        <v>145.33333333333334</v>
      </c>
      <c r="HB87" s="89">
        <v>22.333333333333332</v>
      </c>
      <c r="HC87" s="89">
        <v>8.3333333333333339</v>
      </c>
      <c r="HD87" s="89">
        <v>8</v>
      </c>
      <c r="HE87" s="129">
        <v>4.666666666666667</v>
      </c>
      <c r="HF87">
        <v>0.66280787994281265</v>
      </c>
      <c r="HG87">
        <v>0.82857142857142851</v>
      </c>
      <c r="HH87">
        <v>0.7397954428741077</v>
      </c>
      <c r="HI87">
        <v>0.79999999999999982</v>
      </c>
      <c r="HJ87">
        <v>0.97877029655108494</v>
      </c>
      <c r="HK87">
        <v>0.99216093379290515</v>
      </c>
      <c r="HL87">
        <v>0.96627585315490727</v>
      </c>
      <c r="HM87">
        <v>0.99999999999999978</v>
      </c>
      <c r="HN87">
        <v>0.9684034503754585</v>
      </c>
      <c r="HO87">
        <v>0.99148886604559627</v>
      </c>
      <c r="HP87">
        <v>0.99442318619271075</v>
      </c>
      <c r="HQ87">
        <v>1</v>
      </c>
      <c r="HR87">
        <v>0.86999387562311881</v>
      </c>
      <c r="HS87" s="24">
        <v>2</v>
      </c>
      <c r="HT87">
        <v>2</v>
      </c>
      <c r="HU87">
        <v>1</v>
      </c>
      <c r="HV87">
        <v>1</v>
      </c>
      <c r="HW87">
        <v>0</v>
      </c>
      <c r="HX87">
        <v>0</v>
      </c>
      <c r="HY87" s="45"/>
      <c r="HZ87" s="25"/>
      <c r="IA87" s="25"/>
      <c r="IB87" s="25"/>
      <c r="IC87" s="25"/>
      <c r="ID87" s="109"/>
      <c r="IE87" s="25"/>
      <c r="IF87" s="25"/>
      <c r="IG87" s="25"/>
      <c r="IH87" s="25"/>
      <c r="II87" s="141" t="s">
        <v>538</v>
      </c>
      <c r="IJ87" s="141">
        <f t="shared" si="89"/>
        <v>0</v>
      </c>
      <c r="IK87" s="141" t="s">
        <v>540</v>
      </c>
      <c r="IL87" s="106" t="s">
        <v>485</v>
      </c>
      <c r="IM87" s="147" t="s">
        <v>486</v>
      </c>
      <c r="IN87" s="142"/>
      <c r="IO87" s="143">
        <v>0</v>
      </c>
      <c r="IP87" s="144">
        <v>0</v>
      </c>
      <c r="IQ87" s="144">
        <v>0</v>
      </c>
      <c r="IR87" s="144">
        <v>1</v>
      </c>
      <c r="IS87" s="144">
        <v>0</v>
      </c>
      <c r="IT87" s="145"/>
      <c r="IU87" s="146">
        <v>0</v>
      </c>
      <c r="IV87" s="146">
        <v>1</v>
      </c>
    </row>
    <row r="88" spans="1:256" ht="13.05" customHeight="1">
      <c r="A88" s="25">
        <v>68</v>
      </c>
      <c r="B88" s="25">
        <v>19</v>
      </c>
      <c r="C88" s="49" t="s">
        <v>325</v>
      </c>
      <c r="D88" s="47" t="s">
        <v>707</v>
      </c>
      <c r="E88" s="25">
        <v>4</v>
      </c>
      <c r="F88" s="25">
        <v>4</v>
      </c>
      <c r="G88" s="49"/>
      <c r="H88" s="25">
        <v>5</v>
      </c>
      <c r="I88" s="25">
        <v>11</v>
      </c>
      <c r="J88" s="25">
        <v>2</v>
      </c>
      <c r="K88" s="25">
        <v>0</v>
      </c>
      <c r="L88" s="25">
        <v>2</v>
      </c>
      <c r="M88" s="25" t="str">
        <f t="shared" si="77"/>
        <v/>
      </c>
      <c r="N88" s="25">
        <f t="shared" si="78"/>
        <v>9</v>
      </c>
      <c r="O88" s="25">
        <v>5</v>
      </c>
      <c r="P88" s="25">
        <v>11</v>
      </c>
      <c r="Q88" s="28">
        <v>3756.090909090909</v>
      </c>
      <c r="R88" s="25">
        <v>4</v>
      </c>
      <c r="S88" s="25">
        <v>9</v>
      </c>
      <c r="T88" s="25">
        <v>6</v>
      </c>
      <c r="U88" s="25">
        <v>3</v>
      </c>
      <c r="V88" s="25">
        <v>3</v>
      </c>
      <c r="W88" s="25" t="str">
        <f t="shared" si="79"/>
        <v/>
      </c>
      <c r="X88" s="25">
        <f t="shared" si="80"/>
        <v>3</v>
      </c>
      <c r="Y88" s="25">
        <v>0</v>
      </c>
      <c r="Z88" s="25">
        <v>7</v>
      </c>
      <c r="AA88" s="25">
        <v>3665.25</v>
      </c>
      <c r="AB88" s="45">
        <v>4</v>
      </c>
      <c r="AC88" s="25">
        <v>7</v>
      </c>
      <c r="AD88" s="25">
        <v>7</v>
      </c>
      <c r="AE88" s="25">
        <v>1</v>
      </c>
      <c r="AF88" s="25">
        <v>6</v>
      </c>
      <c r="AG88" s="25" t="str">
        <f t="shared" si="81"/>
        <v/>
      </c>
      <c r="AH88" s="25">
        <f t="shared" si="82"/>
        <v>0</v>
      </c>
      <c r="AI88" s="25">
        <v>2</v>
      </c>
      <c r="AJ88" s="25">
        <v>4</v>
      </c>
      <c r="AK88" s="28">
        <v>3212.875</v>
      </c>
      <c r="AL88" s="45">
        <v>1</v>
      </c>
      <c r="AM88" s="25">
        <v>1290.8499999999999</v>
      </c>
      <c r="AN88" s="25">
        <v>1095</v>
      </c>
      <c r="AO88" s="28">
        <v>562.64874290691955</v>
      </c>
      <c r="AP88" s="91">
        <v>3.2638888888888891E-2</v>
      </c>
      <c r="AQ88" s="65">
        <v>7.5694444444444439E-2</v>
      </c>
      <c r="AR88" s="65">
        <v>6.7361111111111108E-2</v>
      </c>
      <c r="AS88" s="65">
        <v>4.6527777777777779E-2</v>
      </c>
      <c r="AT88" s="25">
        <f t="shared" si="75"/>
        <v>47</v>
      </c>
      <c r="AU88" s="25">
        <f t="shared" si="76"/>
        <v>109</v>
      </c>
      <c r="AV88" s="25">
        <f t="shared" si="85"/>
        <v>97</v>
      </c>
      <c r="AW88" s="25">
        <f t="shared" si="86"/>
        <v>67</v>
      </c>
      <c r="AX88" s="25">
        <f t="shared" si="83"/>
        <v>103</v>
      </c>
      <c r="AY88" s="25">
        <f t="shared" si="84"/>
        <v>57</v>
      </c>
      <c r="AZ88" s="25">
        <f t="shared" si="91"/>
        <v>0.80701754385964908</v>
      </c>
      <c r="BA88" s="25">
        <v>4</v>
      </c>
      <c r="BB88" s="25">
        <v>4</v>
      </c>
      <c r="BC88" s="25">
        <v>3</v>
      </c>
      <c r="BD88" s="25">
        <v>2</v>
      </c>
      <c r="BE88" s="25">
        <v>3</v>
      </c>
      <c r="BF88" s="25">
        <v>3.5</v>
      </c>
      <c r="BG88" s="49">
        <v>-0.16666666666666666</v>
      </c>
      <c r="BH88" s="25">
        <v>0.8</v>
      </c>
      <c r="BI88" s="25">
        <v>10</v>
      </c>
      <c r="BJ88" s="25">
        <v>0.8</v>
      </c>
      <c r="BK88" s="25">
        <v>10</v>
      </c>
      <c r="BL88" s="25">
        <v>0.8</v>
      </c>
      <c r="BM88" s="47">
        <v>28</v>
      </c>
      <c r="BN88" s="25">
        <v>20</v>
      </c>
      <c r="BO88" s="25">
        <f t="shared" si="99"/>
        <v>48</v>
      </c>
      <c r="BP88" s="25">
        <f>BM88/BO88</f>
        <v>0.58333333333333337</v>
      </c>
      <c r="BQ88" s="49">
        <f t="shared" si="92"/>
        <v>1</v>
      </c>
      <c r="BR88" s="47">
        <v>11</v>
      </c>
      <c r="BS88" s="25">
        <v>5</v>
      </c>
      <c r="BT88" s="25">
        <v>16</v>
      </c>
      <c r="BU88" s="25">
        <f t="shared" si="100"/>
        <v>0.6875</v>
      </c>
      <c r="BV88" s="49">
        <f t="shared" si="47"/>
        <v>1</v>
      </c>
      <c r="BW88" s="52">
        <v>4</v>
      </c>
      <c r="BX88" s="53">
        <v>9</v>
      </c>
      <c r="BY88" s="54">
        <f t="shared" si="73"/>
        <v>6.5</v>
      </c>
      <c r="BZ88" s="57">
        <v>12</v>
      </c>
      <c r="CA88" s="50">
        <v>12</v>
      </c>
      <c r="CB88" s="51">
        <f t="shared" si="74"/>
        <v>12</v>
      </c>
      <c r="CC88" s="46">
        <v>25</v>
      </c>
      <c r="CD88" s="46">
        <v>8</v>
      </c>
      <c r="CE88" s="103">
        <v>72</v>
      </c>
      <c r="CF88" s="30">
        <v>9</v>
      </c>
      <c r="CG88" s="104">
        <f t="shared" si="93"/>
        <v>0.125</v>
      </c>
      <c r="CH88" s="47">
        <v>10</v>
      </c>
      <c r="CI88" s="25">
        <v>10</v>
      </c>
      <c r="CJ88" s="25">
        <f t="shared" si="90"/>
        <v>20</v>
      </c>
      <c r="CK88" s="49">
        <f t="shared" si="87"/>
        <v>15</v>
      </c>
      <c r="CL88" s="47">
        <v>4</v>
      </c>
      <c r="CM88" s="25">
        <v>4</v>
      </c>
      <c r="CN88" s="25">
        <f t="shared" si="101"/>
        <v>8</v>
      </c>
      <c r="CO88" s="49">
        <f t="shared" si="88"/>
        <v>6</v>
      </c>
      <c r="CP88" s="47">
        <v>24</v>
      </c>
      <c r="CQ88" s="25">
        <f t="shared" si="94"/>
        <v>1</v>
      </c>
      <c r="CR88" s="65">
        <v>3.4027777777777775E-2</v>
      </c>
      <c r="CS88" s="25">
        <f t="shared" si="95"/>
        <v>49</v>
      </c>
      <c r="CT88" s="25">
        <v>0</v>
      </c>
      <c r="CU88" s="25">
        <v>24</v>
      </c>
      <c r="CV88" s="25">
        <f t="shared" si="96"/>
        <v>1</v>
      </c>
      <c r="CW88" s="65">
        <v>5.9027777777777783E-2</v>
      </c>
      <c r="CX88" s="25">
        <f t="shared" si="97"/>
        <v>85</v>
      </c>
      <c r="CY88" s="25">
        <v>0</v>
      </c>
      <c r="CZ88" s="49">
        <f t="shared" si="98"/>
        <v>0.73469387755102045</v>
      </c>
      <c r="DA88">
        <v>27</v>
      </c>
      <c r="DB88">
        <v>4</v>
      </c>
      <c r="DC88">
        <v>0.79356669999999996</v>
      </c>
      <c r="DD88">
        <v>5</v>
      </c>
      <c r="DE88">
        <v>0.87421979999999999</v>
      </c>
      <c r="DF88">
        <v>18</v>
      </c>
      <c r="DG88">
        <v>8</v>
      </c>
      <c r="DH88">
        <v>0.98371138000000002</v>
      </c>
      <c r="DI88">
        <v>10</v>
      </c>
      <c r="DJ88">
        <v>0.97372482999999999</v>
      </c>
      <c r="DK88">
        <v>8</v>
      </c>
      <c r="DL88">
        <v>1</v>
      </c>
      <c r="DM88"/>
      <c r="DN88">
        <v>4</v>
      </c>
      <c r="DO88">
        <v>0.65094456000000001</v>
      </c>
      <c r="DP88" s="25">
        <v>17.666666666666668</v>
      </c>
      <c r="DQ88" s="25">
        <v>4.333333333333333</v>
      </c>
      <c r="DR88" s="25">
        <v>0.88863903999999994</v>
      </c>
      <c r="DS88" s="25">
        <v>6.333333333333333</v>
      </c>
      <c r="DT88" s="25">
        <v>0.83296306333333325</v>
      </c>
      <c r="DU88" s="47">
        <v>60.557538934365326</v>
      </c>
      <c r="DV88" s="86">
        <v>63.443475987771002</v>
      </c>
      <c r="DW88" s="86">
        <v>0.49892554997503707</v>
      </c>
      <c r="DX88" s="25"/>
      <c r="DY88" s="49"/>
      <c r="DZ88" s="47">
        <v>17</v>
      </c>
      <c r="EA88" s="25">
        <v>17</v>
      </c>
      <c r="EB88" s="25">
        <v>17</v>
      </c>
      <c r="EC88" s="25">
        <v>0.88194444000000005</v>
      </c>
      <c r="ED88" s="25">
        <v>0.89696969999999998</v>
      </c>
      <c r="EE88" s="88">
        <v>0.88945706999999996</v>
      </c>
      <c r="EF88" s="47">
        <v>33</v>
      </c>
      <c r="EG88" s="25">
        <v>36</v>
      </c>
      <c r="EH88" s="25">
        <v>29</v>
      </c>
      <c r="EI88" s="25">
        <v>27</v>
      </c>
      <c r="EJ88" s="25">
        <v>28</v>
      </c>
      <c r="EK88" s="46">
        <v>51.5</v>
      </c>
      <c r="EL88" s="47">
        <v>3</v>
      </c>
      <c r="EM88" s="49">
        <v>6</v>
      </c>
      <c r="EN88" s="46">
        <v>1</v>
      </c>
      <c r="EO88" s="25">
        <v>27421.666666666701</v>
      </c>
      <c r="EP88" s="25">
        <v>5577.2881355932204</v>
      </c>
      <c r="EQ88" s="25">
        <v>25071.333333333299</v>
      </c>
      <c r="ER88" s="25">
        <v>8547.0454545454504</v>
      </c>
      <c r="ES88" s="25">
        <v>14750.833333333299</v>
      </c>
      <c r="ET88" s="25">
        <v>12207.5862068966</v>
      </c>
      <c r="EU88" s="25">
        <v>22414.611111111099</v>
      </c>
      <c r="EV88" s="28">
        <v>8777.3065990117557</v>
      </c>
      <c r="EW88">
        <v>680.81270459999996</v>
      </c>
      <c r="EX88">
        <v>0.220793197</v>
      </c>
      <c r="EY88">
        <v>1.06666666666667</v>
      </c>
      <c r="EZ88">
        <v>0.72727272727272696</v>
      </c>
      <c r="FA88">
        <v>1274.5005389999999</v>
      </c>
      <c r="FB88">
        <v>0.199976032</v>
      </c>
      <c r="FC88">
        <v>3.4031830238726801</v>
      </c>
      <c r="FD88">
        <v>0.5</v>
      </c>
      <c r="FE88">
        <v>1881.902636</v>
      </c>
      <c r="FF88">
        <v>0.28731612499999998</v>
      </c>
      <c r="FG88">
        <v>4.1859154929577498</v>
      </c>
      <c r="FH88">
        <v>0.73913043478260898</v>
      </c>
      <c r="FI88">
        <v>1279.0719598666667</v>
      </c>
      <c r="FJ88">
        <v>0.23602845133333336</v>
      </c>
      <c r="FK88">
        <v>2.8852550611656995</v>
      </c>
      <c r="FL88" s="63">
        <v>0.65546772068511194</v>
      </c>
      <c r="FM88">
        <v>0.38361266294227198</v>
      </c>
      <c r="FN88">
        <v>0.63631315935591304</v>
      </c>
      <c r="FO88">
        <v>0.64024390243902396</v>
      </c>
      <c r="FP88">
        <v>0.65335515548281498</v>
      </c>
      <c r="FQ88">
        <v>0.49443207126948802</v>
      </c>
      <c r="FR88">
        <v>0.60018770530267496</v>
      </c>
      <c r="FS88">
        <v>0.50609621221692802</v>
      </c>
      <c r="FT88">
        <v>0.62995200671380103</v>
      </c>
      <c r="FU88">
        <v>0.56802410946536452</v>
      </c>
      <c r="FV88" s="45">
        <v>0.6</v>
      </c>
      <c r="FW88" s="25">
        <v>7211.9090909090901</v>
      </c>
      <c r="FX88" s="25">
        <v>0.75</v>
      </c>
      <c r="FY88" s="25">
        <v>10055.666666666701</v>
      </c>
      <c r="FZ88" s="25">
        <v>0.75</v>
      </c>
      <c r="GA88" s="25">
        <v>5739.6</v>
      </c>
      <c r="GB88" s="25">
        <v>0.70000000000000007</v>
      </c>
      <c r="GC88" s="28">
        <v>7669.0585858585955</v>
      </c>
      <c r="GD88">
        <v>1.1666666666666667</v>
      </c>
      <c r="GE88">
        <v>155</v>
      </c>
      <c r="GF88">
        <v>0.16666666666666666</v>
      </c>
      <c r="GG88">
        <v>111</v>
      </c>
      <c r="GH88">
        <v>0.83333333333333337</v>
      </c>
      <c r="GI88">
        <v>174</v>
      </c>
      <c r="GJ88">
        <v>0.72222222222222199</v>
      </c>
      <c r="GK88">
        <v>146.66666666666666</v>
      </c>
      <c r="GL88" s="45"/>
      <c r="GM88">
        <v>22</v>
      </c>
      <c r="GN88">
        <v>14</v>
      </c>
      <c r="GO88">
        <v>13</v>
      </c>
      <c r="GP88">
        <v>11</v>
      </c>
      <c r="GQ88" s="25"/>
      <c r="GR88">
        <v>29</v>
      </c>
      <c r="GS88">
        <v>7</v>
      </c>
      <c r="GT88">
        <v>10</v>
      </c>
      <c r="GU88">
        <v>6</v>
      </c>
      <c r="GV88" s="25"/>
      <c r="GW88">
        <v>21</v>
      </c>
      <c r="GX88">
        <v>18</v>
      </c>
      <c r="GY88">
        <v>16</v>
      </c>
      <c r="GZ88">
        <v>8</v>
      </c>
      <c r="HA88" s="25">
        <v>225.33333333333334</v>
      </c>
      <c r="HB88" s="89">
        <v>24</v>
      </c>
      <c r="HC88" s="89">
        <v>13</v>
      </c>
      <c r="HD88" s="89">
        <v>13</v>
      </c>
      <c r="HE88" s="129">
        <v>8.3333333333333339</v>
      </c>
      <c r="HF88">
        <v>0.92557212968567149</v>
      </c>
      <c r="HG88">
        <v>0.96109364851512746</v>
      </c>
      <c r="HH88">
        <v>0.94980717265820969</v>
      </c>
      <c r="HI88">
        <v>0.94846863953480065</v>
      </c>
      <c r="HJ88">
        <v>0.85604100791976367</v>
      </c>
      <c r="HK88">
        <v>0.96405180061201146</v>
      </c>
      <c r="HL88">
        <v>0.90721115675678132</v>
      </c>
      <c r="HM88">
        <v>0.99369440545299015</v>
      </c>
      <c r="HN88">
        <v>0.98517442481534911</v>
      </c>
      <c r="HO88">
        <v>0.98807357889265024</v>
      </c>
      <c r="HP88">
        <v>0.98208886118472694</v>
      </c>
      <c r="HQ88">
        <v>1</v>
      </c>
      <c r="HR88">
        <v>0.92226252080692817</v>
      </c>
      <c r="HS88" s="24">
        <v>2</v>
      </c>
      <c r="HT88">
        <v>2</v>
      </c>
      <c r="HU88">
        <v>1</v>
      </c>
      <c r="HV88">
        <v>1</v>
      </c>
      <c r="HW88">
        <v>0</v>
      </c>
      <c r="HX88">
        <v>0</v>
      </c>
      <c r="HY88" s="45"/>
      <c r="HZ88" s="25"/>
      <c r="IA88" s="25"/>
      <c r="IB88" s="25"/>
      <c r="IC88" s="25"/>
      <c r="ID88" s="109"/>
      <c r="IE88" s="25"/>
      <c r="IF88" s="25"/>
      <c r="IG88" s="25"/>
      <c r="IH88" s="25"/>
      <c r="II88" s="141" t="s">
        <v>578</v>
      </c>
      <c r="IJ88" s="141">
        <f t="shared" si="89"/>
        <v>1</v>
      </c>
      <c r="IK88" s="141" t="s">
        <v>482</v>
      </c>
      <c r="IL88" s="106"/>
      <c r="IM88" s="127"/>
      <c r="IN88" s="142"/>
      <c r="IO88" s="143">
        <v>0</v>
      </c>
      <c r="IP88" s="144">
        <v>0</v>
      </c>
      <c r="IQ88" s="144">
        <v>0</v>
      </c>
      <c r="IR88" s="144">
        <v>0</v>
      </c>
      <c r="IS88" s="144">
        <v>1</v>
      </c>
      <c r="IT88" s="145"/>
      <c r="IU88" s="146">
        <v>0</v>
      </c>
      <c r="IV88" s="146">
        <v>0</v>
      </c>
    </row>
    <row r="89" spans="1:256" ht="13.05" customHeight="1">
      <c r="A89" s="25">
        <v>75</v>
      </c>
      <c r="B89" s="25">
        <v>14</v>
      </c>
      <c r="C89" s="49" t="s">
        <v>394</v>
      </c>
      <c r="D89" s="47" t="s">
        <v>616</v>
      </c>
      <c r="E89" s="25">
        <v>4</v>
      </c>
      <c r="F89" s="25">
        <v>4</v>
      </c>
      <c r="G89" s="49"/>
      <c r="H89" s="25">
        <v>28</v>
      </c>
      <c r="I89" s="25">
        <v>28</v>
      </c>
      <c r="J89" s="25">
        <v>1</v>
      </c>
      <c r="K89" s="25">
        <v>0</v>
      </c>
      <c r="L89" s="25">
        <v>1</v>
      </c>
      <c r="M89" s="25" t="str">
        <f t="shared" si="77"/>
        <v/>
      </c>
      <c r="N89" s="25">
        <f t="shared" si="78"/>
        <v>27</v>
      </c>
      <c r="O89" s="25">
        <v>23</v>
      </c>
      <c r="P89" s="25">
        <v>27</v>
      </c>
      <c r="Q89" s="28">
        <v>4271.4705882352937</v>
      </c>
      <c r="R89" s="25">
        <v>24</v>
      </c>
      <c r="S89" s="25">
        <v>27</v>
      </c>
      <c r="T89" s="25">
        <v>0</v>
      </c>
      <c r="U89" s="25">
        <v>0</v>
      </c>
      <c r="V89" s="25">
        <v>0</v>
      </c>
      <c r="W89" s="25" t="str">
        <f t="shared" si="79"/>
        <v/>
      </c>
      <c r="X89" s="25">
        <f t="shared" si="80"/>
        <v>27</v>
      </c>
      <c r="Y89" s="25">
        <v>24</v>
      </c>
      <c r="Z89" s="25">
        <v>27</v>
      </c>
      <c r="AA89" s="25">
        <v>3210.294117647059</v>
      </c>
      <c r="AB89" s="45">
        <v>21</v>
      </c>
      <c r="AC89" s="25">
        <v>25</v>
      </c>
      <c r="AD89" s="25">
        <v>2</v>
      </c>
      <c r="AE89" s="25">
        <v>0</v>
      </c>
      <c r="AF89" s="25">
        <v>2</v>
      </c>
      <c r="AG89" s="25" t="str">
        <f t="shared" si="81"/>
        <v/>
      </c>
      <c r="AH89" s="25">
        <f t="shared" si="82"/>
        <v>23</v>
      </c>
      <c r="AI89" s="25">
        <v>18</v>
      </c>
      <c r="AJ89" s="25">
        <v>23</v>
      </c>
      <c r="AK89" s="28">
        <v>4727</v>
      </c>
      <c r="AL89" s="45">
        <v>1</v>
      </c>
      <c r="AM89" s="25">
        <v>1192.9000000000001</v>
      </c>
      <c r="AN89" s="25">
        <v>1103</v>
      </c>
      <c r="AO89" s="28">
        <v>326.63433602988567</v>
      </c>
      <c r="AP89" s="91">
        <v>3.4722222222222224E-2</v>
      </c>
      <c r="AQ89" s="65">
        <v>5.2777777777777778E-2</v>
      </c>
      <c r="AR89" s="65">
        <v>4.7916666666666663E-2</v>
      </c>
      <c r="AS89" s="65">
        <v>4.4444444444444446E-2</v>
      </c>
      <c r="AT89" s="25">
        <f t="shared" si="75"/>
        <v>50</v>
      </c>
      <c r="AU89" s="25">
        <f t="shared" si="76"/>
        <v>76</v>
      </c>
      <c r="AV89" s="25">
        <f t="shared" si="85"/>
        <v>69</v>
      </c>
      <c r="AW89" s="25">
        <f t="shared" si="86"/>
        <v>64</v>
      </c>
      <c r="AX89" s="25">
        <f t="shared" si="83"/>
        <v>72.5</v>
      </c>
      <c r="AY89" s="25">
        <f t="shared" si="84"/>
        <v>57</v>
      </c>
      <c r="AZ89" s="25">
        <f t="shared" si="91"/>
        <v>0.27192982456140352</v>
      </c>
      <c r="BA89" s="25">
        <v>3</v>
      </c>
      <c r="BB89" s="25">
        <v>2</v>
      </c>
      <c r="BC89" s="25">
        <v>3</v>
      </c>
      <c r="BD89" s="25">
        <v>3</v>
      </c>
      <c r="BE89" s="25">
        <v>3</v>
      </c>
      <c r="BF89" s="25">
        <v>2.5</v>
      </c>
      <c r="BG89" s="49">
        <v>0.16666666666666666</v>
      </c>
      <c r="BH89" s="25">
        <v>0.8</v>
      </c>
      <c r="BI89" s="25">
        <v>10</v>
      </c>
      <c r="BJ89" s="25">
        <v>0.8</v>
      </c>
      <c r="BK89" s="25">
        <v>10</v>
      </c>
      <c r="BL89" s="25">
        <v>0.8</v>
      </c>
      <c r="BM89" s="47">
        <v>37</v>
      </c>
      <c r="BN89" s="25">
        <v>11</v>
      </c>
      <c r="BO89" s="25">
        <f t="shared" si="99"/>
        <v>48</v>
      </c>
      <c r="BP89" s="25">
        <f>BM89/BO89</f>
        <v>0.77083333333333337</v>
      </c>
      <c r="BQ89" s="49">
        <f t="shared" si="92"/>
        <v>1</v>
      </c>
      <c r="BR89" s="47">
        <v>11</v>
      </c>
      <c r="BS89" s="25">
        <v>5</v>
      </c>
      <c r="BT89" s="25">
        <f t="shared" ref="BT89:BT120" si="102">BR89+BS89</f>
        <v>16</v>
      </c>
      <c r="BU89" s="25">
        <f t="shared" si="100"/>
        <v>0.6875</v>
      </c>
      <c r="BV89" s="49">
        <f t="shared" si="47"/>
        <v>1</v>
      </c>
      <c r="BW89" s="52">
        <v>8</v>
      </c>
      <c r="BX89" s="53">
        <v>10</v>
      </c>
      <c r="BY89" s="54">
        <f t="shared" si="73"/>
        <v>9</v>
      </c>
      <c r="BZ89" s="57">
        <v>16</v>
      </c>
      <c r="CA89" s="50">
        <v>15</v>
      </c>
      <c r="CB89" s="51">
        <f t="shared" si="74"/>
        <v>15.5</v>
      </c>
      <c r="CC89" s="46">
        <v>20</v>
      </c>
      <c r="CD89" s="46">
        <v>20</v>
      </c>
      <c r="CE89" s="103">
        <v>65</v>
      </c>
      <c r="CF89" s="30">
        <v>5</v>
      </c>
      <c r="CG89" s="104">
        <f t="shared" si="93"/>
        <v>7.6923076923076927E-2</v>
      </c>
      <c r="CH89" s="47">
        <v>11</v>
      </c>
      <c r="CI89" s="25">
        <v>6</v>
      </c>
      <c r="CJ89" s="25">
        <f t="shared" si="90"/>
        <v>17</v>
      </c>
      <c r="CK89" s="49">
        <f t="shared" si="87"/>
        <v>11.5</v>
      </c>
      <c r="CL89" s="47">
        <v>4</v>
      </c>
      <c r="CM89" s="25">
        <v>3</v>
      </c>
      <c r="CN89" s="25">
        <f t="shared" si="101"/>
        <v>7</v>
      </c>
      <c r="CO89" s="49">
        <f t="shared" si="88"/>
        <v>5</v>
      </c>
      <c r="CP89" s="47">
        <v>24</v>
      </c>
      <c r="CQ89" s="25">
        <f t="shared" si="94"/>
        <v>1</v>
      </c>
      <c r="CR89" s="65">
        <v>2.013888888888889E-2</v>
      </c>
      <c r="CS89" s="25">
        <f t="shared" si="95"/>
        <v>29</v>
      </c>
      <c r="CT89" s="25">
        <v>0</v>
      </c>
      <c r="CU89" s="25">
        <v>24</v>
      </c>
      <c r="CV89" s="25">
        <f t="shared" si="96"/>
        <v>1</v>
      </c>
      <c r="CW89" s="65">
        <v>4.0972222222222222E-2</v>
      </c>
      <c r="CX89" s="25">
        <f t="shared" si="97"/>
        <v>59</v>
      </c>
      <c r="CY89" s="25">
        <v>0</v>
      </c>
      <c r="CZ89" s="49">
        <f t="shared" si="98"/>
        <v>1.0344827586206897</v>
      </c>
      <c r="DA89">
        <v>15</v>
      </c>
      <c r="DB89">
        <v>6</v>
      </c>
      <c r="DC89">
        <v>0.87007157000000002</v>
      </c>
      <c r="DD89">
        <v>6</v>
      </c>
      <c r="DE89">
        <v>0.84909612000000001</v>
      </c>
      <c r="DF89">
        <v>16</v>
      </c>
      <c r="DG89">
        <v>9</v>
      </c>
      <c r="DH89">
        <v>0.98169936000000002</v>
      </c>
      <c r="DI89">
        <v>10</v>
      </c>
      <c r="DJ89">
        <v>0.97861005999999995</v>
      </c>
      <c r="DK89">
        <v>12</v>
      </c>
      <c r="DL89">
        <v>8</v>
      </c>
      <c r="DM89">
        <v>0.97535488999999997</v>
      </c>
      <c r="DN89">
        <v>10</v>
      </c>
      <c r="DO89">
        <v>0.95189460999999997</v>
      </c>
      <c r="DP89" s="25">
        <v>14.333333333333334</v>
      </c>
      <c r="DQ89" s="25">
        <v>7.666666666666667</v>
      </c>
      <c r="DR89" s="25">
        <v>0.94237527333333337</v>
      </c>
      <c r="DS89" s="25">
        <v>8.6666666666666661</v>
      </c>
      <c r="DT89" s="25">
        <v>0.92653359666666668</v>
      </c>
      <c r="DU89" s="47">
        <v>35.860703486013399</v>
      </c>
      <c r="DV89" s="86">
        <v>61.52586339268953</v>
      </c>
      <c r="DW89" s="86">
        <v>0.76664229756151636</v>
      </c>
      <c r="DX89" s="25"/>
      <c r="DY89" s="49"/>
      <c r="DZ89" s="47">
        <v>14</v>
      </c>
      <c r="EA89" s="25">
        <v>18</v>
      </c>
      <c r="EB89" s="25">
        <v>16</v>
      </c>
      <c r="EC89" s="25">
        <v>0.40425531999999997</v>
      </c>
      <c r="ED89" s="25">
        <v>0.80434782999999999</v>
      </c>
      <c r="EE89" s="88">
        <v>0.60430157500000004</v>
      </c>
      <c r="EF89" s="47">
        <v>37</v>
      </c>
      <c r="EG89" s="25">
        <v>31</v>
      </c>
      <c r="EH89" s="25">
        <v>32</v>
      </c>
      <c r="EI89" s="25">
        <v>24</v>
      </c>
      <c r="EJ89" s="25">
        <v>33</v>
      </c>
      <c r="EK89" s="46">
        <v>79.5</v>
      </c>
      <c r="EL89" s="47">
        <v>1</v>
      </c>
      <c r="EM89" s="49">
        <v>3</v>
      </c>
      <c r="EN89" s="46">
        <v>1</v>
      </c>
      <c r="EO89" s="25">
        <v>47008.571428571398</v>
      </c>
      <c r="EP89" s="25">
        <v>18281.111111111099</v>
      </c>
      <c r="EQ89" s="25">
        <v>25071.333333333299</v>
      </c>
      <c r="ER89" s="25">
        <v>15042.8</v>
      </c>
      <c r="ES89" s="25">
        <v>12643.5714285714</v>
      </c>
      <c r="ET89" s="25">
        <v>8850.5</v>
      </c>
      <c r="EU89" s="25">
        <v>28241.158730158702</v>
      </c>
      <c r="EV89" s="28">
        <v>14058.137037037033</v>
      </c>
      <c r="EW89">
        <v>3046.1325270000002</v>
      </c>
      <c r="EX89">
        <v>0.26687614300000001</v>
      </c>
      <c r="EY89">
        <v>2.69090909090909</v>
      </c>
      <c r="EZ89">
        <v>0.5</v>
      </c>
      <c r="FA89">
        <v>3228.4716159999998</v>
      </c>
      <c r="FB89">
        <v>0.34012767399999999</v>
      </c>
      <c r="FC89">
        <v>1.1087533156498699</v>
      </c>
      <c r="FD89">
        <v>0.92857142857142905</v>
      </c>
      <c r="FE89">
        <v>534.63986460000001</v>
      </c>
      <c r="FF89">
        <v>9.6321100000000007E-2</v>
      </c>
      <c r="FG89">
        <v>3.0338028169014102</v>
      </c>
      <c r="FH89">
        <v>0.33333333333333298</v>
      </c>
      <c r="FI89">
        <v>2269.7480025333334</v>
      </c>
      <c r="FJ89">
        <v>0.23444163900000003</v>
      </c>
      <c r="FK89">
        <v>2.2778217411534567</v>
      </c>
      <c r="FL89" s="63">
        <v>0.58730158730158732</v>
      </c>
      <c r="FM89">
        <v>0.31845238095238099</v>
      </c>
      <c r="FN89">
        <v>0.51890756302521002</v>
      </c>
      <c r="FO89">
        <v>0.542682926829268</v>
      </c>
      <c r="FP89">
        <v>0.54341164453524005</v>
      </c>
      <c r="FQ89">
        <v>0.47435897435897401</v>
      </c>
      <c r="FR89">
        <v>0.62463235294117703</v>
      </c>
      <c r="FS89">
        <v>0.445164760713541</v>
      </c>
      <c r="FT89">
        <v>0.56231718683387577</v>
      </c>
      <c r="FU89">
        <v>0.50374097377370841</v>
      </c>
      <c r="FV89" s="45">
        <v>0.7</v>
      </c>
      <c r="FW89" s="25">
        <v>5168.2857142857101</v>
      </c>
      <c r="FX89" s="25">
        <v>0.85</v>
      </c>
      <c r="FY89" s="25">
        <v>7931.125</v>
      </c>
      <c r="FZ89" s="25">
        <v>0.75</v>
      </c>
      <c r="GA89" s="25">
        <v>5859.3333333333303</v>
      </c>
      <c r="GB89" s="25">
        <v>0.76666666666666661</v>
      </c>
      <c r="GC89" s="28">
        <v>6319.5813492063462</v>
      </c>
      <c r="GD89">
        <v>0.33333333333333331</v>
      </c>
      <c r="GE89">
        <v>246</v>
      </c>
      <c r="GF89">
        <v>0</v>
      </c>
      <c r="GG89">
        <v>106</v>
      </c>
      <c r="GH89">
        <v>0</v>
      </c>
      <c r="GI89">
        <v>157</v>
      </c>
      <c r="GJ89">
        <v>0.11111111111111099</v>
      </c>
      <c r="GK89">
        <v>169.66666666666666</v>
      </c>
      <c r="GL89" s="45"/>
      <c r="GM89">
        <v>19</v>
      </c>
      <c r="GN89">
        <v>11</v>
      </c>
      <c r="GO89">
        <v>10</v>
      </c>
      <c r="GP89">
        <v>6</v>
      </c>
      <c r="GQ89" s="25"/>
      <c r="GR89">
        <v>44</v>
      </c>
      <c r="GS89">
        <v>15</v>
      </c>
      <c r="GT89">
        <v>15</v>
      </c>
      <c r="GU89">
        <v>6</v>
      </c>
      <c r="GV89" s="25"/>
      <c r="GW89">
        <v>25</v>
      </c>
      <c r="GX89">
        <v>14</v>
      </c>
      <c r="GY89">
        <v>12</v>
      </c>
      <c r="GZ89">
        <v>8</v>
      </c>
      <c r="HA89" s="25">
        <v>155.66666666666669</v>
      </c>
      <c r="HB89" s="89">
        <v>29.333333333333332</v>
      </c>
      <c r="HC89" s="89">
        <v>13.333333333333334</v>
      </c>
      <c r="HD89" s="89">
        <v>12.333333333333334</v>
      </c>
      <c r="HE89" s="129">
        <v>6.666666666666667</v>
      </c>
      <c r="HF89">
        <v>0.79244787175361786</v>
      </c>
      <c r="HG89">
        <v>0.904481595457718</v>
      </c>
      <c r="HH89">
        <v>0.89400052712935507</v>
      </c>
      <c r="HI89">
        <v>0.77482716966891585</v>
      </c>
      <c r="HJ89">
        <v>0.88854125154655272</v>
      </c>
      <c r="HK89">
        <v>0.92909364668562</v>
      </c>
      <c r="HL89">
        <v>0.92602965326598208</v>
      </c>
      <c r="HM89">
        <v>0.99216093379290515</v>
      </c>
      <c r="HN89">
        <v>0.98177408671679267</v>
      </c>
      <c r="HO89">
        <v>0.99585932983525194</v>
      </c>
      <c r="HP89">
        <v>0.99218193794934229</v>
      </c>
      <c r="HQ89">
        <v>1</v>
      </c>
      <c r="HR89">
        <v>0.88758773667232116</v>
      </c>
      <c r="HS89" s="24">
        <v>2</v>
      </c>
      <c r="HT89">
        <v>2</v>
      </c>
      <c r="HU89">
        <v>2</v>
      </c>
      <c r="HV89">
        <v>1</v>
      </c>
      <c r="HW89">
        <v>0</v>
      </c>
      <c r="HX89">
        <v>0</v>
      </c>
      <c r="HY89" s="45"/>
      <c r="HZ89" s="25"/>
      <c r="IA89" s="25"/>
      <c r="IB89" s="25"/>
      <c r="IC89" s="25"/>
      <c r="ID89" s="109"/>
      <c r="IE89" s="25"/>
      <c r="IF89" s="25"/>
      <c r="IG89" s="25"/>
      <c r="IH89" s="25"/>
      <c r="II89" s="141" t="s">
        <v>416</v>
      </c>
      <c r="IJ89" s="141">
        <f t="shared" si="89"/>
        <v>1</v>
      </c>
      <c r="IK89" s="141" t="s">
        <v>421</v>
      </c>
      <c r="IL89" s="106"/>
      <c r="IM89" s="127"/>
      <c r="IN89" s="142"/>
      <c r="IO89" s="143">
        <v>0</v>
      </c>
      <c r="IP89" s="144">
        <v>0</v>
      </c>
      <c r="IQ89" s="144">
        <v>0</v>
      </c>
      <c r="IR89" s="144">
        <v>0</v>
      </c>
      <c r="IS89" s="144">
        <v>1</v>
      </c>
      <c r="IT89" s="145"/>
      <c r="IU89" s="146">
        <v>0</v>
      </c>
      <c r="IV89" s="146">
        <v>0</v>
      </c>
    </row>
    <row r="90" spans="1:256" ht="13.05" customHeight="1">
      <c r="A90" s="25">
        <v>69</v>
      </c>
      <c r="B90" s="25">
        <v>16</v>
      </c>
      <c r="C90" s="49" t="s">
        <v>86</v>
      </c>
      <c r="D90" s="47" t="s">
        <v>610</v>
      </c>
      <c r="E90" s="25">
        <v>1</v>
      </c>
      <c r="F90" s="25">
        <v>3</v>
      </c>
      <c r="G90" s="49"/>
      <c r="H90" s="25">
        <v>24</v>
      </c>
      <c r="I90" s="25">
        <v>25</v>
      </c>
      <c r="J90" s="25">
        <v>0</v>
      </c>
      <c r="K90" s="25">
        <v>0</v>
      </c>
      <c r="L90" s="25">
        <v>0</v>
      </c>
      <c r="M90" s="25" t="str">
        <f t="shared" si="77"/>
        <v/>
      </c>
      <c r="N90" s="25">
        <f t="shared" si="78"/>
        <v>25</v>
      </c>
      <c r="O90" s="25">
        <v>24</v>
      </c>
      <c r="P90" s="25">
        <v>25</v>
      </c>
      <c r="Q90" s="28">
        <v>3636.9411764705883</v>
      </c>
      <c r="R90" s="25">
        <v>26</v>
      </c>
      <c r="S90" s="25">
        <v>27</v>
      </c>
      <c r="T90" s="25">
        <v>2</v>
      </c>
      <c r="U90" s="25">
        <v>0</v>
      </c>
      <c r="V90" s="25">
        <v>2</v>
      </c>
      <c r="W90" s="25" t="str">
        <f t="shared" si="79"/>
        <v/>
      </c>
      <c r="X90" s="25">
        <f t="shared" si="80"/>
        <v>25</v>
      </c>
      <c r="Y90" s="25">
        <v>20</v>
      </c>
      <c r="Z90" s="25">
        <v>25</v>
      </c>
      <c r="AA90" s="25">
        <v>3685.8529411764707</v>
      </c>
      <c r="AB90" s="45">
        <v>9</v>
      </c>
      <c r="AC90" s="25">
        <v>15</v>
      </c>
      <c r="AD90" s="25">
        <v>2</v>
      </c>
      <c r="AE90" s="25">
        <v>0</v>
      </c>
      <c r="AF90" s="25">
        <v>2</v>
      </c>
      <c r="AG90" s="25" t="str">
        <f t="shared" si="81"/>
        <v/>
      </c>
      <c r="AH90" s="25">
        <f t="shared" si="82"/>
        <v>13</v>
      </c>
      <c r="AI90" s="25">
        <v>9</v>
      </c>
      <c r="AJ90" s="25">
        <v>15</v>
      </c>
      <c r="AK90" s="28">
        <v>2967.8529411764707</v>
      </c>
      <c r="AL90" s="45">
        <v>1</v>
      </c>
      <c r="AM90" s="25">
        <v>990.05</v>
      </c>
      <c r="AN90" s="25">
        <v>884.5</v>
      </c>
      <c r="AO90" s="28">
        <v>272.72513153066956</v>
      </c>
      <c r="AP90" s="91">
        <v>3.2638888888888891E-2</v>
      </c>
      <c r="AQ90" s="65">
        <v>5.9722222222222225E-2</v>
      </c>
      <c r="AR90" s="65">
        <v>4.4444444444444446E-2</v>
      </c>
      <c r="AS90" s="65">
        <v>3.4027777777777775E-2</v>
      </c>
      <c r="AT90" s="25">
        <f t="shared" si="75"/>
        <v>47</v>
      </c>
      <c r="AU90" s="25">
        <f t="shared" si="76"/>
        <v>86</v>
      </c>
      <c r="AV90" s="25">
        <f t="shared" si="85"/>
        <v>64</v>
      </c>
      <c r="AW90" s="25">
        <f t="shared" si="86"/>
        <v>49</v>
      </c>
      <c r="AX90" s="25">
        <f t="shared" si="83"/>
        <v>75</v>
      </c>
      <c r="AY90" s="25">
        <f t="shared" si="84"/>
        <v>48</v>
      </c>
      <c r="AZ90" s="25">
        <f t="shared" si="91"/>
        <v>0.5625</v>
      </c>
      <c r="BA90" s="25">
        <v>2</v>
      </c>
      <c r="BB90" s="25">
        <v>4</v>
      </c>
      <c r="BC90" s="25">
        <v>3</v>
      </c>
      <c r="BD90" s="25">
        <v>2</v>
      </c>
      <c r="BE90" s="25">
        <v>2</v>
      </c>
      <c r="BF90" s="25">
        <v>3.5</v>
      </c>
      <c r="BG90" s="49">
        <v>-0.75</v>
      </c>
      <c r="BH90" s="25">
        <v>1</v>
      </c>
      <c r="BI90" s="25">
        <v>10</v>
      </c>
      <c r="BJ90" s="25">
        <v>1</v>
      </c>
      <c r="BK90" s="25">
        <v>6</v>
      </c>
      <c r="BL90" s="25">
        <v>1</v>
      </c>
      <c r="BM90" s="47">
        <v>37</v>
      </c>
      <c r="BN90" s="25">
        <v>11</v>
      </c>
      <c r="BO90" s="25">
        <f t="shared" si="99"/>
        <v>48</v>
      </c>
      <c r="BP90" s="25">
        <f>BM90/BO90</f>
        <v>0.77083333333333337</v>
      </c>
      <c r="BQ90" s="49">
        <f t="shared" si="92"/>
        <v>1</v>
      </c>
      <c r="BR90" s="47">
        <v>15</v>
      </c>
      <c r="BS90" s="25">
        <v>1</v>
      </c>
      <c r="BT90" s="25">
        <f t="shared" si="102"/>
        <v>16</v>
      </c>
      <c r="BU90" s="25">
        <f t="shared" si="100"/>
        <v>0.9375</v>
      </c>
      <c r="BV90" s="49">
        <f t="shared" si="47"/>
        <v>1</v>
      </c>
      <c r="BW90" s="52">
        <v>9</v>
      </c>
      <c r="BX90" s="53">
        <v>8</v>
      </c>
      <c r="BY90" s="54">
        <f t="shared" si="73"/>
        <v>8.5</v>
      </c>
      <c r="BZ90" s="57"/>
      <c r="CA90" s="50">
        <v>14</v>
      </c>
      <c r="CB90" s="51">
        <f t="shared" si="74"/>
        <v>14</v>
      </c>
      <c r="CC90" s="46">
        <v>25</v>
      </c>
      <c r="CD90" s="46">
        <v>15</v>
      </c>
      <c r="CE90" s="103">
        <v>125</v>
      </c>
      <c r="CF90" s="30">
        <v>3</v>
      </c>
      <c r="CG90" s="104">
        <f t="shared" si="93"/>
        <v>2.4E-2</v>
      </c>
      <c r="CH90" s="47">
        <v>12</v>
      </c>
      <c r="CI90" s="25">
        <v>11</v>
      </c>
      <c r="CJ90" s="25">
        <f t="shared" si="90"/>
        <v>23</v>
      </c>
      <c r="CK90" s="49">
        <f t="shared" si="87"/>
        <v>17</v>
      </c>
      <c r="CL90" s="47">
        <v>4</v>
      </c>
      <c r="CM90" s="25">
        <v>4</v>
      </c>
      <c r="CN90" s="25">
        <f t="shared" si="101"/>
        <v>8</v>
      </c>
      <c r="CO90" s="49">
        <f t="shared" si="88"/>
        <v>6</v>
      </c>
      <c r="CP90" s="47">
        <v>24</v>
      </c>
      <c r="CQ90" s="25">
        <f t="shared" si="94"/>
        <v>1</v>
      </c>
      <c r="CR90" s="65">
        <v>1.6666666666666666E-2</v>
      </c>
      <c r="CS90" s="25">
        <f t="shared" si="95"/>
        <v>24</v>
      </c>
      <c r="CT90" s="25">
        <v>0</v>
      </c>
      <c r="CU90" s="25">
        <v>24</v>
      </c>
      <c r="CV90" s="25">
        <f t="shared" si="96"/>
        <v>1</v>
      </c>
      <c r="CW90" s="65">
        <v>4.3055555555555562E-2</v>
      </c>
      <c r="CX90" s="25">
        <f t="shared" si="97"/>
        <v>62</v>
      </c>
      <c r="CY90" s="25">
        <v>0</v>
      </c>
      <c r="CZ90" s="49">
        <f t="shared" si="98"/>
        <v>1.5833333333333333</v>
      </c>
      <c r="DA90">
        <v>21</v>
      </c>
      <c r="DB90">
        <v>3</v>
      </c>
      <c r="DC90">
        <v>0.98198050999999997</v>
      </c>
      <c r="DD90">
        <v>3</v>
      </c>
      <c r="DE90">
        <v>0.98198050999999997</v>
      </c>
      <c r="DF90">
        <v>12</v>
      </c>
      <c r="DG90">
        <v>2</v>
      </c>
      <c r="DH90">
        <v>1</v>
      </c>
      <c r="DI90">
        <v>4</v>
      </c>
      <c r="DJ90">
        <v>0.99026740999999996</v>
      </c>
      <c r="DK90">
        <v>15</v>
      </c>
      <c r="DL90">
        <v>10</v>
      </c>
      <c r="DM90">
        <v>0.96581209000000001</v>
      </c>
      <c r="DN90">
        <v>10</v>
      </c>
      <c r="DO90">
        <v>0.96824584000000002</v>
      </c>
      <c r="DP90" s="25">
        <v>16</v>
      </c>
      <c r="DQ90" s="25">
        <v>5</v>
      </c>
      <c r="DR90" s="25">
        <v>0.98259753333333333</v>
      </c>
      <c r="DS90" s="25">
        <v>5.666666666666667</v>
      </c>
      <c r="DT90" s="25">
        <v>0.98016458666666662</v>
      </c>
      <c r="DU90" s="47">
        <v>19.24485403880513</v>
      </c>
      <c r="DV90" s="86">
        <v>29.561633912256902</v>
      </c>
      <c r="DW90" s="86">
        <v>1.1288803809498147</v>
      </c>
      <c r="DX90" s="25"/>
      <c r="DY90" s="49"/>
      <c r="DZ90" s="47">
        <v>28</v>
      </c>
      <c r="EA90" s="25">
        <v>30</v>
      </c>
      <c r="EB90" s="25">
        <v>29</v>
      </c>
      <c r="EC90" s="25">
        <v>1</v>
      </c>
      <c r="ED90" s="25">
        <v>1</v>
      </c>
      <c r="EE90" s="88">
        <v>1</v>
      </c>
      <c r="EF90" s="47">
        <v>29</v>
      </c>
      <c r="EG90" s="25">
        <v>35</v>
      </c>
      <c r="EH90" s="25">
        <v>33</v>
      </c>
      <c r="EI90" s="25">
        <v>15</v>
      </c>
      <c r="EJ90" s="25">
        <v>36</v>
      </c>
      <c r="EK90" s="46">
        <v>37</v>
      </c>
      <c r="EL90" s="47">
        <v>0</v>
      </c>
      <c r="EM90" s="49">
        <v>0</v>
      </c>
      <c r="EN90" s="46">
        <v>0</v>
      </c>
      <c r="EO90" s="25">
        <v>25312.307692307699</v>
      </c>
      <c r="EP90" s="25">
        <v>9140.5555555555493</v>
      </c>
      <c r="EQ90" s="25">
        <v>47008.75</v>
      </c>
      <c r="ER90" s="25">
        <v>8175.4347826086996</v>
      </c>
      <c r="ES90" s="25">
        <v>50574.285714285703</v>
      </c>
      <c r="ET90" s="25">
        <v>15392.1739130435</v>
      </c>
      <c r="EU90" s="25">
        <v>40965.114468864464</v>
      </c>
      <c r="EV90" s="28">
        <v>10902.721417069251</v>
      </c>
      <c r="EW90">
        <v>1074.767218</v>
      </c>
      <c r="EX90">
        <v>0.189705971</v>
      </c>
      <c r="EY90">
        <v>2.7272727272727302</v>
      </c>
      <c r="EZ90">
        <v>0.66666666666666696</v>
      </c>
      <c r="FA90">
        <v>273.56493749999998</v>
      </c>
      <c r="FB90">
        <v>4.8064663000000001E-2</v>
      </c>
      <c r="FC90">
        <v>2.1644562334217499</v>
      </c>
      <c r="FD90">
        <v>0.57142857142857095</v>
      </c>
      <c r="FE90">
        <v>-1081.82439</v>
      </c>
      <c r="FF90">
        <v>-9.0148790000000006E-2</v>
      </c>
      <c r="FG90">
        <v>0.62816901408450698</v>
      </c>
      <c r="FH90">
        <v>0.5</v>
      </c>
      <c r="FI90">
        <v>88.83592183333333</v>
      </c>
      <c r="FJ90">
        <v>4.9207281333333332E-2</v>
      </c>
      <c r="FK90">
        <v>1.8399659915929956</v>
      </c>
      <c r="FL90" s="63">
        <v>0.57936507936507931</v>
      </c>
      <c r="FM90">
        <v>0.70383275261323996</v>
      </c>
      <c r="FN90">
        <v>0.70373312152501999</v>
      </c>
      <c r="FO90">
        <v>0.64864864864864902</v>
      </c>
      <c r="FP90">
        <v>0.67089410272669603</v>
      </c>
      <c r="FQ90">
        <v>0.5625</v>
      </c>
      <c r="FR90">
        <v>0.50113250283125699</v>
      </c>
      <c r="FS90">
        <v>0.63832713375396299</v>
      </c>
      <c r="FT90">
        <v>0.625253242360991</v>
      </c>
      <c r="FU90">
        <v>0.63179018805747711</v>
      </c>
      <c r="FV90" s="45">
        <v>0.7</v>
      </c>
      <c r="FW90" s="25">
        <v>10706.214285714301</v>
      </c>
      <c r="FX90" s="25">
        <v>0.75</v>
      </c>
      <c r="FY90" s="25">
        <v>12766.2</v>
      </c>
      <c r="FZ90" s="25">
        <v>0.8</v>
      </c>
      <c r="GA90" s="25">
        <v>11333.5625</v>
      </c>
      <c r="GB90" s="25">
        <v>0.75</v>
      </c>
      <c r="GC90" s="28">
        <v>11601.992261904767</v>
      </c>
      <c r="GD90">
        <v>0.33333333333333331</v>
      </c>
      <c r="GE90">
        <v>265</v>
      </c>
      <c r="GF90">
        <v>0</v>
      </c>
      <c r="GG90">
        <v>94</v>
      </c>
      <c r="GH90">
        <v>0</v>
      </c>
      <c r="GI90">
        <v>210</v>
      </c>
      <c r="GJ90">
        <v>0.11111111111111099</v>
      </c>
      <c r="GK90">
        <v>189.66666666666666</v>
      </c>
      <c r="GL90" s="45"/>
      <c r="GM90">
        <v>24</v>
      </c>
      <c r="GN90">
        <v>17</v>
      </c>
      <c r="GO90">
        <v>17</v>
      </c>
      <c r="GP90">
        <v>8</v>
      </c>
      <c r="GQ90" s="25"/>
      <c r="GR90">
        <v>43</v>
      </c>
      <c r="GS90">
        <v>13</v>
      </c>
      <c r="GT90">
        <v>13</v>
      </c>
      <c r="GU90">
        <v>6</v>
      </c>
      <c r="GV90" s="25"/>
      <c r="GW90">
        <v>33</v>
      </c>
      <c r="GX90">
        <v>21</v>
      </c>
      <c r="GY90">
        <v>21</v>
      </c>
      <c r="GZ90">
        <v>7</v>
      </c>
      <c r="HA90" s="25">
        <v>205</v>
      </c>
      <c r="HB90" s="89">
        <v>33.333333333333336</v>
      </c>
      <c r="HC90" s="89">
        <v>17</v>
      </c>
      <c r="HD90" s="89">
        <v>17</v>
      </c>
      <c r="HE90" s="129">
        <v>7</v>
      </c>
      <c r="HF90">
        <v>0.97514630538841807</v>
      </c>
      <c r="HG90">
        <v>0.98105842755311257</v>
      </c>
      <c r="HH90">
        <v>0.98095648673689484</v>
      </c>
      <c r="HI90">
        <v>0.96092776699509175</v>
      </c>
      <c r="HJ90">
        <v>0.96307905779407466</v>
      </c>
      <c r="HK90">
        <v>0.98087655918760852</v>
      </c>
      <c r="HL90">
        <v>0.99109016908706749</v>
      </c>
      <c r="HM90">
        <v>0.98974331861078713</v>
      </c>
      <c r="HN90">
        <v>0.97609746760420313</v>
      </c>
      <c r="HO90">
        <v>0.99500952388713726</v>
      </c>
      <c r="HP90">
        <v>0.99553347012483295</v>
      </c>
      <c r="HQ90">
        <v>1</v>
      </c>
      <c r="HR90">
        <v>0.97144094359556521</v>
      </c>
      <c r="HS90" s="24">
        <v>1</v>
      </c>
      <c r="HT90">
        <v>4</v>
      </c>
      <c r="HU90">
        <v>1</v>
      </c>
      <c r="HV90">
        <v>0</v>
      </c>
      <c r="HW90">
        <v>1</v>
      </c>
      <c r="HX90">
        <v>0</v>
      </c>
      <c r="HY90" s="45"/>
      <c r="HZ90" s="25"/>
      <c r="IA90" s="25"/>
      <c r="IB90" s="25"/>
      <c r="IC90" s="25"/>
      <c r="ID90" s="109"/>
      <c r="IE90" s="25"/>
      <c r="IF90" s="25"/>
      <c r="IG90" s="25"/>
      <c r="IH90" s="25"/>
      <c r="II90" s="141" t="s">
        <v>419</v>
      </c>
      <c r="IJ90" s="141">
        <f t="shared" si="89"/>
        <v>0</v>
      </c>
      <c r="IK90" s="141" t="s">
        <v>421</v>
      </c>
      <c r="IL90" s="106"/>
      <c r="IM90" s="127"/>
      <c r="IN90" s="142"/>
      <c r="IO90" s="143">
        <v>0</v>
      </c>
      <c r="IP90" s="144">
        <v>0</v>
      </c>
      <c r="IQ90" s="144">
        <v>0</v>
      </c>
      <c r="IR90" s="144">
        <v>0</v>
      </c>
      <c r="IS90" s="144">
        <v>1</v>
      </c>
      <c r="IT90" s="145"/>
      <c r="IU90" s="146">
        <v>0</v>
      </c>
      <c r="IV90" s="146">
        <v>1</v>
      </c>
    </row>
    <row r="91" spans="1:256" ht="13.05" customHeight="1">
      <c r="A91" s="25">
        <v>44</v>
      </c>
      <c r="B91" s="25">
        <v>14</v>
      </c>
      <c r="C91" s="49" t="s">
        <v>76</v>
      </c>
      <c r="D91" s="47" t="s">
        <v>616</v>
      </c>
      <c r="E91" s="25">
        <v>4</v>
      </c>
      <c r="F91" s="25">
        <v>4</v>
      </c>
      <c r="G91" s="49"/>
      <c r="H91" s="25">
        <v>20</v>
      </c>
      <c r="I91" s="25">
        <v>21</v>
      </c>
      <c r="J91" s="25">
        <v>1</v>
      </c>
      <c r="K91" s="25">
        <v>0</v>
      </c>
      <c r="L91" s="25">
        <v>1</v>
      </c>
      <c r="M91" s="25" t="str">
        <f t="shared" si="77"/>
        <v/>
      </c>
      <c r="N91" s="25">
        <f t="shared" si="78"/>
        <v>20</v>
      </c>
      <c r="O91" s="25">
        <v>20</v>
      </c>
      <c r="P91" s="25">
        <v>21</v>
      </c>
      <c r="Q91" s="28">
        <v>2749.7352941176468</v>
      </c>
      <c r="R91" s="25">
        <v>21</v>
      </c>
      <c r="S91" s="25">
        <v>22</v>
      </c>
      <c r="T91" s="25">
        <v>4</v>
      </c>
      <c r="U91" s="25">
        <v>3</v>
      </c>
      <c r="V91" s="25">
        <v>1</v>
      </c>
      <c r="W91" s="25" t="str">
        <f t="shared" si="79"/>
        <v/>
      </c>
      <c r="X91" s="25">
        <f t="shared" si="80"/>
        <v>18</v>
      </c>
      <c r="Y91" s="25">
        <v>9</v>
      </c>
      <c r="Z91" s="25">
        <v>18</v>
      </c>
      <c r="AA91" s="25">
        <v>1973.5806451612902</v>
      </c>
      <c r="AB91" s="45">
        <v>10</v>
      </c>
      <c r="AC91" s="25">
        <v>15</v>
      </c>
      <c r="AD91" s="25">
        <v>2</v>
      </c>
      <c r="AE91" s="25">
        <v>1</v>
      </c>
      <c r="AF91" s="25">
        <v>1</v>
      </c>
      <c r="AG91" s="25" t="str">
        <f t="shared" si="81"/>
        <v/>
      </c>
      <c r="AH91" s="25">
        <f t="shared" si="82"/>
        <v>13</v>
      </c>
      <c r="AI91" s="25">
        <v>5</v>
      </c>
      <c r="AJ91" s="25">
        <v>13</v>
      </c>
      <c r="AK91" s="28">
        <v>2263.3030303030305</v>
      </c>
      <c r="AL91" s="45">
        <v>1</v>
      </c>
      <c r="AM91" s="25">
        <v>833.3</v>
      </c>
      <c r="AN91" s="25">
        <v>775</v>
      </c>
      <c r="AO91" s="28">
        <v>213.24364616930302</v>
      </c>
      <c r="AP91" s="91">
        <v>3.4722222222222224E-2</v>
      </c>
      <c r="AQ91" s="65">
        <v>0.05</v>
      </c>
      <c r="AR91" s="65">
        <v>4.7916666666666663E-2</v>
      </c>
      <c r="AS91" s="65">
        <v>4.1666666666666664E-2</v>
      </c>
      <c r="AT91" s="25">
        <f t="shared" si="75"/>
        <v>50</v>
      </c>
      <c r="AU91" s="25">
        <f t="shared" si="76"/>
        <v>72</v>
      </c>
      <c r="AV91" s="25">
        <f t="shared" si="85"/>
        <v>69</v>
      </c>
      <c r="AW91" s="25">
        <f t="shared" si="86"/>
        <v>60</v>
      </c>
      <c r="AX91" s="25">
        <f t="shared" si="83"/>
        <v>70.5</v>
      </c>
      <c r="AY91" s="25">
        <f t="shared" si="84"/>
        <v>55</v>
      </c>
      <c r="AZ91" s="25">
        <f t="shared" si="91"/>
        <v>0.2818181818181818</v>
      </c>
      <c r="BA91" s="25">
        <v>1</v>
      </c>
      <c r="BB91" s="25">
        <v>3</v>
      </c>
      <c r="BC91" s="25">
        <v>2</v>
      </c>
      <c r="BD91" s="25">
        <v>2</v>
      </c>
      <c r="BE91" s="25">
        <v>1.5</v>
      </c>
      <c r="BF91" s="25">
        <v>2.5</v>
      </c>
      <c r="BG91" s="49">
        <v>-0.66666666666666663</v>
      </c>
      <c r="BH91" s="25">
        <v>0.4</v>
      </c>
      <c r="BI91" s="25">
        <v>10</v>
      </c>
      <c r="BJ91" s="25">
        <v>0.1</v>
      </c>
      <c r="BK91" s="25">
        <v>10</v>
      </c>
      <c r="BL91" s="25">
        <v>0.25</v>
      </c>
      <c r="BM91" s="47"/>
      <c r="BN91" s="25"/>
      <c r="BO91" s="25"/>
      <c r="BP91" s="25"/>
      <c r="BQ91" s="49"/>
      <c r="BR91" s="47"/>
      <c r="BS91" s="25"/>
      <c r="BT91" s="25"/>
      <c r="BU91" s="25"/>
      <c r="BV91" s="49"/>
      <c r="BW91" s="52"/>
      <c r="BX91" s="53"/>
      <c r="BY91" s="54"/>
      <c r="BZ91" s="57"/>
      <c r="CA91" s="50"/>
      <c r="CB91" s="51"/>
      <c r="CC91" s="46"/>
      <c r="CD91" s="46"/>
      <c r="CE91" s="103"/>
      <c r="CF91" s="30"/>
      <c r="CG91" s="104"/>
      <c r="CH91" s="47"/>
      <c r="CI91" s="25"/>
      <c r="CJ91" s="25"/>
      <c r="CK91" s="49" t="str">
        <f t="shared" si="87"/>
        <v/>
      </c>
      <c r="CL91" s="47"/>
      <c r="CM91" s="25"/>
      <c r="CN91" s="25"/>
      <c r="CO91" s="49" t="str">
        <f t="shared" si="88"/>
        <v/>
      </c>
      <c r="CP91" s="47"/>
      <c r="CQ91" s="25"/>
      <c r="CR91" s="25"/>
      <c r="CS91" s="25"/>
      <c r="CT91" s="25"/>
      <c r="CU91" s="25"/>
      <c r="CV91" s="25"/>
      <c r="CW91" s="25"/>
      <c r="CX91" s="25"/>
      <c r="CY91" s="25"/>
      <c r="CZ91" s="49"/>
      <c r="DA91">
        <v>22</v>
      </c>
      <c r="DB91">
        <v>5</v>
      </c>
      <c r="DC91">
        <v>0.87546747999999996</v>
      </c>
      <c r="DD91">
        <v>6</v>
      </c>
      <c r="DE91">
        <v>0.86986125000000003</v>
      </c>
      <c r="DF91">
        <v>18</v>
      </c>
      <c r="DG91">
        <v>5</v>
      </c>
      <c r="DH91">
        <v>0.93028741000000004</v>
      </c>
      <c r="DI91">
        <v>8</v>
      </c>
      <c r="DJ91">
        <v>0.97610335999999998</v>
      </c>
      <c r="DK91">
        <v>17</v>
      </c>
      <c r="DL91">
        <v>11</v>
      </c>
      <c r="DM91">
        <v>0.94890726999999997</v>
      </c>
      <c r="DN91">
        <v>11</v>
      </c>
      <c r="DO91">
        <v>0.97075168000000001</v>
      </c>
      <c r="DP91" s="25">
        <v>19</v>
      </c>
      <c r="DQ91" s="25">
        <v>7</v>
      </c>
      <c r="DR91" s="25">
        <v>0.91822071999999999</v>
      </c>
      <c r="DS91" s="25">
        <v>8.3333333333333339</v>
      </c>
      <c r="DT91" s="25">
        <v>0.93890543000000004</v>
      </c>
      <c r="DU91" s="47"/>
      <c r="DV91" s="86"/>
      <c r="DW91" s="86"/>
      <c r="DX91" s="25"/>
      <c r="DY91" s="49"/>
      <c r="DZ91" s="47"/>
      <c r="EA91" s="25"/>
      <c r="EB91" s="25" t="s">
        <v>149</v>
      </c>
      <c r="EC91" s="25"/>
      <c r="ED91" s="25"/>
      <c r="EE91" s="88" t="s">
        <v>149</v>
      </c>
      <c r="EF91" s="47">
        <v>31</v>
      </c>
      <c r="EG91" s="25">
        <v>28</v>
      </c>
      <c r="EH91" s="25">
        <v>36</v>
      </c>
      <c r="EI91" s="25">
        <v>24</v>
      </c>
      <c r="EJ91" s="25">
        <v>29</v>
      </c>
      <c r="EK91" s="46">
        <v>55</v>
      </c>
      <c r="EL91" s="47">
        <v>0</v>
      </c>
      <c r="EM91" s="49">
        <v>0</v>
      </c>
      <c r="EN91" s="46">
        <v>0</v>
      </c>
      <c r="EO91" s="25"/>
      <c r="EP91" s="25"/>
      <c r="EQ91" s="25"/>
      <c r="ER91" s="25"/>
      <c r="ES91" s="25"/>
      <c r="ET91" s="25"/>
      <c r="EU91" s="25"/>
      <c r="EV91" s="28"/>
      <c r="EW91"/>
      <c r="FI91" t="s">
        <v>149</v>
      </c>
      <c r="FJ91" t="s">
        <v>149</v>
      </c>
      <c r="FK91" t="s">
        <v>149</v>
      </c>
      <c r="FL91" s="63" t="s">
        <v>149</v>
      </c>
      <c r="FM91" t="s">
        <v>149</v>
      </c>
      <c r="FN91" t="s">
        <v>149</v>
      </c>
      <c r="FO91" t="s">
        <v>149</v>
      </c>
      <c r="FP91" t="s">
        <v>149</v>
      </c>
      <c r="FQ91" t="s">
        <v>149</v>
      </c>
      <c r="FR91" t="s">
        <v>149</v>
      </c>
      <c r="FV91" s="45">
        <v>0.7</v>
      </c>
      <c r="FW91" s="25">
        <v>4153.5384615384601</v>
      </c>
      <c r="FX91" s="25">
        <v>0.75</v>
      </c>
      <c r="FY91" s="25">
        <v>4197.6666666666697</v>
      </c>
      <c r="FZ91" s="25">
        <v>0.8</v>
      </c>
      <c r="GA91" s="25">
        <v>2832.5625</v>
      </c>
      <c r="GB91" s="25">
        <v>0.75</v>
      </c>
      <c r="GC91" s="28">
        <v>3727.922542735043</v>
      </c>
      <c r="GD91">
        <v>1</v>
      </c>
      <c r="GE91">
        <v>121</v>
      </c>
      <c r="GF91">
        <v>0</v>
      </c>
      <c r="GG91">
        <v>83</v>
      </c>
      <c r="GH91">
        <v>1.5</v>
      </c>
      <c r="GI91">
        <v>281</v>
      </c>
      <c r="GJ91">
        <v>0.83333333333333304</v>
      </c>
      <c r="GK91">
        <v>161.66666666666666</v>
      </c>
      <c r="GL91" s="45"/>
      <c r="GM91">
        <v>15</v>
      </c>
      <c r="GN91">
        <v>11</v>
      </c>
      <c r="GO91">
        <v>10</v>
      </c>
      <c r="GP91">
        <v>7</v>
      </c>
      <c r="GQ91" s="25"/>
      <c r="GR91">
        <v>34</v>
      </c>
      <c r="GS91">
        <v>7</v>
      </c>
      <c r="GT91">
        <v>9</v>
      </c>
      <c r="GU91">
        <v>4</v>
      </c>
      <c r="GV91" s="25"/>
      <c r="GW91">
        <v>11</v>
      </c>
      <c r="GX91">
        <v>7</v>
      </c>
      <c r="GY91">
        <v>7</v>
      </c>
      <c r="GZ91">
        <v>8</v>
      </c>
      <c r="HA91" s="25">
        <v>81.333333333333314</v>
      </c>
      <c r="HB91" s="89">
        <v>20</v>
      </c>
      <c r="HC91" s="89">
        <v>8.3333333333333339</v>
      </c>
      <c r="HD91" s="89">
        <v>8.6666666666666661</v>
      </c>
      <c r="HE91" s="129">
        <v>6.333333333333333</v>
      </c>
      <c r="HF91">
        <v>0.96427774955955492</v>
      </c>
      <c r="HG91">
        <v>0.98482663373915524</v>
      </c>
      <c r="HH91">
        <v>0.98792822320675322</v>
      </c>
      <c r="HI91">
        <v>0.990353802231693</v>
      </c>
      <c r="HJ91">
        <v>0.9648325251739911</v>
      </c>
      <c r="HK91">
        <v>0.99484975116710972</v>
      </c>
      <c r="HL91">
        <v>0.99592921435210435</v>
      </c>
      <c r="HM91">
        <v>0.99999999999999978</v>
      </c>
      <c r="HN91">
        <v>0.93277842363492047</v>
      </c>
      <c r="HO91">
        <v>0.96993472589212626</v>
      </c>
      <c r="HP91">
        <v>0.96155466034251469</v>
      </c>
      <c r="HQ91">
        <v>1</v>
      </c>
      <c r="HR91">
        <v>0.95396289945615553</v>
      </c>
      <c r="HY91" s="45"/>
      <c r="HZ91" s="25"/>
      <c r="IA91" s="25"/>
      <c r="IB91" s="25"/>
      <c r="IC91" s="25"/>
      <c r="ID91" s="109"/>
      <c r="IE91" s="25">
        <v>1</v>
      </c>
      <c r="IF91" s="25"/>
      <c r="IG91" s="25"/>
      <c r="IH91" s="25"/>
      <c r="II91" s="141" t="s">
        <v>419</v>
      </c>
      <c r="IJ91" s="141">
        <f t="shared" si="89"/>
        <v>0</v>
      </c>
      <c r="IK91" s="141" t="s">
        <v>421</v>
      </c>
      <c r="IL91" s="106"/>
      <c r="IM91" s="127"/>
      <c r="IN91" s="142"/>
      <c r="IO91" s="143">
        <v>0</v>
      </c>
      <c r="IP91" s="144">
        <v>0</v>
      </c>
      <c r="IQ91" s="144">
        <v>0</v>
      </c>
      <c r="IR91" s="144">
        <v>1</v>
      </c>
      <c r="IS91" s="144">
        <v>0</v>
      </c>
      <c r="IT91" s="145"/>
      <c r="IU91" s="146">
        <v>0</v>
      </c>
      <c r="IV91" s="146">
        <v>0</v>
      </c>
    </row>
    <row r="92" spans="1:256" ht="13.05" customHeight="1">
      <c r="A92" s="25">
        <v>65</v>
      </c>
      <c r="B92" s="25">
        <v>18</v>
      </c>
      <c r="C92" s="49" t="s">
        <v>361</v>
      </c>
      <c r="D92" s="47" t="s">
        <v>616</v>
      </c>
      <c r="E92" s="25">
        <v>4</v>
      </c>
      <c r="F92" s="25">
        <v>4</v>
      </c>
      <c r="G92" s="49"/>
      <c r="H92" s="25">
        <v>6</v>
      </c>
      <c r="I92" s="25">
        <v>11</v>
      </c>
      <c r="J92" s="25">
        <v>0</v>
      </c>
      <c r="K92" s="25">
        <v>0</v>
      </c>
      <c r="L92" s="25">
        <v>0</v>
      </c>
      <c r="M92" s="25" t="str">
        <f t="shared" si="77"/>
        <v/>
      </c>
      <c r="N92" s="25">
        <f t="shared" si="78"/>
        <v>11</v>
      </c>
      <c r="O92" s="25">
        <v>6</v>
      </c>
      <c r="P92" s="25">
        <v>11</v>
      </c>
      <c r="Q92" s="28">
        <v>3836.151515151515</v>
      </c>
      <c r="R92" s="25">
        <v>2</v>
      </c>
      <c r="S92" s="25">
        <v>10</v>
      </c>
      <c r="T92" s="25">
        <v>2</v>
      </c>
      <c r="U92" s="25">
        <v>2</v>
      </c>
      <c r="V92" s="25">
        <v>0</v>
      </c>
      <c r="W92" s="25" t="str">
        <f t="shared" si="79"/>
        <v/>
      </c>
      <c r="X92" s="25">
        <f t="shared" si="80"/>
        <v>8</v>
      </c>
      <c r="Y92" s="25">
        <v>2</v>
      </c>
      <c r="Z92" s="25">
        <v>8</v>
      </c>
      <c r="AA92" s="25">
        <v>2482.09375</v>
      </c>
      <c r="AB92" s="45">
        <v>0</v>
      </c>
      <c r="AC92" s="25">
        <v>6</v>
      </c>
      <c r="AD92" s="25">
        <v>2</v>
      </c>
      <c r="AE92" s="25">
        <v>1</v>
      </c>
      <c r="AF92" s="25">
        <v>1</v>
      </c>
      <c r="AG92" s="25" t="str">
        <f t="shared" si="81"/>
        <v/>
      </c>
      <c r="AH92" s="25">
        <f t="shared" si="82"/>
        <v>4</v>
      </c>
      <c r="AI92" s="25">
        <v>0</v>
      </c>
      <c r="AJ92" s="25">
        <v>5</v>
      </c>
      <c r="AK92" s="28">
        <v>3354.909090909091</v>
      </c>
      <c r="AL92" s="45">
        <v>1</v>
      </c>
      <c r="AM92" s="25">
        <v>903.1</v>
      </c>
      <c r="AN92" s="25">
        <v>870.5</v>
      </c>
      <c r="AO92" s="28">
        <v>125.02753380966273</v>
      </c>
      <c r="AP92" s="91">
        <v>4.3055555555555562E-2</v>
      </c>
      <c r="AQ92" s="65">
        <v>5.6944444444444443E-2</v>
      </c>
      <c r="AR92" s="65">
        <v>5.347222222222222E-2</v>
      </c>
      <c r="AS92" s="65">
        <v>4.3749999999999997E-2</v>
      </c>
      <c r="AT92" s="25">
        <f t="shared" si="75"/>
        <v>62</v>
      </c>
      <c r="AU92" s="25">
        <f t="shared" si="76"/>
        <v>82</v>
      </c>
      <c r="AV92" s="25">
        <f t="shared" si="85"/>
        <v>77</v>
      </c>
      <c r="AW92" s="25">
        <f t="shared" si="86"/>
        <v>63</v>
      </c>
      <c r="AX92" s="25">
        <f t="shared" si="83"/>
        <v>79.5</v>
      </c>
      <c r="AY92" s="25">
        <f t="shared" si="84"/>
        <v>62.5</v>
      </c>
      <c r="AZ92" s="25">
        <f t="shared" si="91"/>
        <v>0.27200000000000002</v>
      </c>
      <c r="BA92" s="25">
        <v>4</v>
      </c>
      <c r="BB92" s="25">
        <v>3</v>
      </c>
      <c r="BC92" s="25">
        <v>1</v>
      </c>
      <c r="BD92" s="25">
        <v>2</v>
      </c>
      <c r="BE92" s="25">
        <v>3</v>
      </c>
      <c r="BF92" s="25">
        <v>2</v>
      </c>
      <c r="BG92" s="49">
        <v>0.33333333333333331</v>
      </c>
      <c r="BH92" s="25">
        <v>0.7</v>
      </c>
      <c r="BI92" s="25">
        <v>10</v>
      </c>
      <c r="BJ92" s="25">
        <v>1</v>
      </c>
      <c r="BK92" s="25">
        <v>10</v>
      </c>
      <c r="BL92" s="25">
        <v>0.85</v>
      </c>
      <c r="BM92" s="47">
        <v>31</v>
      </c>
      <c r="BN92" s="25">
        <v>17</v>
      </c>
      <c r="BO92" s="25">
        <f t="shared" si="99"/>
        <v>48</v>
      </c>
      <c r="BP92" s="25">
        <f t="shared" ref="BP92:BP155" si="103">BM92/BO92</f>
        <v>0.64583333333333337</v>
      </c>
      <c r="BQ92" s="49">
        <f t="shared" si="92"/>
        <v>1</v>
      </c>
      <c r="BR92" s="47">
        <v>11</v>
      </c>
      <c r="BS92" s="25">
        <v>5</v>
      </c>
      <c r="BT92" s="25">
        <f t="shared" si="102"/>
        <v>16</v>
      </c>
      <c r="BU92" s="25">
        <f t="shared" si="100"/>
        <v>0.6875</v>
      </c>
      <c r="BV92" s="49">
        <f t="shared" si="47"/>
        <v>1</v>
      </c>
      <c r="BW92" s="52">
        <v>6</v>
      </c>
      <c r="BX92" s="53">
        <v>5</v>
      </c>
      <c r="BY92" s="54">
        <f t="shared" si="73"/>
        <v>5.5</v>
      </c>
      <c r="BZ92" s="57">
        <v>11</v>
      </c>
      <c r="CA92" s="50">
        <v>8</v>
      </c>
      <c r="CB92" s="51">
        <f t="shared" si="74"/>
        <v>9.5</v>
      </c>
      <c r="CC92" s="46">
        <v>26</v>
      </c>
      <c r="CD92" s="46">
        <v>18</v>
      </c>
      <c r="CE92" s="103">
        <v>80</v>
      </c>
      <c r="CF92" s="30">
        <v>7</v>
      </c>
      <c r="CG92" s="104">
        <f t="shared" si="93"/>
        <v>8.7499999999999994E-2</v>
      </c>
      <c r="CH92" s="47">
        <v>9</v>
      </c>
      <c r="CI92" s="25">
        <v>9</v>
      </c>
      <c r="CJ92" s="25">
        <f t="shared" si="90"/>
        <v>18</v>
      </c>
      <c r="CK92" s="49">
        <f t="shared" si="87"/>
        <v>13.5</v>
      </c>
      <c r="CL92" s="47">
        <v>4</v>
      </c>
      <c r="CM92" s="25">
        <v>4</v>
      </c>
      <c r="CN92" s="25">
        <f t="shared" si="101"/>
        <v>8</v>
      </c>
      <c r="CO92" s="49">
        <f t="shared" si="88"/>
        <v>6</v>
      </c>
      <c r="CP92" s="47">
        <v>24</v>
      </c>
      <c r="CQ92" s="25">
        <f t="shared" si="94"/>
        <v>1</v>
      </c>
      <c r="CR92" s="65">
        <v>2.4305555555555556E-2</v>
      </c>
      <c r="CS92" s="25">
        <f t="shared" si="95"/>
        <v>35</v>
      </c>
      <c r="CT92" s="25">
        <v>0</v>
      </c>
      <c r="CU92" s="25">
        <v>24</v>
      </c>
      <c r="CV92" s="25">
        <f t="shared" si="96"/>
        <v>1</v>
      </c>
      <c r="CW92" s="65">
        <v>4.2361111111111106E-2</v>
      </c>
      <c r="CX92" s="25">
        <f t="shared" si="97"/>
        <v>61</v>
      </c>
      <c r="CY92" s="25">
        <v>0</v>
      </c>
      <c r="CZ92" s="49">
        <f t="shared" si="98"/>
        <v>0.74285714285714288</v>
      </c>
      <c r="DA92">
        <v>14</v>
      </c>
      <c r="DB92">
        <v>4</v>
      </c>
      <c r="DC92">
        <v>0.84852813999999999</v>
      </c>
      <c r="DD92">
        <v>5</v>
      </c>
      <c r="DE92">
        <v>0.91499142</v>
      </c>
      <c r="DF92">
        <v>10</v>
      </c>
      <c r="DG92">
        <v>5</v>
      </c>
      <c r="DH92">
        <v>0.9</v>
      </c>
      <c r="DI92">
        <v>7</v>
      </c>
      <c r="DJ92">
        <v>0.94868330000000001</v>
      </c>
      <c r="DK92">
        <v>16</v>
      </c>
      <c r="DL92">
        <v>10</v>
      </c>
      <c r="DM92">
        <v>0.99617577000000002</v>
      </c>
      <c r="DN92">
        <v>11</v>
      </c>
      <c r="DO92">
        <v>0.99619645999999995</v>
      </c>
      <c r="DP92" s="25">
        <v>13.333333333333334</v>
      </c>
      <c r="DQ92" s="25">
        <v>6.333333333333333</v>
      </c>
      <c r="DR92" s="25">
        <v>0.91490130333333342</v>
      </c>
      <c r="DS92" s="25">
        <v>7.666666666666667</v>
      </c>
      <c r="DT92" s="25">
        <v>0.95329039333333332</v>
      </c>
      <c r="DU92" s="47">
        <v>33.655471234248047</v>
      </c>
      <c r="DV92" s="86">
        <v>45.501380580703653</v>
      </c>
      <c r="DW92" s="86">
        <v>0.92778443650654496</v>
      </c>
      <c r="DX92" s="25"/>
      <c r="DY92" s="49"/>
      <c r="DZ92" s="47">
        <v>15</v>
      </c>
      <c r="EA92" s="25">
        <v>12</v>
      </c>
      <c r="EB92" s="25">
        <v>13.5</v>
      </c>
      <c r="EC92" s="25">
        <v>-5.2631578999999998E-2</v>
      </c>
      <c r="ED92" s="25">
        <v>0.625</v>
      </c>
      <c r="EE92" s="88">
        <v>0.28618421049999998</v>
      </c>
      <c r="EF92" s="47">
        <v>36</v>
      </c>
      <c r="EG92" s="25">
        <v>29</v>
      </c>
      <c r="EH92" s="25">
        <v>32</v>
      </c>
      <c r="EI92" s="25">
        <v>23</v>
      </c>
      <c r="EJ92" s="25">
        <v>28</v>
      </c>
      <c r="EK92" s="46">
        <v>69</v>
      </c>
      <c r="EL92" s="47">
        <v>0</v>
      </c>
      <c r="EM92" s="49">
        <v>0</v>
      </c>
      <c r="EN92" s="46">
        <v>1</v>
      </c>
      <c r="EO92" s="25">
        <v>23504.285714285699</v>
      </c>
      <c r="EP92" s="25">
        <v>15669.5238095238</v>
      </c>
      <c r="EQ92" s="25">
        <v>31339.166666666701</v>
      </c>
      <c r="ER92" s="25">
        <v>17094.090909090901</v>
      </c>
      <c r="ES92" s="25">
        <v>18632.631578947399</v>
      </c>
      <c r="ET92" s="25">
        <v>15392.1739130435</v>
      </c>
      <c r="EU92" s="25">
        <v>24492.027986633268</v>
      </c>
      <c r="EV92" s="28">
        <v>16051.929543886066</v>
      </c>
      <c r="EW92">
        <v>2418.7844279999999</v>
      </c>
      <c r="EX92">
        <v>0.25991627099999998</v>
      </c>
      <c r="EY92">
        <v>2.2121212121212102</v>
      </c>
      <c r="EZ92">
        <v>0.53846153846153799</v>
      </c>
      <c r="FA92">
        <v>4322.9208639999997</v>
      </c>
      <c r="FB92">
        <v>0.54652441900000004</v>
      </c>
      <c r="FC92">
        <v>2.3872679045092799</v>
      </c>
      <c r="FD92">
        <v>0.81818181818181801</v>
      </c>
      <c r="FE92">
        <v>2172.562915</v>
      </c>
      <c r="FF92">
        <v>0.25795332500000001</v>
      </c>
      <c r="FG92">
        <v>3.8845070422535199</v>
      </c>
      <c r="FH92">
        <v>0.61111111111111105</v>
      </c>
      <c r="FI92">
        <v>2971.4227356666665</v>
      </c>
      <c r="FJ92">
        <v>0.35479800499999997</v>
      </c>
      <c r="FK92">
        <v>2.8279653862946703</v>
      </c>
      <c r="FL92" s="63">
        <v>0.65591815591815561</v>
      </c>
      <c r="FM92">
        <v>0.577049180327869</v>
      </c>
      <c r="FN92">
        <v>0.72017220172201701</v>
      </c>
      <c r="FO92">
        <v>0.52670349907919001</v>
      </c>
      <c r="FP92">
        <v>0.56125356125356096</v>
      </c>
      <c r="FQ92">
        <v>0.57972972972973003</v>
      </c>
      <c r="FR92">
        <v>0.66024915062287703</v>
      </c>
      <c r="FS92">
        <v>0.56116080304559635</v>
      </c>
      <c r="FT92">
        <v>0.64722497119948497</v>
      </c>
      <c r="FU92">
        <v>0.60419288712254071</v>
      </c>
      <c r="FV92" s="45">
        <v>0.75</v>
      </c>
      <c r="FW92" s="25">
        <v>7525.1333333333296</v>
      </c>
      <c r="FX92" s="25">
        <v>0.8</v>
      </c>
      <c r="FY92" s="25">
        <v>9245.8125</v>
      </c>
      <c r="FZ92" s="25">
        <v>1</v>
      </c>
      <c r="GA92" s="25">
        <v>9729.5</v>
      </c>
      <c r="GB92" s="25">
        <v>0.85</v>
      </c>
      <c r="GC92" s="28">
        <v>8833.4819444444438</v>
      </c>
      <c r="GD92">
        <v>0.66666666666666663</v>
      </c>
      <c r="GE92">
        <v>147</v>
      </c>
      <c r="GF92">
        <v>0</v>
      </c>
      <c r="GG92">
        <v>170</v>
      </c>
      <c r="GH92">
        <v>0</v>
      </c>
      <c r="GI92">
        <v>184</v>
      </c>
      <c r="GJ92">
        <v>0.22222222222222199</v>
      </c>
      <c r="GK92">
        <v>167</v>
      </c>
      <c r="GL92" s="45"/>
      <c r="GM92">
        <v>10</v>
      </c>
      <c r="GN92">
        <v>7</v>
      </c>
      <c r="GO92">
        <v>6</v>
      </c>
      <c r="GP92">
        <v>5</v>
      </c>
      <c r="GQ92" s="25"/>
      <c r="GR92">
        <v>35</v>
      </c>
      <c r="GS92">
        <v>7</v>
      </c>
      <c r="GT92">
        <v>9</v>
      </c>
      <c r="GU92">
        <v>4</v>
      </c>
      <c r="GV92" s="25"/>
      <c r="GW92">
        <v>11</v>
      </c>
      <c r="GX92">
        <v>6</v>
      </c>
      <c r="GY92">
        <v>7</v>
      </c>
      <c r="GZ92">
        <v>3</v>
      </c>
      <c r="HA92" s="25">
        <v>93.666666666666671</v>
      </c>
      <c r="HB92" s="89">
        <v>18.666666666666668</v>
      </c>
      <c r="HC92" s="89">
        <v>6.666666666666667</v>
      </c>
      <c r="HD92" s="89">
        <v>7.333333333333333</v>
      </c>
      <c r="HE92" s="129">
        <v>4</v>
      </c>
      <c r="HF92">
        <v>0.72124703200773366</v>
      </c>
      <c r="HG92">
        <v>0.71872544483985046</v>
      </c>
      <c r="HH92">
        <v>0.62328239713698386</v>
      </c>
      <c r="HI92">
        <v>0.99339926779878274</v>
      </c>
      <c r="HJ92">
        <v>0.95393687658073667</v>
      </c>
      <c r="HK92">
        <v>0.99484975116710972</v>
      </c>
      <c r="HL92">
        <v>0.99592921435210435</v>
      </c>
      <c r="HM92">
        <v>0.99999999999999978</v>
      </c>
      <c r="HN92">
        <v>0.98754487482153763</v>
      </c>
      <c r="HO92">
        <v>0.96791208674699813</v>
      </c>
      <c r="HP92">
        <v>0.9642857142857143</v>
      </c>
      <c r="HQ92">
        <v>1</v>
      </c>
      <c r="HR92">
        <v>0.88757626113666932</v>
      </c>
      <c r="HS92" s="24">
        <v>1</v>
      </c>
      <c r="HT92">
        <v>4</v>
      </c>
      <c r="HU92">
        <v>2</v>
      </c>
      <c r="HV92">
        <v>0</v>
      </c>
      <c r="HW92">
        <v>1</v>
      </c>
      <c r="HX92">
        <v>0</v>
      </c>
      <c r="HY92" s="45"/>
      <c r="HZ92" s="25"/>
      <c r="IA92" s="25"/>
      <c r="IB92" s="25"/>
      <c r="IC92" s="25"/>
      <c r="ID92" s="109"/>
      <c r="IE92" s="25"/>
      <c r="IF92" s="25"/>
      <c r="IG92" s="25"/>
      <c r="IH92" s="25"/>
      <c r="II92" s="141" t="s">
        <v>416</v>
      </c>
      <c r="IJ92" s="141">
        <f t="shared" si="89"/>
        <v>1</v>
      </c>
      <c r="IK92" s="141" t="s">
        <v>421</v>
      </c>
      <c r="IL92" s="106"/>
      <c r="IM92" s="127"/>
      <c r="IN92" s="142"/>
      <c r="IO92" s="143">
        <v>0</v>
      </c>
      <c r="IP92" s="144">
        <v>0</v>
      </c>
      <c r="IQ92" s="144">
        <v>0</v>
      </c>
      <c r="IR92" s="144">
        <v>0</v>
      </c>
      <c r="IS92" s="144">
        <v>1</v>
      </c>
      <c r="IT92" s="145"/>
      <c r="IU92" s="146">
        <v>0</v>
      </c>
      <c r="IV92" s="146">
        <v>0</v>
      </c>
    </row>
    <row r="93" spans="1:256" ht="13.05" customHeight="1">
      <c r="A93" s="25">
        <v>75</v>
      </c>
      <c r="B93" s="25">
        <v>16</v>
      </c>
      <c r="C93" s="49" t="s">
        <v>442</v>
      </c>
      <c r="D93" s="47" t="s">
        <v>252</v>
      </c>
      <c r="E93" s="25">
        <v>4</v>
      </c>
      <c r="F93" s="25">
        <v>4</v>
      </c>
      <c r="G93" s="49"/>
      <c r="H93" s="25">
        <v>18</v>
      </c>
      <c r="I93" s="25">
        <v>23</v>
      </c>
      <c r="J93" s="25">
        <v>3</v>
      </c>
      <c r="K93" s="25">
        <v>0</v>
      </c>
      <c r="L93" s="25">
        <v>3</v>
      </c>
      <c r="M93" s="25" t="str">
        <f t="shared" si="77"/>
        <v/>
      </c>
      <c r="N93" s="25">
        <f t="shared" si="78"/>
        <v>20</v>
      </c>
      <c r="O93" s="25">
        <v>14</v>
      </c>
      <c r="P93" s="25">
        <v>22</v>
      </c>
      <c r="Q93" s="28">
        <v>5088.90625</v>
      </c>
      <c r="R93" s="25">
        <v>14</v>
      </c>
      <c r="S93" s="25">
        <v>21</v>
      </c>
      <c r="T93" s="25">
        <v>4</v>
      </c>
      <c r="U93" s="25">
        <v>0</v>
      </c>
      <c r="V93" s="25">
        <v>4</v>
      </c>
      <c r="W93" s="25" t="str">
        <f t="shared" si="79"/>
        <v/>
      </c>
      <c r="X93" s="25">
        <f t="shared" si="80"/>
        <v>17</v>
      </c>
      <c r="Y93" s="25">
        <v>8</v>
      </c>
      <c r="Z93" s="25">
        <v>18</v>
      </c>
      <c r="AA93" s="25">
        <v>3129.6470588235293</v>
      </c>
      <c r="AB93" s="45">
        <v>12</v>
      </c>
      <c r="AC93" s="25">
        <v>16</v>
      </c>
      <c r="AD93" s="25">
        <v>1</v>
      </c>
      <c r="AE93" s="25">
        <v>0</v>
      </c>
      <c r="AF93" s="25">
        <v>1</v>
      </c>
      <c r="AG93" s="25" t="str">
        <f t="shared" si="81"/>
        <v/>
      </c>
      <c r="AH93" s="25">
        <f t="shared" si="82"/>
        <v>15</v>
      </c>
      <c r="AI93" s="25">
        <v>11</v>
      </c>
      <c r="AJ93" s="25">
        <v>16</v>
      </c>
      <c r="AK93" s="28">
        <v>2618.3529411764707</v>
      </c>
      <c r="AL93" s="45">
        <v>0.95</v>
      </c>
      <c r="AM93" s="25">
        <v>1054.3684210526317</v>
      </c>
      <c r="AN93" s="25">
        <v>1044</v>
      </c>
      <c r="AO93" s="28">
        <v>189.20424311847515</v>
      </c>
      <c r="AP93" s="91">
        <v>4.3055555555555562E-2</v>
      </c>
      <c r="AQ93" s="65">
        <v>8.2638888888888887E-2</v>
      </c>
      <c r="AR93" s="65">
        <v>6.9444444444444434E-2</v>
      </c>
      <c r="AS93" s="65">
        <v>5.9027777777777783E-2</v>
      </c>
      <c r="AT93" s="25">
        <f t="shared" si="75"/>
        <v>62</v>
      </c>
      <c r="AU93" s="25">
        <f t="shared" si="76"/>
        <v>119</v>
      </c>
      <c r="AV93" s="25">
        <f t="shared" si="85"/>
        <v>100</v>
      </c>
      <c r="AW93" s="25">
        <f t="shared" si="86"/>
        <v>85</v>
      </c>
      <c r="AX93" s="25">
        <f t="shared" si="83"/>
        <v>109.5</v>
      </c>
      <c r="AY93" s="25">
        <f t="shared" si="84"/>
        <v>73.5</v>
      </c>
      <c r="AZ93" s="25">
        <f t="shared" si="91"/>
        <v>0.48979591836734693</v>
      </c>
      <c r="BA93" s="25">
        <v>4</v>
      </c>
      <c r="BB93" s="25">
        <v>3</v>
      </c>
      <c r="BC93" s="25">
        <v>2</v>
      </c>
      <c r="BD93" s="25">
        <v>3</v>
      </c>
      <c r="BE93" s="25">
        <v>3.5</v>
      </c>
      <c r="BF93" s="25">
        <v>2.5</v>
      </c>
      <c r="BG93" s="49">
        <v>0.2857142857142857</v>
      </c>
      <c r="BH93" s="25">
        <v>0.3</v>
      </c>
      <c r="BI93" s="25">
        <v>10</v>
      </c>
      <c r="BJ93" s="25">
        <v>0.5</v>
      </c>
      <c r="BK93" s="25">
        <v>10</v>
      </c>
      <c r="BL93" s="25">
        <v>0.4</v>
      </c>
      <c r="BM93" s="47">
        <v>29</v>
      </c>
      <c r="BN93" s="25">
        <v>19</v>
      </c>
      <c r="BO93" s="25">
        <f t="shared" si="99"/>
        <v>48</v>
      </c>
      <c r="BP93" s="25">
        <f t="shared" si="103"/>
        <v>0.60416666666666663</v>
      </c>
      <c r="BQ93" s="49">
        <f t="shared" si="92"/>
        <v>1</v>
      </c>
      <c r="BR93" s="47">
        <v>10</v>
      </c>
      <c r="BS93" s="25">
        <v>6</v>
      </c>
      <c r="BT93" s="25">
        <f t="shared" si="102"/>
        <v>16</v>
      </c>
      <c r="BU93" s="25">
        <f t="shared" si="100"/>
        <v>0.625</v>
      </c>
      <c r="BV93" s="49">
        <f t="shared" si="47"/>
        <v>1</v>
      </c>
      <c r="BW93" s="52">
        <v>8</v>
      </c>
      <c r="BX93" s="53">
        <v>6</v>
      </c>
      <c r="BY93" s="54">
        <f t="shared" ref="BY93:BY124" si="104">AVERAGE(BW93:BX93)</f>
        <v>7</v>
      </c>
      <c r="BZ93" s="57">
        <v>12</v>
      </c>
      <c r="CA93" s="50">
        <v>8</v>
      </c>
      <c r="CB93" s="51">
        <f t="shared" ref="CB93:CB124" si="105">AVERAGE(BZ93:CA93)</f>
        <v>10</v>
      </c>
      <c r="CC93" s="46">
        <v>24</v>
      </c>
      <c r="CD93" s="46">
        <v>15</v>
      </c>
      <c r="CE93" s="103">
        <v>79</v>
      </c>
      <c r="CF93" s="30">
        <v>9</v>
      </c>
      <c r="CG93" s="104">
        <f t="shared" si="93"/>
        <v>0.11392405063291139</v>
      </c>
      <c r="CH93" s="47">
        <v>10</v>
      </c>
      <c r="CI93" s="25">
        <v>4</v>
      </c>
      <c r="CJ93" s="25">
        <f t="shared" si="90"/>
        <v>14</v>
      </c>
      <c r="CK93" s="49">
        <f t="shared" si="87"/>
        <v>9</v>
      </c>
      <c r="CL93" s="47">
        <v>4</v>
      </c>
      <c r="CM93" s="25">
        <v>3</v>
      </c>
      <c r="CN93" s="25">
        <f t="shared" si="101"/>
        <v>7</v>
      </c>
      <c r="CO93" s="49">
        <f t="shared" si="88"/>
        <v>5</v>
      </c>
      <c r="CP93" s="47">
        <v>24</v>
      </c>
      <c r="CQ93" s="25">
        <f t="shared" si="94"/>
        <v>1</v>
      </c>
      <c r="CR93" s="65">
        <v>2.6388888888888889E-2</v>
      </c>
      <c r="CS93" s="25">
        <f t="shared" si="95"/>
        <v>38</v>
      </c>
      <c r="CT93" s="25">
        <v>0</v>
      </c>
      <c r="CU93" s="25">
        <v>24</v>
      </c>
      <c r="CV93" s="25">
        <f t="shared" si="96"/>
        <v>1</v>
      </c>
      <c r="CW93" s="65">
        <v>5.1388888888888894E-2</v>
      </c>
      <c r="CX93" s="25">
        <f t="shared" si="97"/>
        <v>74</v>
      </c>
      <c r="CY93" s="25">
        <v>0</v>
      </c>
      <c r="CZ93" s="49">
        <f t="shared" si="98"/>
        <v>0.94736842105263153</v>
      </c>
      <c r="DA93">
        <v>10</v>
      </c>
      <c r="DB93">
        <v>9</v>
      </c>
      <c r="DC93">
        <v>0.45479403000000002</v>
      </c>
      <c r="DD93">
        <v>10</v>
      </c>
      <c r="DE93">
        <v>0.60542989000000003</v>
      </c>
      <c r="DF93">
        <v>9</v>
      </c>
      <c r="DG93">
        <v>6</v>
      </c>
      <c r="DH93">
        <v>0.93288276999999997</v>
      </c>
      <c r="DI93">
        <v>7</v>
      </c>
      <c r="DJ93">
        <v>0.95121528</v>
      </c>
      <c r="DK93">
        <v>9</v>
      </c>
      <c r="DL93">
        <v>7</v>
      </c>
      <c r="DM93">
        <v>0.97384574999999995</v>
      </c>
      <c r="DN93">
        <v>8</v>
      </c>
      <c r="DO93">
        <v>0.97622103999999998</v>
      </c>
      <c r="DP93" s="25">
        <v>9.3333333333333339</v>
      </c>
      <c r="DQ93" s="25">
        <v>7.333333333333333</v>
      </c>
      <c r="DR93" s="25">
        <v>0.78717418333333333</v>
      </c>
      <c r="DS93" s="25">
        <v>8.3333333333333339</v>
      </c>
      <c r="DT93" s="25">
        <v>0.84428873666666659</v>
      </c>
      <c r="DU93" s="47">
        <v>27.409221998368032</v>
      </c>
      <c r="DV93" s="86">
        <v>42.102365337235398</v>
      </c>
      <c r="DW93" s="86">
        <v>0.72106647825378256</v>
      </c>
      <c r="DX93" s="25"/>
      <c r="DY93" s="49"/>
      <c r="DZ93" s="47">
        <v>14</v>
      </c>
      <c r="EA93" s="25">
        <v>18</v>
      </c>
      <c r="EB93" s="25">
        <v>16</v>
      </c>
      <c r="EC93" s="25">
        <v>0.85416667000000002</v>
      </c>
      <c r="ED93" s="25">
        <v>1</v>
      </c>
      <c r="EE93" s="88">
        <v>0.92708333500000006</v>
      </c>
      <c r="EF93" s="47">
        <v>29</v>
      </c>
      <c r="EG93" s="25">
        <v>30</v>
      </c>
      <c r="EH93" s="25">
        <v>29</v>
      </c>
      <c r="EI93" s="25">
        <v>22</v>
      </c>
      <c r="EJ93" s="25">
        <v>29</v>
      </c>
      <c r="EK93" s="46">
        <v>61.5</v>
      </c>
      <c r="EL93" s="47">
        <v>0</v>
      </c>
      <c r="EM93" s="49">
        <v>0</v>
      </c>
      <c r="EN93" s="46">
        <v>4</v>
      </c>
      <c r="EO93" s="25">
        <v>20566.25</v>
      </c>
      <c r="EP93" s="25">
        <v>7001.27659574468</v>
      </c>
      <c r="EQ93" s="25">
        <v>31339.166666666701</v>
      </c>
      <c r="ER93" s="25">
        <v>12535.666666666701</v>
      </c>
      <c r="ES93" s="25">
        <v>14160.8</v>
      </c>
      <c r="ET93" s="25">
        <v>10412.352941176499</v>
      </c>
      <c r="EU93" s="25">
        <v>22022.072222222236</v>
      </c>
      <c r="EV93" s="28">
        <v>9983.0987345292942</v>
      </c>
      <c r="EW93">
        <v>28.210924779999999</v>
      </c>
      <c r="EX93">
        <v>5.2105729999999996E-3</v>
      </c>
      <c r="EY93">
        <v>-1.0909090909090899</v>
      </c>
      <c r="EZ93">
        <v>0.4</v>
      </c>
      <c r="FA93">
        <v>355.6177242</v>
      </c>
      <c r="FB93">
        <v>2.4060656999999999E-2</v>
      </c>
      <c r="FC93">
        <v>-0.84615384615384603</v>
      </c>
      <c r="FD93">
        <v>0.54545454545454497</v>
      </c>
      <c r="FE93">
        <v>739.74837739999998</v>
      </c>
      <c r="FF93">
        <v>0.103036355</v>
      </c>
      <c r="FG93">
        <v>1.7690140845070399</v>
      </c>
      <c r="FH93">
        <v>0.625</v>
      </c>
      <c r="FI93">
        <v>374.52567546</v>
      </c>
      <c r="FJ93">
        <v>4.4102528333333335E-2</v>
      </c>
      <c r="FK93">
        <v>-5.6016284185298693E-2</v>
      </c>
      <c r="FL93" s="63">
        <v>0.52348484848484833</v>
      </c>
      <c r="FM93">
        <v>0.44705882352941201</v>
      </c>
      <c r="FN93">
        <v>0.69036027263875399</v>
      </c>
      <c r="FO93">
        <v>0.43093922651933703</v>
      </c>
      <c r="FP93">
        <v>0.72444054409828895</v>
      </c>
      <c r="FQ93">
        <v>0.48651564185544799</v>
      </c>
      <c r="FR93">
        <v>0.63617549668874196</v>
      </c>
      <c r="FS93">
        <v>0.45483789730139895</v>
      </c>
      <c r="FT93">
        <v>0.6836587711419283</v>
      </c>
      <c r="FU93">
        <v>0.56924833422166365</v>
      </c>
      <c r="FV93" s="45">
        <v>0.7</v>
      </c>
      <c r="FW93" s="25">
        <v>3314.9285714285702</v>
      </c>
      <c r="FX93" s="25">
        <v>0.7</v>
      </c>
      <c r="FY93" s="25">
        <v>2964.4285714285702</v>
      </c>
      <c r="FZ93" s="25">
        <v>0.6</v>
      </c>
      <c r="GA93" s="25">
        <v>1883.25</v>
      </c>
      <c r="GB93" s="25">
        <v>0.66666666666666663</v>
      </c>
      <c r="GC93" s="28">
        <v>2720.8690476190468</v>
      </c>
      <c r="GD93">
        <v>0.5</v>
      </c>
      <c r="GE93">
        <v>107</v>
      </c>
      <c r="GF93">
        <v>0.16666666666666666</v>
      </c>
      <c r="GG93">
        <v>77</v>
      </c>
      <c r="GH93">
        <v>1.6666666666666667</v>
      </c>
      <c r="GI93">
        <v>151</v>
      </c>
      <c r="GJ93">
        <v>0.77777777777777801</v>
      </c>
      <c r="GK93">
        <v>111.66666666666667</v>
      </c>
      <c r="GL93" s="45"/>
      <c r="GM93">
        <v>16</v>
      </c>
      <c r="GN93">
        <v>15</v>
      </c>
      <c r="GO93">
        <v>15</v>
      </c>
      <c r="GP93">
        <v>8</v>
      </c>
      <c r="GQ93" s="25"/>
      <c r="GR93">
        <v>36</v>
      </c>
      <c r="GS93">
        <v>15</v>
      </c>
      <c r="GT93">
        <v>16</v>
      </c>
      <c r="GU93">
        <v>7</v>
      </c>
      <c r="GV93" s="25"/>
      <c r="GW93">
        <v>23</v>
      </c>
      <c r="GX93">
        <v>21</v>
      </c>
      <c r="GY93">
        <v>19</v>
      </c>
      <c r="GZ93">
        <v>8</v>
      </c>
      <c r="HA93" s="25">
        <v>105.6666666666667</v>
      </c>
      <c r="HB93" s="89">
        <v>25</v>
      </c>
      <c r="HC93" s="89">
        <v>17</v>
      </c>
      <c r="HD93" s="89">
        <v>16.666666666666668</v>
      </c>
      <c r="HE93" s="129">
        <v>7.666666666666667</v>
      </c>
      <c r="HF93">
        <v>0.72891840977444211</v>
      </c>
      <c r="HG93">
        <v>0.78847024331691806</v>
      </c>
      <c r="HH93">
        <v>0.67985416672203536</v>
      </c>
      <c r="HI93">
        <v>0.96523417813168044</v>
      </c>
      <c r="HJ93">
        <v>0.89212529431778786</v>
      </c>
      <c r="HK93">
        <v>0.99384772133203048</v>
      </c>
      <c r="HL93">
        <v>0.98831556433353651</v>
      </c>
      <c r="HM93">
        <v>0.96027659949671962</v>
      </c>
      <c r="HN93">
        <v>0.99514697137050789</v>
      </c>
      <c r="HO93">
        <v>0.9829120754182139</v>
      </c>
      <c r="HP93">
        <v>0.99518738128828399</v>
      </c>
      <c r="HQ93">
        <v>1</v>
      </c>
      <c r="HR93">
        <v>0.87206355848757922</v>
      </c>
      <c r="HS93" s="24">
        <v>3</v>
      </c>
      <c r="HT93">
        <v>4</v>
      </c>
      <c r="HU93">
        <v>2</v>
      </c>
      <c r="HV93">
        <v>1</v>
      </c>
      <c r="HW93">
        <v>1</v>
      </c>
      <c r="HX93">
        <v>0</v>
      </c>
      <c r="HY93" s="45"/>
      <c r="HZ93" s="25"/>
      <c r="IA93" s="25"/>
      <c r="IB93" s="25"/>
      <c r="IC93" s="25"/>
      <c r="ID93" s="109"/>
      <c r="IE93" s="25"/>
      <c r="IF93" s="25"/>
      <c r="IG93" s="25"/>
      <c r="IH93" s="25"/>
      <c r="II93" s="141" t="s">
        <v>487</v>
      </c>
      <c r="IJ93" s="141">
        <f t="shared" si="89"/>
        <v>1</v>
      </c>
      <c r="IK93" s="141" t="s">
        <v>681</v>
      </c>
      <c r="IL93" s="106"/>
      <c r="IM93" s="127"/>
      <c r="IN93" s="142"/>
      <c r="IO93" s="143">
        <v>0</v>
      </c>
      <c r="IP93" s="144">
        <v>0</v>
      </c>
      <c r="IQ93" s="144">
        <v>0</v>
      </c>
      <c r="IR93" s="144">
        <v>0</v>
      </c>
      <c r="IS93" s="144">
        <v>1</v>
      </c>
      <c r="IT93" s="145"/>
      <c r="IU93" s="146">
        <v>0</v>
      </c>
      <c r="IV93" s="146">
        <v>1</v>
      </c>
    </row>
    <row r="94" spans="1:256" ht="13.05" customHeight="1">
      <c r="A94" s="25">
        <v>61</v>
      </c>
      <c r="B94" s="25">
        <v>16</v>
      </c>
      <c r="C94" s="49" t="s">
        <v>338</v>
      </c>
      <c r="D94" s="47" t="s">
        <v>252</v>
      </c>
      <c r="E94" s="25">
        <v>4</v>
      </c>
      <c r="F94" s="25">
        <v>4</v>
      </c>
      <c r="G94" s="49"/>
      <c r="H94" s="25">
        <v>11</v>
      </c>
      <c r="I94" s="25">
        <v>17</v>
      </c>
      <c r="J94" s="25">
        <v>0</v>
      </c>
      <c r="K94" s="25">
        <v>0</v>
      </c>
      <c r="L94" s="25">
        <v>0</v>
      </c>
      <c r="M94" s="25" t="str">
        <f t="shared" si="77"/>
        <v/>
      </c>
      <c r="N94" s="25">
        <f t="shared" si="78"/>
        <v>17</v>
      </c>
      <c r="O94" s="25">
        <v>11</v>
      </c>
      <c r="P94" s="25">
        <v>17</v>
      </c>
      <c r="Q94" s="28">
        <v>4035.65625</v>
      </c>
      <c r="R94" s="25">
        <v>11</v>
      </c>
      <c r="S94" s="25">
        <v>16</v>
      </c>
      <c r="T94" s="25">
        <v>3</v>
      </c>
      <c r="U94" s="25">
        <v>1</v>
      </c>
      <c r="V94" s="25">
        <v>2</v>
      </c>
      <c r="W94" s="25" t="str">
        <f t="shared" si="79"/>
        <v/>
      </c>
      <c r="X94" s="25">
        <f t="shared" si="80"/>
        <v>13</v>
      </c>
      <c r="Y94" s="25">
        <v>11</v>
      </c>
      <c r="Z94" s="25">
        <v>14</v>
      </c>
      <c r="AA94" s="25">
        <v>3530.242424242424</v>
      </c>
      <c r="AB94" s="45">
        <v>2</v>
      </c>
      <c r="AC94" s="25">
        <v>3</v>
      </c>
      <c r="AD94" s="25">
        <v>3</v>
      </c>
      <c r="AE94" s="25">
        <v>1</v>
      </c>
      <c r="AF94" s="25">
        <v>2</v>
      </c>
      <c r="AG94" s="25" t="str">
        <f t="shared" si="81"/>
        <v/>
      </c>
      <c r="AH94" s="25">
        <f t="shared" si="82"/>
        <v>0</v>
      </c>
      <c r="AI94" s="25">
        <v>2</v>
      </c>
      <c r="AJ94" s="25">
        <v>3</v>
      </c>
      <c r="AK94" s="28">
        <v>6809.212121212121</v>
      </c>
      <c r="AL94" s="45">
        <v>1</v>
      </c>
      <c r="AM94" s="25">
        <v>1589.3</v>
      </c>
      <c r="AN94" s="25">
        <v>1472.5</v>
      </c>
      <c r="AO94" s="28">
        <v>358.23413396386763</v>
      </c>
      <c r="AP94" s="91">
        <v>4.5138888888888888E-2</v>
      </c>
      <c r="AQ94" s="65">
        <v>0.14444444444444446</v>
      </c>
      <c r="AR94" s="65">
        <v>8.3333333333333329E-2</v>
      </c>
      <c r="AS94" s="65">
        <v>5.6250000000000001E-2</v>
      </c>
      <c r="AT94" s="25">
        <f t="shared" si="75"/>
        <v>65</v>
      </c>
      <c r="AU94" s="25">
        <f t="shared" si="76"/>
        <v>208</v>
      </c>
      <c r="AV94" s="25">
        <f t="shared" si="85"/>
        <v>120</v>
      </c>
      <c r="AW94" s="25">
        <f t="shared" si="86"/>
        <v>81</v>
      </c>
      <c r="AX94" s="25">
        <f t="shared" si="83"/>
        <v>164</v>
      </c>
      <c r="AY94" s="25">
        <f t="shared" si="84"/>
        <v>73</v>
      </c>
      <c r="AZ94" s="25">
        <f t="shared" si="91"/>
        <v>1.2465753424657535</v>
      </c>
      <c r="BA94" s="25">
        <v>3</v>
      </c>
      <c r="BB94" s="25">
        <v>4</v>
      </c>
      <c r="BC94" s="25">
        <v>3</v>
      </c>
      <c r="BD94" s="25">
        <v>3</v>
      </c>
      <c r="BE94" s="25">
        <v>3</v>
      </c>
      <c r="BF94" s="25">
        <v>3.5</v>
      </c>
      <c r="BG94" s="49">
        <v>-0.16666666666666666</v>
      </c>
      <c r="BH94" s="25">
        <v>0.3</v>
      </c>
      <c r="BI94" s="25">
        <v>10</v>
      </c>
      <c r="BJ94" s="25">
        <v>0.4</v>
      </c>
      <c r="BK94" s="25">
        <v>10</v>
      </c>
      <c r="BL94" s="25">
        <v>0.35</v>
      </c>
      <c r="BM94" s="47">
        <v>37</v>
      </c>
      <c r="BN94" s="25">
        <v>11</v>
      </c>
      <c r="BO94" s="25">
        <f t="shared" si="99"/>
        <v>48</v>
      </c>
      <c r="BP94" s="25">
        <f t="shared" si="103"/>
        <v>0.77083333333333337</v>
      </c>
      <c r="BQ94" s="49">
        <f t="shared" si="92"/>
        <v>1</v>
      </c>
      <c r="BR94" s="47">
        <v>14</v>
      </c>
      <c r="BS94" s="25">
        <v>2</v>
      </c>
      <c r="BT94" s="25">
        <f t="shared" si="102"/>
        <v>16</v>
      </c>
      <c r="BU94" s="25">
        <f t="shared" si="100"/>
        <v>0.875</v>
      </c>
      <c r="BV94" s="49">
        <f t="shared" si="47"/>
        <v>1</v>
      </c>
      <c r="BW94" s="52">
        <v>7</v>
      </c>
      <c r="BX94" s="53">
        <v>4</v>
      </c>
      <c r="BY94" s="54">
        <f t="shared" si="104"/>
        <v>5.5</v>
      </c>
      <c r="BZ94" s="57">
        <v>13</v>
      </c>
      <c r="CA94" s="50">
        <v>15</v>
      </c>
      <c r="CB94" s="51">
        <f t="shared" si="105"/>
        <v>14</v>
      </c>
      <c r="CC94" s="46">
        <v>11</v>
      </c>
      <c r="CD94" s="46">
        <v>9</v>
      </c>
      <c r="CE94" s="103">
        <v>70</v>
      </c>
      <c r="CF94" s="30">
        <v>17</v>
      </c>
      <c r="CG94" s="104">
        <f t="shared" si="93"/>
        <v>0.24285714285714285</v>
      </c>
      <c r="CH94" s="47">
        <v>12</v>
      </c>
      <c r="CI94" s="25">
        <v>7</v>
      </c>
      <c r="CJ94" s="25">
        <f t="shared" si="90"/>
        <v>19</v>
      </c>
      <c r="CK94" s="49">
        <f t="shared" si="87"/>
        <v>13</v>
      </c>
      <c r="CL94" s="47">
        <v>4</v>
      </c>
      <c r="CM94" s="25">
        <v>4</v>
      </c>
      <c r="CN94" s="25">
        <f t="shared" si="101"/>
        <v>8</v>
      </c>
      <c r="CO94" s="49">
        <f t="shared" si="88"/>
        <v>6</v>
      </c>
      <c r="CP94" s="47">
        <v>24</v>
      </c>
      <c r="CQ94" s="25">
        <f t="shared" si="94"/>
        <v>1</v>
      </c>
      <c r="CR94" s="65">
        <v>2.4305555555555556E-2</v>
      </c>
      <c r="CS94" s="25">
        <f t="shared" si="95"/>
        <v>35</v>
      </c>
      <c r="CT94" s="25">
        <v>0</v>
      </c>
      <c r="CU94" s="25">
        <v>24</v>
      </c>
      <c r="CV94" s="25">
        <f t="shared" si="96"/>
        <v>1</v>
      </c>
      <c r="CW94" s="65">
        <v>6.458333333333334E-2</v>
      </c>
      <c r="CX94" s="25">
        <f t="shared" si="97"/>
        <v>93</v>
      </c>
      <c r="CY94" s="25">
        <v>2</v>
      </c>
      <c r="CZ94" s="49">
        <f t="shared" si="98"/>
        <v>1.6571428571428573</v>
      </c>
      <c r="DA94">
        <v>13</v>
      </c>
      <c r="DB94">
        <v>9</v>
      </c>
      <c r="DC94">
        <v>0.91791124000000002</v>
      </c>
      <c r="DD94">
        <v>9</v>
      </c>
      <c r="DE94">
        <v>0.91791124000000002</v>
      </c>
      <c r="DF94">
        <v>11</v>
      </c>
      <c r="DG94">
        <v>5</v>
      </c>
      <c r="DH94">
        <v>0.97772044000000002</v>
      </c>
      <c r="DI94">
        <v>5</v>
      </c>
      <c r="DJ94">
        <v>0.97772044000000002</v>
      </c>
      <c r="DK94">
        <v>5</v>
      </c>
      <c r="DL94">
        <v>1</v>
      </c>
      <c r="DM94"/>
      <c r="DN94">
        <v>1</v>
      </c>
      <c r="DO94"/>
      <c r="DP94" s="25">
        <v>9.6666666666666661</v>
      </c>
      <c r="DQ94" s="25">
        <v>5</v>
      </c>
      <c r="DR94" s="25">
        <v>0.94781584000000008</v>
      </c>
      <c r="DS94" s="25">
        <v>5</v>
      </c>
      <c r="DT94" s="25">
        <v>0.94781584000000008</v>
      </c>
      <c r="DU94" s="47">
        <v>57.38933746657834</v>
      </c>
      <c r="DV94" s="86">
        <v>66.520569029925156</v>
      </c>
      <c r="DW94" s="86">
        <v>0.8305928067724534</v>
      </c>
      <c r="DX94" s="25"/>
      <c r="DY94" s="49"/>
      <c r="DZ94" s="47">
        <v>17</v>
      </c>
      <c r="EA94" s="25">
        <v>17</v>
      </c>
      <c r="EB94" s="25">
        <v>17</v>
      </c>
      <c r="EC94" s="25">
        <v>0.88356164000000004</v>
      </c>
      <c r="ED94" s="25">
        <v>0.88356164000000004</v>
      </c>
      <c r="EE94" s="88">
        <v>0.88356164000000004</v>
      </c>
      <c r="EF94" s="47">
        <v>37</v>
      </c>
      <c r="EG94" s="25">
        <v>36</v>
      </c>
      <c r="EH94" s="25">
        <v>38</v>
      </c>
      <c r="EI94" s="25">
        <v>28</v>
      </c>
      <c r="EJ94" s="25">
        <v>35</v>
      </c>
      <c r="EK94" s="46">
        <v>76</v>
      </c>
      <c r="EL94" s="47">
        <v>0</v>
      </c>
      <c r="EM94" s="49">
        <v>0</v>
      </c>
      <c r="EN94" s="46">
        <v>0</v>
      </c>
      <c r="EO94" s="25"/>
      <c r="EP94" s="25"/>
      <c r="EQ94" s="25"/>
      <c r="ER94" s="25"/>
      <c r="ES94" s="25"/>
      <c r="ET94" s="25"/>
      <c r="EU94" s="25"/>
      <c r="EV94" s="28"/>
      <c r="EW94"/>
      <c r="FI94" t="s">
        <v>149</v>
      </c>
      <c r="FJ94" t="s">
        <v>149</v>
      </c>
      <c r="FK94" t="s">
        <v>149</v>
      </c>
      <c r="FL94" s="63" t="s">
        <v>149</v>
      </c>
      <c r="FM94" t="s">
        <v>149</v>
      </c>
      <c r="FN94" t="s">
        <v>149</v>
      </c>
      <c r="FO94" t="s">
        <v>149</v>
      </c>
      <c r="FP94" t="s">
        <v>149</v>
      </c>
      <c r="FQ94" t="s">
        <v>149</v>
      </c>
      <c r="FR94" t="s">
        <v>149</v>
      </c>
      <c r="FV94" s="45">
        <v>0.7</v>
      </c>
      <c r="FW94" s="25">
        <v>10175.0769230769</v>
      </c>
      <c r="FX94" s="25">
        <v>0.7</v>
      </c>
      <c r="FY94" s="25">
        <v>15418.0714285714</v>
      </c>
      <c r="FZ94" s="25">
        <v>0.85</v>
      </c>
      <c r="GA94" s="25">
        <v>14168.1176470588</v>
      </c>
      <c r="GB94" s="25">
        <v>0.75</v>
      </c>
      <c r="GC94" s="28">
        <v>13253.755332902365</v>
      </c>
      <c r="GD94">
        <v>0.16666666666666666</v>
      </c>
      <c r="GE94">
        <v>405</v>
      </c>
      <c r="GF94">
        <v>0</v>
      </c>
      <c r="GG94">
        <v>213</v>
      </c>
      <c r="GH94">
        <v>2.1666666666666665</v>
      </c>
      <c r="GI94">
        <v>495</v>
      </c>
      <c r="GJ94">
        <v>0.77777777777777801</v>
      </c>
      <c r="GK94">
        <v>371</v>
      </c>
      <c r="GL94" s="45"/>
      <c r="GM94">
        <v>19</v>
      </c>
      <c r="GN94">
        <v>13</v>
      </c>
      <c r="GO94">
        <v>14</v>
      </c>
      <c r="GP94">
        <v>5</v>
      </c>
      <c r="GQ94" s="25"/>
      <c r="GR94">
        <v>44</v>
      </c>
      <c r="GS94">
        <v>13</v>
      </c>
      <c r="GT94">
        <v>13</v>
      </c>
      <c r="GU94">
        <v>8</v>
      </c>
      <c r="GV94" s="25"/>
      <c r="GW94">
        <v>6</v>
      </c>
      <c r="GX94">
        <v>4</v>
      </c>
      <c r="GY94">
        <v>3</v>
      </c>
      <c r="GZ94">
        <v>8</v>
      </c>
      <c r="HA94" s="25">
        <v>115.6666666666667</v>
      </c>
      <c r="HB94" s="89">
        <v>23</v>
      </c>
      <c r="HC94" s="89">
        <v>10</v>
      </c>
      <c r="HD94" s="89">
        <v>10</v>
      </c>
      <c r="HE94" s="129">
        <v>7</v>
      </c>
      <c r="HF94">
        <v>0.9262220499736793</v>
      </c>
      <c r="HG94">
        <v>0.8810205838726215</v>
      </c>
      <c r="HH94">
        <v>0.90092186554998044</v>
      </c>
      <c r="HI94">
        <v>0.99339926779878274</v>
      </c>
      <c r="HJ94">
        <v>0.93063960836046555</v>
      </c>
      <c r="HK94">
        <v>0.98391371527401639</v>
      </c>
      <c r="HL94">
        <v>0.98362690972101996</v>
      </c>
      <c r="HM94">
        <v>1</v>
      </c>
      <c r="HN94">
        <v>0.95093530505069024</v>
      </c>
      <c r="HO94">
        <v>0.91300871061582833</v>
      </c>
      <c r="HP94">
        <v>0.88544750189817045</v>
      </c>
      <c r="HQ94">
        <v>1</v>
      </c>
      <c r="HR94">
        <v>0.9359323211282784</v>
      </c>
      <c r="HY94" s="45"/>
      <c r="HZ94" s="25"/>
      <c r="IA94" s="25"/>
      <c r="IB94" s="25"/>
      <c r="IC94" s="25"/>
      <c r="ID94" s="109"/>
      <c r="IE94" s="25">
        <v>1</v>
      </c>
      <c r="IF94" s="25"/>
      <c r="IG94" s="25"/>
      <c r="IH94" s="25"/>
      <c r="II94" s="141" t="s">
        <v>477</v>
      </c>
      <c r="IJ94" s="141">
        <f t="shared" si="89"/>
        <v>0</v>
      </c>
      <c r="IK94" s="141" t="s">
        <v>540</v>
      </c>
      <c r="IL94" s="106" t="s">
        <v>478</v>
      </c>
      <c r="IM94" s="127"/>
      <c r="IN94" s="142"/>
      <c r="IO94" s="143">
        <v>0</v>
      </c>
      <c r="IP94" s="144">
        <v>0</v>
      </c>
      <c r="IQ94" s="144">
        <v>0</v>
      </c>
      <c r="IR94" s="144">
        <v>1</v>
      </c>
      <c r="IS94" s="144">
        <v>0</v>
      </c>
      <c r="IT94" s="145"/>
      <c r="IU94" s="146">
        <v>0</v>
      </c>
      <c r="IV94" s="146">
        <v>0</v>
      </c>
    </row>
    <row r="95" spans="1:256" ht="13.05" customHeight="1">
      <c r="A95" s="25">
        <v>50</v>
      </c>
      <c r="B95" s="25">
        <v>14</v>
      </c>
      <c r="C95" s="49" t="s">
        <v>298</v>
      </c>
      <c r="D95" s="47" t="s">
        <v>252</v>
      </c>
      <c r="E95" s="25">
        <v>4</v>
      </c>
      <c r="F95" s="25">
        <v>4</v>
      </c>
      <c r="G95" s="49"/>
      <c r="H95" s="25">
        <v>16</v>
      </c>
      <c r="I95" s="25">
        <v>18</v>
      </c>
      <c r="J95" s="25">
        <v>4</v>
      </c>
      <c r="K95" s="25">
        <v>1</v>
      </c>
      <c r="L95" s="25">
        <v>3</v>
      </c>
      <c r="M95" s="25" t="str">
        <f t="shared" si="77"/>
        <v/>
      </c>
      <c r="N95" s="25">
        <f t="shared" si="78"/>
        <v>14</v>
      </c>
      <c r="O95" s="25">
        <v>6</v>
      </c>
      <c r="P95" s="25">
        <v>15</v>
      </c>
      <c r="Q95" s="28">
        <v>5067.212121212121</v>
      </c>
      <c r="R95" s="25">
        <v>23</v>
      </c>
      <c r="S95" s="25">
        <v>25</v>
      </c>
      <c r="T95" s="25">
        <v>2</v>
      </c>
      <c r="U95" s="25">
        <v>1</v>
      </c>
      <c r="V95" s="25">
        <v>1</v>
      </c>
      <c r="W95" s="25" t="str">
        <f t="shared" si="79"/>
        <v/>
      </c>
      <c r="X95" s="25">
        <f t="shared" si="80"/>
        <v>23</v>
      </c>
      <c r="Y95" s="25">
        <v>20</v>
      </c>
      <c r="Z95" s="25">
        <v>24</v>
      </c>
      <c r="AA95" s="25">
        <v>3428.757575757576</v>
      </c>
      <c r="AB95" s="45">
        <v>7</v>
      </c>
      <c r="AC95" s="25">
        <v>12</v>
      </c>
      <c r="AD95" s="25">
        <v>10</v>
      </c>
      <c r="AE95" s="25">
        <v>0</v>
      </c>
      <c r="AF95" s="25">
        <v>10</v>
      </c>
      <c r="AG95" s="25" t="str">
        <f t="shared" si="81"/>
        <v/>
      </c>
      <c r="AH95" s="25">
        <f t="shared" si="82"/>
        <v>2</v>
      </c>
      <c r="AI95" s="25">
        <v>2</v>
      </c>
      <c r="AJ95" s="25">
        <v>8</v>
      </c>
      <c r="AK95" s="28">
        <v>1693.8387096774193</v>
      </c>
      <c r="AL95" s="45">
        <v>1</v>
      </c>
      <c r="AM95" s="25">
        <v>904.9</v>
      </c>
      <c r="AN95" s="25">
        <v>841.5</v>
      </c>
      <c r="AO95" s="28">
        <v>246.64888745788124</v>
      </c>
      <c r="AP95" s="91">
        <v>3.7499999999999999E-2</v>
      </c>
      <c r="AQ95" s="65">
        <v>6.3194444444444442E-2</v>
      </c>
      <c r="AR95" s="65">
        <v>5.9027777777777783E-2</v>
      </c>
      <c r="AS95" s="65">
        <v>4.6527777777777779E-2</v>
      </c>
      <c r="AT95" s="25">
        <f t="shared" ref="AT95:AT126" si="106">(HOUR(AP95)*60)+MINUTE(AP95)</f>
        <v>54</v>
      </c>
      <c r="AU95" s="25">
        <f t="shared" si="76"/>
        <v>91</v>
      </c>
      <c r="AV95" s="25">
        <f t="shared" si="85"/>
        <v>85</v>
      </c>
      <c r="AW95" s="25">
        <f t="shared" si="86"/>
        <v>67</v>
      </c>
      <c r="AX95" s="25">
        <f t="shared" si="83"/>
        <v>88</v>
      </c>
      <c r="AY95" s="25">
        <f t="shared" si="84"/>
        <v>60.5</v>
      </c>
      <c r="AZ95" s="25">
        <f t="shared" si="91"/>
        <v>0.45454545454545453</v>
      </c>
      <c r="BA95" s="25">
        <v>1</v>
      </c>
      <c r="BB95" s="25">
        <v>4</v>
      </c>
      <c r="BC95" s="25">
        <v>3</v>
      </c>
      <c r="BD95" s="25">
        <v>3</v>
      </c>
      <c r="BE95" s="25">
        <v>2</v>
      </c>
      <c r="BF95" s="25">
        <v>3.5</v>
      </c>
      <c r="BG95" s="49">
        <v>-0.75</v>
      </c>
      <c r="BH95" s="25">
        <v>0.4</v>
      </c>
      <c r="BI95" s="25">
        <v>10</v>
      </c>
      <c r="BJ95" s="25">
        <v>0</v>
      </c>
      <c r="BK95" s="25">
        <v>10</v>
      </c>
      <c r="BL95" s="25">
        <v>0.2</v>
      </c>
      <c r="BM95" s="47">
        <v>29</v>
      </c>
      <c r="BN95" s="25">
        <v>19</v>
      </c>
      <c r="BO95" s="25">
        <f t="shared" si="99"/>
        <v>48</v>
      </c>
      <c r="BP95" s="25">
        <f t="shared" si="103"/>
        <v>0.60416666666666663</v>
      </c>
      <c r="BQ95" s="49">
        <f t="shared" si="92"/>
        <v>1</v>
      </c>
      <c r="BR95" s="47">
        <v>9</v>
      </c>
      <c r="BS95" s="25">
        <v>7</v>
      </c>
      <c r="BT95" s="25">
        <f t="shared" si="102"/>
        <v>16</v>
      </c>
      <c r="BU95" s="25">
        <f t="shared" si="100"/>
        <v>0.5625</v>
      </c>
      <c r="BV95" s="49">
        <f t="shared" si="47"/>
        <v>1</v>
      </c>
      <c r="BW95" s="52">
        <v>9</v>
      </c>
      <c r="BX95" s="53">
        <v>6</v>
      </c>
      <c r="BY95" s="54">
        <f t="shared" si="104"/>
        <v>7.5</v>
      </c>
      <c r="BZ95" s="57">
        <v>14</v>
      </c>
      <c r="CA95" s="50">
        <v>14</v>
      </c>
      <c r="CB95" s="51">
        <f t="shared" si="105"/>
        <v>14</v>
      </c>
      <c r="CC95" s="46">
        <v>13</v>
      </c>
      <c r="CD95" s="46">
        <v>7</v>
      </c>
      <c r="CE95" s="103">
        <v>78</v>
      </c>
      <c r="CF95" s="30">
        <v>17</v>
      </c>
      <c r="CG95" s="104">
        <f t="shared" si="93"/>
        <v>0.21794871794871795</v>
      </c>
      <c r="CH95" s="47">
        <v>8</v>
      </c>
      <c r="CI95" s="25">
        <v>3</v>
      </c>
      <c r="CJ95" s="25">
        <f t="shared" si="90"/>
        <v>11</v>
      </c>
      <c r="CK95" s="49">
        <f t="shared" si="87"/>
        <v>7</v>
      </c>
      <c r="CL95" s="47">
        <v>4</v>
      </c>
      <c r="CM95" s="25">
        <v>1</v>
      </c>
      <c r="CN95" s="25">
        <f t="shared" si="101"/>
        <v>5</v>
      </c>
      <c r="CO95" s="49">
        <f t="shared" si="88"/>
        <v>3</v>
      </c>
      <c r="CP95" s="47">
        <v>24</v>
      </c>
      <c r="CQ95" s="25">
        <f t="shared" si="94"/>
        <v>1</v>
      </c>
      <c r="CR95" s="65">
        <v>2.2222222222222223E-2</v>
      </c>
      <c r="CS95" s="25">
        <f t="shared" si="95"/>
        <v>32</v>
      </c>
      <c r="CT95" s="25">
        <v>0</v>
      </c>
      <c r="CU95" s="25">
        <v>24</v>
      </c>
      <c r="CV95" s="25">
        <f t="shared" si="96"/>
        <v>1</v>
      </c>
      <c r="CW95" s="65">
        <v>3.5416666666666666E-2</v>
      </c>
      <c r="CX95" s="25">
        <f t="shared" si="97"/>
        <v>51</v>
      </c>
      <c r="CY95" s="25">
        <v>0</v>
      </c>
      <c r="CZ95" s="49">
        <f t="shared" si="98"/>
        <v>0.59375</v>
      </c>
      <c r="DA95">
        <v>11</v>
      </c>
      <c r="DB95">
        <v>6</v>
      </c>
      <c r="DC95">
        <v>0.89870116</v>
      </c>
      <c r="DD95">
        <v>7</v>
      </c>
      <c r="DE95">
        <v>0.91566977999999999</v>
      </c>
      <c r="DF95">
        <v>10</v>
      </c>
      <c r="DG95">
        <v>8</v>
      </c>
      <c r="DH95">
        <v>0.98260736999999998</v>
      </c>
      <c r="DI95">
        <v>9</v>
      </c>
      <c r="DJ95">
        <v>0.98386278000000005</v>
      </c>
      <c r="DK95">
        <v>9</v>
      </c>
      <c r="DL95">
        <v>7</v>
      </c>
      <c r="DM95">
        <v>0.92994546</v>
      </c>
      <c r="DN95">
        <v>7</v>
      </c>
      <c r="DO95">
        <v>0.97717211999999998</v>
      </c>
      <c r="DP95" s="25">
        <v>10</v>
      </c>
      <c r="DQ95" s="25">
        <v>7</v>
      </c>
      <c r="DR95" s="25">
        <v>0.93708466333333329</v>
      </c>
      <c r="DS95" s="25">
        <v>7.666666666666667</v>
      </c>
      <c r="DT95" s="25">
        <v>0.95890156000000004</v>
      </c>
      <c r="DU95" s="47">
        <v>57.386625751629161</v>
      </c>
      <c r="DV95" s="86">
        <v>57.935702485106702</v>
      </c>
      <c r="DW95" s="86">
        <v>0.91232401786743644</v>
      </c>
      <c r="DX95" s="25"/>
      <c r="DY95" s="49"/>
      <c r="DZ95" s="47">
        <v>15</v>
      </c>
      <c r="EA95" s="25">
        <v>17</v>
      </c>
      <c r="EB95" s="25">
        <v>16</v>
      </c>
      <c r="EC95" s="25">
        <v>1</v>
      </c>
      <c r="ED95" s="25">
        <v>0.89102563999999995</v>
      </c>
      <c r="EE95" s="88">
        <v>0.94551282000000003</v>
      </c>
      <c r="EF95" s="47">
        <v>32</v>
      </c>
      <c r="EG95" s="25">
        <v>32</v>
      </c>
      <c r="EH95" s="25">
        <v>32</v>
      </c>
      <c r="EI95" s="25">
        <v>29</v>
      </c>
      <c r="EJ95" s="25">
        <v>30</v>
      </c>
      <c r="EK95" s="46">
        <v>63</v>
      </c>
      <c r="EL95" s="47">
        <v>1</v>
      </c>
      <c r="EM95" s="49">
        <v>2</v>
      </c>
      <c r="EN95" s="46">
        <v>0</v>
      </c>
      <c r="EO95" s="25">
        <v>4507.6712328767098</v>
      </c>
      <c r="EP95" s="25">
        <v>3538.2795698924701</v>
      </c>
      <c r="EQ95" s="25">
        <v>47008.75</v>
      </c>
      <c r="ER95" s="25">
        <v>6483.9655172413804</v>
      </c>
      <c r="ES95" s="25">
        <v>70804</v>
      </c>
      <c r="ET95" s="25">
        <v>6436.7272727272702</v>
      </c>
      <c r="EU95" s="25">
        <v>40773.473744292241</v>
      </c>
      <c r="EV95" s="28">
        <v>5486.3241199537079</v>
      </c>
      <c r="EW95">
        <v>506.66785440000001</v>
      </c>
      <c r="EX95">
        <v>0.21139892900000001</v>
      </c>
      <c r="EY95">
        <v>16.363636363636399</v>
      </c>
      <c r="EZ95">
        <v>0.54166666666666696</v>
      </c>
      <c r="FA95">
        <v>2234.4887170000002</v>
      </c>
      <c r="FB95">
        <v>0.41147558499999998</v>
      </c>
      <c r="FC95">
        <v>-5.8355437665782398E-2</v>
      </c>
      <c r="FD95">
        <v>0.28571428571428598</v>
      </c>
      <c r="FE95">
        <v>1384.002412</v>
      </c>
      <c r="FF95">
        <v>0.30336327899999999</v>
      </c>
      <c r="FG95">
        <v>-0.59718309859154906</v>
      </c>
      <c r="FH95">
        <v>0.75</v>
      </c>
      <c r="FI95">
        <v>1375.0529944666669</v>
      </c>
      <c r="FJ95">
        <v>0.30874593100000003</v>
      </c>
      <c r="FK95">
        <v>5.2360326091263563</v>
      </c>
      <c r="FL95" s="63">
        <v>0.52579365079365104</v>
      </c>
      <c r="FM95">
        <v>0.63870641738251599</v>
      </c>
      <c r="FN95">
        <v>0.72342283344248004</v>
      </c>
      <c r="FO95">
        <v>0.302702702702703</v>
      </c>
      <c r="FP95">
        <v>0.62456234850525205</v>
      </c>
      <c r="FQ95">
        <v>0.49238578680202999</v>
      </c>
      <c r="FR95">
        <v>0.63063063063062996</v>
      </c>
      <c r="FS95">
        <v>0.47793163562908303</v>
      </c>
      <c r="FT95">
        <v>0.65953860419278731</v>
      </c>
      <c r="FU95">
        <v>0.56873511991093517</v>
      </c>
      <c r="FV95" s="45">
        <v>0.6</v>
      </c>
      <c r="FW95" s="25">
        <v>5962</v>
      </c>
      <c r="FX95" s="25">
        <v>0.75</v>
      </c>
      <c r="FY95" s="25">
        <v>5957.9333333333298</v>
      </c>
      <c r="FZ95" s="25">
        <v>0.65</v>
      </c>
      <c r="GA95" s="25">
        <v>3903.3846153846198</v>
      </c>
      <c r="GB95" s="25">
        <v>0.66666666666666663</v>
      </c>
      <c r="GC95" s="28">
        <v>5274.4393162393171</v>
      </c>
      <c r="GD95">
        <v>1</v>
      </c>
      <c r="GE95">
        <v>233</v>
      </c>
      <c r="GF95">
        <v>0.16666666666666666</v>
      </c>
      <c r="GG95">
        <v>83</v>
      </c>
      <c r="GH95">
        <v>3.1666666666666665</v>
      </c>
      <c r="GI95">
        <v>142</v>
      </c>
      <c r="GJ95">
        <v>1.44444444444444</v>
      </c>
      <c r="GK95">
        <v>152.66666666666666</v>
      </c>
      <c r="GL95" s="45"/>
      <c r="GM95">
        <v>20</v>
      </c>
      <c r="GN95">
        <v>13</v>
      </c>
      <c r="GO95">
        <v>13</v>
      </c>
      <c r="GP95">
        <v>6</v>
      </c>
      <c r="GQ95" s="25"/>
      <c r="GR95">
        <v>7</v>
      </c>
      <c r="GS95">
        <v>3</v>
      </c>
      <c r="GT95">
        <v>2</v>
      </c>
      <c r="GU95">
        <v>5</v>
      </c>
      <c r="GV95" s="25"/>
      <c r="GW95">
        <v>2</v>
      </c>
      <c r="GX95">
        <v>2</v>
      </c>
      <c r="GY95">
        <v>2</v>
      </c>
      <c r="GZ95">
        <v>5</v>
      </c>
      <c r="HA95" s="25">
        <v>88.666666666666671</v>
      </c>
      <c r="HB95" s="89">
        <v>9.6666666666666661</v>
      </c>
      <c r="HC95" s="89">
        <v>6</v>
      </c>
      <c r="HD95" s="89">
        <v>5.666666666666667</v>
      </c>
      <c r="HE95" s="129">
        <v>5.333333333333333</v>
      </c>
      <c r="HF95">
        <v>0.95887606082897858</v>
      </c>
      <c r="HG95">
        <v>0.97884836552090382</v>
      </c>
      <c r="HH95">
        <v>0.97884836552090382</v>
      </c>
      <c r="HI95">
        <v>0.96407054397972514</v>
      </c>
      <c r="HJ95">
        <v>0.92405900476251646</v>
      </c>
      <c r="HK95">
        <v>0.95221658140910759</v>
      </c>
      <c r="HL95">
        <v>1</v>
      </c>
      <c r="HM95">
        <v>0.97735555485044168</v>
      </c>
      <c r="HN95">
        <v>1</v>
      </c>
      <c r="HO95">
        <v>1</v>
      </c>
      <c r="HP95">
        <v>1</v>
      </c>
      <c r="HQ95">
        <v>0.93632917756904444</v>
      </c>
      <c r="HR95">
        <v>0.96097835519716501</v>
      </c>
      <c r="HS95" s="24">
        <v>2</v>
      </c>
      <c r="HT95" t="s">
        <v>149</v>
      </c>
      <c r="HU95">
        <v>1</v>
      </c>
      <c r="HV95">
        <v>1</v>
      </c>
      <c r="HW95" t="s">
        <v>149</v>
      </c>
      <c r="HX95">
        <v>0</v>
      </c>
      <c r="HY95" s="45"/>
      <c r="HZ95" s="25"/>
      <c r="IA95" s="25"/>
      <c r="IB95" s="25"/>
      <c r="IC95" s="25"/>
      <c r="ID95" s="109"/>
      <c r="IE95" s="25"/>
      <c r="IF95" s="25"/>
      <c r="IG95" s="25"/>
      <c r="IH95" s="25"/>
      <c r="II95" s="141" t="s">
        <v>578</v>
      </c>
      <c r="IJ95" s="141">
        <f t="shared" si="89"/>
        <v>1</v>
      </c>
      <c r="IK95" s="141" t="s">
        <v>540</v>
      </c>
      <c r="IL95" s="106" t="s">
        <v>478</v>
      </c>
      <c r="IM95" s="127"/>
      <c r="IN95" s="142"/>
      <c r="IO95" s="143">
        <v>0</v>
      </c>
      <c r="IP95" s="144">
        <v>0</v>
      </c>
      <c r="IQ95" s="144">
        <v>0</v>
      </c>
      <c r="IR95" s="144">
        <v>1</v>
      </c>
      <c r="IS95" s="144">
        <v>0</v>
      </c>
      <c r="IT95" s="145"/>
      <c r="IU95" s="146">
        <v>0</v>
      </c>
      <c r="IV95" s="146">
        <v>0</v>
      </c>
    </row>
    <row r="96" spans="1:256" ht="13.05" customHeight="1">
      <c r="A96" s="25">
        <v>33</v>
      </c>
      <c r="B96" s="25">
        <v>13</v>
      </c>
      <c r="C96" s="49" t="s">
        <v>501</v>
      </c>
      <c r="D96" s="47" t="s">
        <v>252</v>
      </c>
      <c r="E96" s="25">
        <v>4</v>
      </c>
      <c r="F96" s="25">
        <v>4</v>
      </c>
      <c r="G96" s="49"/>
      <c r="H96" s="25">
        <v>9</v>
      </c>
      <c r="I96" s="25">
        <v>15</v>
      </c>
      <c r="J96" s="25">
        <v>7</v>
      </c>
      <c r="K96" s="25">
        <v>2</v>
      </c>
      <c r="L96" s="25">
        <v>5</v>
      </c>
      <c r="M96" s="25" t="str">
        <f t="shared" si="77"/>
        <v/>
      </c>
      <c r="N96" s="25">
        <f t="shared" si="78"/>
        <v>8</v>
      </c>
      <c r="O96" s="25">
        <v>2</v>
      </c>
      <c r="P96" s="25">
        <v>10</v>
      </c>
      <c r="Q96" s="28">
        <v>4910.96875</v>
      </c>
      <c r="R96" s="25">
        <v>25</v>
      </c>
      <c r="S96" s="25">
        <v>27</v>
      </c>
      <c r="T96" s="25">
        <v>5</v>
      </c>
      <c r="U96" s="25">
        <v>3</v>
      </c>
      <c r="V96" s="25">
        <v>2</v>
      </c>
      <c r="W96" s="25" t="str">
        <f t="shared" si="79"/>
        <v/>
      </c>
      <c r="X96" s="25">
        <f t="shared" si="80"/>
        <v>22</v>
      </c>
      <c r="Y96" s="25">
        <v>21</v>
      </c>
      <c r="Z96" s="25">
        <v>24</v>
      </c>
      <c r="AA96" s="25">
        <v>3329.7096774193546</v>
      </c>
      <c r="AB96" s="45">
        <v>6</v>
      </c>
      <c r="AC96" s="25">
        <v>15</v>
      </c>
      <c r="AD96" s="25">
        <v>1</v>
      </c>
      <c r="AE96" s="25">
        <v>0</v>
      </c>
      <c r="AF96" s="25">
        <v>1</v>
      </c>
      <c r="AG96" s="25" t="str">
        <f t="shared" si="81"/>
        <v/>
      </c>
      <c r="AH96" s="25">
        <f t="shared" si="82"/>
        <v>14</v>
      </c>
      <c r="AI96" s="25">
        <v>6</v>
      </c>
      <c r="AJ96" s="25">
        <v>14</v>
      </c>
      <c r="AK96" s="28">
        <v>1420.5588235294117</v>
      </c>
      <c r="AL96" s="45">
        <v>1</v>
      </c>
      <c r="AM96" s="25">
        <v>832.95</v>
      </c>
      <c r="AN96" s="25">
        <v>825</v>
      </c>
      <c r="AO96" s="28">
        <v>158.31862443220388</v>
      </c>
      <c r="AP96" s="91">
        <v>4.0972222222222222E-2</v>
      </c>
      <c r="AQ96" s="65">
        <v>7.6388888888888895E-2</v>
      </c>
      <c r="AR96" s="65">
        <v>7.4999999999999997E-2</v>
      </c>
      <c r="AS96" s="65">
        <v>4.1666666666666664E-2</v>
      </c>
      <c r="AT96" s="25">
        <f t="shared" si="106"/>
        <v>59</v>
      </c>
      <c r="AU96" s="25">
        <f t="shared" ref="AU96:AU127" si="107">(HOUR(AQ96)*60)+MINUTE(AQ96)</f>
        <v>110</v>
      </c>
      <c r="AV96" s="25">
        <f t="shared" si="85"/>
        <v>108</v>
      </c>
      <c r="AW96" s="25">
        <f t="shared" si="86"/>
        <v>60</v>
      </c>
      <c r="AX96" s="25">
        <f t="shared" si="83"/>
        <v>109</v>
      </c>
      <c r="AY96" s="25">
        <f t="shared" si="84"/>
        <v>59.5</v>
      </c>
      <c r="AZ96" s="25">
        <f t="shared" si="91"/>
        <v>0.83193277310924374</v>
      </c>
      <c r="BA96" s="25">
        <v>1</v>
      </c>
      <c r="BB96" s="25">
        <v>4</v>
      </c>
      <c r="BC96" s="25">
        <v>3</v>
      </c>
      <c r="BD96" s="25">
        <v>3</v>
      </c>
      <c r="BE96" s="25">
        <v>2</v>
      </c>
      <c r="BF96" s="25">
        <v>3.5</v>
      </c>
      <c r="BG96" s="49">
        <v>-0.75</v>
      </c>
      <c r="BH96" s="25">
        <v>0.3</v>
      </c>
      <c r="BI96" s="25">
        <v>10</v>
      </c>
      <c r="BJ96" s="25">
        <v>0</v>
      </c>
      <c r="BK96" s="25">
        <v>10</v>
      </c>
      <c r="BL96" s="25">
        <v>0.15</v>
      </c>
      <c r="BM96" s="47">
        <v>34</v>
      </c>
      <c r="BN96" s="25">
        <v>14</v>
      </c>
      <c r="BO96" s="25">
        <f t="shared" si="99"/>
        <v>48</v>
      </c>
      <c r="BP96" s="25">
        <f t="shared" si="103"/>
        <v>0.70833333333333337</v>
      </c>
      <c r="BQ96" s="49">
        <f t="shared" si="92"/>
        <v>1</v>
      </c>
      <c r="BR96" s="47">
        <v>13</v>
      </c>
      <c r="BS96" s="25">
        <v>3</v>
      </c>
      <c r="BT96" s="25">
        <f t="shared" si="102"/>
        <v>16</v>
      </c>
      <c r="BU96" s="25">
        <f t="shared" si="100"/>
        <v>0.8125</v>
      </c>
      <c r="BV96" s="49">
        <f t="shared" si="47"/>
        <v>1</v>
      </c>
      <c r="BW96" s="52">
        <v>12</v>
      </c>
      <c r="BX96" s="53">
        <v>13</v>
      </c>
      <c r="BY96" s="54">
        <f t="shared" si="104"/>
        <v>12.5</v>
      </c>
      <c r="BZ96" s="57">
        <v>6</v>
      </c>
      <c r="CA96" s="50">
        <v>6</v>
      </c>
      <c r="CB96" s="51">
        <f t="shared" si="105"/>
        <v>6</v>
      </c>
      <c r="CC96" s="46">
        <v>15</v>
      </c>
      <c r="CD96" s="46">
        <v>13</v>
      </c>
      <c r="CE96" s="103">
        <v>80</v>
      </c>
      <c r="CF96" s="30">
        <v>11</v>
      </c>
      <c r="CG96" s="104">
        <f t="shared" si="93"/>
        <v>0.13750000000000001</v>
      </c>
      <c r="CH96" s="47">
        <v>12</v>
      </c>
      <c r="CI96" s="25">
        <v>8</v>
      </c>
      <c r="CJ96" s="25">
        <f t="shared" si="90"/>
        <v>20</v>
      </c>
      <c r="CK96" s="49">
        <f t="shared" si="87"/>
        <v>14</v>
      </c>
      <c r="CL96" s="47">
        <v>3</v>
      </c>
      <c r="CM96" s="25">
        <v>3</v>
      </c>
      <c r="CN96" s="25">
        <f t="shared" si="101"/>
        <v>6</v>
      </c>
      <c r="CO96" s="49">
        <f t="shared" si="88"/>
        <v>4.5</v>
      </c>
      <c r="CP96" s="47">
        <v>24</v>
      </c>
      <c r="CQ96" s="25">
        <f t="shared" si="94"/>
        <v>1</v>
      </c>
      <c r="CR96" s="65">
        <v>1.8055555555555557E-2</v>
      </c>
      <c r="CS96" s="25">
        <f t="shared" si="95"/>
        <v>26</v>
      </c>
      <c r="CT96" s="25">
        <v>0</v>
      </c>
      <c r="CU96" s="25">
        <v>24</v>
      </c>
      <c r="CV96" s="25">
        <f t="shared" si="96"/>
        <v>1</v>
      </c>
      <c r="CW96" s="65">
        <v>3.9583333333333331E-2</v>
      </c>
      <c r="CX96" s="25">
        <f t="shared" si="97"/>
        <v>57</v>
      </c>
      <c r="CY96" s="25">
        <v>0</v>
      </c>
      <c r="CZ96" s="49">
        <f t="shared" si="98"/>
        <v>1.1923076923076923</v>
      </c>
      <c r="DA96">
        <v>8</v>
      </c>
      <c r="DB96">
        <v>7</v>
      </c>
      <c r="DC96">
        <v>0.90267858000000001</v>
      </c>
      <c r="DD96">
        <v>7</v>
      </c>
      <c r="DE96">
        <v>0.90267858000000001</v>
      </c>
      <c r="DF96">
        <v>8</v>
      </c>
      <c r="DG96">
        <v>5</v>
      </c>
      <c r="DH96">
        <v>0.99556800999999995</v>
      </c>
      <c r="DI96">
        <v>7</v>
      </c>
      <c r="DJ96">
        <v>0.99268460999999997</v>
      </c>
      <c r="DK96">
        <v>9</v>
      </c>
      <c r="DL96">
        <v>5</v>
      </c>
      <c r="DM96">
        <v>0.98846708999999999</v>
      </c>
      <c r="DN96">
        <v>6</v>
      </c>
      <c r="DO96">
        <v>0.98975687999999995</v>
      </c>
      <c r="DP96" s="25">
        <v>8.3333333333333339</v>
      </c>
      <c r="DQ96" s="25">
        <v>5.666666666666667</v>
      </c>
      <c r="DR96" s="25">
        <v>0.96223789333333321</v>
      </c>
      <c r="DS96" s="25">
        <v>6.666666666666667</v>
      </c>
      <c r="DT96" s="25">
        <v>0.96170668999999986</v>
      </c>
      <c r="DU96" s="47">
        <v>43.717447991884008</v>
      </c>
      <c r="DV96" s="86">
        <v>44.896376332993476</v>
      </c>
      <c r="DW96" s="86">
        <v>0.77453774175339574</v>
      </c>
      <c r="DX96" s="25"/>
      <c r="DY96" s="49"/>
      <c r="DZ96" s="47">
        <v>8</v>
      </c>
      <c r="EA96" s="25">
        <v>7</v>
      </c>
      <c r="EB96" s="25">
        <v>7.5</v>
      </c>
      <c r="EC96" s="25">
        <v>0.27272727000000002</v>
      </c>
      <c r="ED96" s="25">
        <v>0.22222222</v>
      </c>
      <c r="EE96" s="88">
        <v>0.247474745</v>
      </c>
      <c r="EF96" s="47">
        <v>35</v>
      </c>
      <c r="EG96" s="25">
        <v>34</v>
      </c>
      <c r="EH96" s="25">
        <v>30</v>
      </c>
      <c r="EI96" s="25">
        <v>24</v>
      </c>
      <c r="EJ96" s="25">
        <v>34</v>
      </c>
      <c r="EK96" s="46">
        <v>65</v>
      </c>
      <c r="EL96" s="47">
        <v>1</v>
      </c>
      <c r="EM96" s="49">
        <v>2</v>
      </c>
      <c r="EN96" s="46">
        <v>1</v>
      </c>
      <c r="EO96" s="25">
        <v>6208.6792452830196</v>
      </c>
      <c r="EP96" s="25">
        <v>3463.78947368421</v>
      </c>
      <c r="EQ96" s="25">
        <v>6837.6363636363603</v>
      </c>
      <c r="ER96" s="25">
        <v>2984.6825396825402</v>
      </c>
      <c r="ES96" s="25">
        <v>7224.8979591836696</v>
      </c>
      <c r="ET96" s="25">
        <v>2408.2993197278902</v>
      </c>
      <c r="EU96" s="25">
        <v>6757.0711893676826</v>
      </c>
      <c r="EV96" s="28">
        <v>2952.2571110315471</v>
      </c>
      <c r="EW96">
        <v>13.460709400000001</v>
      </c>
      <c r="EX96">
        <v>3.5815259999999998E-3</v>
      </c>
      <c r="EY96">
        <v>-0.33939393939394003</v>
      </c>
      <c r="EZ96">
        <v>0.5</v>
      </c>
      <c r="FA96">
        <v>-12.61142697</v>
      </c>
      <c r="FB96">
        <v>-4.7415319999999997E-3</v>
      </c>
      <c r="FC96">
        <v>1.9734748010610099</v>
      </c>
      <c r="FD96">
        <v>0.407407407407407</v>
      </c>
      <c r="FE96">
        <v>140.5167874</v>
      </c>
      <c r="FF96">
        <v>5.1027134000000002E-2</v>
      </c>
      <c r="FG96">
        <v>6.4507042253521103</v>
      </c>
      <c r="FH96">
        <v>0.54166666666666696</v>
      </c>
      <c r="FI96">
        <v>47.12202327666666</v>
      </c>
      <c r="FJ96">
        <v>1.6622376000000001E-2</v>
      </c>
      <c r="FK96">
        <v>2.6949283623397267</v>
      </c>
      <c r="FL96" s="63">
        <v>0.48302469135802467</v>
      </c>
      <c r="FM96">
        <v>0.55487053020961796</v>
      </c>
      <c r="FN96">
        <v>0.62258414766558101</v>
      </c>
      <c r="FO96">
        <v>0.45385105028644201</v>
      </c>
      <c r="FP96">
        <v>0.53099099099099101</v>
      </c>
      <c r="FQ96">
        <v>0.493087557603687</v>
      </c>
      <c r="FR96">
        <v>0.54625047582794095</v>
      </c>
      <c r="FS96">
        <v>0.50060304603324901</v>
      </c>
      <c r="FT96">
        <v>0.56660853816150436</v>
      </c>
      <c r="FU96">
        <v>0.53360579209737669</v>
      </c>
      <c r="FV96" s="45">
        <v>0.7</v>
      </c>
      <c r="FW96" s="25">
        <v>4072.9285714285702</v>
      </c>
      <c r="FX96" s="25">
        <v>0.85</v>
      </c>
      <c r="FY96" s="25">
        <v>3684.8823529411802</v>
      </c>
      <c r="FZ96" s="25">
        <v>0.8</v>
      </c>
      <c r="GA96" s="25">
        <v>2897.875</v>
      </c>
      <c r="GB96" s="25">
        <v>0.78333333333333321</v>
      </c>
      <c r="GC96" s="28">
        <v>3551.8953081232503</v>
      </c>
      <c r="GD96">
        <v>0.5</v>
      </c>
      <c r="GE96">
        <v>140</v>
      </c>
      <c r="GF96">
        <v>0.16666666666666666</v>
      </c>
      <c r="GG96">
        <v>96</v>
      </c>
      <c r="GH96">
        <v>1.8333333333333333</v>
      </c>
      <c r="GI96">
        <v>270</v>
      </c>
      <c r="GJ96">
        <v>0.83333333333333304</v>
      </c>
      <c r="GK96">
        <v>168.66666666666666</v>
      </c>
      <c r="GL96" s="45"/>
      <c r="GM96">
        <v>19</v>
      </c>
      <c r="GN96">
        <v>12</v>
      </c>
      <c r="GO96">
        <v>11</v>
      </c>
      <c r="GP96">
        <v>5</v>
      </c>
      <c r="GQ96" s="25"/>
      <c r="GR96">
        <v>10</v>
      </c>
      <c r="GS96">
        <v>8</v>
      </c>
      <c r="GT96">
        <v>6</v>
      </c>
      <c r="GU96">
        <v>6</v>
      </c>
      <c r="GV96" s="25"/>
      <c r="GW96">
        <v>20</v>
      </c>
      <c r="GX96">
        <v>12</v>
      </c>
      <c r="GY96">
        <v>12</v>
      </c>
      <c r="GZ96">
        <v>8</v>
      </c>
      <c r="HA96" s="25">
        <v>84.333333333333314</v>
      </c>
      <c r="HB96" s="89">
        <v>16.333333333333332</v>
      </c>
      <c r="HC96" s="89">
        <v>10.666666666666666</v>
      </c>
      <c r="HD96" s="89">
        <v>9.6666666666666661</v>
      </c>
      <c r="HE96" s="129">
        <v>6.333333333333333</v>
      </c>
      <c r="HF96">
        <v>0.95289135784947165</v>
      </c>
      <c r="HG96">
        <v>0.96132217328337433</v>
      </c>
      <c r="HH96">
        <v>0.94833092894945636</v>
      </c>
      <c r="HI96">
        <v>0.96152394764082305</v>
      </c>
      <c r="HJ96">
        <v>0.80559222941468134</v>
      </c>
      <c r="HK96">
        <v>0.81239436171833124</v>
      </c>
      <c r="HL96">
        <v>0.80195074661727206</v>
      </c>
      <c r="HM96">
        <v>0.99647500705616043</v>
      </c>
      <c r="HN96">
        <v>0.98650403216258287</v>
      </c>
      <c r="HO96">
        <v>0.9833697949153809</v>
      </c>
      <c r="HP96">
        <v>0.99084675478536188</v>
      </c>
      <c r="HQ96">
        <v>1</v>
      </c>
      <c r="HR96">
        <v>0.91499587314224529</v>
      </c>
      <c r="HS96" s="24">
        <v>1</v>
      </c>
      <c r="HT96">
        <v>5</v>
      </c>
      <c r="HU96">
        <v>1</v>
      </c>
      <c r="HV96">
        <v>0</v>
      </c>
      <c r="HW96">
        <v>1</v>
      </c>
      <c r="HX96">
        <v>0</v>
      </c>
      <c r="HY96" s="45"/>
      <c r="HZ96" s="25"/>
      <c r="IA96" s="25"/>
      <c r="IB96" s="25"/>
      <c r="IC96" s="25"/>
      <c r="ID96" s="109"/>
      <c r="IE96" s="25"/>
      <c r="IF96" s="25"/>
      <c r="IG96" s="25"/>
      <c r="IH96" s="25"/>
      <c r="II96" s="141" t="s">
        <v>578</v>
      </c>
      <c r="IJ96" s="141">
        <f t="shared" si="89"/>
        <v>1</v>
      </c>
      <c r="IK96" s="141" t="s">
        <v>540</v>
      </c>
      <c r="IL96" s="106" t="s">
        <v>553</v>
      </c>
      <c r="IM96" s="127"/>
      <c r="IN96" s="142"/>
      <c r="IO96" s="143">
        <v>0</v>
      </c>
      <c r="IP96" s="144">
        <v>0</v>
      </c>
      <c r="IQ96" s="144">
        <v>0</v>
      </c>
      <c r="IR96" s="144">
        <v>1</v>
      </c>
      <c r="IS96" s="144">
        <v>0</v>
      </c>
      <c r="IT96" s="145"/>
      <c r="IU96" s="146">
        <v>0</v>
      </c>
      <c r="IV96" s="146">
        <v>1</v>
      </c>
    </row>
    <row r="97" spans="1:256" ht="13.05" customHeight="1">
      <c r="A97" s="25">
        <v>71</v>
      </c>
      <c r="B97" s="25">
        <v>14</v>
      </c>
      <c r="C97" s="49" t="s">
        <v>443</v>
      </c>
      <c r="D97" s="47" t="s">
        <v>382</v>
      </c>
      <c r="E97" s="25">
        <v>3</v>
      </c>
      <c r="F97" s="25">
        <v>3</v>
      </c>
      <c r="G97" s="49"/>
      <c r="H97" s="25">
        <v>24</v>
      </c>
      <c r="I97" s="25">
        <v>24</v>
      </c>
      <c r="J97" s="25">
        <v>0</v>
      </c>
      <c r="K97" s="25">
        <v>0</v>
      </c>
      <c r="L97" s="25">
        <v>0</v>
      </c>
      <c r="M97" s="25" t="str">
        <f t="shared" si="77"/>
        <v/>
      </c>
      <c r="N97" s="25">
        <f t="shared" si="78"/>
        <v>24</v>
      </c>
      <c r="O97" s="25">
        <v>24</v>
      </c>
      <c r="P97" s="25">
        <v>24</v>
      </c>
      <c r="Q97" s="28">
        <v>4980.411764705882</v>
      </c>
      <c r="R97" s="25">
        <v>19</v>
      </c>
      <c r="S97" s="25">
        <v>25</v>
      </c>
      <c r="T97" s="25">
        <v>14</v>
      </c>
      <c r="U97" s="25">
        <v>4</v>
      </c>
      <c r="V97" s="25">
        <v>10</v>
      </c>
      <c r="W97" s="25" t="str">
        <f t="shared" si="79"/>
        <v/>
      </c>
      <c r="X97" s="25">
        <f t="shared" si="80"/>
        <v>11</v>
      </c>
      <c r="Y97" s="25">
        <v>0</v>
      </c>
      <c r="Z97" s="25">
        <v>11</v>
      </c>
      <c r="AA97" s="25">
        <v>3979.1538461538462</v>
      </c>
      <c r="AB97" s="45">
        <v>2</v>
      </c>
      <c r="AC97" s="25">
        <v>3</v>
      </c>
      <c r="AD97" s="25">
        <v>5</v>
      </c>
      <c r="AE97" s="25">
        <v>2</v>
      </c>
      <c r="AF97" s="25">
        <v>3</v>
      </c>
      <c r="AG97" s="25" t="str">
        <f t="shared" si="81"/>
        <v/>
      </c>
      <c r="AH97" s="25">
        <f t="shared" si="82"/>
        <v>-2</v>
      </c>
      <c r="AI97" s="25">
        <v>0</v>
      </c>
      <c r="AJ97" s="25">
        <v>2</v>
      </c>
      <c r="AK97" s="28">
        <v>3225.3125</v>
      </c>
      <c r="AL97" s="45">
        <v>1</v>
      </c>
      <c r="AM97" s="25">
        <v>1573.4</v>
      </c>
      <c r="AN97" s="25">
        <v>1529.5</v>
      </c>
      <c r="AO97" s="28">
        <v>557.04638378164736</v>
      </c>
      <c r="AP97" s="91">
        <v>3.6111111111111115E-2</v>
      </c>
      <c r="AQ97" s="65">
        <v>7.2222222222222229E-2</v>
      </c>
      <c r="AR97" s="65">
        <v>6.25E-2</v>
      </c>
      <c r="AS97" s="65">
        <v>4.1666666666666664E-2</v>
      </c>
      <c r="AT97" s="25">
        <f t="shared" si="106"/>
        <v>52</v>
      </c>
      <c r="AU97" s="25">
        <f t="shared" si="107"/>
        <v>104</v>
      </c>
      <c r="AV97" s="25">
        <f t="shared" si="85"/>
        <v>90</v>
      </c>
      <c r="AW97" s="25">
        <f t="shared" si="86"/>
        <v>60</v>
      </c>
      <c r="AX97" s="25">
        <f t="shared" si="83"/>
        <v>97</v>
      </c>
      <c r="AY97" s="25">
        <f t="shared" si="84"/>
        <v>56</v>
      </c>
      <c r="AZ97" s="25">
        <f t="shared" si="91"/>
        <v>0.7321428571428571</v>
      </c>
      <c r="BA97" s="25">
        <v>2</v>
      </c>
      <c r="BB97" s="25">
        <v>4</v>
      </c>
      <c r="BC97" s="25">
        <v>3</v>
      </c>
      <c r="BD97" s="25">
        <v>3</v>
      </c>
      <c r="BE97" s="25">
        <v>2.5</v>
      </c>
      <c r="BF97" s="25">
        <v>3.5</v>
      </c>
      <c r="BG97" s="49">
        <v>-0.4</v>
      </c>
      <c r="BH97" s="25">
        <v>0.3</v>
      </c>
      <c r="BI97" s="25">
        <v>10</v>
      </c>
      <c r="BJ97" s="25">
        <v>0.4</v>
      </c>
      <c r="BK97" s="25">
        <v>10</v>
      </c>
      <c r="BL97" s="25">
        <v>0.35</v>
      </c>
      <c r="BM97" s="47">
        <v>39</v>
      </c>
      <c r="BN97" s="25">
        <v>9</v>
      </c>
      <c r="BO97" s="25">
        <f t="shared" si="99"/>
        <v>48</v>
      </c>
      <c r="BP97" s="25">
        <f t="shared" si="103"/>
        <v>0.8125</v>
      </c>
      <c r="BQ97" s="49">
        <f t="shared" si="92"/>
        <v>1</v>
      </c>
      <c r="BR97" s="47">
        <v>14</v>
      </c>
      <c r="BS97" s="25">
        <v>2</v>
      </c>
      <c r="BT97" s="25">
        <f t="shared" si="102"/>
        <v>16</v>
      </c>
      <c r="BU97" s="25">
        <f t="shared" si="100"/>
        <v>0.875</v>
      </c>
      <c r="BV97" s="49">
        <f t="shared" si="47"/>
        <v>1</v>
      </c>
      <c r="BW97" s="52">
        <v>5</v>
      </c>
      <c r="BX97" s="53">
        <v>6</v>
      </c>
      <c r="BY97" s="54">
        <f t="shared" si="104"/>
        <v>5.5</v>
      </c>
      <c r="BZ97" s="57">
        <v>9</v>
      </c>
      <c r="CA97" s="50">
        <v>8</v>
      </c>
      <c r="CB97" s="51">
        <f t="shared" si="105"/>
        <v>8.5</v>
      </c>
      <c r="CC97" s="46">
        <v>13</v>
      </c>
      <c r="CD97" s="46">
        <v>6</v>
      </c>
      <c r="CE97" s="103">
        <v>34</v>
      </c>
      <c r="CF97" s="30">
        <v>2</v>
      </c>
      <c r="CG97" s="104">
        <f t="shared" si="93"/>
        <v>5.8823529411764705E-2</v>
      </c>
      <c r="CH97" s="47">
        <v>10</v>
      </c>
      <c r="CI97" s="25">
        <v>4</v>
      </c>
      <c r="CJ97" s="25">
        <f t="shared" si="90"/>
        <v>14</v>
      </c>
      <c r="CK97" s="49">
        <f t="shared" si="87"/>
        <v>9</v>
      </c>
      <c r="CL97" s="47">
        <v>4</v>
      </c>
      <c r="CM97" s="25">
        <v>3</v>
      </c>
      <c r="CN97" s="25">
        <f t="shared" si="101"/>
        <v>7</v>
      </c>
      <c r="CO97" s="49">
        <f t="shared" si="88"/>
        <v>5</v>
      </c>
      <c r="CP97" s="47">
        <v>24</v>
      </c>
      <c r="CQ97" s="25">
        <f t="shared" si="94"/>
        <v>1</v>
      </c>
      <c r="CR97" s="65">
        <v>1.6666666666666666E-2</v>
      </c>
      <c r="CS97" s="25">
        <f t="shared" si="95"/>
        <v>24</v>
      </c>
      <c r="CT97" s="25">
        <v>0</v>
      </c>
      <c r="CU97" s="25">
        <v>24</v>
      </c>
      <c r="CV97" s="25">
        <f t="shared" si="96"/>
        <v>1</v>
      </c>
      <c r="CW97" s="65">
        <v>4.1666666666666664E-2</v>
      </c>
      <c r="CX97" s="25">
        <f t="shared" si="97"/>
        <v>60</v>
      </c>
      <c r="CY97" s="25">
        <v>0</v>
      </c>
      <c r="CZ97" s="49">
        <f t="shared" si="98"/>
        <v>1.5</v>
      </c>
      <c r="DA97">
        <v>15</v>
      </c>
      <c r="DB97">
        <v>8</v>
      </c>
      <c r="DC97">
        <v>0.87878946000000002</v>
      </c>
      <c r="DD97">
        <v>8</v>
      </c>
      <c r="DE97">
        <v>0.87878946000000002</v>
      </c>
      <c r="DF97">
        <v>15</v>
      </c>
      <c r="DG97">
        <v>9</v>
      </c>
      <c r="DH97">
        <v>0.99547916999999997</v>
      </c>
      <c r="DI97">
        <v>10</v>
      </c>
      <c r="DJ97">
        <v>0.98465835999999995</v>
      </c>
      <c r="DK97">
        <v>16</v>
      </c>
      <c r="DL97">
        <v>10</v>
      </c>
      <c r="DM97">
        <v>0.95408809999999999</v>
      </c>
      <c r="DN97">
        <v>10</v>
      </c>
      <c r="DO97">
        <v>0.96212905999999998</v>
      </c>
      <c r="DP97" s="25">
        <v>15.333333333333334</v>
      </c>
      <c r="DQ97" s="25">
        <v>9</v>
      </c>
      <c r="DR97" s="25">
        <v>0.94278557666666662</v>
      </c>
      <c r="DS97" s="25">
        <v>9.3333333333333339</v>
      </c>
      <c r="DT97" s="25">
        <v>0.94185895999999991</v>
      </c>
      <c r="DU97" s="47">
        <v>76.916272179971671</v>
      </c>
      <c r="DV97" s="86">
        <v>123.43110016992919</v>
      </c>
      <c r="DW97" s="86">
        <v>0.64351103622381989</v>
      </c>
      <c r="DX97" s="25"/>
      <c r="DY97" s="49"/>
      <c r="DZ97" s="47">
        <v>14</v>
      </c>
      <c r="EA97" s="25">
        <v>19</v>
      </c>
      <c r="EB97" s="25">
        <v>16.5</v>
      </c>
      <c r="EC97" s="25">
        <v>1</v>
      </c>
      <c r="ED97" s="25">
        <v>0.57142857000000002</v>
      </c>
      <c r="EE97" s="88">
        <v>0.78571428500000007</v>
      </c>
      <c r="EF97" s="47">
        <v>32</v>
      </c>
      <c r="EG97" s="25">
        <v>34</v>
      </c>
      <c r="EH97" s="25">
        <v>35</v>
      </c>
      <c r="EI97" s="25">
        <v>23</v>
      </c>
      <c r="EJ97" s="25">
        <v>34</v>
      </c>
      <c r="EK97" s="46">
        <v>61</v>
      </c>
      <c r="EL97" s="47">
        <v>0</v>
      </c>
      <c r="EM97" s="49">
        <v>0</v>
      </c>
      <c r="EN97" s="46">
        <v>1</v>
      </c>
      <c r="EO97" s="25">
        <v>15669.5238095238</v>
      </c>
      <c r="EP97" s="25">
        <v>16453</v>
      </c>
      <c r="EQ97" s="25">
        <v>9172.4390243902399</v>
      </c>
      <c r="ER97" s="25">
        <v>12535.666666666701</v>
      </c>
      <c r="ES97" s="25">
        <v>12643.5714285714</v>
      </c>
      <c r="ET97" s="25">
        <v>14160.8</v>
      </c>
      <c r="EU97" s="25">
        <v>12495.178087495146</v>
      </c>
      <c r="EV97" s="28">
        <v>14383.155555555568</v>
      </c>
      <c r="EW97">
        <v>707.18066090000002</v>
      </c>
      <c r="EX97">
        <v>4.1433237999999997E-2</v>
      </c>
      <c r="EY97">
        <v>2.84848484848485</v>
      </c>
      <c r="EZ97">
        <v>0.3</v>
      </c>
      <c r="FA97">
        <v>592.96899110000004</v>
      </c>
      <c r="FB97">
        <v>6.2899041000000003E-2</v>
      </c>
      <c r="FC97">
        <v>5.9230769230769198</v>
      </c>
      <c r="FD97">
        <v>0.45</v>
      </c>
      <c r="FE97">
        <v>2394.1889169999999</v>
      </c>
      <c r="FF97">
        <v>0.24633505</v>
      </c>
      <c r="FG97">
        <v>6.1746478873239399</v>
      </c>
      <c r="FH97">
        <v>0.33333333333333298</v>
      </c>
      <c r="FI97">
        <v>1231.4461896666667</v>
      </c>
      <c r="FJ97">
        <v>0.11688910966666666</v>
      </c>
      <c r="FK97">
        <v>4.9820698862952364</v>
      </c>
      <c r="FL97" s="63">
        <v>0.36111111111111099</v>
      </c>
      <c r="FM97">
        <v>0.50118483412322301</v>
      </c>
      <c r="FN97">
        <v>0.55477258167841104</v>
      </c>
      <c r="FO97">
        <v>0.493930197268589</v>
      </c>
      <c r="FP97">
        <v>0.45195261079420801</v>
      </c>
      <c r="FQ97">
        <v>0.47731755424063099</v>
      </c>
      <c r="FR97">
        <v>0.43475964078182799</v>
      </c>
      <c r="FS97">
        <v>0.49081086187748096</v>
      </c>
      <c r="FT97">
        <v>0.48049494441814899</v>
      </c>
      <c r="FU97">
        <v>0.48565290314781501</v>
      </c>
      <c r="FV97" s="45">
        <v>0.85</v>
      </c>
      <c r="FW97" s="25">
        <v>5679.5</v>
      </c>
      <c r="FX97" s="25">
        <v>0.85</v>
      </c>
      <c r="FY97" s="25">
        <v>4651.0588235294099</v>
      </c>
      <c r="FZ97" s="25">
        <v>0.8</v>
      </c>
      <c r="GA97" s="25">
        <v>4305.4375</v>
      </c>
      <c r="GB97" s="25">
        <v>0.83333333333333337</v>
      </c>
      <c r="GC97" s="28">
        <v>4878.6654411764694</v>
      </c>
      <c r="GD97">
        <v>1.3333333333333333</v>
      </c>
      <c r="GE97">
        <v>109</v>
      </c>
      <c r="GF97">
        <v>0.5</v>
      </c>
      <c r="GG97">
        <v>157</v>
      </c>
      <c r="GH97">
        <v>3.3333333333333335</v>
      </c>
      <c r="GI97">
        <v>139</v>
      </c>
      <c r="GJ97">
        <v>1.7222222222222201</v>
      </c>
      <c r="GK97">
        <v>135</v>
      </c>
      <c r="GL97" s="45"/>
      <c r="GM97">
        <v>21</v>
      </c>
      <c r="GN97">
        <v>19</v>
      </c>
      <c r="GO97">
        <v>18</v>
      </c>
      <c r="GP97">
        <v>10</v>
      </c>
      <c r="GQ97" s="25"/>
      <c r="GR97">
        <v>18</v>
      </c>
      <c r="GS97">
        <v>10</v>
      </c>
      <c r="GT97">
        <v>7</v>
      </c>
      <c r="GU97">
        <v>5</v>
      </c>
      <c r="GV97" s="25"/>
      <c r="GW97">
        <v>15</v>
      </c>
      <c r="GX97">
        <v>15</v>
      </c>
      <c r="GY97">
        <v>13</v>
      </c>
      <c r="GZ97">
        <v>7</v>
      </c>
      <c r="HA97" s="25">
        <v>159.33333333333334</v>
      </c>
      <c r="HB97" s="89">
        <v>18</v>
      </c>
      <c r="HC97" s="89">
        <v>14.666666666666666</v>
      </c>
      <c r="HD97" s="89">
        <v>12.666666666666666</v>
      </c>
      <c r="HE97" s="129">
        <v>7.333333333333333</v>
      </c>
      <c r="HF97">
        <v>0.95277010231036563</v>
      </c>
      <c r="HG97">
        <v>0.94747916688292821</v>
      </c>
      <c r="HH97">
        <v>0.94672347492834596</v>
      </c>
      <c r="HI97">
        <v>0.94242564559142972</v>
      </c>
      <c r="HJ97">
        <v>0.95131719470279286</v>
      </c>
      <c r="HK97">
        <v>0.94009435738742231</v>
      </c>
      <c r="HL97">
        <v>0.90396922941113733</v>
      </c>
      <c r="HM97">
        <v>0.98639392383214364</v>
      </c>
      <c r="HN97">
        <v>0.92619068495958301</v>
      </c>
      <c r="HO97">
        <v>0.94982196706103772</v>
      </c>
      <c r="HP97">
        <v>0.92471612148087001</v>
      </c>
      <c r="HQ97">
        <v>1</v>
      </c>
      <c r="HR97">
        <v>0.94342599399091387</v>
      </c>
      <c r="HS97" s="24">
        <v>1</v>
      </c>
      <c r="HT97">
        <v>2</v>
      </c>
      <c r="HU97">
        <v>3</v>
      </c>
      <c r="HV97">
        <v>0</v>
      </c>
      <c r="HW97">
        <v>0</v>
      </c>
      <c r="HX97">
        <v>1</v>
      </c>
      <c r="HY97" s="45"/>
      <c r="HZ97" s="25"/>
      <c r="IA97" s="25"/>
      <c r="IB97" s="25"/>
      <c r="IC97" s="25"/>
      <c r="ID97" s="109"/>
      <c r="IE97" s="25"/>
      <c r="IF97" s="25"/>
      <c r="IG97" s="25"/>
      <c r="IH97" s="25"/>
      <c r="II97" s="141" t="s">
        <v>538</v>
      </c>
      <c r="IJ97" s="141">
        <f t="shared" si="89"/>
        <v>0</v>
      </c>
      <c r="IK97" s="141" t="s">
        <v>540</v>
      </c>
      <c r="IL97" s="106"/>
      <c r="IM97" s="127"/>
      <c r="IN97" s="142"/>
      <c r="IO97" s="143">
        <v>0</v>
      </c>
      <c r="IP97" s="144">
        <v>0</v>
      </c>
      <c r="IQ97" s="144">
        <v>0</v>
      </c>
      <c r="IR97" s="144">
        <v>0</v>
      </c>
      <c r="IS97" s="144">
        <v>1</v>
      </c>
      <c r="IT97" s="145"/>
      <c r="IU97" s="146">
        <v>0</v>
      </c>
      <c r="IV97" s="146">
        <v>1</v>
      </c>
    </row>
    <row r="98" spans="1:256" ht="13.05" customHeight="1">
      <c r="A98" s="99">
        <v>44</v>
      </c>
      <c r="B98" s="25">
        <v>16</v>
      </c>
      <c r="C98" s="49" t="s">
        <v>444</v>
      </c>
      <c r="D98" s="100" t="s">
        <v>382</v>
      </c>
      <c r="E98" s="25">
        <v>3</v>
      </c>
      <c r="F98" s="25">
        <v>3</v>
      </c>
      <c r="G98" s="49"/>
      <c r="H98" s="25">
        <v>23</v>
      </c>
      <c r="I98" s="25">
        <v>27</v>
      </c>
      <c r="J98" s="25">
        <v>3</v>
      </c>
      <c r="K98" s="25">
        <v>0</v>
      </c>
      <c r="L98" s="25">
        <v>3</v>
      </c>
      <c r="M98" s="25" t="str">
        <f t="shared" si="77"/>
        <v/>
      </c>
      <c r="N98" s="25">
        <f t="shared" si="78"/>
        <v>24</v>
      </c>
      <c r="O98" s="25">
        <v>15</v>
      </c>
      <c r="P98" s="25">
        <v>24</v>
      </c>
      <c r="Q98" s="28">
        <v>3075.0294117647059</v>
      </c>
      <c r="R98" s="25">
        <v>24</v>
      </c>
      <c r="S98" s="25">
        <v>25</v>
      </c>
      <c r="T98" s="25">
        <v>2</v>
      </c>
      <c r="U98" s="25">
        <v>0</v>
      </c>
      <c r="V98" s="25">
        <v>2</v>
      </c>
      <c r="W98" s="25" t="str">
        <f t="shared" si="79"/>
        <v/>
      </c>
      <c r="X98" s="25">
        <f t="shared" si="80"/>
        <v>23</v>
      </c>
      <c r="Y98" s="25">
        <v>15</v>
      </c>
      <c r="Z98" s="25">
        <v>23</v>
      </c>
      <c r="AA98" s="25">
        <v>1996.4705882352941</v>
      </c>
      <c r="AB98" s="45">
        <v>10</v>
      </c>
      <c r="AC98" s="25">
        <v>17</v>
      </c>
      <c r="AD98" s="25">
        <v>3</v>
      </c>
      <c r="AE98" s="25">
        <v>0</v>
      </c>
      <c r="AF98" s="25">
        <v>3</v>
      </c>
      <c r="AG98" s="25" t="str">
        <f t="shared" si="81"/>
        <v/>
      </c>
      <c r="AH98" s="25">
        <f t="shared" si="82"/>
        <v>14</v>
      </c>
      <c r="AI98" s="25">
        <v>10</v>
      </c>
      <c r="AJ98" s="25">
        <v>16</v>
      </c>
      <c r="AK98" s="28">
        <v>1056.0294117647059</v>
      </c>
      <c r="AL98" s="45">
        <v>1</v>
      </c>
      <c r="AM98" s="25">
        <v>1046.0999999999999</v>
      </c>
      <c r="AN98" s="25">
        <v>1087.5</v>
      </c>
      <c r="AO98" s="28">
        <v>188.95332199973856</v>
      </c>
      <c r="AP98" s="91">
        <v>3.5416666666666666E-2</v>
      </c>
      <c r="AQ98" s="65">
        <v>5.7638888888888885E-2</v>
      </c>
      <c r="AR98" s="65">
        <v>4.9305555555555554E-2</v>
      </c>
      <c r="AS98" s="65">
        <v>3.8194444444444441E-2</v>
      </c>
      <c r="AT98" s="25">
        <f t="shared" si="106"/>
        <v>51</v>
      </c>
      <c r="AU98" s="25">
        <f t="shared" si="107"/>
        <v>83</v>
      </c>
      <c r="AV98" s="25">
        <f t="shared" si="85"/>
        <v>71</v>
      </c>
      <c r="AW98" s="25">
        <f t="shared" si="86"/>
        <v>55</v>
      </c>
      <c r="AX98" s="25">
        <f t="shared" si="83"/>
        <v>77</v>
      </c>
      <c r="AY98" s="25">
        <f t="shared" si="84"/>
        <v>53</v>
      </c>
      <c r="AZ98" s="25">
        <f t="shared" si="91"/>
        <v>0.45283018867924529</v>
      </c>
      <c r="BA98" s="25">
        <v>2</v>
      </c>
      <c r="BB98" s="25">
        <v>4</v>
      </c>
      <c r="BC98" s="25">
        <v>3</v>
      </c>
      <c r="BD98" s="25">
        <v>3</v>
      </c>
      <c r="BE98" s="25">
        <v>2.5</v>
      </c>
      <c r="BF98" s="25">
        <v>3.5</v>
      </c>
      <c r="BG98" s="49">
        <v>-0.4</v>
      </c>
      <c r="BH98" s="25">
        <v>1</v>
      </c>
      <c r="BI98" s="25">
        <v>10</v>
      </c>
      <c r="BJ98" s="25">
        <v>1</v>
      </c>
      <c r="BK98" s="25">
        <v>10</v>
      </c>
      <c r="BL98" s="25">
        <v>1</v>
      </c>
      <c r="BM98" s="47">
        <v>30</v>
      </c>
      <c r="BN98" s="25">
        <v>17</v>
      </c>
      <c r="BO98" s="25">
        <f t="shared" si="99"/>
        <v>47</v>
      </c>
      <c r="BP98" s="25">
        <f t="shared" si="103"/>
        <v>0.63829787234042556</v>
      </c>
      <c r="BQ98" s="49">
        <f t="shared" si="92"/>
        <v>0.97916666666666663</v>
      </c>
      <c r="BR98" s="47">
        <v>7</v>
      </c>
      <c r="BS98" s="25">
        <v>9</v>
      </c>
      <c r="BT98" s="25">
        <f t="shared" si="102"/>
        <v>16</v>
      </c>
      <c r="BU98" s="25">
        <f t="shared" si="100"/>
        <v>0.4375</v>
      </c>
      <c r="BV98" s="49">
        <f t="shared" ref="BV98:BV161" si="108">BT98/16</f>
        <v>1</v>
      </c>
      <c r="BW98" s="52"/>
      <c r="BX98" s="53">
        <v>6</v>
      </c>
      <c r="BY98" s="54">
        <f t="shared" si="104"/>
        <v>6</v>
      </c>
      <c r="BZ98" s="57">
        <v>14</v>
      </c>
      <c r="CA98" s="50"/>
      <c r="CB98" s="51">
        <f t="shared" si="105"/>
        <v>14</v>
      </c>
      <c r="CC98" s="46">
        <v>24</v>
      </c>
      <c r="CD98" s="46">
        <v>10</v>
      </c>
      <c r="CE98" s="103">
        <v>94</v>
      </c>
      <c r="CF98" s="30">
        <v>14</v>
      </c>
      <c r="CG98" s="104">
        <f t="shared" si="93"/>
        <v>0.14893617021276595</v>
      </c>
      <c r="CH98" s="47">
        <v>8</v>
      </c>
      <c r="CI98" s="25">
        <v>6</v>
      </c>
      <c r="CJ98" s="25">
        <f t="shared" si="90"/>
        <v>14</v>
      </c>
      <c r="CK98" s="49">
        <f t="shared" si="87"/>
        <v>10</v>
      </c>
      <c r="CL98" s="47">
        <v>4</v>
      </c>
      <c r="CM98" s="25">
        <v>2</v>
      </c>
      <c r="CN98" s="25">
        <f t="shared" si="101"/>
        <v>6</v>
      </c>
      <c r="CO98" s="49">
        <f t="shared" si="88"/>
        <v>4</v>
      </c>
      <c r="CP98" s="47">
        <v>24</v>
      </c>
      <c r="CQ98" s="25">
        <f t="shared" si="94"/>
        <v>1</v>
      </c>
      <c r="CR98" s="65">
        <v>2.1527777777777781E-2</v>
      </c>
      <c r="CS98" s="25">
        <f t="shared" si="95"/>
        <v>31</v>
      </c>
      <c r="CT98" s="25">
        <v>0</v>
      </c>
      <c r="CU98" s="25">
        <v>24</v>
      </c>
      <c r="CV98" s="25">
        <f t="shared" si="96"/>
        <v>1</v>
      </c>
      <c r="CW98" s="65">
        <v>4.0972222222222222E-2</v>
      </c>
      <c r="CX98" s="25">
        <f t="shared" si="97"/>
        <v>59</v>
      </c>
      <c r="CY98" s="25">
        <v>2</v>
      </c>
      <c r="CZ98" s="49">
        <f t="shared" si="98"/>
        <v>0.90322580645161288</v>
      </c>
      <c r="DA98">
        <v>12</v>
      </c>
      <c r="DB98">
        <v>7</v>
      </c>
      <c r="DC98">
        <v>0.91414251000000002</v>
      </c>
      <c r="DD98">
        <v>6</v>
      </c>
      <c r="DE98">
        <v>0.96826146999999996</v>
      </c>
      <c r="DF98">
        <v>12</v>
      </c>
      <c r="DG98">
        <v>9</v>
      </c>
      <c r="DH98">
        <v>0.96339786999999999</v>
      </c>
      <c r="DI98">
        <v>10</v>
      </c>
      <c r="DJ98">
        <v>0.98026208000000004</v>
      </c>
      <c r="DK98">
        <v>14</v>
      </c>
      <c r="DL98">
        <v>9</v>
      </c>
      <c r="DM98">
        <v>0.95248306999999999</v>
      </c>
      <c r="DN98">
        <v>9</v>
      </c>
      <c r="DO98">
        <v>0.97195779000000004</v>
      </c>
      <c r="DP98" s="25">
        <v>12.666666666666666</v>
      </c>
      <c r="DQ98" s="25">
        <v>8.3333333333333339</v>
      </c>
      <c r="DR98" s="25">
        <v>0.94334115000000007</v>
      </c>
      <c r="DS98" s="25">
        <v>8.3333333333333339</v>
      </c>
      <c r="DT98" s="25">
        <v>0.97349378000000009</v>
      </c>
      <c r="DU98" s="47">
        <v>26.458941846226864</v>
      </c>
      <c r="DV98" s="86">
        <v>34.510644874418219</v>
      </c>
      <c r="DW98" s="86">
        <v>0.99080178805169328</v>
      </c>
      <c r="DX98" s="25"/>
      <c r="DY98" s="49"/>
      <c r="DZ98" s="47">
        <v>15</v>
      </c>
      <c r="EA98" s="25">
        <v>18</v>
      </c>
      <c r="EB98" s="25">
        <v>16.5</v>
      </c>
      <c r="EC98" s="25">
        <v>0.75</v>
      </c>
      <c r="ED98" s="25">
        <v>0.50549451000000001</v>
      </c>
      <c r="EE98" s="88">
        <v>0.62774725500000006</v>
      </c>
      <c r="EF98" s="47">
        <v>27</v>
      </c>
      <c r="EG98" s="25">
        <v>31</v>
      </c>
      <c r="EH98" s="25">
        <v>29</v>
      </c>
      <c r="EI98" s="25">
        <v>35</v>
      </c>
      <c r="EJ98" s="25">
        <v>27</v>
      </c>
      <c r="EK98" s="46">
        <v>27.5</v>
      </c>
      <c r="EL98" s="47">
        <v>2</v>
      </c>
      <c r="EM98" s="49">
        <v>4</v>
      </c>
      <c r="EN98" s="46">
        <v>0</v>
      </c>
      <c r="EO98" s="25">
        <v>9678.2352941176505</v>
      </c>
      <c r="EP98" s="25">
        <v>5982.9090909090901</v>
      </c>
      <c r="EQ98" s="25">
        <v>31339.166666666701</v>
      </c>
      <c r="ER98" s="25">
        <v>9172.4390243902399</v>
      </c>
      <c r="ES98" s="25">
        <v>16858.0952380952</v>
      </c>
      <c r="ET98" s="25">
        <v>13111.851851851899</v>
      </c>
      <c r="EU98" s="25">
        <v>19291.832399626517</v>
      </c>
      <c r="EV98" s="28">
        <v>9422.399989050411</v>
      </c>
      <c r="EW98">
        <v>1055.9063060000001</v>
      </c>
      <c r="EX98">
        <v>0.30214294899999999</v>
      </c>
      <c r="EY98">
        <v>4.7</v>
      </c>
      <c r="EZ98">
        <v>0.54545454545454497</v>
      </c>
      <c r="FA98">
        <v>1436.521937</v>
      </c>
      <c r="FB98">
        <v>0.253508342</v>
      </c>
      <c r="FC98">
        <v>0.83289124668435</v>
      </c>
      <c r="FD98">
        <v>0.45454545454545497</v>
      </c>
      <c r="FE98">
        <v>2739.454252</v>
      </c>
      <c r="FF98">
        <v>0.50434967399999997</v>
      </c>
      <c r="FG98">
        <v>7.5352112676056304</v>
      </c>
      <c r="FH98">
        <v>0.6</v>
      </c>
      <c r="FI98">
        <v>1743.9608316666665</v>
      </c>
      <c r="FJ98">
        <v>0.35333365499999997</v>
      </c>
      <c r="FK98">
        <v>4.3560341714299939</v>
      </c>
      <c r="FL98" s="63">
        <v>0.53333333333333333</v>
      </c>
      <c r="FM98">
        <v>0.50208507089240995</v>
      </c>
      <c r="FN98">
        <v>0.71239328819546699</v>
      </c>
      <c r="FO98">
        <v>0.62062615101289098</v>
      </c>
      <c r="FP98">
        <v>0.73439116936874804</v>
      </c>
      <c r="FQ98">
        <v>0.72422360248447204</v>
      </c>
      <c r="FR98">
        <v>0.75384615384615405</v>
      </c>
      <c r="FS98">
        <v>0.61564494146325766</v>
      </c>
      <c r="FT98">
        <v>0.73354353713678966</v>
      </c>
      <c r="FU98">
        <v>0.67459423930002371</v>
      </c>
      <c r="FV98" s="45">
        <v>0.65</v>
      </c>
      <c r="FW98" s="25">
        <v>5124.4615384615399</v>
      </c>
      <c r="FX98" s="25">
        <v>0.7</v>
      </c>
      <c r="FY98" s="25">
        <v>6327.4615384615399</v>
      </c>
      <c r="FZ98" s="25">
        <v>0.95</v>
      </c>
      <c r="GA98" s="25">
        <v>6719.6315789473701</v>
      </c>
      <c r="GB98" s="25">
        <v>0.76666666666666661</v>
      </c>
      <c r="GC98" s="28">
        <v>6057.1848852901503</v>
      </c>
      <c r="GD98">
        <v>0.83333333333333337</v>
      </c>
      <c r="GE98">
        <v>134</v>
      </c>
      <c r="GF98">
        <v>0</v>
      </c>
      <c r="GG98">
        <v>62</v>
      </c>
      <c r="GH98">
        <v>1</v>
      </c>
      <c r="GI98">
        <v>100</v>
      </c>
      <c r="GJ98">
        <v>0.61111111111111105</v>
      </c>
      <c r="GK98">
        <v>98.666666666666671</v>
      </c>
      <c r="GL98" s="45"/>
      <c r="GM98">
        <v>9</v>
      </c>
      <c r="GN98">
        <v>9</v>
      </c>
      <c r="GO98">
        <v>9</v>
      </c>
      <c r="GP98">
        <v>9</v>
      </c>
      <c r="GQ98" s="25"/>
      <c r="GR98">
        <v>37</v>
      </c>
      <c r="GS98">
        <v>11</v>
      </c>
      <c r="GT98">
        <v>12</v>
      </c>
      <c r="GU98">
        <v>7</v>
      </c>
      <c r="GV98" s="25"/>
      <c r="GW98">
        <v>23</v>
      </c>
      <c r="GX98">
        <v>21</v>
      </c>
      <c r="GY98">
        <v>19</v>
      </c>
      <c r="GZ98">
        <v>8</v>
      </c>
      <c r="HA98" s="25">
        <v>115.6666666666667</v>
      </c>
      <c r="HB98" s="89">
        <v>23</v>
      </c>
      <c r="HC98" s="89">
        <v>13.666666666666666</v>
      </c>
      <c r="HD98" s="89">
        <v>13.333333333333334</v>
      </c>
      <c r="HE98" s="129">
        <v>8</v>
      </c>
      <c r="HF98">
        <v>0.92499567018868356</v>
      </c>
      <c r="HG98">
        <v>0.92021310178900173</v>
      </c>
      <c r="HH98">
        <v>0.92211519174920387</v>
      </c>
      <c r="HI98">
        <v>0.97503561188525045</v>
      </c>
      <c r="HJ98">
        <v>0.87965934422026615</v>
      </c>
      <c r="HK98">
        <v>0.95750252838017058</v>
      </c>
      <c r="HL98">
        <v>0.95715843343743812</v>
      </c>
      <c r="HM98">
        <v>0.99484975116710972</v>
      </c>
      <c r="HN98">
        <v>0.9910223688208577</v>
      </c>
      <c r="HO98">
        <v>0.99515428209557089</v>
      </c>
      <c r="HP98">
        <v>0.99427490727389001</v>
      </c>
      <c r="HQ98">
        <v>1</v>
      </c>
      <c r="HR98">
        <v>0.93189246107660251</v>
      </c>
      <c r="HS98" s="24">
        <v>1</v>
      </c>
      <c r="HT98">
        <v>4</v>
      </c>
      <c r="HU98">
        <v>3</v>
      </c>
      <c r="HV98">
        <v>0</v>
      </c>
      <c r="HW98">
        <v>1</v>
      </c>
      <c r="HX98">
        <v>1</v>
      </c>
      <c r="HY98" s="45"/>
      <c r="HZ98" s="25"/>
      <c r="IA98" s="25"/>
      <c r="IB98" s="25"/>
      <c r="IC98" s="25"/>
      <c r="ID98" s="109"/>
      <c r="IE98" s="25"/>
      <c r="IF98" s="25"/>
      <c r="IG98" s="25"/>
      <c r="IH98" s="25"/>
      <c r="II98" s="141" t="s">
        <v>578</v>
      </c>
      <c r="IJ98" s="141">
        <f t="shared" si="89"/>
        <v>1</v>
      </c>
      <c r="IK98" s="141" t="s">
        <v>482</v>
      </c>
      <c r="IL98" s="106"/>
      <c r="IM98" s="127"/>
      <c r="IN98" s="142"/>
      <c r="IO98" s="143">
        <v>0</v>
      </c>
      <c r="IP98" s="144">
        <v>0</v>
      </c>
      <c r="IQ98" s="144">
        <v>0</v>
      </c>
      <c r="IR98" s="144">
        <v>0</v>
      </c>
      <c r="IS98" s="144">
        <v>1</v>
      </c>
      <c r="IT98" s="145"/>
      <c r="IU98" s="146">
        <v>0</v>
      </c>
      <c r="IV98" s="146">
        <v>1</v>
      </c>
    </row>
    <row r="99" spans="1:256" ht="13.05" customHeight="1">
      <c r="A99" s="100">
        <v>66</v>
      </c>
      <c r="B99" s="25">
        <v>14</v>
      </c>
      <c r="C99" s="49" t="s">
        <v>59</v>
      </c>
      <c r="D99" s="100" t="s">
        <v>252</v>
      </c>
      <c r="E99" s="25">
        <v>4</v>
      </c>
      <c r="F99" s="25">
        <v>4</v>
      </c>
      <c r="G99" s="49"/>
      <c r="H99" s="25">
        <v>12</v>
      </c>
      <c r="I99" s="25">
        <v>22</v>
      </c>
      <c r="J99" s="25">
        <v>0</v>
      </c>
      <c r="K99" s="25">
        <v>0</v>
      </c>
      <c r="L99" s="25">
        <v>0</v>
      </c>
      <c r="M99" s="25" t="str">
        <f t="shared" ref="M99:M130" si="109">IF(OR(O99&gt;H99,P99&gt;I99,N99&gt;P99),"XXXX","")</f>
        <v/>
      </c>
      <c r="N99" s="25">
        <f t="shared" ref="N99:N130" si="110">I99-J99</f>
        <v>22</v>
      </c>
      <c r="O99" s="25">
        <v>12</v>
      </c>
      <c r="P99" s="25">
        <v>22</v>
      </c>
      <c r="Q99" s="28">
        <v>2808.0588235294117</v>
      </c>
      <c r="R99" s="25">
        <v>11</v>
      </c>
      <c r="S99" s="25">
        <v>17</v>
      </c>
      <c r="T99" s="25">
        <v>4</v>
      </c>
      <c r="U99" s="25">
        <v>0</v>
      </c>
      <c r="V99" s="25">
        <v>4</v>
      </c>
      <c r="W99" s="25" t="str">
        <f t="shared" ref="W99:W130" si="111">IF(OR(Y99&gt;R99,Z99&gt;S99,X99&gt;Z99),"XXXX","")</f>
        <v/>
      </c>
      <c r="X99" s="25">
        <f t="shared" ref="X99:X130" si="112">S99-T99</f>
        <v>13</v>
      </c>
      <c r="Y99" s="25">
        <v>6</v>
      </c>
      <c r="Z99" s="25">
        <v>14</v>
      </c>
      <c r="AA99" s="25">
        <v>3209.0588235294117</v>
      </c>
      <c r="AB99" s="45">
        <v>2</v>
      </c>
      <c r="AC99" s="25">
        <v>7</v>
      </c>
      <c r="AD99" s="25">
        <v>4</v>
      </c>
      <c r="AE99" s="25">
        <v>0</v>
      </c>
      <c r="AF99" s="25">
        <v>4</v>
      </c>
      <c r="AG99" s="25" t="str">
        <f t="shared" ref="AG99:AG130" si="113">IF(OR(AI99&gt;AB99,AJ99&gt;AC99,AH99&gt;AJ99),"XXXX","")</f>
        <v/>
      </c>
      <c r="AH99" s="25">
        <f t="shared" ref="AH99:AH130" si="114">AC99-AD99</f>
        <v>3</v>
      </c>
      <c r="AI99" s="25">
        <v>2</v>
      </c>
      <c r="AJ99" s="25">
        <v>6</v>
      </c>
      <c r="AK99" s="28">
        <v>3245.818181818182</v>
      </c>
      <c r="AL99" s="45">
        <v>1</v>
      </c>
      <c r="AM99" s="25">
        <v>1212.1500000000001</v>
      </c>
      <c r="AN99" s="25">
        <v>1171.5</v>
      </c>
      <c r="AO99" s="28">
        <v>328.68610445706088</v>
      </c>
      <c r="AP99" s="91">
        <v>3.125E-2</v>
      </c>
      <c r="AQ99" s="65">
        <v>5.4166666666666669E-2</v>
      </c>
      <c r="AR99" s="65">
        <v>5.7638888888888885E-2</v>
      </c>
      <c r="AS99" s="65">
        <v>3.888888888888889E-2</v>
      </c>
      <c r="AT99" s="25">
        <f t="shared" si="106"/>
        <v>45</v>
      </c>
      <c r="AU99" s="25">
        <f t="shared" si="107"/>
        <v>78</v>
      </c>
      <c r="AV99" s="25">
        <f t="shared" si="85"/>
        <v>83</v>
      </c>
      <c r="AW99" s="25">
        <f t="shared" si="86"/>
        <v>56</v>
      </c>
      <c r="AX99" s="25">
        <f t="shared" ref="AX99:AX130" si="115">AVERAGE(AU99:AV99)</f>
        <v>80.5</v>
      </c>
      <c r="AY99" s="25">
        <f t="shared" ref="AY99:AY130" si="116">AVERAGE(AT99,AW99)</f>
        <v>50.5</v>
      </c>
      <c r="AZ99" s="25">
        <f t="shared" si="91"/>
        <v>0.59405940594059403</v>
      </c>
      <c r="BA99" s="25">
        <v>2</v>
      </c>
      <c r="BB99" s="25">
        <v>0</v>
      </c>
      <c r="BC99" s="25">
        <v>2</v>
      </c>
      <c r="BD99" s="25">
        <v>3</v>
      </c>
      <c r="BE99" s="25">
        <v>2.5</v>
      </c>
      <c r="BF99" s="25">
        <v>1</v>
      </c>
      <c r="BG99" s="49">
        <v>0.6</v>
      </c>
      <c r="BH99" s="25">
        <v>0.7</v>
      </c>
      <c r="BI99" s="25">
        <v>10</v>
      </c>
      <c r="BJ99" s="25">
        <v>0.5</v>
      </c>
      <c r="BK99" s="25">
        <v>10</v>
      </c>
      <c r="BL99" s="25">
        <v>0.6</v>
      </c>
      <c r="BM99" s="47"/>
      <c r="BN99" s="25"/>
      <c r="BO99" s="25"/>
      <c r="BP99" s="25"/>
      <c r="BQ99" s="49"/>
      <c r="BR99" s="47"/>
      <c r="BS99" s="25"/>
      <c r="BT99" s="25"/>
      <c r="BU99" s="25"/>
      <c r="BV99" s="49"/>
      <c r="BW99" s="52">
        <v>5</v>
      </c>
      <c r="BX99" s="53">
        <v>7</v>
      </c>
      <c r="BY99" s="54">
        <f t="shared" si="104"/>
        <v>6</v>
      </c>
      <c r="BZ99" s="57">
        <v>12</v>
      </c>
      <c r="CA99" s="50">
        <v>11</v>
      </c>
      <c r="CB99" s="51">
        <f t="shared" si="105"/>
        <v>11.5</v>
      </c>
      <c r="CC99" s="46"/>
      <c r="CD99" s="46">
        <v>11</v>
      </c>
      <c r="CE99" s="103">
        <v>70</v>
      </c>
      <c r="CF99" s="30">
        <v>33</v>
      </c>
      <c r="CG99" s="104">
        <f t="shared" si="93"/>
        <v>0.47142857142857142</v>
      </c>
      <c r="CH99" s="47">
        <v>11</v>
      </c>
      <c r="CI99" s="25">
        <v>9</v>
      </c>
      <c r="CJ99" s="25">
        <f t="shared" si="90"/>
        <v>20</v>
      </c>
      <c r="CK99" s="49">
        <f t="shared" si="87"/>
        <v>14.5</v>
      </c>
      <c r="CL99" s="47">
        <v>4</v>
      </c>
      <c r="CM99" s="25">
        <v>4</v>
      </c>
      <c r="CN99" s="25">
        <f t="shared" si="101"/>
        <v>8</v>
      </c>
      <c r="CO99" s="49">
        <f t="shared" si="88"/>
        <v>6</v>
      </c>
      <c r="CP99" s="47">
        <v>24</v>
      </c>
      <c r="CQ99" s="25">
        <f t="shared" si="94"/>
        <v>1</v>
      </c>
      <c r="CR99" s="65">
        <v>1.5972222222222224E-2</v>
      </c>
      <c r="CS99" s="25">
        <f t="shared" si="95"/>
        <v>23</v>
      </c>
      <c r="CT99" s="25">
        <v>0</v>
      </c>
      <c r="CU99" s="25">
        <v>24</v>
      </c>
      <c r="CV99" s="25">
        <f t="shared" si="96"/>
        <v>1</v>
      </c>
      <c r="CW99" s="65">
        <v>4.9305555555555554E-2</v>
      </c>
      <c r="CX99" s="25">
        <f t="shared" si="97"/>
        <v>71</v>
      </c>
      <c r="CY99" s="25">
        <v>0</v>
      </c>
      <c r="CZ99" s="49">
        <f t="shared" si="98"/>
        <v>2.0869565217391304</v>
      </c>
      <c r="DA99">
        <v>26</v>
      </c>
      <c r="DB99">
        <v>9</v>
      </c>
      <c r="DC99">
        <v>0.92275253000000002</v>
      </c>
      <c r="DD99">
        <v>11</v>
      </c>
      <c r="DE99">
        <v>0.92656435999999998</v>
      </c>
      <c r="DF99">
        <v>17</v>
      </c>
      <c r="DG99">
        <v>7</v>
      </c>
      <c r="DH99">
        <v>0.95486864999999999</v>
      </c>
      <c r="DI99">
        <v>8</v>
      </c>
      <c r="DJ99">
        <v>0.96844481999999998</v>
      </c>
      <c r="DK99">
        <v>18</v>
      </c>
      <c r="DL99">
        <v>5</v>
      </c>
      <c r="DM99">
        <v>0.96289674000000003</v>
      </c>
      <c r="DN99">
        <v>6</v>
      </c>
      <c r="DO99">
        <v>0.95113110999999995</v>
      </c>
      <c r="DP99" s="25">
        <v>20.333333333333332</v>
      </c>
      <c r="DQ99" s="25">
        <v>7</v>
      </c>
      <c r="DR99" s="25">
        <v>0.9468393066666666</v>
      </c>
      <c r="DS99" s="25">
        <v>8.3333333333333339</v>
      </c>
      <c r="DT99" s="25">
        <v>0.94871343000000008</v>
      </c>
      <c r="DU99" s="47">
        <v>48.239816503486004</v>
      </c>
      <c r="DV99" s="86">
        <v>60.811267399957259</v>
      </c>
      <c r="DW99" s="86">
        <v>0.6859245862452773</v>
      </c>
      <c r="DX99" s="25"/>
      <c r="DY99" s="49"/>
      <c r="DZ99" s="47">
        <v>22</v>
      </c>
      <c r="EA99" s="25">
        <v>21</v>
      </c>
      <c r="EB99" s="25">
        <v>21.5</v>
      </c>
      <c r="EC99" s="25">
        <v>0.85135134999999995</v>
      </c>
      <c r="ED99" s="25">
        <v>0.76315789000000001</v>
      </c>
      <c r="EE99" s="88">
        <v>0.80725461999999992</v>
      </c>
      <c r="EF99" s="47">
        <v>31</v>
      </c>
      <c r="EG99" s="25">
        <v>28</v>
      </c>
      <c r="EH99" s="25">
        <v>31</v>
      </c>
      <c r="EI99" s="25">
        <v>18</v>
      </c>
      <c r="EJ99" s="25">
        <v>31</v>
      </c>
      <c r="EK99" s="46">
        <v>77</v>
      </c>
      <c r="EL99" s="47">
        <v>0</v>
      </c>
      <c r="EM99" s="49">
        <v>0</v>
      </c>
      <c r="EN99" s="46">
        <v>0</v>
      </c>
      <c r="EO99" s="25">
        <v>20566.25</v>
      </c>
      <c r="EP99" s="25">
        <v>4700.8571428571404</v>
      </c>
      <c r="EQ99" s="25">
        <v>41785.555555555598</v>
      </c>
      <c r="ER99" s="25">
        <v>2849.0151515151501</v>
      </c>
      <c r="ES99" s="25">
        <v>16858.0952380952</v>
      </c>
      <c r="ET99" s="25">
        <v>2855</v>
      </c>
      <c r="EU99" s="25">
        <v>26403.300264550267</v>
      </c>
      <c r="EV99" s="28">
        <v>3468.2907647907632</v>
      </c>
      <c r="EW99">
        <v>412.7728012</v>
      </c>
      <c r="EX99">
        <v>0.138611228</v>
      </c>
      <c r="EY99">
        <v>-1.13636363636364</v>
      </c>
      <c r="EZ99">
        <v>0.53333333333333299</v>
      </c>
      <c r="FA99">
        <v>429.43812179999998</v>
      </c>
      <c r="FB99">
        <v>0.26389460799999997</v>
      </c>
      <c r="FC99">
        <v>0.220159151193634</v>
      </c>
      <c r="FD99">
        <v>0.75</v>
      </c>
      <c r="FE99">
        <v>139.41512499999999</v>
      </c>
      <c r="FF99">
        <v>6.8986877000000002E-2</v>
      </c>
      <c r="FG99">
        <v>1.07042253521127</v>
      </c>
      <c r="FH99">
        <v>0.3</v>
      </c>
      <c r="FI99">
        <v>327.20868266666668</v>
      </c>
      <c r="FJ99">
        <v>0.15716423766666668</v>
      </c>
      <c r="FK99">
        <v>5.1406016680421329E-2</v>
      </c>
      <c r="FL99" s="63">
        <v>0.52777777777777768</v>
      </c>
      <c r="FM99">
        <v>0.58823529411764697</v>
      </c>
      <c r="FN99">
        <v>0.62549999999999994</v>
      </c>
      <c r="FO99">
        <v>0.48067632850241498</v>
      </c>
      <c r="FP99">
        <v>0.66129579375848002</v>
      </c>
      <c r="FQ99">
        <v>0.62360248447205002</v>
      </c>
      <c r="FR99">
        <v>0.69946401225114896</v>
      </c>
      <c r="FS99">
        <v>0.56417136903070397</v>
      </c>
      <c r="FT99">
        <v>0.66208660200320957</v>
      </c>
      <c r="FU99">
        <v>0.61312898551695683</v>
      </c>
      <c r="FV99" s="45">
        <v>0.65</v>
      </c>
      <c r="FW99" s="25">
        <v>6921.5384615384601</v>
      </c>
      <c r="FX99" s="25">
        <v>0.85</v>
      </c>
      <c r="FY99" s="25">
        <v>7602.8125</v>
      </c>
      <c r="FZ99" s="25">
        <v>0.6</v>
      </c>
      <c r="GA99" s="25">
        <v>4986.6666666666697</v>
      </c>
      <c r="GB99" s="25">
        <v>0.70000000000000007</v>
      </c>
      <c r="GC99" s="28">
        <v>6503.6725427350439</v>
      </c>
      <c r="GD99">
        <v>1.8333333333333333</v>
      </c>
      <c r="GE99">
        <v>164</v>
      </c>
      <c r="GF99">
        <v>0.83333333333333337</v>
      </c>
      <c r="GG99">
        <v>103</v>
      </c>
      <c r="GH99">
        <v>1.8333333333333333</v>
      </c>
      <c r="GI99">
        <v>118</v>
      </c>
      <c r="GJ99">
        <v>1.5</v>
      </c>
      <c r="GK99">
        <v>128.33333333333334</v>
      </c>
      <c r="GL99" s="45"/>
      <c r="GM99">
        <v>23</v>
      </c>
      <c r="GN99">
        <v>19</v>
      </c>
      <c r="GO99">
        <v>19</v>
      </c>
      <c r="GP99">
        <v>12</v>
      </c>
      <c r="GQ99" s="25"/>
      <c r="GR99">
        <v>39</v>
      </c>
      <c r="GS99">
        <v>11</v>
      </c>
      <c r="GT99">
        <v>13</v>
      </c>
      <c r="GU99">
        <v>7</v>
      </c>
      <c r="GV99" s="25"/>
      <c r="GW99">
        <v>25</v>
      </c>
      <c r="GX99">
        <v>18</v>
      </c>
      <c r="GY99">
        <v>17</v>
      </c>
      <c r="GZ99">
        <v>8</v>
      </c>
      <c r="HA99" s="25">
        <v>167.33333333333334</v>
      </c>
      <c r="HB99" s="89">
        <v>29</v>
      </c>
      <c r="HC99" s="89">
        <v>16</v>
      </c>
      <c r="HD99" s="89">
        <v>16.333333333333332</v>
      </c>
      <c r="HE99" s="129">
        <v>9</v>
      </c>
      <c r="HF99">
        <v>0.90056226660546257</v>
      </c>
      <c r="HG99">
        <v>0.92589691170006327</v>
      </c>
      <c r="HH99">
        <v>0.92673083356314123</v>
      </c>
      <c r="HI99">
        <v>0.9460723302806302</v>
      </c>
      <c r="HJ99">
        <v>0.84513357677958767</v>
      </c>
      <c r="HK99">
        <v>0.92115216075203621</v>
      </c>
      <c r="HL99">
        <v>0.92727512209793284</v>
      </c>
      <c r="HM99">
        <v>0.99318328795759603</v>
      </c>
      <c r="HN99">
        <v>0.99335230458554602</v>
      </c>
      <c r="HO99">
        <v>0.98274726796159428</v>
      </c>
      <c r="HP99">
        <v>0.99024104254947654</v>
      </c>
      <c r="HQ99">
        <v>1</v>
      </c>
      <c r="HR99">
        <v>0.91301604932353209</v>
      </c>
      <c r="HS99" s="24">
        <v>1</v>
      </c>
      <c r="HT99">
        <v>2</v>
      </c>
      <c r="HU99">
        <v>2</v>
      </c>
      <c r="HV99">
        <v>0</v>
      </c>
      <c r="HW99">
        <v>0</v>
      </c>
      <c r="HX99">
        <v>0</v>
      </c>
      <c r="HY99" s="45"/>
      <c r="HZ99" s="25"/>
      <c r="IA99" s="25"/>
      <c r="IB99" s="25"/>
      <c r="IC99" s="25"/>
      <c r="ID99" s="109"/>
      <c r="IE99" s="25"/>
      <c r="IF99" s="25"/>
      <c r="IG99" s="25"/>
      <c r="IH99" s="25"/>
      <c r="II99" s="141" t="s">
        <v>420</v>
      </c>
      <c r="IJ99" s="141">
        <f t="shared" si="89"/>
        <v>0</v>
      </c>
      <c r="IK99" s="141"/>
      <c r="IL99" s="106"/>
      <c r="IM99" s="127"/>
      <c r="IN99" s="142"/>
      <c r="IO99" s="143">
        <v>0</v>
      </c>
      <c r="IP99" s="144">
        <v>0</v>
      </c>
      <c r="IQ99" s="144">
        <v>0</v>
      </c>
      <c r="IR99" s="144">
        <v>0</v>
      </c>
      <c r="IS99" s="144">
        <v>1</v>
      </c>
      <c r="IT99" s="145"/>
      <c r="IU99" s="146">
        <v>0</v>
      </c>
      <c r="IV99" s="146">
        <v>1</v>
      </c>
    </row>
    <row r="100" spans="1:256" ht="13.05" customHeight="1">
      <c r="A100" s="100">
        <v>31</v>
      </c>
      <c r="B100" s="25">
        <v>16</v>
      </c>
      <c r="C100" s="49" t="s">
        <v>439</v>
      </c>
      <c r="D100" s="100" t="s">
        <v>185</v>
      </c>
      <c r="E100" s="25">
        <v>1</v>
      </c>
      <c r="F100" s="25">
        <v>1</v>
      </c>
      <c r="G100" s="49"/>
      <c r="H100" s="25">
        <v>28</v>
      </c>
      <c r="I100" s="25">
        <v>28</v>
      </c>
      <c r="J100" s="25">
        <v>1</v>
      </c>
      <c r="K100" s="25">
        <v>0</v>
      </c>
      <c r="L100" s="25">
        <v>1</v>
      </c>
      <c r="M100" s="25" t="str">
        <f t="shared" si="109"/>
        <v/>
      </c>
      <c r="N100" s="25">
        <f t="shared" si="110"/>
        <v>27</v>
      </c>
      <c r="O100" s="25">
        <v>24</v>
      </c>
      <c r="P100" s="25">
        <v>27</v>
      </c>
      <c r="Q100" s="28">
        <v>1725.121212121212</v>
      </c>
      <c r="R100" s="25">
        <v>28</v>
      </c>
      <c r="S100" s="25">
        <v>28</v>
      </c>
      <c r="T100" s="25">
        <v>0</v>
      </c>
      <c r="U100" s="25">
        <v>0</v>
      </c>
      <c r="V100" s="25">
        <v>0</v>
      </c>
      <c r="W100" s="25" t="str">
        <f t="shared" si="111"/>
        <v/>
      </c>
      <c r="X100" s="25">
        <f t="shared" si="112"/>
        <v>28</v>
      </c>
      <c r="Y100" s="25">
        <v>28</v>
      </c>
      <c r="Z100" s="25">
        <v>28</v>
      </c>
      <c r="AA100" s="25">
        <v>1704.6470588235295</v>
      </c>
      <c r="AB100" s="45">
        <v>8</v>
      </c>
      <c r="AC100" s="25">
        <v>12</v>
      </c>
      <c r="AD100" s="25">
        <v>6</v>
      </c>
      <c r="AE100" s="25">
        <v>4</v>
      </c>
      <c r="AF100" s="25">
        <v>2</v>
      </c>
      <c r="AG100" s="25" t="str">
        <f t="shared" si="113"/>
        <v/>
      </c>
      <c r="AH100" s="25">
        <f t="shared" si="114"/>
        <v>6</v>
      </c>
      <c r="AI100" s="25">
        <v>6</v>
      </c>
      <c r="AJ100" s="25">
        <v>11</v>
      </c>
      <c r="AK100" s="28">
        <v>813.17241379310349</v>
      </c>
      <c r="AL100" s="45">
        <v>1</v>
      </c>
      <c r="AM100" s="25">
        <v>592.65</v>
      </c>
      <c r="AN100" s="25">
        <v>578.5</v>
      </c>
      <c r="AO100" s="28">
        <v>102.50867742473518</v>
      </c>
      <c r="AP100" s="91">
        <v>2.6388888888888889E-2</v>
      </c>
      <c r="AQ100" s="65">
        <v>3.6805555555555557E-2</v>
      </c>
      <c r="AR100" s="65">
        <v>3.5416666666666666E-2</v>
      </c>
      <c r="AS100" s="65">
        <v>2.9861111111111113E-2</v>
      </c>
      <c r="AT100" s="25">
        <f t="shared" si="106"/>
        <v>38</v>
      </c>
      <c r="AU100" s="25">
        <f t="shared" si="107"/>
        <v>53</v>
      </c>
      <c r="AV100" s="25">
        <f t="shared" ref="AV100:AV131" si="117">(HOUR(AR100)*60)+MINUTE(AR100)</f>
        <v>51</v>
      </c>
      <c r="AW100" s="25">
        <f t="shared" ref="AW100:AW131" si="118">(HOUR(AS100)*60)+MINUTE(AS100)</f>
        <v>43</v>
      </c>
      <c r="AX100" s="25">
        <f t="shared" si="115"/>
        <v>52</v>
      </c>
      <c r="AY100" s="25">
        <f t="shared" si="116"/>
        <v>40.5</v>
      </c>
      <c r="AZ100" s="25">
        <f t="shared" si="91"/>
        <v>0.2839506172839506</v>
      </c>
      <c r="BA100" s="25">
        <v>3</v>
      </c>
      <c r="BB100" s="25">
        <v>3</v>
      </c>
      <c r="BC100" s="25">
        <v>3</v>
      </c>
      <c r="BD100" s="25">
        <v>2</v>
      </c>
      <c r="BE100" s="25">
        <v>2.5</v>
      </c>
      <c r="BF100" s="25">
        <v>3</v>
      </c>
      <c r="BG100" s="49">
        <v>-0.2</v>
      </c>
      <c r="BH100" s="25">
        <v>0.5</v>
      </c>
      <c r="BI100" s="25">
        <v>10</v>
      </c>
      <c r="BJ100" s="25">
        <v>0.7</v>
      </c>
      <c r="BK100" s="25">
        <v>10</v>
      </c>
      <c r="BL100" s="25">
        <v>0.6</v>
      </c>
      <c r="BM100" s="47">
        <v>32</v>
      </c>
      <c r="BN100" s="25">
        <v>16</v>
      </c>
      <c r="BO100" s="25">
        <f t="shared" si="99"/>
        <v>48</v>
      </c>
      <c r="BP100" s="25">
        <f t="shared" si="103"/>
        <v>0.66666666666666663</v>
      </c>
      <c r="BQ100" s="49">
        <f t="shared" si="92"/>
        <v>1</v>
      </c>
      <c r="BR100" s="47">
        <v>14</v>
      </c>
      <c r="BS100" s="25">
        <v>2</v>
      </c>
      <c r="BT100" s="25">
        <f t="shared" si="102"/>
        <v>16</v>
      </c>
      <c r="BU100" s="25">
        <f t="shared" si="100"/>
        <v>0.875</v>
      </c>
      <c r="BV100" s="49">
        <f t="shared" si="108"/>
        <v>1</v>
      </c>
      <c r="BW100" s="52">
        <v>8</v>
      </c>
      <c r="BX100" s="53">
        <v>12</v>
      </c>
      <c r="BY100" s="54">
        <f t="shared" si="104"/>
        <v>10</v>
      </c>
      <c r="BZ100" s="57">
        <v>19</v>
      </c>
      <c r="CA100" s="50">
        <v>19</v>
      </c>
      <c r="CB100" s="51">
        <f t="shared" si="105"/>
        <v>19</v>
      </c>
      <c r="CC100" s="46">
        <v>25</v>
      </c>
      <c r="CD100" s="46">
        <v>16</v>
      </c>
      <c r="CE100" s="103">
        <v>68</v>
      </c>
      <c r="CF100" s="30">
        <v>15</v>
      </c>
      <c r="CG100" s="104">
        <f t="shared" si="93"/>
        <v>0.22058823529411764</v>
      </c>
      <c r="CH100" s="47">
        <v>11</v>
      </c>
      <c r="CI100" s="25">
        <v>9</v>
      </c>
      <c r="CJ100" s="25">
        <f t="shared" si="90"/>
        <v>20</v>
      </c>
      <c r="CK100" s="49">
        <f t="shared" si="87"/>
        <v>14.5</v>
      </c>
      <c r="CL100" s="47">
        <v>4</v>
      </c>
      <c r="CM100" s="25">
        <v>4</v>
      </c>
      <c r="CN100" s="25">
        <f t="shared" si="101"/>
        <v>8</v>
      </c>
      <c r="CO100" s="49">
        <f t="shared" si="88"/>
        <v>6</v>
      </c>
      <c r="CP100" s="47">
        <v>24</v>
      </c>
      <c r="CQ100" s="25">
        <f t="shared" si="94"/>
        <v>1</v>
      </c>
      <c r="CR100" s="65">
        <v>1.3194444444444444E-2</v>
      </c>
      <c r="CS100" s="25">
        <f t="shared" si="95"/>
        <v>19</v>
      </c>
      <c r="CT100" s="25">
        <v>0</v>
      </c>
      <c r="CU100" s="25">
        <v>24</v>
      </c>
      <c r="CV100" s="25">
        <f t="shared" si="96"/>
        <v>1</v>
      </c>
      <c r="CW100" s="65">
        <v>2.9861111111111113E-2</v>
      </c>
      <c r="CX100" s="25">
        <f t="shared" si="97"/>
        <v>43</v>
      </c>
      <c r="CY100" s="25">
        <v>0</v>
      </c>
      <c r="CZ100" s="49">
        <f t="shared" si="98"/>
        <v>1.263157894736842</v>
      </c>
      <c r="DA100"/>
      <c r="DB100"/>
      <c r="DC100"/>
      <c r="DD100"/>
      <c r="DE100"/>
      <c r="DF100" t="s">
        <v>149</v>
      </c>
      <c r="DG100"/>
      <c r="DH100"/>
      <c r="DI100"/>
      <c r="DJ100"/>
      <c r="DK100" t="s">
        <v>149</v>
      </c>
      <c r="DL100"/>
      <c r="DM100"/>
      <c r="DN100"/>
      <c r="DO100"/>
      <c r="DP100" s="25" t="s">
        <v>149</v>
      </c>
      <c r="DQ100" s="25" t="s">
        <v>149</v>
      </c>
      <c r="DR100" s="25" t="s">
        <v>149</v>
      </c>
      <c r="DS100" s="25" t="s">
        <v>149</v>
      </c>
      <c r="DT100" s="25" t="s">
        <v>149</v>
      </c>
      <c r="DU100" s="47">
        <v>22.81603386759387</v>
      </c>
      <c r="DV100" s="86">
        <v>30.042377064993786</v>
      </c>
      <c r="DW100" s="86">
        <v>1.0299242940191513</v>
      </c>
      <c r="DX100" s="25"/>
      <c r="DY100" s="49"/>
      <c r="DZ100" s="47">
        <v>18</v>
      </c>
      <c r="EA100" s="25">
        <v>24</v>
      </c>
      <c r="EB100" s="25">
        <v>21</v>
      </c>
      <c r="EC100" s="25">
        <v>0.61290323000000002</v>
      </c>
      <c r="ED100" s="25">
        <v>0.86813187000000003</v>
      </c>
      <c r="EE100" s="88">
        <v>0.74051755000000008</v>
      </c>
      <c r="EF100" s="47">
        <v>32</v>
      </c>
      <c r="EG100" s="25">
        <v>28</v>
      </c>
      <c r="EH100" s="25">
        <v>29</v>
      </c>
      <c r="EI100" s="25">
        <v>28</v>
      </c>
      <c r="EJ100" s="25">
        <v>30</v>
      </c>
      <c r="EK100" s="46">
        <v>56.5</v>
      </c>
      <c r="EL100" s="47">
        <v>0</v>
      </c>
      <c r="EM100" s="49">
        <v>0</v>
      </c>
      <c r="EN100" s="46">
        <v>0</v>
      </c>
      <c r="EO100" s="25">
        <v>13162.4</v>
      </c>
      <c r="EP100" s="25">
        <v>5141.5625</v>
      </c>
      <c r="EQ100" s="25">
        <v>20892.777777777799</v>
      </c>
      <c r="ER100" s="25">
        <v>5151.6438356164399</v>
      </c>
      <c r="ES100" s="25">
        <v>22126.25</v>
      </c>
      <c r="ET100" s="25">
        <v>5531.5625</v>
      </c>
      <c r="EU100" s="25">
        <v>18727.142592592598</v>
      </c>
      <c r="EV100" s="28">
        <v>5274.9229452054797</v>
      </c>
      <c r="EW100">
        <v>775.89085069999999</v>
      </c>
      <c r="EX100">
        <v>0.29190855500000001</v>
      </c>
      <c r="EY100">
        <v>5.4181818181818198</v>
      </c>
      <c r="EZ100">
        <v>0.54166666666666696</v>
      </c>
      <c r="FA100">
        <v>596.89181380000002</v>
      </c>
      <c r="FB100">
        <v>0.164688793</v>
      </c>
      <c r="FC100">
        <v>0.75331564986737398</v>
      </c>
      <c r="FD100">
        <v>0.70588235294117696</v>
      </c>
      <c r="FE100">
        <v>1187.7491600000001</v>
      </c>
      <c r="FF100">
        <v>0.50992965499999998</v>
      </c>
      <c r="FG100">
        <v>5.3380281690140796</v>
      </c>
      <c r="FH100">
        <v>0.53333333333333299</v>
      </c>
      <c r="FI100">
        <v>853.51060816666666</v>
      </c>
      <c r="FJ100">
        <v>0.32217566766666667</v>
      </c>
      <c r="FK100">
        <v>3.8365085456877579</v>
      </c>
      <c r="FL100" s="63">
        <v>0.59362745098039238</v>
      </c>
      <c r="FM100">
        <v>0.51559251559251595</v>
      </c>
      <c r="FN100">
        <v>0.63089902451885005</v>
      </c>
      <c r="FO100">
        <v>0.54787234042553201</v>
      </c>
      <c r="FP100">
        <v>0.65940685820203904</v>
      </c>
      <c r="FQ100">
        <v>0.47244094488188998</v>
      </c>
      <c r="FR100">
        <v>0.638791475586728</v>
      </c>
      <c r="FS100">
        <v>0.51196860029997937</v>
      </c>
      <c r="FT100">
        <v>0.64303245276920562</v>
      </c>
      <c r="FU100">
        <v>0.5775005265345925</v>
      </c>
      <c r="FV100" s="45">
        <v>0.75</v>
      </c>
      <c r="FW100" s="25">
        <v>4069.4</v>
      </c>
      <c r="FX100" s="25">
        <v>0.8</v>
      </c>
      <c r="FY100" s="25">
        <v>4833.9375</v>
      </c>
      <c r="FZ100" s="25">
        <v>0.95</v>
      </c>
      <c r="GA100" s="25">
        <v>3979.10526315789</v>
      </c>
      <c r="GB100" s="25">
        <v>0.83333333333333337</v>
      </c>
      <c r="GC100" s="28">
        <v>4294.1475877192961</v>
      </c>
      <c r="GD100">
        <v>0.33333333333333331</v>
      </c>
      <c r="GE100">
        <v>96</v>
      </c>
      <c r="GF100">
        <v>0</v>
      </c>
      <c r="GG100">
        <v>45</v>
      </c>
      <c r="GH100">
        <v>0.5</v>
      </c>
      <c r="GI100">
        <v>96</v>
      </c>
      <c r="GJ100">
        <v>0.27777777777777801</v>
      </c>
      <c r="GK100">
        <v>79</v>
      </c>
      <c r="GL100" s="45"/>
      <c r="GM100">
        <v>27</v>
      </c>
      <c r="GN100">
        <v>19</v>
      </c>
      <c r="GO100">
        <v>18</v>
      </c>
      <c r="GP100">
        <v>9</v>
      </c>
      <c r="GQ100" s="25"/>
      <c r="GR100">
        <v>43</v>
      </c>
      <c r="GS100">
        <v>14</v>
      </c>
      <c r="GT100">
        <v>15</v>
      </c>
      <c r="GU100">
        <v>6</v>
      </c>
      <c r="GV100" s="25"/>
      <c r="GW100">
        <v>43</v>
      </c>
      <c r="GX100">
        <v>23</v>
      </c>
      <c r="GY100">
        <v>19</v>
      </c>
      <c r="GZ100">
        <v>8</v>
      </c>
      <c r="HA100" s="25">
        <v>288.66666666666669</v>
      </c>
      <c r="HB100" s="89">
        <v>37.666666666666664</v>
      </c>
      <c r="HC100" s="89">
        <v>18.666666666666668</v>
      </c>
      <c r="HD100" s="89">
        <v>17.333333333333332</v>
      </c>
      <c r="HE100" s="129">
        <v>7.666666666666667</v>
      </c>
      <c r="HF100">
        <v>0.9357121430217259</v>
      </c>
      <c r="HG100">
        <v>0.93116370475699717</v>
      </c>
      <c r="HH100">
        <v>0.93001794770528179</v>
      </c>
      <c r="HI100">
        <v>0.88472261964548793</v>
      </c>
      <c r="HJ100">
        <v>0.85726641724285313</v>
      </c>
      <c r="HK100">
        <v>0.79025148828869729</v>
      </c>
      <c r="HL100">
        <v>0.86785714285714255</v>
      </c>
      <c r="HM100">
        <v>0.98974331861078713</v>
      </c>
      <c r="HN100">
        <v>0.99455401838070201</v>
      </c>
      <c r="HO100">
        <v>0.99757730525617427</v>
      </c>
      <c r="HP100">
        <v>0.99363724518035823</v>
      </c>
      <c r="HQ100">
        <v>1</v>
      </c>
      <c r="HR100">
        <v>0.92917752621509353</v>
      </c>
      <c r="HY100" s="45"/>
      <c r="HZ100" s="25"/>
      <c r="IA100" s="25"/>
      <c r="IB100" s="25"/>
      <c r="IC100" s="25"/>
      <c r="ID100" s="109"/>
      <c r="IE100" s="25"/>
      <c r="IF100" s="25"/>
      <c r="IG100" s="25"/>
      <c r="IH100" s="25"/>
      <c r="II100" s="141" t="s">
        <v>483</v>
      </c>
      <c r="IJ100" s="141">
        <f t="shared" si="89"/>
        <v>1</v>
      </c>
      <c r="IK100" s="141" t="s">
        <v>484</v>
      </c>
      <c r="IL100" s="106"/>
      <c r="IM100" s="127"/>
      <c r="IN100" s="142"/>
      <c r="IO100" s="143">
        <v>0</v>
      </c>
      <c r="IP100" s="144">
        <v>0</v>
      </c>
      <c r="IQ100" s="144">
        <v>0</v>
      </c>
      <c r="IR100" s="144">
        <v>0</v>
      </c>
      <c r="IS100" s="144">
        <v>1</v>
      </c>
      <c r="IT100" s="145"/>
      <c r="IU100" s="146">
        <v>0</v>
      </c>
      <c r="IV100" s="146">
        <v>1</v>
      </c>
    </row>
    <row r="101" spans="1:256" ht="13.05" customHeight="1">
      <c r="A101" s="100">
        <v>37</v>
      </c>
      <c r="B101" s="25"/>
      <c r="C101" s="49" t="s">
        <v>440</v>
      </c>
      <c r="D101" s="100" t="s">
        <v>382</v>
      </c>
      <c r="E101" s="25">
        <v>3</v>
      </c>
      <c r="F101" s="25">
        <v>3</v>
      </c>
      <c r="G101" s="49"/>
      <c r="H101" s="25">
        <v>21</v>
      </c>
      <c r="I101" s="25">
        <v>24</v>
      </c>
      <c r="J101" s="25">
        <v>4</v>
      </c>
      <c r="K101" s="25">
        <v>1</v>
      </c>
      <c r="L101" s="25">
        <v>3</v>
      </c>
      <c r="M101" s="25" t="str">
        <f t="shared" si="109"/>
        <v/>
      </c>
      <c r="N101" s="25">
        <f t="shared" si="110"/>
        <v>20</v>
      </c>
      <c r="O101" s="25">
        <v>11</v>
      </c>
      <c r="P101" s="25">
        <v>21</v>
      </c>
      <c r="Q101" s="28">
        <v>4926.242424242424</v>
      </c>
      <c r="R101" s="25">
        <v>19</v>
      </c>
      <c r="S101" s="25">
        <v>24</v>
      </c>
      <c r="T101" s="25">
        <v>4</v>
      </c>
      <c r="U101" s="25">
        <v>1</v>
      </c>
      <c r="V101" s="25">
        <v>3</v>
      </c>
      <c r="W101" s="25" t="str">
        <f t="shared" si="111"/>
        <v/>
      </c>
      <c r="X101" s="25">
        <f t="shared" si="112"/>
        <v>20</v>
      </c>
      <c r="Y101" s="25">
        <v>13</v>
      </c>
      <c r="Z101" s="25">
        <v>22</v>
      </c>
      <c r="AA101" s="25">
        <v>2626.96875</v>
      </c>
      <c r="AB101" s="45">
        <v>16</v>
      </c>
      <c r="AC101" s="25">
        <v>20</v>
      </c>
      <c r="AD101" s="25">
        <v>2</v>
      </c>
      <c r="AE101" s="25">
        <v>0</v>
      </c>
      <c r="AF101" s="25">
        <v>2</v>
      </c>
      <c r="AG101" s="25" t="str">
        <f t="shared" si="113"/>
        <v/>
      </c>
      <c r="AH101" s="25">
        <f t="shared" si="114"/>
        <v>18</v>
      </c>
      <c r="AI101" s="25">
        <v>12</v>
      </c>
      <c r="AJ101" s="25">
        <v>19</v>
      </c>
      <c r="AK101" s="28">
        <v>1620.4705882352941</v>
      </c>
      <c r="AL101" s="45">
        <v>1</v>
      </c>
      <c r="AM101" s="25">
        <v>627.04999999999995</v>
      </c>
      <c r="AN101" s="25">
        <v>556.5</v>
      </c>
      <c r="AO101" s="28">
        <v>206.6880372368999</v>
      </c>
      <c r="AP101" s="91">
        <v>3.125E-2</v>
      </c>
      <c r="AQ101" s="65">
        <v>4.5833333333333337E-2</v>
      </c>
      <c r="AR101" s="65">
        <v>4.7222222222222221E-2</v>
      </c>
      <c r="AS101" s="65">
        <v>3.6805555555555557E-2</v>
      </c>
      <c r="AT101" s="25">
        <f t="shared" si="106"/>
        <v>45</v>
      </c>
      <c r="AU101" s="25">
        <f t="shared" si="107"/>
        <v>66</v>
      </c>
      <c r="AV101" s="25">
        <f t="shared" si="117"/>
        <v>68</v>
      </c>
      <c r="AW101" s="25">
        <f t="shared" si="118"/>
        <v>53</v>
      </c>
      <c r="AX101" s="25">
        <f t="shared" si="115"/>
        <v>67</v>
      </c>
      <c r="AY101" s="25">
        <f t="shared" si="116"/>
        <v>49</v>
      </c>
      <c r="AZ101" s="25">
        <f t="shared" si="91"/>
        <v>0.36734693877551022</v>
      </c>
      <c r="BA101" s="25">
        <v>2</v>
      </c>
      <c r="BB101" s="25">
        <v>4</v>
      </c>
      <c r="BC101" s="25">
        <v>2</v>
      </c>
      <c r="BD101" s="25">
        <v>4</v>
      </c>
      <c r="BE101" s="25">
        <v>3</v>
      </c>
      <c r="BF101" s="25">
        <v>3</v>
      </c>
      <c r="BG101" s="49">
        <v>0</v>
      </c>
      <c r="BH101" s="25">
        <v>0.4</v>
      </c>
      <c r="BI101" s="25">
        <v>10</v>
      </c>
      <c r="BJ101" s="25">
        <v>0.5</v>
      </c>
      <c r="BK101" s="25">
        <v>10</v>
      </c>
      <c r="BL101" s="25">
        <v>0.45</v>
      </c>
      <c r="BM101" s="47">
        <v>32</v>
      </c>
      <c r="BN101" s="25">
        <v>16</v>
      </c>
      <c r="BO101" s="25">
        <f t="shared" si="99"/>
        <v>48</v>
      </c>
      <c r="BP101" s="25">
        <f t="shared" si="103"/>
        <v>0.66666666666666663</v>
      </c>
      <c r="BQ101" s="49">
        <f t="shared" si="92"/>
        <v>1</v>
      </c>
      <c r="BR101" s="47">
        <v>8</v>
      </c>
      <c r="BS101" s="25">
        <v>8</v>
      </c>
      <c r="BT101" s="25">
        <f t="shared" si="102"/>
        <v>16</v>
      </c>
      <c r="BU101" s="25">
        <f t="shared" si="100"/>
        <v>0.5</v>
      </c>
      <c r="BV101" s="49">
        <f t="shared" si="108"/>
        <v>1</v>
      </c>
      <c r="BW101" s="52">
        <v>7</v>
      </c>
      <c r="BX101" s="53">
        <v>7</v>
      </c>
      <c r="BY101" s="54">
        <f t="shared" si="104"/>
        <v>7</v>
      </c>
      <c r="BZ101" s="57">
        <v>15</v>
      </c>
      <c r="CA101" s="50">
        <v>15</v>
      </c>
      <c r="CB101" s="51">
        <f t="shared" si="105"/>
        <v>15</v>
      </c>
      <c r="CC101" s="46">
        <v>20</v>
      </c>
      <c r="CD101" s="46">
        <v>21</v>
      </c>
      <c r="CE101" s="103">
        <v>66</v>
      </c>
      <c r="CF101" s="30">
        <v>4</v>
      </c>
      <c r="CG101" s="104">
        <f t="shared" si="93"/>
        <v>6.0606060606060608E-2</v>
      </c>
      <c r="CH101" s="47">
        <v>8</v>
      </c>
      <c r="CI101" s="25">
        <v>4</v>
      </c>
      <c r="CJ101" s="25">
        <f t="shared" si="90"/>
        <v>12</v>
      </c>
      <c r="CK101" s="49">
        <f t="shared" si="87"/>
        <v>8</v>
      </c>
      <c r="CL101" s="47">
        <v>4</v>
      </c>
      <c r="CM101" s="25">
        <v>4</v>
      </c>
      <c r="CN101" s="25">
        <f t="shared" si="101"/>
        <v>8</v>
      </c>
      <c r="CO101" s="49">
        <f t="shared" si="88"/>
        <v>6</v>
      </c>
      <c r="CP101" s="47">
        <v>24</v>
      </c>
      <c r="CQ101" s="25">
        <f t="shared" si="94"/>
        <v>1</v>
      </c>
      <c r="CR101" s="65">
        <v>2.7083333333333334E-2</v>
      </c>
      <c r="CS101" s="25">
        <f t="shared" si="95"/>
        <v>39</v>
      </c>
      <c r="CT101" s="25">
        <v>0</v>
      </c>
      <c r="CU101" s="25">
        <v>24</v>
      </c>
      <c r="CV101" s="25">
        <f t="shared" si="96"/>
        <v>1</v>
      </c>
      <c r="CW101" s="65">
        <v>4.5138888888888888E-2</v>
      </c>
      <c r="CX101" s="25">
        <f t="shared" si="97"/>
        <v>65</v>
      </c>
      <c r="CY101" s="25"/>
      <c r="CZ101" s="49">
        <f t="shared" si="98"/>
        <v>0.66666666666666663</v>
      </c>
      <c r="DA101"/>
      <c r="DB101"/>
      <c r="DC101"/>
      <c r="DD101"/>
      <c r="DE101"/>
      <c r="DF101" t="s">
        <v>149</v>
      </c>
      <c r="DG101"/>
      <c r="DH101"/>
      <c r="DI101"/>
      <c r="DJ101"/>
      <c r="DK101" t="s">
        <v>149</v>
      </c>
      <c r="DL101"/>
      <c r="DM101"/>
      <c r="DN101"/>
      <c r="DO101"/>
      <c r="DP101" s="25" t="s">
        <v>149</v>
      </c>
      <c r="DQ101" s="25" t="s">
        <v>149</v>
      </c>
      <c r="DR101" s="25" t="s">
        <v>149</v>
      </c>
      <c r="DS101" s="25" t="s">
        <v>149</v>
      </c>
      <c r="DT101" s="25" t="s">
        <v>149</v>
      </c>
      <c r="DU101" s="47">
        <v>34.293681217707991</v>
      </c>
      <c r="DV101" s="86">
        <v>29.301345909513632</v>
      </c>
      <c r="DW101" s="86">
        <v>0.76716344588216079</v>
      </c>
      <c r="DX101" s="25"/>
      <c r="DY101" s="49"/>
      <c r="DZ101" s="47">
        <v>17</v>
      </c>
      <c r="EA101" s="25">
        <v>18</v>
      </c>
      <c r="EB101" s="25">
        <v>17.5</v>
      </c>
      <c r="EC101" s="25">
        <v>0.22727273000000001</v>
      </c>
      <c r="ED101" s="25">
        <v>1</v>
      </c>
      <c r="EE101" s="88">
        <v>0.61363636499999996</v>
      </c>
      <c r="EF101" s="47">
        <v>30</v>
      </c>
      <c r="EG101" s="25">
        <v>30</v>
      </c>
      <c r="EH101" s="25">
        <v>31</v>
      </c>
      <c r="EI101" s="25">
        <v>31</v>
      </c>
      <c r="EJ101" s="25">
        <v>32</v>
      </c>
      <c r="EK101" s="46">
        <v>48</v>
      </c>
      <c r="EL101" s="47">
        <v>0</v>
      </c>
      <c r="EM101" s="49">
        <v>0</v>
      </c>
      <c r="EN101" s="46">
        <v>0</v>
      </c>
      <c r="EO101" s="25">
        <v>109686.66666666701</v>
      </c>
      <c r="EP101" s="25">
        <v>5577.2881355932204</v>
      </c>
      <c r="EQ101" s="25">
        <v>125356.66666666701</v>
      </c>
      <c r="ER101" s="25">
        <v>4821.4102564102604</v>
      </c>
      <c r="ES101" s="25">
        <v>70804</v>
      </c>
      <c r="ET101" s="25">
        <v>8429.0476190476202</v>
      </c>
      <c r="EU101" s="25">
        <v>101949.11111111134</v>
      </c>
      <c r="EV101" s="28">
        <v>6275.9153370170343</v>
      </c>
      <c r="EW101">
        <v>-236.04551950000001</v>
      </c>
      <c r="EX101">
        <v>-5.0111386000000001E-2</v>
      </c>
      <c r="EY101">
        <v>-0.351515151515152</v>
      </c>
      <c r="EZ101">
        <v>1</v>
      </c>
      <c r="FA101">
        <v>899.70893009999998</v>
      </c>
      <c r="FB101">
        <v>0.30686767300000001</v>
      </c>
      <c r="FC101">
        <v>-0.40848806366047702</v>
      </c>
      <c r="FD101">
        <v>0.5</v>
      </c>
      <c r="FE101">
        <v>-152.8359883</v>
      </c>
      <c r="FF101">
        <v>-2.3434525000000001E-2</v>
      </c>
      <c r="FG101">
        <v>0.53802816901408401</v>
      </c>
      <c r="FH101">
        <v>0.5</v>
      </c>
      <c r="FI101">
        <v>170.27580743333331</v>
      </c>
      <c r="FJ101">
        <v>7.7773920666666677E-2</v>
      </c>
      <c r="FK101">
        <v>-7.3991682053848359E-2</v>
      </c>
      <c r="FL101" s="63">
        <v>0.66666666666666663</v>
      </c>
      <c r="FM101">
        <v>0.328125</v>
      </c>
      <c r="FN101">
        <v>0.616324264297613</v>
      </c>
      <c r="FO101">
        <v>0.44354838709677402</v>
      </c>
      <c r="FP101">
        <v>0.66926156583629903</v>
      </c>
      <c r="FQ101">
        <v>0.41116751269035501</v>
      </c>
      <c r="FR101">
        <v>0.516702203269367</v>
      </c>
      <c r="FS101">
        <v>0.39428029992904295</v>
      </c>
      <c r="FT101">
        <v>0.60076267780109305</v>
      </c>
      <c r="FU101">
        <v>0.49752148886506803</v>
      </c>
      <c r="FV101" s="45">
        <v>0.5</v>
      </c>
      <c r="FW101" s="25">
        <v>6823.2</v>
      </c>
      <c r="FX101" s="25">
        <v>0.7</v>
      </c>
      <c r="FY101" s="25">
        <v>6184.3076923076896</v>
      </c>
      <c r="FZ101" s="25">
        <v>0.75</v>
      </c>
      <c r="GA101" s="25">
        <v>6359.0666666666702</v>
      </c>
      <c r="GB101" s="25">
        <v>0.65</v>
      </c>
      <c r="GC101" s="28">
        <v>6455.524786324786</v>
      </c>
      <c r="GD101">
        <v>2</v>
      </c>
      <c r="GE101">
        <v>222</v>
      </c>
      <c r="GF101">
        <v>0.16666666666666666</v>
      </c>
      <c r="GG101">
        <v>88</v>
      </c>
      <c r="GH101">
        <v>0.66666666666666663</v>
      </c>
      <c r="GI101">
        <v>181</v>
      </c>
      <c r="GJ101">
        <v>0.94444444444444398</v>
      </c>
      <c r="GK101">
        <v>163.66666666666666</v>
      </c>
      <c r="GL101" s="45"/>
      <c r="GM101">
        <v>21</v>
      </c>
      <c r="GN101">
        <v>19</v>
      </c>
      <c r="GO101">
        <v>19</v>
      </c>
      <c r="GP101">
        <v>12</v>
      </c>
      <c r="GQ101" s="25"/>
      <c r="GR101">
        <v>32</v>
      </c>
      <c r="GS101">
        <v>14</v>
      </c>
      <c r="GT101">
        <v>14</v>
      </c>
      <c r="GU101">
        <v>7</v>
      </c>
      <c r="GV101" s="25"/>
      <c r="GW101">
        <v>17</v>
      </c>
      <c r="GX101">
        <v>14</v>
      </c>
      <c r="GY101">
        <v>12</v>
      </c>
      <c r="GZ101">
        <v>8</v>
      </c>
      <c r="HA101" s="25">
        <v>157.66666666666669</v>
      </c>
      <c r="HB101" s="89">
        <v>23.333333333333332</v>
      </c>
      <c r="HC101" s="89">
        <v>15.666666666666666</v>
      </c>
      <c r="HD101" s="89">
        <v>15</v>
      </c>
      <c r="HE101" s="129">
        <v>9</v>
      </c>
      <c r="HF101">
        <v>0.93877398314427485</v>
      </c>
      <c r="HG101">
        <v>0.92514260019439132</v>
      </c>
      <c r="HH101">
        <v>0.91927416954803787</v>
      </c>
      <c r="HI101">
        <v>0.96943268413373862</v>
      </c>
      <c r="HJ101">
        <v>0.87270112400305</v>
      </c>
      <c r="HK101">
        <v>0.97895817306507982</v>
      </c>
      <c r="HL101">
        <v>0.97461688668659685</v>
      </c>
      <c r="HM101">
        <v>1</v>
      </c>
      <c r="HN101">
        <v>0.9406494869268569</v>
      </c>
      <c r="HO101">
        <v>0.95811852075266857</v>
      </c>
      <c r="HP101">
        <v>0.95023469858889809</v>
      </c>
      <c r="HQ101">
        <v>1</v>
      </c>
      <c r="HR101">
        <v>0.91737486469139407</v>
      </c>
      <c r="HS101" s="24">
        <v>2</v>
      </c>
      <c r="HT101">
        <v>2</v>
      </c>
      <c r="HU101">
        <v>1</v>
      </c>
      <c r="HV101">
        <v>1</v>
      </c>
      <c r="HW101">
        <v>0</v>
      </c>
      <c r="HX101">
        <v>0</v>
      </c>
      <c r="HY101" s="45"/>
      <c r="HZ101" s="25"/>
      <c r="IA101" s="25"/>
      <c r="IB101" s="25"/>
      <c r="IC101" s="25"/>
      <c r="ID101" s="109"/>
      <c r="IE101" s="25"/>
      <c r="IF101" s="25"/>
      <c r="IG101" s="25"/>
      <c r="IH101" s="25"/>
      <c r="II101" s="141" t="s">
        <v>578</v>
      </c>
      <c r="IJ101" s="141">
        <f t="shared" si="89"/>
        <v>1</v>
      </c>
      <c r="IK101" s="141" t="s">
        <v>539</v>
      </c>
      <c r="IL101" s="106" t="s">
        <v>265</v>
      </c>
      <c r="IM101" s="127"/>
      <c r="IN101" s="142"/>
      <c r="IO101" s="143">
        <v>0</v>
      </c>
      <c r="IP101" s="144">
        <v>0</v>
      </c>
      <c r="IQ101" s="144">
        <v>0</v>
      </c>
      <c r="IR101" s="144">
        <v>0</v>
      </c>
      <c r="IS101" s="144">
        <v>1</v>
      </c>
      <c r="IT101" s="145"/>
      <c r="IU101" s="146">
        <v>0</v>
      </c>
      <c r="IV101" s="146">
        <v>0</v>
      </c>
    </row>
    <row r="102" spans="1:256" ht="13.05" customHeight="1">
      <c r="A102" s="47">
        <v>54</v>
      </c>
      <c r="B102" s="25">
        <v>14</v>
      </c>
      <c r="C102" s="49" t="s">
        <v>153</v>
      </c>
      <c r="D102" s="47" t="s">
        <v>382</v>
      </c>
      <c r="E102" s="25">
        <v>3</v>
      </c>
      <c r="F102" s="25">
        <v>3</v>
      </c>
      <c r="G102" s="49"/>
      <c r="H102" s="25">
        <v>7</v>
      </c>
      <c r="I102" s="25">
        <v>16</v>
      </c>
      <c r="J102" s="25">
        <v>2</v>
      </c>
      <c r="K102" s="25">
        <v>1</v>
      </c>
      <c r="L102" s="25">
        <v>1</v>
      </c>
      <c r="M102" s="25" t="str">
        <f t="shared" si="109"/>
        <v/>
      </c>
      <c r="N102" s="25">
        <f t="shared" si="110"/>
        <v>14</v>
      </c>
      <c r="O102" s="25">
        <v>5</v>
      </c>
      <c r="P102" s="25">
        <v>15</v>
      </c>
      <c r="Q102" s="28">
        <v>3957.151515151515</v>
      </c>
      <c r="R102" s="25">
        <v>6</v>
      </c>
      <c r="S102" s="25">
        <v>14</v>
      </c>
      <c r="T102" s="25">
        <v>8</v>
      </c>
      <c r="U102" s="25">
        <v>6</v>
      </c>
      <c r="V102" s="25">
        <v>2</v>
      </c>
      <c r="W102" s="25" t="str">
        <f t="shared" si="111"/>
        <v/>
      </c>
      <c r="X102" s="25">
        <f t="shared" si="112"/>
        <v>6</v>
      </c>
      <c r="Y102" s="25">
        <v>0</v>
      </c>
      <c r="Z102" s="25">
        <v>9</v>
      </c>
      <c r="AA102" s="25">
        <v>2547.8571428571427</v>
      </c>
      <c r="AB102" s="45">
        <v>6</v>
      </c>
      <c r="AC102" s="25">
        <v>18</v>
      </c>
      <c r="AD102" s="25">
        <v>4</v>
      </c>
      <c r="AE102" s="25">
        <v>0</v>
      </c>
      <c r="AF102" s="25">
        <v>4</v>
      </c>
      <c r="AG102" s="25" t="str">
        <f t="shared" si="113"/>
        <v/>
      </c>
      <c r="AH102" s="25">
        <f t="shared" si="114"/>
        <v>14</v>
      </c>
      <c r="AI102" s="25">
        <v>2</v>
      </c>
      <c r="AJ102" s="25">
        <v>15</v>
      </c>
      <c r="AK102" s="28">
        <v>2660.1176470588234</v>
      </c>
      <c r="AL102" s="45">
        <v>1</v>
      </c>
      <c r="AM102" s="25">
        <v>1040.0999999999999</v>
      </c>
      <c r="AN102" s="25">
        <v>923</v>
      </c>
      <c r="AO102" s="28">
        <v>348.74465096822263</v>
      </c>
      <c r="AP102" s="91">
        <v>3.888888888888889E-2</v>
      </c>
      <c r="AQ102" s="65">
        <v>8.1944444444444445E-2</v>
      </c>
      <c r="AR102" s="65">
        <v>9.4444444444444442E-2</v>
      </c>
      <c r="AS102" s="65">
        <v>4.7916666666666663E-2</v>
      </c>
      <c r="AT102" s="25">
        <f t="shared" si="106"/>
        <v>56</v>
      </c>
      <c r="AU102" s="25">
        <f t="shared" si="107"/>
        <v>118</v>
      </c>
      <c r="AV102" s="25">
        <f t="shared" si="117"/>
        <v>136</v>
      </c>
      <c r="AW102" s="25">
        <f t="shared" si="118"/>
        <v>69</v>
      </c>
      <c r="AX102" s="25">
        <f t="shared" si="115"/>
        <v>127</v>
      </c>
      <c r="AY102" s="25">
        <f t="shared" si="116"/>
        <v>62.5</v>
      </c>
      <c r="AZ102" s="25">
        <f t="shared" si="91"/>
        <v>1.032</v>
      </c>
      <c r="BA102" s="25">
        <v>1</v>
      </c>
      <c r="BB102" s="25">
        <v>4</v>
      </c>
      <c r="BC102" s="25">
        <v>2</v>
      </c>
      <c r="BD102" s="25">
        <v>2</v>
      </c>
      <c r="BE102" s="25">
        <v>1.5</v>
      </c>
      <c r="BF102" s="25">
        <v>3</v>
      </c>
      <c r="BG102" s="49">
        <v>-1</v>
      </c>
      <c r="BH102" s="25">
        <v>0.7</v>
      </c>
      <c r="BI102" s="25">
        <v>10</v>
      </c>
      <c r="BJ102" s="25">
        <v>0.5714285714285714</v>
      </c>
      <c r="BK102" s="25">
        <v>7</v>
      </c>
      <c r="BL102" s="25">
        <v>0.6470588235294118</v>
      </c>
      <c r="BM102" s="47">
        <v>31</v>
      </c>
      <c r="BN102" s="25">
        <v>17</v>
      </c>
      <c r="BO102" s="25">
        <f t="shared" si="99"/>
        <v>48</v>
      </c>
      <c r="BP102" s="25">
        <f t="shared" si="103"/>
        <v>0.64583333333333337</v>
      </c>
      <c r="BQ102" s="49">
        <f t="shared" si="92"/>
        <v>1</v>
      </c>
      <c r="BR102" s="47">
        <v>9</v>
      </c>
      <c r="BS102" s="25">
        <v>7</v>
      </c>
      <c r="BT102" s="25">
        <f t="shared" si="102"/>
        <v>16</v>
      </c>
      <c r="BU102" s="25">
        <f t="shared" si="100"/>
        <v>0.5625</v>
      </c>
      <c r="BV102" s="49">
        <f t="shared" si="108"/>
        <v>1</v>
      </c>
      <c r="BW102" s="52">
        <v>5</v>
      </c>
      <c r="BX102" s="53">
        <v>5</v>
      </c>
      <c r="BY102" s="54">
        <f t="shared" si="104"/>
        <v>5</v>
      </c>
      <c r="BZ102" s="57">
        <v>7</v>
      </c>
      <c r="CA102" s="50">
        <v>10</v>
      </c>
      <c r="CB102" s="51">
        <f t="shared" si="105"/>
        <v>8.5</v>
      </c>
      <c r="CC102" s="46">
        <v>27</v>
      </c>
      <c r="CD102" s="46">
        <v>13</v>
      </c>
      <c r="CE102" s="103">
        <v>92</v>
      </c>
      <c r="CF102" s="30">
        <v>10</v>
      </c>
      <c r="CG102" s="104">
        <f t="shared" si="93"/>
        <v>0.10869565217391304</v>
      </c>
      <c r="CH102" s="47">
        <v>12</v>
      </c>
      <c r="CI102" s="25">
        <v>10</v>
      </c>
      <c r="CJ102" s="25">
        <f t="shared" ref="CJ102:CJ133" si="119">CH102+CI102</f>
        <v>22</v>
      </c>
      <c r="CK102" s="49">
        <f t="shared" si="87"/>
        <v>16</v>
      </c>
      <c r="CL102" s="47">
        <v>3</v>
      </c>
      <c r="CM102" s="25">
        <v>4</v>
      </c>
      <c r="CN102" s="25">
        <f t="shared" si="101"/>
        <v>7</v>
      </c>
      <c r="CO102" s="49">
        <f t="shared" si="88"/>
        <v>5.5</v>
      </c>
      <c r="CP102" s="47">
        <v>24</v>
      </c>
      <c r="CQ102" s="25">
        <f t="shared" si="94"/>
        <v>1</v>
      </c>
      <c r="CR102" s="65">
        <v>2.2916666666666669E-2</v>
      </c>
      <c r="CS102" s="25">
        <f t="shared" si="95"/>
        <v>33</v>
      </c>
      <c r="CT102" s="25">
        <v>0</v>
      </c>
      <c r="CU102" s="25">
        <v>24</v>
      </c>
      <c r="CV102" s="25">
        <f t="shared" si="96"/>
        <v>1</v>
      </c>
      <c r="CW102" s="65">
        <v>6.25E-2</v>
      </c>
      <c r="CX102" s="25">
        <f t="shared" si="97"/>
        <v>90</v>
      </c>
      <c r="CY102" s="25">
        <v>0</v>
      </c>
      <c r="CZ102" s="49">
        <f t="shared" si="98"/>
        <v>1.7272727272727273</v>
      </c>
      <c r="DA102">
        <v>12</v>
      </c>
      <c r="DB102">
        <v>8</v>
      </c>
      <c r="DC102">
        <v>0.70013848999999995</v>
      </c>
      <c r="DD102">
        <v>8</v>
      </c>
      <c r="DE102">
        <v>0.70013848999999995</v>
      </c>
      <c r="DF102">
        <v>9</v>
      </c>
      <c r="DG102">
        <v>2</v>
      </c>
      <c r="DH102">
        <v>1</v>
      </c>
      <c r="DI102">
        <v>3</v>
      </c>
      <c r="DJ102">
        <v>0.96076892000000003</v>
      </c>
      <c r="DK102">
        <v>12</v>
      </c>
      <c r="DL102">
        <v>4</v>
      </c>
      <c r="DM102">
        <v>0.97491349999999999</v>
      </c>
      <c r="DN102">
        <v>6</v>
      </c>
      <c r="DO102">
        <v>0.98601497999999999</v>
      </c>
      <c r="DP102" s="25">
        <v>11</v>
      </c>
      <c r="DQ102" s="25">
        <v>4.666666666666667</v>
      </c>
      <c r="DR102" s="25">
        <v>0.89168399666666665</v>
      </c>
      <c r="DS102" s="25">
        <v>5.666666666666667</v>
      </c>
      <c r="DT102" s="25">
        <v>0.88230746333333343</v>
      </c>
      <c r="DU102" s="47">
        <v>28.242296924427638</v>
      </c>
      <c r="DV102" s="86">
        <v>26.053882302755344</v>
      </c>
      <c r="DW102" s="86">
        <v>0.98431793751969376</v>
      </c>
      <c r="DX102" s="25"/>
      <c r="DY102" s="49"/>
      <c r="DZ102" s="47">
        <v>15</v>
      </c>
      <c r="EA102" s="25">
        <v>17</v>
      </c>
      <c r="EB102" s="25">
        <v>16.5</v>
      </c>
      <c r="EC102" s="25">
        <v>0.75384614999999999</v>
      </c>
      <c r="ED102" s="25">
        <v>0.88815789000000001</v>
      </c>
      <c r="EE102" s="88">
        <v>0.82100202</v>
      </c>
      <c r="EF102" s="47">
        <v>35</v>
      </c>
      <c r="EG102" s="25">
        <v>31</v>
      </c>
      <c r="EH102" s="25">
        <v>33</v>
      </c>
      <c r="EI102" s="25">
        <v>19</v>
      </c>
      <c r="EJ102" s="25">
        <v>37</v>
      </c>
      <c r="EK102" s="46">
        <v>58</v>
      </c>
      <c r="EL102" s="47">
        <v>0</v>
      </c>
      <c r="EM102" s="49">
        <v>0</v>
      </c>
      <c r="EN102" s="46">
        <v>0</v>
      </c>
      <c r="EO102" s="25">
        <v>15669.5238095238</v>
      </c>
      <c r="EP102" s="25">
        <v>8893.5135135135097</v>
      </c>
      <c r="EQ102" s="25">
        <v>34188.181818181802</v>
      </c>
      <c r="ER102" s="25">
        <v>34188.181818181802</v>
      </c>
      <c r="ES102" s="25">
        <v>59003.333333333299</v>
      </c>
      <c r="ET102" s="25">
        <v>29501.666666666701</v>
      </c>
      <c r="EU102" s="25">
        <v>36287.012987012968</v>
      </c>
      <c r="EV102" s="28">
        <v>24194.453999454006</v>
      </c>
      <c r="EW102">
        <v>1239.750599</v>
      </c>
      <c r="EX102">
        <v>0.22862336599999999</v>
      </c>
      <c r="EY102">
        <v>0.81818181818181801</v>
      </c>
      <c r="EZ102">
        <v>0.65</v>
      </c>
      <c r="FA102">
        <v>9216.0920019999994</v>
      </c>
      <c r="FB102">
        <v>0.40757148700000001</v>
      </c>
      <c r="FC102">
        <v>2.7347480106100801</v>
      </c>
      <c r="FD102">
        <v>0.5</v>
      </c>
      <c r="FE102">
        <v>19078.40625</v>
      </c>
      <c r="FF102">
        <v>0.83277708699999997</v>
      </c>
      <c r="FG102">
        <v>0.84507042253521103</v>
      </c>
      <c r="FH102">
        <v>0.8</v>
      </c>
      <c r="FI102">
        <v>9844.7496169999995</v>
      </c>
      <c r="FJ102">
        <v>0.48965731333333329</v>
      </c>
      <c r="FK102">
        <v>1.466000083775703</v>
      </c>
      <c r="FL102" s="63">
        <v>0.65</v>
      </c>
      <c r="FM102">
        <v>0.59597156398104301</v>
      </c>
      <c r="FN102">
        <v>0.67664205207928496</v>
      </c>
      <c r="FO102">
        <v>0.53800000000000003</v>
      </c>
      <c r="FP102">
        <v>0.480464625131996</v>
      </c>
      <c r="FQ102">
        <v>0.452674897119342</v>
      </c>
      <c r="FR102">
        <v>0.54692230070635695</v>
      </c>
      <c r="FS102">
        <v>0.52888215370012837</v>
      </c>
      <c r="FT102">
        <v>0.56800965930587932</v>
      </c>
      <c r="FU102">
        <v>0.54844590650300384</v>
      </c>
      <c r="FV102" s="45">
        <v>0.65</v>
      </c>
      <c r="FW102" s="25">
        <v>12034.2307692308</v>
      </c>
      <c r="FX102" s="25">
        <v>0.9</v>
      </c>
      <c r="FY102" s="25">
        <v>11927.8823529412</v>
      </c>
      <c r="FZ102" s="25">
        <v>0.7</v>
      </c>
      <c r="GA102" s="25">
        <v>10443.785714285699</v>
      </c>
      <c r="GB102" s="25">
        <v>0.75</v>
      </c>
      <c r="GC102" s="28">
        <v>11468.632945485899</v>
      </c>
      <c r="GD102">
        <v>0.33333333333333331</v>
      </c>
      <c r="GE102">
        <v>403</v>
      </c>
      <c r="GF102">
        <v>0</v>
      </c>
      <c r="GG102">
        <v>197</v>
      </c>
      <c r="GH102">
        <v>3.3333333333333335</v>
      </c>
      <c r="GI102">
        <v>305</v>
      </c>
      <c r="GJ102">
        <v>1.2222222222222201</v>
      </c>
      <c r="GK102">
        <v>301.66666666666669</v>
      </c>
      <c r="GL102" s="45"/>
      <c r="GM102">
        <v>16</v>
      </c>
      <c r="GN102">
        <v>10</v>
      </c>
      <c r="GO102">
        <v>11</v>
      </c>
      <c r="GP102">
        <v>6</v>
      </c>
      <c r="GQ102" s="25"/>
      <c r="GR102">
        <v>26</v>
      </c>
      <c r="GS102">
        <v>11</v>
      </c>
      <c r="GT102">
        <v>11</v>
      </c>
      <c r="GU102">
        <v>8</v>
      </c>
      <c r="GV102" s="25"/>
      <c r="GW102">
        <v>14</v>
      </c>
      <c r="GX102">
        <v>9</v>
      </c>
      <c r="GY102">
        <v>9</v>
      </c>
      <c r="GZ102">
        <v>6</v>
      </c>
      <c r="HA102" s="25">
        <v>92</v>
      </c>
      <c r="HB102" s="89">
        <v>18.666666666666668</v>
      </c>
      <c r="HC102" s="89">
        <v>10</v>
      </c>
      <c r="HD102" s="89">
        <v>10.333333333333334</v>
      </c>
      <c r="HE102" s="129">
        <v>6.666666666666667</v>
      </c>
      <c r="HF102">
        <v>0.58323597824552753</v>
      </c>
      <c r="HG102">
        <v>0.54977954505345827</v>
      </c>
      <c r="HH102">
        <v>0.68324877858846034</v>
      </c>
      <c r="HI102">
        <v>0.69282032302755103</v>
      </c>
      <c r="HJ102">
        <v>0.82707874587142338</v>
      </c>
      <c r="HK102">
        <v>0.95009650201886309</v>
      </c>
      <c r="HL102">
        <v>0.94239361567884516</v>
      </c>
      <c r="HM102">
        <v>1</v>
      </c>
      <c r="HN102">
        <v>0.71103101294595694</v>
      </c>
      <c r="HO102">
        <v>0.80118477569445601</v>
      </c>
      <c r="HP102">
        <v>0.78065375798434011</v>
      </c>
      <c r="HQ102">
        <v>1</v>
      </c>
      <c r="HR102">
        <v>0.70711524568763595</v>
      </c>
      <c r="HS102" s="24">
        <v>1</v>
      </c>
      <c r="HT102">
        <v>2</v>
      </c>
      <c r="HU102">
        <v>3</v>
      </c>
      <c r="HV102">
        <v>0</v>
      </c>
      <c r="HW102">
        <v>0</v>
      </c>
      <c r="HX102">
        <v>1</v>
      </c>
      <c r="HY102" s="45"/>
      <c r="HZ102" s="25"/>
      <c r="IA102" s="25"/>
      <c r="IB102" s="25"/>
      <c r="IC102" s="25"/>
      <c r="ID102" s="109"/>
      <c r="IE102" s="25"/>
      <c r="IF102" s="25"/>
      <c r="IG102" s="25"/>
      <c r="IH102" s="25"/>
      <c r="II102" s="141" t="s">
        <v>578</v>
      </c>
      <c r="IJ102" s="141">
        <f t="shared" si="89"/>
        <v>1</v>
      </c>
      <c r="IK102" s="141" t="s">
        <v>540</v>
      </c>
      <c r="IL102" s="106"/>
      <c r="IM102" s="127"/>
      <c r="IN102" s="142"/>
      <c r="IO102" s="143">
        <v>0</v>
      </c>
      <c r="IP102" s="144">
        <v>0</v>
      </c>
      <c r="IQ102" s="144">
        <v>0</v>
      </c>
      <c r="IR102" s="144">
        <v>0</v>
      </c>
      <c r="IS102" s="144">
        <v>1</v>
      </c>
      <c r="IT102" s="145"/>
      <c r="IU102" s="146">
        <v>0</v>
      </c>
      <c r="IV102" s="146">
        <v>0</v>
      </c>
    </row>
    <row r="103" spans="1:256" ht="13.05" customHeight="1">
      <c r="A103" s="25">
        <v>30</v>
      </c>
      <c r="B103" s="25"/>
      <c r="C103" s="49" t="s">
        <v>100</v>
      </c>
      <c r="D103" s="47" t="s">
        <v>252</v>
      </c>
      <c r="E103" s="25">
        <v>4</v>
      </c>
      <c r="F103" s="25">
        <v>4</v>
      </c>
      <c r="G103" s="49"/>
      <c r="H103" s="25">
        <v>7</v>
      </c>
      <c r="I103" s="25">
        <v>16</v>
      </c>
      <c r="J103" s="25">
        <v>5</v>
      </c>
      <c r="K103" s="25">
        <v>4</v>
      </c>
      <c r="L103" s="25">
        <v>1</v>
      </c>
      <c r="M103" s="25" t="str">
        <f t="shared" si="109"/>
        <v/>
      </c>
      <c r="N103" s="25">
        <f t="shared" si="110"/>
        <v>11</v>
      </c>
      <c r="O103" s="25">
        <v>2</v>
      </c>
      <c r="P103" s="25">
        <v>13</v>
      </c>
      <c r="Q103" s="28">
        <v>3667.7666666666669</v>
      </c>
      <c r="R103" s="25">
        <v>21</v>
      </c>
      <c r="S103" s="25">
        <v>25</v>
      </c>
      <c r="T103" s="25">
        <v>1</v>
      </c>
      <c r="U103" s="25">
        <v>0</v>
      </c>
      <c r="V103" s="25">
        <v>1</v>
      </c>
      <c r="W103" s="25" t="str">
        <f t="shared" si="111"/>
        <v/>
      </c>
      <c r="X103" s="25">
        <f t="shared" si="112"/>
        <v>24</v>
      </c>
      <c r="Y103" s="25">
        <v>18</v>
      </c>
      <c r="Z103" s="25">
        <v>24</v>
      </c>
      <c r="AA103" s="25">
        <v>2863.121212121212</v>
      </c>
      <c r="AB103" s="45">
        <v>8</v>
      </c>
      <c r="AC103" s="25">
        <v>15</v>
      </c>
      <c r="AD103" s="25">
        <v>8</v>
      </c>
      <c r="AE103" s="25">
        <v>2</v>
      </c>
      <c r="AF103" s="25">
        <v>6</v>
      </c>
      <c r="AG103" s="25" t="str">
        <f t="shared" si="113"/>
        <v/>
      </c>
      <c r="AH103" s="25">
        <f t="shared" si="114"/>
        <v>7</v>
      </c>
      <c r="AI103" s="25">
        <v>4</v>
      </c>
      <c r="AJ103" s="25">
        <v>9</v>
      </c>
      <c r="AK103" s="28">
        <v>1363.71875</v>
      </c>
      <c r="AL103" s="25">
        <v>1</v>
      </c>
      <c r="AM103" s="25">
        <v>962.25</v>
      </c>
      <c r="AN103" s="25">
        <v>881</v>
      </c>
      <c r="AO103" s="25">
        <v>290.82783385943037</v>
      </c>
      <c r="AP103" s="91">
        <v>3.1944444444444449E-2</v>
      </c>
      <c r="AQ103" s="65">
        <v>4.9305555555555554E-2</v>
      </c>
      <c r="AR103" s="65">
        <v>4.5833333333333337E-2</v>
      </c>
      <c r="AS103" s="65">
        <v>3.1944444444444449E-2</v>
      </c>
      <c r="AT103" s="25">
        <f t="shared" si="106"/>
        <v>46</v>
      </c>
      <c r="AU103" s="25">
        <f t="shared" si="107"/>
        <v>71</v>
      </c>
      <c r="AV103" s="25">
        <f t="shared" si="117"/>
        <v>66</v>
      </c>
      <c r="AW103" s="25">
        <f t="shared" si="118"/>
        <v>46</v>
      </c>
      <c r="AX103" s="25">
        <f t="shared" si="115"/>
        <v>68.5</v>
      </c>
      <c r="AY103" s="25">
        <f t="shared" si="116"/>
        <v>46</v>
      </c>
      <c r="AZ103" s="25">
        <f t="shared" si="91"/>
        <v>0.4891304347826087</v>
      </c>
      <c r="BA103" s="25">
        <v>3</v>
      </c>
      <c r="BB103" s="25">
        <v>3</v>
      </c>
      <c r="BC103" s="25">
        <v>3</v>
      </c>
      <c r="BD103" s="25">
        <v>3</v>
      </c>
      <c r="BE103" s="25">
        <v>3</v>
      </c>
      <c r="BF103" s="25">
        <v>3</v>
      </c>
      <c r="BG103" s="49">
        <v>0</v>
      </c>
      <c r="BH103" s="25">
        <v>0.4</v>
      </c>
      <c r="BI103" s="25">
        <v>10</v>
      </c>
      <c r="BJ103" s="25">
        <v>0.4</v>
      </c>
      <c r="BK103" s="25">
        <v>10</v>
      </c>
      <c r="BL103" s="25">
        <v>0.4</v>
      </c>
      <c r="BM103" s="47">
        <v>43</v>
      </c>
      <c r="BN103" s="25">
        <v>5</v>
      </c>
      <c r="BO103" s="25">
        <f t="shared" si="99"/>
        <v>48</v>
      </c>
      <c r="BP103" s="25">
        <f t="shared" si="103"/>
        <v>0.89583333333333337</v>
      </c>
      <c r="BQ103" s="49">
        <f t="shared" si="92"/>
        <v>1</v>
      </c>
      <c r="BR103" s="47">
        <v>16</v>
      </c>
      <c r="BS103" s="25">
        <v>0</v>
      </c>
      <c r="BT103" s="25">
        <f t="shared" si="102"/>
        <v>16</v>
      </c>
      <c r="BU103" s="25">
        <f t="shared" si="100"/>
        <v>1</v>
      </c>
      <c r="BV103" s="49">
        <f t="shared" si="108"/>
        <v>1</v>
      </c>
      <c r="BW103" s="52">
        <v>6</v>
      </c>
      <c r="BX103" s="53">
        <v>7</v>
      </c>
      <c r="BY103" s="54">
        <f t="shared" si="104"/>
        <v>6.5</v>
      </c>
      <c r="BZ103" s="57">
        <v>13</v>
      </c>
      <c r="CA103" s="50">
        <v>13</v>
      </c>
      <c r="CB103" s="51">
        <f t="shared" si="105"/>
        <v>13</v>
      </c>
      <c r="CC103" s="46">
        <v>16</v>
      </c>
      <c r="CD103" s="46">
        <v>14</v>
      </c>
      <c r="CE103" s="103">
        <v>56</v>
      </c>
      <c r="CF103" s="30">
        <v>1</v>
      </c>
      <c r="CG103" s="104">
        <f t="shared" si="93"/>
        <v>1.7857142857142856E-2</v>
      </c>
      <c r="CH103" s="47">
        <v>8</v>
      </c>
      <c r="CI103" s="25">
        <v>8</v>
      </c>
      <c r="CJ103" s="25">
        <f t="shared" si="119"/>
        <v>16</v>
      </c>
      <c r="CK103" s="49">
        <f t="shared" si="87"/>
        <v>12</v>
      </c>
      <c r="CL103" s="47">
        <v>4</v>
      </c>
      <c r="CM103" s="25">
        <v>4</v>
      </c>
      <c r="CN103" s="25">
        <f t="shared" si="101"/>
        <v>8</v>
      </c>
      <c r="CO103" s="49">
        <f t="shared" si="88"/>
        <v>6</v>
      </c>
      <c r="CP103" s="47">
        <v>24</v>
      </c>
      <c r="CQ103" s="25">
        <f t="shared" si="94"/>
        <v>1</v>
      </c>
      <c r="CR103" s="65">
        <v>1.5972222222222224E-2</v>
      </c>
      <c r="CS103" s="25">
        <f t="shared" si="95"/>
        <v>23</v>
      </c>
      <c r="CT103" s="25">
        <v>0</v>
      </c>
      <c r="CU103" s="25">
        <v>24</v>
      </c>
      <c r="CV103" s="25">
        <f t="shared" si="96"/>
        <v>1</v>
      </c>
      <c r="CW103" s="65">
        <v>2.5000000000000001E-2</v>
      </c>
      <c r="CX103" s="25">
        <f t="shared" si="97"/>
        <v>36</v>
      </c>
      <c r="CY103" s="25">
        <v>0</v>
      </c>
      <c r="CZ103" s="49">
        <f t="shared" si="98"/>
        <v>0.56521739130434778</v>
      </c>
      <c r="DA103">
        <v>14</v>
      </c>
      <c r="DB103">
        <v>9</v>
      </c>
      <c r="DC103">
        <v>0.88374805000000001</v>
      </c>
      <c r="DD103">
        <v>9</v>
      </c>
      <c r="DE103">
        <v>0.86185961</v>
      </c>
      <c r="DF103">
        <v>17</v>
      </c>
      <c r="DG103">
        <v>1</v>
      </c>
      <c r="DH103"/>
      <c r="DI103">
        <v>3</v>
      </c>
      <c r="DJ103">
        <v>0.98198050999999997</v>
      </c>
      <c r="DK103">
        <v>16</v>
      </c>
      <c r="DL103">
        <v>10</v>
      </c>
      <c r="DM103">
        <v>0.91267361999999996</v>
      </c>
      <c r="DN103">
        <v>10</v>
      </c>
      <c r="DO103">
        <v>0.95091462000000004</v>
      </c>
      <c r="DP103" s="25">
        <v>15.666666666666666</v>
      </c>
      <c r="DQ103" s="25">
        <v>6.666666666666667</v>
      </c>
      <c r="DR103" s="25">
        <v>0.89821083499999999</v>
      </c>
      <c r="DS103" s="25">
        <v>7.333333333333333</v>
      </c>
      <c r="DT103" s="25">
        <v>0.93158491333333338</v>
      </c>
      <c r="DU103" s="47">
        <v>20.984692560227941</v>
      </c>
      <c r="DV103" s="86">
        <v>49.24671059211714</v>
      </c>
      <c r="DW103" s="86">
        <v>0.90388912394746834</v>
      </c>
      <c r="DX103" s="25"/>
      <c r="DY103" s="49"/>
      <c r="DZ103" s="47">
        <v>22</v>
      </c>
      <c r="EA103" s="25">
        <v>24</v>
      </c>
      <c r="EB103" s="25">
        <v>23</v>
      </c>
      <c r="EC103" s="25">
        <v>0.54482759000000003</v>
      </c>
      <c r="ED103" s="25">
        <v>0.60220994000000005</v>
      </c>
      <c r="EE103" s="88">
        <v>0.57351876499999999</v>
      </c>
      <c r="EF103" s="47"/>
      <c r="EG103" s="25"/>
      <c r="EH103" s="25"/>
      <c r="EI103" s="25"/>
      <c r="EJ103" s="25"/>
      <c r="EK103" s="46"/>
      <c r="EL103" s="47">
        <v>3</v>
      </c>
      <c r="EM103" s="49">
        <v>7</v>
      </c>
      <c r="EN103" s="46"/>
      <c r="EO103" s="25">
        <v>4634.6478873239403</v>
      </c>
      <c r="EP103" s="25">
        <v>4911.3432835820904</v>
      </c>
      <c r="EQ103" s="25">
        <v>13431.0714285714</v>
      </c>
      <c r="ER103" s="25">
        <v>4273.5227272727298</v>
      </c>
      <c r="ES103" s="25">
        <v>8233.0232558139505</v>
      </c>
      <c r="ET103" s="25">
        <v>4265.3012048192804</v>
      </c>
      <c r="EU103" s="25">
        <v>8766.2475239030973</v>
      </c>
      <c r="EV103" s="28">
        <v>4483.3890718913672</v>
      </c>
      <c r="EW103"/>
      <c r="FI103" t="s">
        <v>149</v>
      </c>
      <c r="FJ103" t="s">
        <v>149</v>
      </c>
      <c r="FK103" t="s">
        <v>149</v>
      </c>
      <c r="FL103" s="63" t="s">
        <v>149</v>
      </c>
      <c r="FM103" t="s">
        <v>149</v>
      </c>
      <c r="FN103" t="s">
        <v>149</v>
      </c>
      <c r="FO103" t="s">
        <v>149</v>
      </c>
      <c r="FP103" t="s">
        <v>149</v>
      </c>
      <c r="FQ103" t="s">
        <v>149</v>
      </c>
      <c r="FR103" t="s">
        <v>149</v>
      </c>
      <c r="FV103" s="45">
        <v>0.8</v>
      </c>
      <c r="FW103" s="25">
        <v>13432.333333333299</v>
      </c>
      <c r="FX103" s="25">
        <v>0.85</v>
      </c>
      <c r="FY103" s="25">
        <v>10339</v>
      </c>
      <c r="FZ103" s="25">
        <v>0.95</v>
      </c>
      <c r="GA103" s="25">
        <v>8519</v>
      </c>
      <c r="GB103" s="25">
        <v>0.86666666666666659</v>
      </c>
      <c r="GC103" s="28">
        <v>10763.444444444433</v>
      </c>
      <c r="GD103">
        <v>0.16666666666666666</v>
      </c>
      <c r="GE103">
        <v>404</v>
      </c>
      <c r="GF103">
        <v>0</v>
      </c>
      <c r="GG103">
        <v>84</v>
      </c>
      <c r="GH103">
        <v>0</v>
      </c>
      <c r="GI103">
        <v>135</v>
      </c>
      <c r="GJ103">
        <v>5.5555555555555601E-2</v>
      </c>
      <c r="GK103">
        <v>207.66666666666666</v>
      </c>
      <c r="GL103" s="45"/>
      <c r="GM103">
        <v>16</v>
      </c>
      <c r="GN103">
        <v>6</v>
      </c>
      <c r="GO103">
        <v>5</v>
      </c>
      <c r="GP103">
        <v>5</v>
      </c>
      <c r="GQ103" s="25"/>
      <c r="GR103">
        <v>49</v>
      </c>
      <c r="GS103">
        <v>11</v>
      </c>
      <c r="GT103">
        <v>12</v>
      </c>
      <c r="GU103">
        <v>4</v>
      </c>
      <c r="GV103" s="25"/>
      <c r="GW103">
        <v>78</v>
      </c>
      <c r="GX103">
        <v>22</v>
      </c>
      <c r="GY103">
        <v>22</v>
      </c>
      <c r="GZ103">
        <v>8</v>
      </c>
      <c r="HA103" s="25">
        <v>195.33333333333334</v>
      </c>
      <c r="HB103" s="89">
        <v>47.666666666666664</v>
      </c>
      <c r="HC103" s="89">
        <v>13</v>
      </c>
      <c r="HD103" s="89">
        <v>13</v>
      </c>
      <c r="HE103" s="129">
        <v>5.666666666666667</v>
      </c>
      <c r="HF103">
        <v>0.89158620292219237</v>
      </c>
      <c r="HG103">
        <v>0.89596971901057099</v>
      </c>
      <c r="HH103">
        <v>0.92921263623996053</v>
      </c>
      <c r="HI103">
        <v>0.99339926779878274</v>
      </c>
      <c r="HJ103">
        <v>0.93441478359300834</v>
      </c>
      <c r="HK103">
        <v>0.80909090909090908</v>
      </c>
      <c r="HL103">
        <v>0.98558347138488833</v>
      </c>
      <c r="HM103">
        <v>0.99999999999999978</v>
      </c>
      <c r="HN103">
        <v>0.97829210018472201</v>
      </c>
      <c r="HO103">
        <v>0.9924921823306635</v>
      </c>
      <c r="HP103">
        <v>0.99186876384136191</v>
      </c>
      <c r="HQ103">
        <v>1</v>
      </c>
      <c r="HR103">
        <v>0.93476436223330761</v>
      </c>
      <c r="HY103" s="45"/>
      <c r="HZ103" s="25"/>
      <c r="IA103" s="25"/>
      <c r="IB103" s="25"/>
      <c r="IC103" s="25"/>
      <c r="ID103" s="109"/>
      <c r="IE103" s="25">
        <v>1</v>
      </c>
      <c r="IF103" s="25"/>
      <c r="IG103" s="25"/>
      <c r="IH103" s="25"/>
      <c r="II103" s="141" t="s">
        <v>578</v>
      </c>
      <c r="IJ103" s="141">
        <f t="shared" si="89"/>
        <v>1</v>
      </c>
      <c r="IK103" s="141"/>
      <c r="IL103" s="106"/>
      <c r="IM103" s="127"/>
      <c r="IN103" s="142"/>
      <c r="IO103" s="143">
        <v>0</v>
      </c>
      <c r="IP103" s="144">
        <v>0</v>
      </c>
      <c r="IQ103" s="144">
        <v>0</v>
      </c>
      <c r="IR103" s="144">
        <v>0</v>
      </c>
      <c r="IS103" s="144">
        <v>0</v>
      </c>
      <c r="IT103" s="145"/>
      <c r="IU103" s="146">
        <v>0</v>
      </c>
      <c r="IV103" s="146"/>
    </row>
    <row r="104" spans="1:256" ht="13.05" customHeight="1">
      <c r="A104" s="25">
        <v>52</v>
      </c>
      <c r="B104" s="25">
        <v>12</v>
      </c>
      <c r="C104" s="49" t="s">
        <v>18</v>
      </c>
      <c r="D104" s="47" t="s">
        <v>508</v>
      </c>
      <c r="E104" s="25">
        <v>1</v>
      </c>
      <c r="F104" s="25">
        <v>1</v>
      </c>
      <c r="G104" s="49"/>
      <c r="H104" s="25">
        <v>12</v>
      </c>
      <c r="I104" s="25">
        <v>18</v>
      </c>
      <c r="J104" s="25">
        <v>7</v>
      </c>
      <c r="K104" s="25">
        <v>2</v>
      </c>
      <c r="L104" s="25">
        <v>5</v>
      </c>
      <c r="M104" s="25" t="str">
        <f t="shared" si="109"/>
        <v/>
      </c>
      <c r="N104" s="25">
        <f t="shared" si="110"/>
        <v>11</v>
      </c>
      <c r="O104" s="25">
        <v>9</v>
      </c>
      <c r="P104" s="25">
        <v>14</v>
      </c>
      <c r="Q104" s="28">
        <v>6317.625</v>
      </c>
      <c r="R104" s="25">
        <v>21</v>
      </c>
      <c r="S104" s="25">
        <v>22</v>
      </c>
      <c r="T104" s="25">
        <v>6</v>
      </c>
      <c r="U104" s="25">
        <v>1</v>
      </c>
      <c r="V104" s="25">
        <v>5</v>
      </c>
      <c r="W104" s="25" t="str">
        <f t="shared" si="111"/>
        <v/>
      </c>
      <c r="X104" s="25">
        <f t="shared" si="112"/>
        <v>16</v>
      </c>
      <c r="Y104" s="25">
        <v>7</v>
      </c>
      <c r="Z104" s="25">
        <v>17</v>
      </c>
      <c r="AA104" s="25">
        <v>4504.606060606061</v>
      </c>
      <c r="AB104" s="45">
        <v>7</v>
      </c>
      <c r="AC104" s="25">
        <v>13</v>
      </c>
      <c r="AD104" s="25">
        <v>9</v>
      </c>
      <c r="AE104" s="25">
        <v>2</v>
      </c>
      <c r="AF104" s="25">
        <v>7</v>
      </c>
      <c r="AG104" s="25" t="str">
        <f t="shared" si="113"/>
        <v/>
      </c>
      <c r="AH104" s="25">
        <f t="shared" si="114"/>
        <v>4</v>
      </c>
      <c r="AI104" s="25">
        <v>3</v>
      </c>
      <c r="AJ104" s="25">
        <v>9</v>
      </c>
      <c r="AK104" s="28">
        <v>3971.9354838709678</v>
      </c>
      <c r="AL104" s="25">
        <v>1</v>
      </c>
      <c r="AM104" s="25">
        <v>1089.95</v>
      </c>
      <c r="AN104" s="25">
        <v>1061</v>
      </c>
      <c r="AO104" s="25">
        <v>299.41301785853909</v>
      </c>
      <c r="AP104" s="91">
        <v>6.458333333333334E-2</v>
      </c>
      <c r="AQ104" s="65">
        <v>9.930555555555555E-2</v>
      </c>
      <c r="AR104" s="65">
        <v>9.5138888888888884E-2</v>
      </c>
      <c r="AS104" s="65">
        <v>6.6666666666666666E-2</v>
      </c>
      <c r="AT104" s="25">
        <f t="shared" si="106"/>
        <v>93</v>
      </c>
      <c r="AU104" s="25">
        <f t="shared" si="107"/>
        <v>143</v>
      </c>
      <c r="AV104" s="25">
        <f t="shared" si="117"/>
        <v>137</v>
      </c>
      <c r="AW104" s="25">
        <f t="shared" si="118"/>
        <v>96</v>
      </c>
      <c r="AX104" s="25">
        <f t="shared" si="115"/>
        <v>140</v>
      </c>
      <c r="AY104" s="25">
        <f t="shared" si="116"/>
        <v>94.5</v>
      </c>
      <c r="AZ104" s="25">
        <f t="shared" si="91"/>
        <v>0.48148148148148145</v>
      </c>
      <c r="BA104" s="25">
        <v>1</v>
      </c>
      <c r="BB104" s="25">
        <v>2</v>
      </c>
      <c r="BC104" s="25">
        <v>3</v>
      </c>
      <c r="BD104" s="25">
        <v>4</v>
      </c>
      <c r="BE104" s="25">
        <v>2.5</v>
      </c>
      <c r="BF104" s="25">
        <v>2.5</v>
      </c>
      <c r="BG104" s="49">
        <v>0</v>
      </c>
      <c r="BH104" s="25">
        <v>0</v>
      </c>
      <c r="BI104" s="25">
        <v>10</v>
      </c>
      <c r="BJ104" s="25">
        <v>0.1</v>
      </c>
      <c r="BK104" s="25">
        <v>10</v>
      </c>
      <c r="BL104" s="25">
        <v>0.05</v>
      </c>
      <c r="BM104" s="47">
        <v>20</v>
      </c>
      <c r="BN104" s="25">
        <v>28</v>
      </c>
      <c r="BO104" s="25">
        <f t="shared" si="99"/>
        <v>48</v>
      </c>
      <c r="BP104" s="25">
        <f t="shared" si="103"/>
        <v>0.41666666666666669</v>
      </c>
      <c r="BQ104" s="49">
        <f t="shared" si="92"/>
        <v>1</v>
      </c>
      <c r="BR104" s="47">
        <v>9</v>
      </c>
      <c r="BS104" s="25">
        <v>7</v>
      </c>
      <c r="BT104" s="25">
        <f t="shared" si="102"/>
        <v>16</v>
      </c>
      <c r="BU104" s="25">
        <f t="shared" si="100"/>
        <v>0.5625</v>
      </c>
      <c r="BV104" s="49">
        <f t="shared" si="108"/>
        <v>1</v>
      </c>
      <c r="BW104" s="52">
        <v>4</v>
      </c>
      <c r="BX104" s="53">
        <v>6</v>
      </c>
      <c r="BY104" s="54">
        <f t="shared" si="104"/>
        <v>5</v>
      </c>
      <c r="BZ104" s="57">
        <v>13</v>
      </c>
      <c r="CA104" s="50">
        <v>15</v>
      </c>
      <c r="CB104" s="51">
        <f t="shared" si="105"/>
        <v>14</v>
      </c>
      <c r="CC104" s="46">
        <v>6</v>
      </c>
      <c r="CD104" s="46">
        <v>5</v>
      </c>
      <c r="CE104" s="103">
        <v>69</v>
      </c>
      <c r="CF104" s="30">
        <v>26</v>
      </c>
      <c r="CG104" s="104">
        <f t="shared" si="93"/>
        <v>0.37681159420289856</v>
      </c>
      <c r="CH104" s="47">
        <v>9</v>
      </c>
      <c r="CI104" s="25">
        <v>1</v>
      </c>
      <c r="CJ104" s="25">
        <f t="shared" si="119"/>
        <v>10</v>
      </c>
      <c r="CK104" s="49">
        <f t="shared" si="87"/>
        <v>5.5</v>
      </c>
      <c r="CL104" s="47">
        <v>4</v>
      </c>
      <c r="CM104" s="25">
        <v>0</v>
      </c>
      <c r="CN104" s="25">
        <f t="shared" si="101"/>
        <v>4</v>
      </c>
      <c r="CO104" s="49">
        <f t="shared" si="88"/>
        <v>2</v>
      </c>
      <c r="CP104" s="47">
        <v>24</v>
      </c>
      <c r="CQ104" s="25">
        <f t="shared" si="94"/>
        <v>1</v>
      </c>
      <c r="CR104" s="65">
        <v>4.9305555555555554E-2</v>
      </c>
      <c r="CS104" s="25">
        <f t="shared" si="95"/>
        <v>71</v>
      </c>
      <c r="CT104" s="25">
        <v>0</v>
      </c>
      <c r="CU104" s="25">
        <v>24</v>
      </c>
      <c r="CV104" s="25">
        <f t="shared" si="96"/>
        <v>1</v>
      </c>
      <c r="CW104" s="65">
        <v>0.11666666666666665</v>
      </c>
      <c r="CX104" s="25">
        <f t="shared" si="97"/>
        <v>168</v>
      </c>
      <c r="CY104" s="25">
        <v>3</v>
      </c>
      <c r="CZ104" s="49">
        <f t="shared" si="98"/>
        <v>1.3661971830985915</v>
      </c>
      <c r="DA104">
        <v>13</v>
      </c>
      <c r="DB104">
        <v>7</v>
      </c>
      <c r="DC104">
        <v>0.91955076000000002</v>
      </c>
      <c r="DD104">
        <v>7</v>
      </c>
      <c r="DE104">
        <v>0.95032888999999998</v>
      </c>
      <c r="DF104">
        <v>11</v>
      </c>
      <c r="DG104">
        <v>4</v>
      </c>
      <c r="DH104">
        <v>0.90162200000000003</v>
      </c>
      <c r="DI104">
        <v>4</v>
      </c>
      <c r="DJ104">
        <v>0.96144178999999996</v>
      </c>
      <c r="DK104">
        <v>11</v>
      </c>
      <c r="DL104">
        <v>2</v>
      </c>
      <c r="DM104">
        <v>1</v>
      </c>
      <c r="DN104">
        <v>2</v>
      </c>
      <c r="DO104">
        <v>1</v>
      </c>
      <c r="DP104" s="25">
        <v>11.666666666666666</v>
      </c>
      <c r="DQ104" s="25">
        <v>4.333333333333333</v>
      </c>
      <c r="DR104" s="25">
        <v>0.94039092000000002</v>
      </c>
      <c r="DS104" s="25">
        <v>4.333333333333333</v>
      </c>
      <c r="DT104" s="25">
        <v>0.97059022666666672</v>
      </c>
      <c r="DU104" s="47">
        <v>64.261539703051724</v>
      </c>
      <c r="DV104" s="86">
        <v>62.300056159983569</v>
      </c>
      <c r="DW104" s="86">
        <v>0.76739302401732612</v>
      </c>
      <c r="DX104" s="25"/>
      <c r="DY104" s="49"/>
      <c r="DZ104" s="47">
        <v>11</v>
      </c>
      <c r="EA104" s="25">
        <v>10</v>
      </c>
      <c r="EB104" s="25">
        <v>10.5</v>
      </c>
      <c r="EC104" s="25">
        <v>1</v>
      </c>
      <c r="ED104" s="25">
        <v>-0.11111111</v>
      </c>
      <c r="EE104" s="88">
        <v>0.44444444500000002</v>
      </c>
      <c r="EF104" s="47">
        <v>38</v>
      </c>
      <c r="EG104" s="25">
        <v>36</v>
      </c>
      <c r="EH104" s="25">
        <v>28</v>
      </c>
      <c r="EI104" s="25">
        <v>40</v>
      </c>
      <c r="EJ104" s="25">
        <v>32</v>
      </c>
      <c r="EK104" s="46">
        <v>50</v>
      </c>
      <c r="EL104" s="47">
        <v>1</v>
      </c>
      <c r="EM104" s="49">
        <v>2</v>
      </c>
      <c r="EN104" s="46">
        <v>7</v>
      </c>
      <c r="EO104" s="25">
        <v>36562.222222222197</v>
      </c>
      <c r="EP104" s="25">
        <v>17318.947368421101</v>
      </c>
      <c r="EQ104" s="25">
        <v>94017.5</v>
      </c>
      <c r="ER104" s="25">
        <v>31339.166666666701</v>
      </c>
      <c r="ES104" s="25">
        <v>27232.307692307699</v>
      </c>
      <c r="ET104" s="25">
        <v>17701</v>
      </c>
      <c r="EU104" s="25">
        <v>52604.009971509957</v>
      </c>
      <c r="EV104" s="28">
        <v>22119.704678362599</v>
      </c>
      <c r="EW104">
        <v>3220.3958940000002</v>
      </c>
      <c r="EX104">
        <v>0.32821055700000001</v>
      </c>
      <c r="EY104">
        <v>-0.43636363636363601</v>
      </c>
      <c r="EZ104">
        <v>0.75</v>
      </c>
      <c r="FA104">
        <v>5254.3813630000004</v>
      </c>
      <c r="FB104">
        <v>0.29554491900000002</v>
      </c>
      <c r="FC104">
        <v>-8.75331564986737E-2</v>
      </c>
      <c r="FD104">
        <v>1</v>
      </c>
      <c r="FE104">
        <v>1155.100905</v>
      </c>
      <c r="FF104">
        <v>8.1759995000000002E-2</v>
      </c>
      <c r="FG104">
        <v>0.35774647887323902</v>
      </c>
      <c r="FH104">
        <v>0.75</v>
      </c>
      <c r="FI104">
        <v>3209.9593873333338</v>
      </c>
      <c r="FJ104">
        <v>0.23517182366666667</v>
      </c>
      <c r="FK104">
        <v>-5.53834379963569E-2</v>
      </c>
      <c r="FL104" s="63">
        <v>0.83333333333333337</v>
      </c>
      <c r="FM104">
        <v>0.42004773269689699</v>
      </c>
      <c r="FN104">
        <v>0.55317725752508395</v>
      </c>
      <c r="FO104">
        <v>0.28248587570621497</v>
      </c>
      <c r="FP104">
        <v>0.54580896686159797</v>
      </c>
      <c r="FQ104">
        <v>0.42666666666666703</v>
      </c>
      <c r="FR104">
        <v>0.69108280254776999</v>
      </c>
      <c r="FS104">
        <v>0.37640009168992633</v>
      </c>
      <c r="FT104">
        <v>0.59668967564481734</v>
      </c>
      <c r="FU104">
        <v>0.48654488366737186</v>
      </c>
      <c r="FV104" s="45">
        <v>0.7</v>
      </c>
      <c r="FW104" s="25">
        <v>3787.0769230769201</v>
      </c>
      <c r="FX104" s="25">
        <v>0.75</v>
      </c>
      <c r="FY104" s="25">
        <v>4866.6666666666697</v>
      </c>
      <c r="FZ104" s="25">
        <v>0.7</v>
      </c>
      <c r="GA104" s="25">
        <v>5482.6428571428596</v>
      </c>
      <c r="GB104" s="25">
        <v>0.71666666666666667</v>
      </c>
      <c r="GC104" s="28">
        <v>4712.1288156288165</v>
      </c>
      <c r="GD104">
        <v>1.5</v>
      </c>
      <c r="GE104">
        <v>310</v>
      </c>
      <c r="GF104">
        <v>0.16666666666666666</v>
      </c>
      <c r="GG104">
        <v>135</v>
      </c>
      <c r="GH104">
        <v>3.1666666666666665</v>
      </c>
      <c r="GI104">
        <v>210</v>
      </c>
      <c r="GJ104">
        <v>1.6111111111111101</v>
      </c>
      <c r="GK104">
        <v>218.33333333333334</v>
      </c>
      <c r="GL104" s="45"/>
      <c r="GM104">
        <v>20</v>
      </c>
      <c r="GN104">
        <v>16</v>
      </c>
      <c r="GO104">
        <v>16</v>
      </c>
      <c r="GP104">
        <v>9</v>
      </c>
      <c r="GQ104" s="25"/>
      <c r="GR104">
        <v>5</v>
      </c>
      <c r="GS104">
        <v>10</v>
      </c>
      <c r="GT104">
        <v>5</v>
      </c>
      <c r="GU104">
        <v>6</v>
      </c>
      <c r="GV104" s="25"/>
      <c r="GW104">
        <v>11</v>
      </c>
      <c r="GX104">
        <v>7</v>
      </c>
      <c r="GY104">
        <v>6</v>
      </c>
      <c r="GZ104">
        <v>8</v>
      </c>
      <c r="HA104" s="25">
        <v>89.333333333333314</v>
      </c>
      <c r="HB104" s="89">
        <v>12</v>
      </c>
      <c r="HC104" s="89">
        <v>11</v>
      </c>
      <c r="HD104" s="89">
        <v>9</v>
      </c>
      <c r="HE104" s="129">
        <v>7.666666666666667</v>
      </c>
      <c r="HF104">
        <v>0.84653718986029447</v>
      </c>
      <c r="HG104">
        <v>0.88380075196551933</v>
      </c>
      <c r="HH104">
        <v>0.81708226862079425</v>
      </c>
      <c r="HI104">
        <v>0.92693312645546444</v>
      </c>
      <c r="HJ104">
        <v>0.80699980233628654</v>
      </c>
      <c r="HK104">
        <v>0.9948776489062181</v>
      </c>
      <c r="HL104">
        <v>0.84818201130812032</v>
      </c>
      <c r="HM104">
        <v>0.99026740830523841</v>
      </c>
      <c r="HN104">
        <v>0.92338488793970841</v>
      </c>
      <c r="HO104">
        <v>0.94903227113498567</v>
      </c>
      <c r="HP104">
        <v>0.95425069575570132</v>
      </c>
      <c r="HQ104">
        <v>1</v>
      </c>
      <c r="HR104">
        <v>0.85897396004542992</v>
      </c>
      <c r="HS104" s="24">
        <v>1</v>
      </c>
      <c r="HT104">
        <v>2</v>
      </c>
      <c r="HU104">
        <v>2</v>
      </c>
      <c r="HV104">
        <v>0</v>
      </c>
      <c r="HW104">
        <v>0</v>
      </c>
      <c r="HX104">
        <v>0</v>
      </c>
      <c r="HY104" s="45"/>
      <c r="HZ104" s="25"/>
      <c r="IA104" s="25">
        <v>1</v>
      </c>
      <c r="IB104" s="25"/>
      <c r="IC104" s="25">
        <v>1</v>
      </c>
      <c r="ID104" s="109"/>
      <c r="IE104" s="25"/>
      <c r="IF104" s="25"/>
      <c r="IG104" s="25"/>
      <c r="IH104" s="25"/>
      <c r="II104" s="141" t="s">
        <v>578</v>
      </c>
      <c r="IJ104" s="141">
        <f t="shared" si="89"/>
        <v>1</v>
      </c>
      <c r="IK104" s="141" t="s">
        <v>540</v>
      </c>
      <c r="IL104" s="106"/>
      <c r="IM104" s="127"/>
      <c r="IN104" s="142"/>
      <c r="IO104" s="143">
        <v>0</v>
      </c>
      <c r="IP104" s="144">
        <v>0</v>
      </c>
      <c r="IQ104" s="144">
        <v>0</v>
      </c>
      <c r="IR104" s="144">
        <v>1</v>
      </c>
      <c r="IS104" s="144">
        <v>0</v>
      </c>
      <c r="IT104" s="145"/>
      <c r="IU104" s="146">
        <v>0</v>
      </c>
      <c r="IV104" s="146">
        <v>0</v>
      </c>
    </row>
    <row r="105" spans="1:256" ht="13.05" customHeight="1">
      <c r="A105" s="25">
        <v>37</v>
      </c>
      <c r="B105" s="25"/>
      <c r="C105" s="49" t="s">
        <v>19</v>
      </c>
      <c r="D105" s="47" t="s">
        <v>252</v>
      </c>
      <c r="E105" s="25">
        <v>4</v>
      </c>
      <c r="F105" s="25">
        <v>4</v>
      </c>
      <c r="G105" s="49"/>
      <c r="H105" s="25">
        <v>5</v>
      </c>
      <c r="I105" s="25">
        <v>15</v>
      </c>
      <c r="J105" s="25">
        <v>5</v>
      </c>
      <c r="K105" s="25">
        <v>0</v>
      </c>
      <c r="L105" s="25">
        <v>5</v>
      </c>
      <c r="M105" s="25" t="str">
        <f t="shared" si="109"/>
        <v/>
      </c>
      <c r="N105" s="25">
        <f t="shared" si="110"/>
        <v>10</v>
      </c>
      <c r="O105" s="25">
        <v>2</v>
      </c>
      <c r="P105" s="25">
        <v>11</v>
      </c>
      <c r="Q105" s="28">
        <v>5784.8235294117649</v>
      </c>
      <c r="R105" s="25">
        <v>11</v>
      </c>
      <c r="S105" s="25">
        <v>15</v>
      </c>
      <c r="T105" s="25">
        <v>11</v>
      </c>
      <c r="U105" s="25">
        <v>0</v>
      </c>
      <c r="V105" s="25">
        <v>11</v>
      </c>
      <c r="W105" s="25" t="str">
        <f t="shared" si="111"/>
        <v/>
      </c>
      <c r="X105" s="25">
        <f t="shared" si="112"/>
        <v>4</v>
      </c>
      <c r="Y105" s="25">
        <v>2</v>
      </c>
      <c r="Z105" s="25">
        <v>9</v>
      </c>
      <c r="AA105" s="25">
        <v>4124.6470588235297</v>
      </c>
      <c r="AB105" s="45">
        <v>0</v>
      </c>
      <c r="AC105" s="25">
        <v>4</v>
      </c>
      <c r="AD105" s="25">
        <v>3</v>
      </c>
      <c r="AE105" s="25">
        <v>1</v>
      </c>
      <c r="AF105" s="25">
        <v>2</v>
      </c>
      <c r="AG105" s="25" t="str">
        <f t="shared" si="113"/>
        <v/>
      </c>
      <c r="AH105" s="25">
        <f t="shared" si="114"/>
        <v>1</v>
      </c>
      <c r="AI105" s="25">
        <v>0</v>
      </c>
      <c r="AJ105" s="25">
        <v>4</v>
      </c>
      <c r="AK105" s="28">
        <v>2211.84375</v>
      </c>
      <c r="AL105" s="25">
        <v>1</v>
      </c>
      <c r="AM105" s="25">
        <v>1467.2</v>
      </c>
      <c r="AN105" s="25">
        <v>1415</v>
      </c>
      <c r="AO105" s="25">
        <v>311.53636266599449</v>
      </c>
      <c r="AP105" s="91">
        <v>4.7222222222222221E-2</v>
      </c>
      <c r="AQ105" s="65">
        <v>6.8750000000000006E-2</v>
      </c>
      <c r="AR105" s="65">
        <v>6.7361111111111108E-2</v>
      </c>
      <c r="AS105" s="65">
        <v>5.2777777777777778E-2</v>
      </c>
      <c r="AT105" s="25">
        <f t="shared" si="106"/>
        <v>68</v>
      </c>
      <c r="AU105" s="25">
        <f t="shared" si="107"/>
        <v>99</v>
      </c>
      <c r="AV105" s="25">
        <f t="shared" si="117"/>
        <v>97</v>
      </c>
      <c r="AW105" s="25">
        <f t="shared" si="118"/>
        <v>76</v>
      </c>
      <c r="AX105" s="25">
        <f t="shared" si="115"/>
        <v>98</v>
      </c>
      <c r="AY105" s="25">
        <f t="shared" si="116"/>
        <v>72</v>
      </c>
      <c r="AZ105" s="25">
        <f t="shared" si="91"/>
        <v>0.3611111111111111</v>
      </c>
      <c r="BA105" s="25">
        <v>3</v>
      </c>
      <c r="BB105" s="25">
        <v>4</v>
      </c>
      <c r="BC105" s="25">
        <v>3</v>
      </c>
      <c r="BD105" s="25">
        <v>3</v>
      </c>
      <c r="BE105" s="25">
        <v>3</v>
      </c>
      <c r="BF105" s="25">
        <v>3.5</v>
      </c>
      <c r="BG105" s="49">
        <v>-0.16666666666666666</v>
      </c>
      <c r="BH105" s="25">
        <v>0</v>
      </c>
      <c r="BI105" s="25">
        <v>10</v>
      </c>
      <c r="BJ105" s="25">
        <v>0.2</v>
      </c>
      <c r="BK105" s="25">
        <v>10</v>
      </c>
      <c r="BL105" s="25">
        <v>0.1</v>
      </c>
      <c r="BM105" s="47">
        <v>28</v>
      </c>
      <c r="BN105" s="25">
        <v>20</v>
      </c>
      <c r="BO105" s="25">
        <f t="shared" si="99"/>
        <v>48</v>
      </c>
      <c r="BP105" s="25">
        <f t="shared" si="103"/>
        <v>0.58333333333333337</v>
      </c>
      <c r="BQ105" s="49">
        <f t="shared" si="92"/>
        <v>1</v>
      </c>
      <c r="BR105" s="47">
        <v>10</v>
      </c>
      <c r="BS105" s="25">
        <v>6</v>
      </c>
      <c r="BT105" s="25">
        <f t="shared" si="102"/>
        <v>16</v>
      </c>
      <c r="BU105" s="25">
        <f t="shared" si="100"/>
        <v>0.625</v>
      </c>
      <c r="BV105" s="49">
        <f t="shared" si="108"/>
        <v>1</v>
      </c>
      <c r="BW105" s="52">
        <v>5</v>
      </c>
      <c r="BX105" s="53">
        <v>3</v>
      </c>
      <c r="BY105" s="54">
        <f t="shared" si="104"/>
        <v>4</v>
      </c>
      <c r="BZ105" s="57">
        <v>10</v>
      </c>
      <c r="CA105" s="50">
        <v>10</v>
      </c>
      <c r="CB105" s="51">
        <f t="shared" si="105"/>
        <v>10</v>
      </c>
      <c r="CC105" s="46">
        <v>8</v>
      </c>
      <c r="CD105" s="46">
        <v>14</v>
      </c>
      <c r="CE105" s="103">
        <v>46</v>
      </c>
      <c r="CF105" s="30">
        <v>7</v>
      </c>
      <c r="CG105" s="104">
        <f t="shared" si="93"/>
        <v>0.15217391304347827</v>
      </c>
      <c r="CH105" s="47">
        <v>10</v>
      </c>
      <c r="CI105" s="25">
        <v>4</v>
      </c>
      <c r="CJ105" s="25">
        <f t="shared" si="119"/>
        <v>14</v>
      </c>
      <c r="CK105" s="49">
        <f t="shared" si="87"/>
        <v>9</v>
      </c>
      <c r="CL105" s="47">
        <v>4</v>
      </c>
      <c r="CM105" s="25">
        <v>3</v>
      </c>
      <c r="CN105" s="25">
        <f t="shared" si="101"/>
        <v>7</v>
      </c>
      <c r="CO105" s="49">
        <f t="shared" si="88"/>
        <v>5</v>
      </c>
      <c r="CP105" s="47">
        <v>24</v>
      </c>
      <c r="CQ105" s="25">
        <f t="shared" si="94"/>
        <v>1</v>
      </c>
      <c r="CR105" s="65">
        <v>3.888888888888889E-2</v>
      </c>
      <c r="CS105" s="25">
        <f t="shared" si="95"/>
        <v>56</v>
      </c>
      <c r="CT105" s="25">
        <v>0</v>
      </c>
      <c r="CU105" s="25">
        <v>24</v>
      </c>
      <c r="CV105" s="25">
        <f t="shared" si="96"/>
        <v>1</v>
      </c>
      <c r="CW105" s="65">
        <v>8.6805555555555566E-2</v>
      </c>
      <c r="CX105" s="25">
        <f t="shared" si="97"/>
        <v>125</v>
      </c>
      <c r="CY105" s="25">
        <v>1</v>
      </c>
      <c r="CZ105" s="49">
        <f t="shared" si="98"/>
        <v>1.2321428571428572</v>
      </c>
      <c r="DA105">
        <v>7</v>
      </c>
      <c r="DB105">
        <v>6</v>
      </c>
      <c r="DC105">
        <v>0.51793239999999996</v>
      </c>
      <c r="DD105">
        <v>6</v>
      </c>
      <c r="DE105">
        <v>0.51793239999999996</v>
      </c>
      <c r="DF105">
        <v>8</v>
      </c>
      <c r="DG105">
        <v>2</v>
      </c>
      <c r="DH105">
        <v>1</v>
      </c>
      <c r="DI105">
        <v>3</v>
      </c>
      <c r="DJ105">
        <v>1</v>
      </c>
      <c r="DK105">
        <v>5</v>
      </c>
      <c r="DL105">
        <v>3</v>
      </c>
      <c r="DM105">
        <v>-0.65465366999999997</v>
      </c>
      <c r="DN105">
        <v>3</v>
      </c>
      <c r="DO105">
        <v>-0.65465366999999997</v>
      </c>
      <c r="DP105" s="25">
        <v>6.666666666666667</v>
      </c>
      <c r="DQ105" s="25">
        <v>3.6666666666666665</v>
      </c>
      <c r="DR105" s="25">
        <v>0.28775957666666663</v>
      </c>
      <c r="DS105" s="25">
        <v>4</v>
      </c>
      <c r="DT105" s="25">
        <v>0.28775957666666663</v>
      </c>
      <c r="DU105" s="47">
        <v>56.760077539494631</v>
      </c>
      <c r="DV105" s="86">
        <v>47.887059142275149</v>
      </c>
      <c r="DW105" s="86">
        <v>0.78276795443766689</v>
      </c>
      <c r="DX105" s="25"/>
      <c r="DY105" s="49"/>
      <c r="DZ105" s="47">
        <v>6</v>
      </c>
      <c r="EA105" s="25">
        <v>8</v>
      </c>
      <c r="EB105" s="25">
        <v>7</v>
      </c>
      <c r="EC105" s="25">
        <v>-0.2</v>
      </c>
      <c r="ED105" s="25">
        <v>0.38461538000000001</v>
      </c>
      <c r="EE105" s="88">
        <v>9.2307689999999998E-2</v>
      </c>
      <c r="EF105" s="47"/>
      <c r="EG105" s="25"/>
      <c r="EH105" s="25"/>
      <c r="EI105" s="25"/>
      <c r="EJ105" s="25"/>
      <c r="EK105" s="46"/>
      <c r="EL105" s="47">
        <v>4</v>
      </c>
      <c r="EM105" s="49">
        <v>8</v>
      </c>
      <c r="EN105" s="46"/>
      <c r="EO105" s="25">
        <v>19356.470588235301</v>
      </c>
      <c r="EP105" s="25">
        <v>5577.2881355932204</v>
      </c>
      <c r="EQ105" s="25">
        <v>15669.583333333299</v>
      </c>
      <c r="ER105" s="25">
        <v>5530.4411764705901</v>
      </c>
      <c r="ES105" s="25" t="s">
        <v>149</v>
      </c>
      <c r="ET105" s="25">
        <v>7696.0869565217399</v>
      </c>
      <c r="EU105" s="25">
        <v>17513.0269607843</v>
      </c>
      <c r="EV105" s="28">
        <v>6267.9387561951835</v>
      </c>
      <c r="EW105"/>
      <c r="FI105" t="s">
        <v>149</v>
      </c>
      <c r="FJ105" t="s">
        <v>149</v>
      </c>
      <c r="FK105" t="s">
        <v>149</v>
      </c>
      <c r="FL105" s="63" t="s">
        <v>149</v>
      </c>
      <c r="FM105" t="s">
        <v>149</v>
      </c>
      <c r="FN105" t="s">
        <v>149</v>
      </c>
      <c r="FO105" t="s">
        <v>149</v>
      </c>
      <c r="FP105" t="s">
        <v>149</v>
      </c>
      <c r="FQ105" t="s">
        <v>149</v>
      </c>
      <c r="FR105" t="s">
        <v>149</v>
      </c>
      <c r="FV105" s="45">
        <v>0.85</v>
      </c>
      <c r="FW105" s="25">
        <v>8874.4117647058792</v>
      </c>
      <c r="FX105" s="25">
        <v>0.85</v>
      </c>
      <c r="FY105" s="25">
        <v>7956.5625</v>
      </c>
      <c r="FZ105" s="25">
        <v>0.7</v>
      </c>
      <c r="GA105" s="25">
        <v>5651.2142857142899</v>
      </c>
      <c r="GB105" s="25">
        <v>0.79999999999999993</v>
      </c>
      <c r="GC105" s="28">
        <v>7494.062850140057</v>
      </c>
      <c r="GD105">
        <v>0.66666666666666663</v>
      </c>
      <c r="GE105">
        <v>170</v>
      </c>
      <c r="GF105">
        <v>0.16666666666666666</v>
      </c>
      <c r="GG105">
        <v>178</v>
      </c>
      <c r="GH105">
        <v>1.5</v>
      </c>
      <c r="GI105">
        <v>180</v>
      </c>
      <c r="GJ105">
        <v>0.77777777777777801</v>
      </c>
      <c r="GK105">
        <v>176</v>
      </c>
      <c r="GL105" s="45"/>
      <c r="GM105">
        <v>4</v>
      </c>
      <c r="GN105">
        <v>4</v>
      </c>
      <c r="GO105">
        <v>3</v>
      </c>
      <c r="GP105">
        <v>4</v>
      </c>
      <c r="GQ105" s="25"/>
      <c r="GR105">
        <v>15</v>
      </c>
      <c r="GS105">
        <v>6</v>
      </c>
      <c r="GT105">
        <v>5</v>
      </c>
      <c r="GU105">
        <v>8</v>
      </c>
      <c r="GV105" s="25"/>
      <c r="GW105">
        <v>10</v>
      </c>
      <c r="GX105">
        <v>9</v>
      </c>
      <c r="GY105">
        <v>8</v>
      </c>
      <c r="GZ105">
        <v>6</v>
      </c>
      <c r="HA105" s="25">
        <v>57.333333333333343</v>
      </c>
      <c r="HB105" s="89">
        <v>9.6666666666666661</v>
      </c>
      <c r="HC105" s="89">
        <v>6.333333333333333</v>
      </c>
      <c r="HD105" s="89">
        <v>5.333333333333333</v>
      </c>
      <c r="HE105" s="129">
        <v>6</v>
      </c>
      <c r="HF105">
        <v>0.9536632970868314</v>
      </c>
      <c r="HG105">
        <v>0.96476382123773219</v>
      </c>
      <c r="HH105">
        <v>0.93325652525738279</v>
      </c>
      <c r="HI105">
        <v>0.98994949366116636</v>
      </c>
      <c r="HJ105">
        <v>0.56328128972944225</v>
      </c>
      <c r="HK105">
        <v>0.89208320957424359</v>
      </c>
      <c r="HL105">
        <v>0.77649286955553432</v>
      </c>
      <c r="HM105">
        <v>1</v>
      </c>
      <c r="HN105">
        <v>0.90691763750205812</v>
      </c>
      <c r="HO105">
        <v>0.97159996985497377</v>
      </c>
      <c r="HP105">
        <v>0.94060985190644308</v>
      </c>
      <c r="HQ105">
        <v>0.99216093379290515</v>
      </c>
      <c r="HR105">
        <v>0.80795407477277725</v>
      </c>
      <c r="HY105" s="45"/>
      <c r="HZ105" s="25"/>
      <c r="IA105" s="25"/>
      <c r="IB105" s="25"/>
      <c r="IC105" s="25"/>
      <c r="ID105" s="109"/>
      <c r="IE105" s="25">
        <v>1</v>
      </c>
      <c r="IF105" s="25"/>
      <c r="IG105" s="25"/>
      <c r="IH105" s="25"/>
      <c r="II105" s="141" t="s">
        <v>578</v>
      </c>
      <c r="IJ105" s="141">
        <f t="shared" si="89"/>
        <v>1</v>
      </c>
      <c r="IK105" s="141"/>
      <c r="IL105" s="106"/>
      <c r="IM105" s="127"/>
      <c r="IN105" s="142"/>
      <c r="IO105" s="143">
        <v>0</v>
      </c>
      <c r="IP105" s="144">
        <v>0</v>
      </c>
      <c r="IQ105" s="144">
        <v>0</v>
      </c>
      <c r="IR105" s="144">
        <v>0</v>
      </c>
      <c r="IS105" s="144">
        <v>0</v>
      </c>
      <c r="IT105" s="145"/>
      <c r="IU105" s="146">
        <v>0</v>
      </c>
      <c r="IV105" s="146"/>
    </row>
    <row r="106" spans="1:256" ht="13.05" customHeight="1">
      <c r="A106" s="25">
        <v>58</v>
      </c>
      <c r="B106" s="25">
        <v>13</v>
      </c>
      <c r="C106" s="49" t="s">
        <v>48</v>
      </c>
      <c r="D106" s="47" t="s">
        <v>252</v>
      </c>
      <c r="E106" s="25">
        <v>4</v>
      </c>
      <c r="F106" s="25">
        <v>4</v>
      </c>
      <c r="G106" s="49"/>
      <c r="H106" s="25">
        <v>0</v>
      </c>
      <c r="I106" s="25">
        <v>4</v>
      </c>
      <c r="J106" s="25">
        <v>2</v>
      </c>
      <c r="K106" s="25">
        <v>1</v>
      </c>
      <c r="L106" s="25">
        <v>1</v>
      </c>
      <c r="M106" s="25" t="str">
        <f t="shared" si="109"/>
        <v/>
      </c>
      <c r="N106" s="25">
        <f t="shared" si="110"/>
        <v>2</v>
      </c>
      <c r="O106" s="25">
        <v>0</v>
      </c>
      <c r="P106" s="25">
        <v>4</v>
      </c>
      <c r="Q106" s="28">
        <v>4993.03125</v>
      </c>
      <c r="R106" s="25">
        <v>0</v>
      </c>
      <c r="S106" s="25">
        <v>2</v>
      </c>
      <c r="T106" s="25">
        <v>8</v>
      </c>
      <c r="U106" s="25">
        <v>4</v>
      </c>
      <c r="V106" s="25">
        <v>4</v>
      </c>
      <c r="W106" s="25" t="str">
        <f t="shared" si="111"/>
        <v/>
      </c>
      <c r="X106" s="25">
        <f t="shared" si="112"/>
        <v>-6</v>
      </c>
      <c r="Y106" s="25">
        <v>0</v>
      </c>
      <c r="Z106" s="25">
        <v>2</v>
      </c>
      <c r="AA106" s="25">
        <v>1518.2</v>
      </c>
      <c r="AB106" s="45">
        <v>2</v>
      </c>
      <c r="AC106" s="25">
        <v>4</v>
      </c>
      <c r="AD106" s="25">
        <v>5</v>
      </c>
      <c r="AE106" s="25">
        <v>1</v>
      </c>
      <c r="AF106" s="25">
        <v>4</v>
      </c>
      <c r="AG106" s="25" t="str">
        <f t="shared" si="113"/>
        <v/>
      </c>
      <c r="AH106" s="25">
        <f t="shared" si="114"/>
        <v>-1</v>
      </c>
      <c r="AI106" s="25">
        <v>0</v>
      </c>
      <c r="AJ106" s="25">
        <v>3</v>
      </c>
      <c r="AK106" s="28">
        <v>4314.75</v>
      </c>
      <c r="AL106" s="25">
        <v>0.95</v>
      </c>
      <c r="AM106" s="25">
        <v>1253.95</v>
      </c>
      <c r="AN106" s="25">
        <v>1099</v>
      </c>
      <c r="AO106" s="25">
        <v>565.26653936555965</v>
      </c>
      <c r="AP106" s="91">
        <v>3.888888888888889E-2</v>
      </c>
      <c r="AQ106" s="65">
        <v>0.1277777777777778</v>
      </c>
      <c r="AR106" s="65">
        <v>7.2916666666666671E-2</v>
      </c>
      <c r="AS106" s="65">
        <v>5.1388888888888894E-2</v>
      </c>
      <c r="AT106" s="25">
        <f t="shared" si="106"/>
        <v>56</v>
      </c>
      <c r="AU106" s="25">
        <f t="shared" si="107"/>
        <v>184</v>
      </c>
      <c r="AV106" s="25">
        <f t="shared" si="117"/>
        <v>105</v>
      </c>
      <c r="AW106" s="25">
        <f t="shared" si="118"/>
        <v>74</v>
      </c>
      <c r="AX106" s="25">
        <f t="shared" si="115"/>
        <v>144.5</v>
      </c>
      <c r="AY106" s="25">
        <f t="shared" si="116"/>
        <v>65</v>
      </c>
      <c r="AZ106" s="25">
        <f t="shared" si="91"/>
        <v>1.2230769230769232</v>
      </c>
      <c r="BA106" s="25">
        <v>2</v>
      </c>
      <c r="BB106" s="25">
        <v>3</v>
      </c>
      <c r="BC106" s="25">
        <v>1</v>
      </c>
      <c r="BD106" s="25">
        <v>3</v>
      </c>
      <c r="BE106" s="25">
        <v>2.5</v>
      </c>
      <c r="BF106" s="25">
        <v>2</v>
      </c>
      <c r="BG106" s="49">
        <v>0.2</v>
      </c>
      <c r="BH106" s="25">
        <v>0.4</v>
      </c>
      <c r="BI106" s="25">
        <v>10</v>
      </c>
      <c r="BJ106" s="25">
        <v>0.5</v>
      </c>
      <c r="BK106" s="25">
        <v>10</v>
      </c>
      <c r="BL106" s="25">
        <v>0.45</v>
      </c>
      <c r="BM106" s="47">
        <v>42</v>
      </c>
      <c r="BN106" s="25">
        <v>6</v>
      </c>
      <c r="BO106" s="25">
        <f t="shared" si="99"/>
        <v>48</v>
      </c>
      <c r="BP106" s="25">
        <f t="shared" si="103"/>
        <v>0.875</v>
      </c>
      <c r="BQ106" s="49">
        <f t="shared" si="92"/>
        <v>1</v>
      </c>
      <c r="BR106" s="47">
        <v>16</v>
      </c>
      <c r="BS106" s="25">
        <v>0</v>
      </c>
      <c r="BT106" s="25">
        <f t="shared" si="102"/>
        <v>16</v>
      </c>
      <c r="BU106" s="25">
        <f t="shared" si="100"/>
        <v>1</v>
      </c>
      <c r="BV106" s="49">
        <f t="shared" si="108"/>
        <v>1</v>
      </c>
      <c r="BW106" s="52">
        <v>9</v>
      </c>
      <c r="BX106" s="53">
        <v>6</v>
      </c>
      <c r="BY106" s="54">
        <f t="shared" si="104"/>
        <v>7.5</v>
      </c>
      <c r="BZ106" s="57">
        <v>13</v>
      </c>
      <c r="CA106" s="50">
        <v>15</v>
      </c>
      <c r="CB106" s="51">
        <f t="shared" si="105"/>
        <v>14</v>
      </c>
      <c r="CC106" s="46">
        <v>14</v>
      </c>
      <c r="CD106" s="46">
        <v>9</v>
      </c>
      <c r="CE106" s="103">
        <v>75</v>
      </c>
      <c r="CF106" s="30">
        <v>13</v>
      </c>
      <c r="CG106" s="104">
        <f t="shared" si="93"/>
        <v>0.17333333333333334</v>
      </c>
      <c r="CH106" s="47">
        <v>12</v>
      </c>
      <c r="CI106" s="25">
        <v>7</v>
      </c>
      <c r="CJ106" s="25">
        <f t="shared" si="119"/>
        <v>19</v>
      </c>
      <c r="CK106" s="49">
        <f t="shared" si="87"/>
        <v>13</v>
      </c>
      <c r="CL106" s="47">
        <v>4</v>
      </c>
      <c r="CM106" s="25">
        <v>3</v>
      </c>
      <c r="CN106" s="25">
        <f t="shared" si="101"/>
        <v>7</v>
      </c>
      <c r="CO106" s="49">
        <f t="shared" si="88"/>
        <v>5</v>
      </c>
      <c r="CP106" s="47">
        <v>24</v>
      </c>
      <c r="CQ106" s="25">
        <f t="shared" si="94"/>
        <v>1</v>
      </c>
      <c r="CR106" s="65">
        <v>2.7083333333333334E-2</v>
      </c>
      <c r="CS106" s="25">
        <f t="shared" si="95"/>
        <v>39</v>
      </c>
      <c r="CT106" s="25">
        <v>1</v>
      </c>
      <c r="CU106" s="25">
        <v>24</v>
      </c>
      <c r="CV106" s="25">
        <f t="shared" si="96"/>
        <v>1</v>
      </c>
      <c r="CW106" s="65">
        <v>6.8750000000000006E-2</v>
      </c>
      <c r="CX106" s="25">
        <f t="shared" si="97"/>
        <v>99</v>
      </c>
      <c r="CY106" s="25">
        <v>3</v>
      </c>
      <c r="CZ106" s="49">
        <f t="shared" si="98"/>
        <v>1.5384615384615385</v>
      </c>
      <c r="DA106">
        <v>14</v>
      </c>
      <c r="DB106">
        <v>7</v>
      </c>
      <c r="DC106">
        <v>0.97757031999999999</v>
      </c>
      <c r="DD106">
        <v>7</v>
      </c>
      <c r="DE106">
        <v>0.97804513999999998</v>
      </c>
      <c r="DF106">
        <v>14</v>
      </c>
      <c r="DG106">
        <v>8</v>
      </c>
      <c r="DH106">
        <v>0.97179515000000005</v>
      </c>
      <c r="DI106">
        <v>9</v>
      </c>
      <c r="DJ106">
        <v>0.97949222000000002</v>
      </c>
      <c r="DK106">
        <v>12</v>
      </c>
      <c r="DL106">
        <v>8</v>
      </c>
      <c r="DM106">
        <v>0.98877583999999996</v>
      </c>
      <c r="DN106">
        <v>9</v>
      </c>
      <c r="DO106">
        <v>0.99124506999999995</v>
      </c>
      <c r="DP106" s="25">
        <v>13.333333333333334</v>
      </c>
      <c r="DQ106" s="25">
        <v>7.666666666666667</v>
      </c>
      <c r="DR106" s="25">
        <v>0.97938043666666663</v>
      </c>
      <c r="DS106" s="25">
        <v>8.3333333333333339</v>
      </c>
      <c r="DT106" s="25">
        <v>0.98292747666666658</v>
      </c>
      <c r="DU106" s="47">
        <v>28.470232821534388</v>
      </c>
      <c r="DV106" s="86">
        <v>39.632087493088839</v>
      </c>
      <c r="DW106" s="86">
        <v>0.93178672760581438</v>
      </c>
      <c r="DX106" s="25"/>
      <c r="DY106" s="49"/>
      <c r="DZ106" s="47">
        <v>13</v>
      </c>
      <c r="EA106" s="25">
        <v>12</v>
      </c>
      <c r="EB106" s="25">
        <v>12.5</v>
      </c>
      <c r="EC106" s="25">
        <v>0.10638298</v>
      </c>
      <c r="ED106" s="25">
        <v>0.61290323000000002</v>
      </c>
      <c r="EE106" s="88">
        <v>0.35964310500000002</v>
      </c>
      <c r="EF106" s="47">
        <v>15</v>
      </c>
      <c r="EG106" s="25">
        <v>17</v>
      </c>
      <c r="EH106" s="25">
        <v>14</v>
      </c>
      <c r="EI106" s="25">
        <v>13</v>
      </c>
      <c r="EJ106" s="25">
        <v>13</v>
      </c>
      <c r="EK106" s="46">
        <v>60</v>
      </c>
      <c r="EL106" s="47">
        <v>3</v>
      </c>
      <c r="EM106" s="49">
        <v>6</v>
      </c>
      <c r="EN106" s="46">
        <v>4</v>
      </c>
      <c r="EO106" s="25"/>
      <c r="EP106" s="25"/>
      <c r="EQ106" s="25"/>
      <c r="ER106" s="25"/>
      <c r="ES106" s="25"/>
      <c r="ET106" s="25"/>
      <c r="EU106" s="25"/>
      <c r="EV106" s="28"/>
      <c r="EW106"/>
      <c r="FI106" t="s">
        <v>149</v>
      </c>
      <c r="FJ106" t="s">
        <v>149</v>
      </c>
      <c r="FK106" t="s">
        <v>149</v>
      </c>
      <c r="FL106" s="63" t="s">
        <v>149</v>
      </c>
      <c r="FM106" t="s">
        <v>149</v>
      </c>
      <c r="FN106" t="s">
        <v>149</v>
      </c>
      <c r="FO106" t="s">
        <v>149</v>
      </c>
      <c r="FP106" t="s">
        <v>149</v>
      </c>
      <c r="FQ106" t="s">
        <v>149</v>
      </c>
      <c r="FR106" t="s">
        <v>149</v>
      </c>
      <c r="FV106" s="45">
        <v>0.7</v>
      </c>
      <c r="FW106" s="25">
        <v>4547.1428571428596</v>
      </c>
      <c r="FX106" s="25">
        <v>0.8</v>
      </c>
      <c r="FY106" s="25">
        <v>3188.9375</v>
      </c>
      <c r="FZ106" s="25">
        <v>0.75</v>
      </c>
      <c r="GA106" s="25">
        <v>2721.2142857142899</v>
      </c>
      <c r="GB106" s="25">
        <v>0.75</v>
      </c>
      <c r="GC106" s="28">
        <v>3485.764880952383</v>
      </c>
      <c r="GD106">
        <v>0.66666666666666663</v>
      </c>
      <c r="GE106">
        <v>105</v>
      </c>
      <c r="GF106">
        <v>0.33333333333333331</v>
      </c>
      <c r="GG106">
        <v>58</v>
      </c>
      <c r="GH106">
        <v>3.3333333333333335</v>
      </c>
      <c r="GI106">
        <v>147</v>
      </c>
      <c r="GJ106">
        <v>1.44444444444444</v>
      </c>
      <c r="GK106">
        <v>103.33333333333333</v>
      </c>
      <c r="GL106" s="45"/>
      <c r="GM106">
        <v>15</v>
      </c>
      <c r="GN106">
        <v>11</v>
      </c>
      <c r="GO106">
        <v>10</v>
      </c>
      <c r="GP106">
        <v>6</v>
      </c>
      <c r="GQ106" s="25"/>
      <c r="GR106">
        <v>20</v>
      </c>
      <c r="GS106">
        <v>10</v>
      </c>
      <c r="GT106">
        <v>9</v>
      </c>
      <c r="GU106">
        <v>4</v>
      </c>
      <c r="GV106" s="25"/>
      <c r="GW106">
        <v>34</v>
      </c>
      <c r="GX106">
        <v>20</v>
      </c>
      <c r="GY106">
        <v>18</v>
      </c>
      <c r="GZ106">
        <v>7</v>
      </c>
      <c r="HA106" s="25"/>
      <c r="HB106" s="89">
        <v>23</v>
      </c>
      <c r="HC106" s="89">
        <v>13.666666666666666</v>
      </c>
      <c r="HD106" s="89">
        <v>12.333333333333334</v>
      </c>
      <c r="HE106" s="129">
        <v>5.666666666666667</v>
      </c>
      <c r="HF106">
        <v>0.96968402069282789</v>
      </c>
      <c r="HG106">
        <v>0.97626470975097435</v>
      </c>
      <c r="HH106">
        <v>0.98116616143163482</v>
      </c>
      <c r="HI106">
        <v>0.98974331861078713</v>
      </c>
      <c r="HJ106">
        <v>0.97911606144473218</v>
      </c>
      <c r="HK106">
        <v>0.99645179247887172</v>
      </c>
      <c r="HL106">
        <v>0.97759287573500175</v>
      </c>
      <c r="HM106">
        <v>0.99999999999999978</v>
      </c>
      <c r="HN106">
        <v>0.99834858185111519</v>
      </c>
      <c r="HO106">
        <v>0.98962388434246085</v>
      </c>
      <c r="HP106">
        <v>0.99164466071619384</v>
      </c>
      <c r="HQ106">
        <v>1</v>
      </c>
      <c r="HR106">
        <v>0.9823828879962252</v>
      </c>
      <c r="HY106" s="45"/>
      <c r="HZ106" s="25"/>
      <c r="IA106" s="25"/>
      <c r="IB106" s="25"/>
      <c r="IC106" s="25"/>
      <c r="ID106" s="109"/>
      <c r="IE106" s="25">
        <v>1</v>
      </c>
      <c r="IF106" s="25"/>
      <c r="IG106" s="25"/>
      <c r="IH106" s="25"/>
      <c r="II106" s="141" t="s">
        <v>578</v>
      </c>
      <c r="IJ106" s="141">
        <f t="shared" si="89"/>
        <v>1</v>
      </c>
      <c r="IK106" s="141" t="s">
        <v>540</v>
      </c>
      <c r="IL106" s="106"/>
      <c r="IM106" s="127"/>
      <c r="IN106" s="142"/>
      <c r="IO106" s="143">
        <v>0</v>
      </c>
      <c r="IP106" s="144">
        <v>0</v>
      </c>
      <c r="IQ106" s="144">
        <v>0</v>
      </c>
      <c r="IR106" s="144">
        <v>1</v>
      </c>
      <c r="IS106" s="144">
        <v>0</v>
      </c>
      <c r="IT106" s="145"/>
      <c r="IU106" s="146">
        <v>0</v>
      </c>
      <c r="IV106" s="146">
        <v>0</v>
      </c>
    </row>
    <row r="107" spans="1:256" ht="13.05" customHeight="1">
      <c r="A107" s="25">
        <v>42</v>
      </c>
      <c r="B107" s="25">
        <v>13</v>
      </c>
      <c r="C107" s="49" t="s">
        <v>128</v>
      </c>
      <c r="D107" s="47" t="s">
        <v>508</v>
      </c>
      <c r="E107" s="25">
        <v>1</v>
      </c>
      <c r="F107" s="25">
        <v>1</v>
      </c>
      <c r="G107" s="49"/>
      <c r="H107" s="25">
        <v>19</v>
      </c>
      <c r="I107" s="25">
        <v>23</v>
      </c>
      <c r="J107" s="25">
        <v>0</v>
      </c>
      <c r="K107" s="25">
        <v>0</v>
      </c>
      <c r="L107" s="25">
        <v>0</v>
      </c>
      <c r="M107" s="25" t="str">
        <f t="shared" si="109"/>
        <v/>
      </c>
      <c r="N107" s="25">
        <f t="shared" si="110"/>
        <v>23</v>
      </c>
      <c r="O107" s="25">
        <v>19</v>
      </c>
      <c r="P107" s="25">
        <v>23</v>
      </c>
      <c r="Q107" s="28">
        <v>3148.34375</v>
      </c>
      <c r="R107" s="25">
        <v>23</v>
      </c>
      <c r="S107" s="25">
        <v>27</v>
      </c>
      <c r="T107" s="25">
        <v>2</v>
      </c>
      <c r="U107" s="25">
        <v>1</v>
      </c>
      <c r="V107" s="25">
        <v>1</v>
      </c>
      <c r="W107" s="25" t="str">
        <f t="shared" si="111"/>
        <v/>
      </c>
      <c r="X107" s="25">
        <f t="shared" si="112"/>
        <v>25</v>
      </c>
      <c r="Y107" s="25">
        <v>19</v>
      </c>
      <c r="Z107" s="25">
        <v>25</v>
      </c>
      <c r="AA107" s="25">
        <v>3303.030303030303</v>
      </c>
      <c r="AB107" s="45">
        <v>5</v>
      </c>
      <c r="AC107" s="25">
        <v>15</v>
      </c>
      <c r="AD107" s="25">
        <v>8</v>
      </c>
      <c r="AE107" s="25">
        <v>0</v>
      </c>
      <c r="AF107" s="25">
        <v>8</v>
      </c>
      <c r="AG107" s="25" t="str">
        <f t="shared" si="113"/>
        <v/>
      </c>
      <c r="AH107" s="25">
        <f t="shared" si="114"/>
        <v>7</v>
      </c>
      <c r="AI107" s="25">
        <v>5</v>
      </c>
      <c r="AJ107" s="25">
        <v>12</v>
      </c>
      <c r="AK107" s="28">
        <v>4437.9705882352937</v>
      </c>
      <c r="AL107" s="25">
        <v>1</v>
      </c>
      <c r="AM107" s="25">
        <v>907.6</v>
      </c>
      <c r="AN107" s="25">
        <v>845.5</v>
      </c>
      <c r="AO107" s="25">
        <v>251.57177483719607</v>
      </c>
      <c r="AP107" s="91">
        <v>2.5694444444444447E-2</v>
      </c>
      <c r="AQ107" s="65">
        <v>3.8194444444444441E-2</v>
      </c>
      <c r="AR107" s="65">
        <v>3.5416666666666666E-2</v>
      </c>
      <c r="AS107" s="65">
        <v>2.9166666666666664E-2</v>
      </c>
      <c r="AT107" s="25">
        <f t="shared" si="106"/>
        <v>37</v>
      </c>
      <c r="AU107" s="25">
        <f t="shared" si="107"/>
        <v>55</v>
      </c>
      <c r="AV107" s="25">
        <f t="shared" si="117"/>
        <v>51</v>
      </c>
      <c r="AW107" s="25">
        <f t="shared" si="118"/>
        <v>42</v>
      </c>
      <c r="AX107" s="25">
        <f t="shared" si="115"/>
        <v>53</v>
      </c>
      <c r="AY107" s="25">
        <f t="shared" si="116"/>
        <v>39.5</v>
      </c>
      <c r="AZ107" s="25">
        <f t="shared" si="91"/>
        <v>0.34177215189873417</v>
      </c>
      <c r="BA107" s="25">
        <v>2</v>
      </c>
      <c r="BB107" s="25">
        <v>4</v>
      </c>
      <c r="BC107" s="25">
        <v>4</v>
      </c>
      <c r="BD107" s="25">
        <v>3</v>
      </c>
      <c r="BE107" s="25">
        <v>2.5</v>
      </c>
      <c r="BF107" s="25">
        <v>4</v>
      </c>
      <c r="BG107" s="49">
        <v>-0.6</v>
      </c>
      <c r="BH107" s="25">
        <v>0.4</v>
      </c>
      <c r="BI107" s="25">
        <v>10</v>
      </c>
      <c r="BJ107" s="25">
        <v>0.4</v>
      </c>
      <c r="BK107" s="25">
        <v>10</v>
      </c>
      <c r="BL107" s="25">
        <v>0.4</v>
      </c>
      <c r="BM107" s="47">
        <v>39</v>
      </c>
      <c r="BN107" s="25">
        <v>9</v>
      </c>
      <c r="BO107" s="25">
        <f t="shared" si="99"/>
        <v>48</v>
      </c>
      <c r="BP107" s="25">
        <f t="shared" si="103"/>
        <v>0.8125</v>
      </c>
      <c r="BQ107" s="49">
        <f t="shared" si="92"/>
        <v>1</v>
      </c>
      <c r="BR107" s="47">
        <v>12</v>
      </c>
      <c r="BS107" s="25">
        <v>4</v>
      </c>
      <c r="BT107" s="25">
        <f t="shared" si="102"/>
        <v>16</v>
      </c>
      <c r="BU107" s="25">
        <f t="shared" si="100"/>
        <v>0.75</v>
      </c>
      <c r="BV107" s="49">
        <f t="shared" si="108"/>
        <v>1</v>
      </c>
      <c r="BW107" s="52">
        <v>7</v>
      </c>
      <c r="BX107" s="53">
        <v>9</v>
      </c>
      <c r="BY107" s="54">
        <f t="shared" si="104"/>
        <v>8</v>
      </c>
      <c r="BZ107" s="57">
        <v>13</v>
      </c>
      <c r="CA107" s="50">
        <v>13</v>
      </c>
      <c r="CB107" s="51">
        <f t="shared" si="105"/>
        <v>13</v>
      </c>
      <c r="CC107" s="46">
        <v>13</v>
      </c>
      <c r="CD107" s="46">
        <v>18</v>
      </c>
      <c r="CE107" s="103">
        <v>47</v>
      </c>
      <c r="CF107" s="30">
        <v>4</v>
      </c>
      <c r="CG107" s="104">
        <f t="shared" si="93"/>
        <v>8.5106382978723402E-2</v>
      </c>
      <c r="CH107" s="47">
        <v>10</v>
      </c>
      <c r="CI107" s="25">
        <v>10</v>
      </c>
      <c r="CJ107" s="25">
        <f t="shared" si="119"/>
        <v>20</v>
      </c>
      <c r="CK107" s="49">
        <f t="shared" si="87"/>
        <v>15</v>
      </c>
      <c r="CL107" s="47">
        <v>4</v>
      </c>
      <c r="CM107" s="25">
        <v>4</v>
      </c>
      <c r="CN107" s="25">
        <f t="shared" si="101"/>
        <v>8</v>
      </c>
      <c r="CO107" s="49">
        <f t="shared" si="88"/>
        <v>6</v>
      </c>
      <c r="CP107" s="47">
        <v>24</v>
      </c>
      <c r="CQ107" s="25">
        <f t="shared" si="94"/>
        <v>1</v>
      </c>
      <c r="CR107" s="65">
        <v>2.0833333333333332E-2</v>
      </c>
      <c r="CS107" s="25">
        <f t="shared" si="95"/>
        <v>30</v>
      </c>
      <c r="CT107" s="25">
        <v>0</v>
      </c>
      <c r="CU107" s="25">
        <v>24</v>
      </c>
      <c r="CV107" s="25">
        <f t="shared" si="96"/>
        <v>1</v>
      </c>
      <c r="CW107" s="65">
        <v>2.9166666666666664E-2</v>
      </c>
      <c r="CX107" s="25">
        <f t="shared" si="97"/>
        <v>42</v>
      </c>
      <c r="CY107" s="25">
        <v>0</v>
      </c>
      <c r="CZ107" s="49">
        <f t="shared" si="98"/>
        <v>0.4</v>
      </c>
      <c r="DA107">
        <v>12</v>
      </c>
      <c r="DB107">
        <v>12</v>
      </c>
      <c r="DC107">
        <v>0.93291738999999996</v>
      </c>
      <c r="DD107">
        <v>13</v>
      </c>
      <c r="DE107">
        <v>0.94741829</v>
      </c>
      <c r="DF107">
        <v>14</v>
      </c>
      <c r="DG107">
        <v>11</v>
      </c>
      <c r="DH107">
        <v>0.99568635000000005</v>
      </c>
      <c r="DI107">
        <v>12</v>
      </c>
      <c r="DJ107">
        <v>0.99641848</v>
      </c>
      <c r="DK107">
        <v>16</v>
      </c>
      <c r="DL107">
        <v>11</v>
      </c>
      <c r="DM107">
        <v>0.97408013999999998</v>
      </c>
      <c r="DN107">
        <v>11</v>
      </c>
      <c r="DO107">
        <v>0.98705710999999996</v>
      </c>
      <c r="DP107" s="25">
        <v>14</v>
      </c>
      <c r="DQ107" s="25">
        <v>11.333333333333334</v>
      </c>
      <c r="DR107" s="25">
        <v>0.96756129333333341</v>
      </c>
      <c r="DS107" s="25">
        <v>12</v>
      </c>
      <c r="DT107" s="25">
        <v>0.97696462666666661</v>
      </c>
      <c r="DU107" s="47">
        <v>35.294422363694601</v>
      </c>
      <c r="DV107" s="86">
        <v>24.88727126916212</v>
      </c>
      <c r="DW107" s="86">
        <v>0.78196398494407771</v>
      </c>
      <c r="DX107" s="25"/>
      <c r="DY107" s="49"/>
      <c r="DZ107" s="47">
        <v>24</v>
      </c>
      <c r="EA107" s="25">
        <v>23</v>
      </c>
      <c r="EB107" s="25">
        <v>23.5</v>
      </c>
      <c r="EC107" s="25">
        <v>-5.5865919999999996E-3</v>
      </c>
      <c r="ED107" s="25">
        <v>0.15853659000000001</v>
      </c>
      <c r="EE107" s="88">
        <v>7.6474999000000002E-2</v>
      </c>
      <c r="EF107" s="47">
        <v>28</v>
      </c>
      <c r="EG107" s="25">
        <v>30</v>
      </c>
      <c r="EH107" s="25">
        <v>31</v>
      </c>
      <c r="EI107" s="25">
        <v>22</v>
      </c>
      <c r="EJ107" s="25">
        <v>31</v>
      </c>
      <c r="EK107" s="46">
        <v>50</v>
      </c>
      <c r="EL107" s="47">
        <v>0</v>
      </c>
      <c r="EM107" s="49">
        <v>0</v>
      </c>
      <c r="EN107" s="46">
        <v>4</v>
      </c>
      <c r="EO107" s="25">
        <v>17318.947368421101</v>
      </c>
      <c r="EP107" s="25">
        <v>7652.55813953488</v>
      </c>
      <c r="EQ107" s="25">
        <v>18803.5</v>
      </c>
      <c r="ER107" s="25">
        <v>6165.0819672131101</v>
      </c>
      <c r="ES107" s="25">
        <v>13111.851851851899</v>
      </c>
      <c r="ET107" s="25">
        <v>13111.851851851899</v>
      </c>
      <c r="EU107" s="25">
        <v>16411.43307342433</v>
      </c>
      <c r="EV107" s="28">
        <v>8976.497319533295</v>
      </c>
      <c r="EW107">
        <v>1037.8570629999999</v>
      </c>
      <c r="EX107">
        <v>0.246038916</v>
      </c>
      <c r="EY107">
        <v>1.7090909090909101</v>
      </c>
      <c r="EZ107">
        <v>0.61111111111111105</v>
      </c>
      <c r="FA107">
        <v>1269.5891200000001</v>
      </c>
      <c r="FB107">
        <v>0.32326295300000002</v>
      </c>
      <c r="FC107">
        <v>2.9761273209549102</v>
      </c>
      <c r="FD107">
        <v>0.57894736842105299</v>
      </c>
      <c r="FE107">
        <v>2760.4879040000001</v>
      </c>
      <c r="FF107">
        <v>0.48341008800000002</v>
      </c>
      <c r="FG107">
        <v>13.0957746478873</v>
      </c>
      <c r="FH107">
        <v>0.42307692307692302</v>
      </c>
      <c r="FI107">
        <v>1689.3113623333331</v>
      </c>
      <c r="FJ107">
        <v>0.3509039856666667</v>
      </c>
      <c r="FK107">
        <v>5.9269976259777062</v>
      </c>
      <c r="FL107" s="63">
        <v>0.53771180086969572</v>
      </c>
      <c r="FM107">
        <v>0.62435897435897403</v>
      </c>
      <c r="FN107">
        <v>0.78170478170478197</v>
      </c>
      <c r="FO107">
        <v>0.63378545006165199</v>
      </c>
      <c r="FP107">
        <v>0.74095287685498601</v>
      </c>
      <c r="FQ107">
        <v>0.79898477157360404</v>
      </c>
      <c r="FR107">
        <v>0.74392059553349899</v>
      </c>
      <c r="FS107">
        <v>0.68570973199807661</v>
      </c>
      <c r="FT107">
        <v>0.75552608469775562</v>
      </c>
      <c r="FU107">
        <v>0.72061790834791617</v>
      </c>
      <c r="FV107" s="45">
        <v>0.95</v>
      </c>
      <c r="FW107" s="25">
        <v>9079.1578947368398</v>
      </c>
      <c r="FX107" s="25">
        <v>0.85</v>
      </c>
      <c r="FY107" s="25">
        <v>6871.5</v>
      </c>
      <c r="FZ107" s="25">
        <v>0.9</v>
      </c>
      <c r="GA107" s="25">
        <v>5449.6111111111104</v>
      </c>
      <c r="GB107" s="25">
        <v>0.89999999999999991</v>
      </c>
      <c r="GC107" s="28">
        <v>7133.4230019493161</v>
      </c>
      <c r="GD107">
        <v>0</v>
      </c>
      <c r="GE107">
        <v>154</v>
      </c>
      <c r="GF107">
        <v>0</v>
      </c>
      <c r="GG107">
        <v>75</v>
      </c>
      <c r="GH107">
        <v>0</v>
      </c>
      <c r="GI107">
        <v>128</v>
      </c>
      <c r="GJ107">
        <v>0</v>
      </c>
      <c r="GK107">
        <v>119</v>
      </c>
      <c r="GL107" s="45"/>
      <c r="GM107">
        <v>35</v>
      </c>
      <c r="GN107">
        <v>25</v>
      </c>
      <c r="GO107">
        <v>24</v>
      </c>
      <c r="GP107">
        <v>10</v>
      </c>
      <c r="GQ107" s="25"/>
      <c r="GR107">
        <v>57</v>
      </c>
      <c r="GS107">
        <v>18</v>
      </c>
      <c r="GT107">
        <v>19</v>
      </c>
      <c r="GU107">
        <v>8</v>
      </c>
      <c r="GV107" s="25"/>
      <c r="GW107">
        <v>27</v>
      </c>
      <c r="GX107">
        <v>21</v>
      </c>
      <c r="GY107">
        <v>19</v>
      </c>
      <c r="GZ107">
        <v>8</v>
      </c>
      <c r="HA107" s="25"/>
      <c r="HB107" s="89">
        <v>39.666666666666664</v>
      </c>
      <c r="HC107" s="89">
        <v>21.333333333333332</v>
      </c>
      <c r="HD107" s="89">
        <v>20.666666666666668</v>
      </c>
      <c r="HE107" s="129">
        <v>8.6666666666666661</v>
      </c>
      <c r="HF107">
        <v>0.90977106937595431</v>
      </c>
      <c r="HG107">
        <v>0.8949351729400582</v>
      </c>
      <c r="HH107">
        <v>0.87826715382286735</v>
      </c>
      <c r="HI107">
        <v>0.99645179247887172</v>
      </c>
      <c r="HJ107">
        <v>0.97659174608115806</v>
      </c>
      <c r="HK107">
        <v>0.99918016500913331</v>
      </c>
      <c r="HL107">
        <v>0.99877687304275276</v>
      </c>
      <c r="HM107">
        <v>1</v>
      </c>
      <c r="HN107">
        <v>0.98292307519098254</v>
      </c>
      <c r="HO107">
        <v>0.99310705861056237</v>
      </c>
      <c r="HP107">
        <v>0.99170984813709118</v>
      </c>
      <c r="HQ107">
        <v>1</v>
      </c>
      <c r="HR107">
        <v>0.95642863021603164</v>
      </c>
      <c r="HS107" s="24">
        <v>2</v>
      </c>
      <c r="HT107">
        <v>2</v>
      </c>
      <c r="HU107">
        <v>3</v>
      </c>
      <c r="HV107">
        <v>1</v>
      </c>
      <c r="HW107">
        <v>0</v>
      </c>
      <c r="HX107">
        <v>1</v>
      </c>
      <c r="HY107" s="45"/>
      <c r="HZ107" s="25"/>
      <c r="IA107" s="25"/>
      <c r="IB107" s="25"/>
      <c r="IC107" s="25"/>
      <c r="ID107" s="109"/>
      <c r="IE107" s="25"/>
      <c r="IF107" s="25"/>
      <c r="IG107" s="25"/>
      <c r="IH107" s="25"/>
      <c r="II107" s="141" t="s">
        <v>538</v>
      </c>
      <c r="IJ107" s="141">
        <f t="shared" si="89"/>
        <v>0</v>
      </c>
      <c r="IK107" s="141" t="s">
        <v>540</v>
      </c>
      <c r="IL107" s="106"/>
      <c r="IM107" s="127"/>
      <c r="IN107" s="142"/>
      <c r="IO107" s="143">
        <v>0</v>
      </c>
      <c r="IP107" s="144">
        <v>0</v>
      </c>
      <c r="IQ107" s="144">
        <v>0</v>
      </c>
      <c r="IR107" s="144">
        <v>0</v>
      </c>
      <c r="IS107" s="144">
        <v>1</v>
      </c>
      <c r="IT107" s="145"/>
      <c r="IU107" s="146">
        <v>0</v>
      </c>
      <c r="IV107" s="146">
        <v>1</v>
      </c>
    </row>
    <row r="108" spans="1:256" ht="13.05" customHeight="1">
      <c r="A108" s="25">
        <v>59</v>
      </c>
      <c r="B108" s="25">
        <v>16</v>
      </c>
      <c r="C108" s="49" t="s">
        <v>405</v>
      </c>
      <c r="D108" s="47" t="s">
        <v>252</v>
      </c>
      <c r="E108" s="25">
        <v>4</v>
      </c>
      <c r="F108" s="25">
        <v>4</v>
      </c>
      <c r="G108" s="49"/>
      <c r="H108" s="25">
        <v>9</v>
      </c>
      <c r="I108" s="25">
        <v>16</v>
      </c>
      <c r="J108" s="25">
        <v>1</v>
      </c>
      <c r="K108" s="25">
        <v>0</v>
      </c>
      <c r="L108" s="25">
        <v>1</v>
      </c>
      <c r="M108" s="25" t="str">
        <f t="shared" si="109"/>
        <v/>
      </c>
      <c r="N108" s="25">
        <f t="shared" si="110"/>
        <v>15</v>
      </c>
      <c r="O108" s="25">
        <v>5</v>
      </c>
      <c r="P108" s="25">
        <v>15</v>
      </c>
      <c r="Q108" s="28">
        <v>3104.4411764705883</v>
      </c>
      <c r="R108" s="25">
        <v>8</v>
      </c>
      <c r="S108" s="25">
        <v>15</v>
      </c>
      <c r="T108" s="25">
        <v>5</v>
      </c>
      <c r="U108" s="25">
        <v>1</v>
      </c>
      <c r="V108" s="25">
        <v>4</v>
      </c>
      <c r="W108" s="25" t="str">
        <f t="shared" si="111"/>
        <v>XXXX</v>
      </c>
      <c r="X108" s="25">
        <f t="shared" si="112"/>
        <v>10</v>
      </c>
      <c r="Y108" s="25"/>
      <c r="Z108" s="25"/>
      <c r="AA108" s="25"/>
      <c r="AB108" s="45">
        <v>2</v>
      </c>
      <c r="AC108" s="25">
        <v>8</v>
      </c>
      <c r="AD108" s="25">
        <v>4</v>
      </c>
      <c r="AE108" s="25">
        <v>0</v>
      </c>
      <c r="AF108" s="25">
        <v>4</v>
      </c>
      <c r="AG108" s="25" t="str">
        <f t="shared" si="113"/>
        <v/>
      </c>
      <c r="AH108" s="25">
        <f t="shared" si="114"/>
        <v>4</v>
      </c>
      <c r="AI108" s="25">
        <v>2</v>
      </c>
      <c r="AJ108" s="25">
        <v>7</v>
      </c>
      <c r="AK108" s="28">
        <v>1813.2352941176471</v>
      </c>
      <c r="AL108" s="25">
        <v>1</v>
      </c>
      <c r="AM108" s="25">
        <v>878.7</v>
      </c>
      <c r="AN108" s="25">
        <v>827</v>
      </c>
      <c r="AO108" s="25">
        <v>187.34182099770678</v>
      </c>
      <c r="AP108" s="91">
        <v>3.1944444444444449E-2</v>
      </c>
      <c r="AQ108" s="65">
        <v>0.10208333333333335</v>
      </c>
      <c r="AR108" s="65">
        <v>6.5277777777777782E-2</v>
      </c>
      <c r="AS108" s="65">
        <v>3.7499999999999999E-2</v>
      </c>
      <c r="AT108" s="25">
        <f t="shared" si="106"/>
        <v>46</v>
      </c>
      <c r="AU108" s="25">
        <f t="shared" si="107"/>
        <v>147</v>
      </c>
      <c r="AV108" s="25">
        <f t="shared" si="117"/>
        <v>94</v>
      </c>
      <c r="AW108" s="25">
        <f t="shared" si="118"/>
        <v>54</v>
      </c>
      <c r="AX108" s="25">
        <f t="shared" si="115"/>
        <v>120.5</v>
      </c>
      <c r="AY108" s="25">
        <f t="shared" si="116"/>
        <v>50</v>
      </c>
      <c r="AZ108" s="25">
        <f t="shared" si="91"/>
        <v>1.41</v>
      </c>
      <c r="BA108" s="25">
        <v>3</v>
      </c>
      <c r="BB108" s="25">
        <v>3</v>
      </c>
      <c r="BC108" s="25">
        <v>3</v>
      </c>
      <c r="BD108" s="25">
        <v>3</v>
      </c>
      <c r="BE108" s="25">
        <v>3</v>
      </c>
      <c r="BF108" s="25">
        <v>3</v>
      </c>
      <c r="BG108" s="49">
        <v>0</v>
      </c>
      <c r="BH108" s="25">
        <v>0.4</v>
      </c>
      <c r="BI108" s="25">
        <v>10</v>
      </c>
      <c r="BJ108" s="25">
        <v>0.2</v>
      </c>
      <c r="BK108" s="25">
        <v>10</v>
      </c>
      <c r="BL108" s="25">
        <v>0.3</v>
      </c>
      <c r="BM108" s="47">
        <v>38</v>
      </c>
      <c r="BN108" s="25">
        <v>10</v>
      </c>
      <c r="BO108" s="25">
        <f t="shared" si="99"/>
        <v>48</v>
      </c>
      <c r="BP108" s="25">
        <f t="shared" si="103"/>
        <v>0.79166666666666663</v>
      </c>
      <c r="BQ108" s="49">
        <f t="shared" si="92"/>
        <v>1</v>
      </c>
      <c r="BR108" s="47">
        <v>13</v>
      </c>
      <c r="BS108" s="25">
        <v>3</v>
      </c>
      <c r="BT108" s="25">
        <f t="shared" si="102"/>
        <v>16</v>
      </c>
      <c r="BU108" s="25">
        <f t="shared" si="100"/>
        <v>0.8125</v>
      </c>
      <c r="BV108" s="49">
        <f t="shared" si="108"/>
        <v>1</v>
      </c>
      <c r="BW108" s="52">
        <v>7</v>
      </c>
      <c r="BX108" s="53">
        <v>7</v>
      </c>
      <c r="BY108" s="54">
        <f t="shared" si="104"/>
        <v>7</v>
      </c>
      <c r="BZ108" s="57">
        <v>14</v>
      </c>
      <c r="CA108" s="50">
        <v>11</v>
      </c>
      <c r="CB108" s="51">
        <f t="shared" si="105"/>
        <v>12.5</v>
      </c>
      <c r="CC108" s="46">
        <v>20</v>
      </c>
      <c r="CD108" s="46">
        <v>13</v>
      </c>
      <c r="CE108" s="103">
        <v>73</v>
      </c>
      <c r="CF108" s="30">
        <v>6</v>
      </c>
      <c r="CG108" s="104">
        <f t="shared" si="93"/>
        <v>8.2191780821917804E-2</v>
      </c>
      <c r="CH108" s="47">
        <v>10</v>
      </c>
      <c r="CI108" s="25">
        <v>3</v>
      </c>
      <c r="CJ108" s="25">
        <f t="shared" si="119"/>
        <v>13</v>
      </c>
      <c r="CK108" s="49">
        <f t="shared" si="87"/>
        <v>8</v>
      </c>
      <c r="CL108" s="47">
        <v>3</v>
      </c>
      <c r="CM108" s="25">
        <v>2</v>
      </c>
      <c r="CN108" s="25">
        <f t="shared" si="101"/>
        <v>5</v>
      </c>
      <c r="CO108" s="49">
        <f t="shared" si="88"/>
        <v>3.5</v>
      </c>
      <c r="CP108" s="47">
        <v>24</v>
      </c>
      <c r="CQ108" s="25">
        <v>1</v>
      </c>
      <c r="CR108" s="65">
        <v>1.8749999999999999E-2</v>
      </c>
      <c r="CS108" s="25">
        <f t="shared" si="95"/>
        <v>27</v>
      </c>
      <c r="CT108" s="25">
        <v>0</v>
      </c>
      <c r="CU108" s="25">
        <v>24</v>
      </c>
      <c r="CV108" s="25">
        <f t="shared" si="96"/>
        <v>1</v>
      </c>
      <c r="CW108" s="65">
        <v>5.0694444444444452E-2</v>
      </c>
      <c r="CX108" s="25">
        <f t="shared" si="97"/>
        <v>73</v>
      </c>
      <c r="CY108" s="25">
        <v>2</v>
      </c>
      <c r="CZ108" s="49">
        <f t="shared" si="98"/>
        <v>1.7037037037037037</v>
      </c>
      <c r="DA108">
        <v>22</v>
      </c>
      <c r="DB108">
        <v>11</v>
      </c>
      <c r="DC108">
        <v>0.95754225999999998</v>
      </c>
      <c r="DD108">
        <v>11</v>
      </c>
      <c r="DE108">
        <v>0.95474926999999998</v>
      </c>
      <c r="DF108">
        <v>16</v>
      </c>
      <c r="DG108">
        <v>10</v>
      </c>
      <c r="DH108">
        <v>0.98079300999999997</v>
      </c>
      <c r="DI108">
        <v>11</v>
      </c>
      <c r="DJ108">
        <v>0.6728227</v>
      </c>
      <c r="DK108">
        <v>22</v>
      </c>
      <c r="DL108">
        <v>12</v>
      </c>
      <c r="DM108">
        <v>0.98005556000000005</v>
      </c>
      <c r="DN108">
        <v>12</v>
      </c>
      <c r="DO108">
        <v>0.9819601</v>
      </c>
      <c r="DP108" s="25">
        <v>20</v>
      </c>
      <c r="DQ108" s="25">
        <v>11</v>
      </c>
      <c r="DR108" s="25">
        <v>0.97279694333333333</v>
      </c>
      <c r="DS108" s="25">
        <v>11.333333333333334</v>
      </c>
      <c r="DT108" s="25">
        <v>0.86984402333333344</v>
      </c>
      <c r="DU108" s="47">
        <v>37.650339005254892</v>
      </c>
      <c r="DV108" s="86">
        <v>43.809637811496629</v>
      </c>
      <c r="DW108" s="86">
        <v>0.86650061808863688</v>
      </c>
      <c r="DX108" s="25"/>
      <c r="DY108" s="49"/>
      <c r="DZ108" s="47">
        <v>11</v>
      </c>
      <c r="EA108" s="25">
        <v>22</v>
      </c>
      <c r="EB108" s="25">
        <v>16.5</v>
      </c>
      <c r="EC108" s="25">
        <v>1</v>
      </c>
      <c r="ED108" s="25">
        <v>1</v>
      </c>
      <c r="EE108" s="88">
        <v>1</v>
      </c>
      <c r="EF108" s="47">
        <v>32</v>
      </c>
      <c r="EG108" s="25">
        <v>32</v>
      </c>
      <c r="EH108" s="25">
        <v>29</v>
      </c>
      <c r="EI108" s="25">
        <v>30</v>
      </c>
      <c r="EJ108" s="25">
        <v>29</v>
      </c>
      <c r="EK108" s="46">
        <v>46</v>
      </c>
      <c r="EL108" s="47">
        <v>0</v>
      </c>
      <c r="EM108" s="49">
        <v>0</v>
      </c>
      <c r="EN108" s="46">
        <v>1</v>
      </c>
      <c r="EO108" s="25">
        <v>16453</v>
      </c>
      <c r="EP108" s="25">
        <v>7478.6363636363603</v>
      </c>
      <c r="EQ108" s="25">
        <v>19793.1578947368</v>
      </c>
      <c r="ER108" s="25">
        <v>6715.5357142857101</v>
      </c>
      <c r="ES108" s="25">
        <v>14160.8</v>
      </c>
      <c r="ET108" s="25">
        <v>10412.352941176499</v>
      </c>
      <c r="EU108" s="25">
        <v>16802.319298245598</v>
      </c>
      <c r="EV108" s="28">
        <v>8202.1750063661893</v>
      </c>
      <c r="EW108">
        <v>1387.9408840000001</v>
      </c>
      <c r="EX108">
        <v>0.34667871900000002</v>
      </c>
      <c r="EY108">
        <v>3.52424242424242</v>
      </c>
      <c r="EZ108">
        <v>0.42105263157894701</v>
      </c>
      <c r="FA108">
        <v>1629.2092090000001</v>
      </c>
      <c r="FB108">
        <v>0.44337328599999998</v>
      </c>
      <c r="FC108">
        <v>4.3740053050397902</v>
      </c>
      <c r="FD108">
        <v>0.55555555555555602</v>
      </c>
      <c r="FE108">
        <v>1903.69326</v>
      </c>
      <c r="FF108">
        <v>0.34961420300000001</v>
      </c>
      <c r="FG108">
        <v>5.7690140845070399</v>
      </c>
      <c r="FH108">
        <v>0.79166666666666696</v>
      </c>
      <c r="FI108">
        <v>1640.2811176666667</v>
      </c>
      <c r="FJ108">
        <v>0.379888736</v>
      </c>
      <c r="FK108">
        <v>4.55575393792975</v>
      </c>
      <c r="FL108" s="63">
        <v>0.58942495126705674</v>
      </c>
      <c r="FM108">
        <v>0.76477832512315302</v>
      </c>
      <c r="FN108">
        <v>0.73049403747870501</v>
      </c>
      <c r="FO108">
        <v>0.53580562659846598</v>
      </c>
      <c r="FP108">
        <v>0.73841059602648995</v>
      </c>
      <c r="FQ108">
        <v>0.624595469255664</v>
      </c>
      <c r="FR108">
        <v>0.73882450331125804</v>
      </c>
      <c r="FS108">
        <v>0.6417264736590943</v>
      </c>
      <c r="FT108">
        <v>0.73590971227215096</v>
      </c>
      <c r="FU108">
        <v>0.68881809296562269</v>
      </c>
      <c r="FV108" s="45">
        <v>0.95</v>
      </c>
      <c r="FW108" s="25">
        <v>7557.0526315789502</v>
      </c>
      <c r="FX108" s="25">
        <v>0.75</v>
      </c>
      <c r="FY108" s="25">
        <v>5782.4666666666699</v>
      </c>
      <c r="FZ108" s="25">
        <v>0.7</v>
      </c>
      <c r="GA108" s="25">
        <v>4781.2142857142899</v>
      </c>
      <c r="GB108" s="25">
        <v>0.79999999999999993</v>
      </c>
      <c r="GC108" s="28">
        <v>6040.244527986637</v>
      </c>
      <c r="GD108">
        <v>0.66666666666666663</v>
      </c>
      <c r="GE108">
        <v>191</v>
      </c>
      <c r="GF108">
        <v>0.16666666666666666</v>
      </c>
      <c r="GG108">
        <v>92</v>
      </c>
      <c r="GH108">
        <v>1.833333333333333</v>
      </c>
      <c r="GI108">
        <v>215</v>
      </c>
      <c r="GJ108">
        <v>0.88888888888888895</v>
      </c>
      <c r="GK108">
        <v>166</v>
      </c>
      <c r="GL108" s="45"/>
      <c r="GM108">
        <v>15</v>
      </c>
      <c r="GN108">
        <v>12</v>
      </c>
      <c r="GO108">
        <v>12</v>
      </c>
      <c r="GP108">
        <v>7</v>
      </c>
      <c r="GQ108" s="25"/>
      <c r="GR108">
        <v>16</v>
      </c>
      <c r="GS108">
        <v>15</v>
      </c>
      <c r="GT108">
        <v>13</v>
      </c>
      <c r="GU108">
        <v>8</v>
      </c>
      <c r="GV108" s="25"/>
      <c r="GW108">
        <v>26</v>
      </c>
      <c r="GX108">
        <v>12</v>
      </c>
      <c r="GY108">
        <v>12</v>
      </c>
      <c r="GZ108">
        <v>8</v>
      </c>
      <c r="HA108" s="25"/>
      <c r="HB108" s="89">
        <v>19</v>
      </c>
      <c r="HC108" s="89">
        <v>13</v>
      </c>
      <c r="HD108" s="89">
        <v>12.333333333333334</v>
      </c>
      <c r="HE108" s="129">
        <v>7.666666666666667</v>
      </c>
      <c r="HF108">
        <v>0.8481962160284372</v>
      </c>
      <c r="HG108">
        <v>0.96565836368418534</v>
      </c>
      <c r="HH108">
        <v>0.93853967810651351</v>
      </c>
      <c r="HI108">
        <v>0.75</v>
      </c>
      <c r="HJ108">
        <v>0.98000597013630131</v>
      </c>
      <c r="HK108">
        <v>0.99322064463441706</v>
      </c>
      <c r="HL108">
        <v>0.98556452578982823</v>
      </c>
      <c r="HM108">
        <v>0.96607460857224892</v>
      </c>
      <c r="HN108">
        <v>0.81377069512083156</v>
      </c>
      <c r="HO108">
        <v>0.86814099111456688</v>
      </c>
      <c r="HP108">
        <v>0.85671969882932597</v>
      </c>
      <c r="HQ108">
        <v>0.97619047619047616</v>
      </c>
      <c r="HR108">
        <v>0.88065762709518991</v>
      </c>
      <c r="HS108" s="24">
        <v>2</v>
      </c>
      <c r="HT108">
        <v>2</v>
      </c>
      <c r="HU108">
        <v>1</v>
      </c>
      <c r="HV108">
        <v>1</v>
      </c>
      <c r="HW108">
        <v>0</v>
      </c>
      <c r="HX108">
        <v>0</v>
      </c>
      <c r="HY108" s="45"/>
      <c r="HZ108" s="25"/>
      <c r="IA108" s="25"/>
      <c r="IB108" s="25"/>
      <c r="IC108" s="25"/>
      <c r="ID108" s="109"/>
      <c r="IE108" s="25"/>
      <c r="IF108" s="25"/>
      <c r="IG108" s="25"/>
      <c r="IH108" s="25"/>
      <c r="II108" s="141" t="s">
        <v>578</v>
      </c>
      <c r="IJ108" s="141">
        <f t="shared" si="89"/>
        <v>1</v>
      </c>
      <c r="IK108" s="141" t="s">
        <v>540</v>
      </c>
      <c r="IL108" s="106"/>
      <c r="IM108" s="127"/>
      <c r="IN108" s="142"/>
      <c r="IO108" s="143">
        <v>0</v>
      </c>
      <c r="IP108" s="144">
        <v>0</v>
      </c>
      <c r="IQ108" s="144">
        <v>0</v>
      </c>
      <c r="IR108" s="144">
        <v>0</v>
      </c>
      <c r="IS108" s="144">
        <v>1</v>
      </c>
      <c r="IT108" s="145"/>
      <c r="IU108" s="146">
        <v>0</v>
      </c>
      <c r="IV108" s="146">
        <v>0</v>
      </c>
    </row>
    <row r="109" spans="1:256" ht="13.05" customHeight="1">
      <c r="A109" s="25">
        <v>65</v>
      </c>
      <c r="B109" s="25">
        <v>18</v>
      </c>
      <c r="C109" s="49" t="s">
        <v>505</v>
      </c>
      <c r="D109" s="47" t="s">
        <v>508</v>
      </c>
      <c r="E109" s="25">
        <v>1</v>
      </c>
      <c r="F109" s="25">
        <v>1</v>
      </c>
      <c r="G109" s="49"/>
      <c r="H109" s="25">
        <v>21</v>
      </c>
      <c r="I109" s="25">
        <v>24</v>
      </c>
      <c r="J109" s="25">
        <v>2</v>
      </c>
      <c r="K109" s="25">
        <v>0</v>
      </c>
      <c r="L109" s="25">
        <v>2</v>
      </c>
      <c r="M109" s="25" t="str">
        <f t="shared" si="109"/>
        <v/>
      </c>
      <c r="N109" s="25">
        <f t="shared" si="110"/>
        <v>22</v>
      </c>
      <c r="O109" s="25">
        <v>17</v>
      </c>
      <c r="P109" s="25">
        <v>23</v>
      </c>
      <c r="Q109" s="28">
        <v>3751.794117647059</v>
      </c>
      <c r="R109" s="25">
        <v>28</v>
      </c>
      <c r="S109" s="25">
        <v>28</v>
      </c>
      <c r="T109" s="25">
        <v>1</v>
      </c>
      <c r="U109" s="25">
        <v>0</v>
      </c>
      <c r="V109" s="25">
        <v>1</v>
      </c>
      <c r="W109" s="25" t="str">
        <f t="shared" si="111"/>
        <v/>
      </c>
      <c r="X109" s="25">
        <f t="shared" si="112"/>
        <v>27</v>
      </c>
      <c r="Y109" s="25">
        <v>24</v>
      </c>
      <c r="Z109" s="25">
        <v>27</v>
      </c>
      <c r="AA109" s="25">
        <v>2510.3529411764707</v>
      </c>
      <c r="AB109" s="45">
        <v>14</v>
      </c>
      <c r="AC109" s="25">
        <v>16</v>
      </c>
      <c r="AD109" s="25">
        <v>3</v>
      </c>
      <c r="AE109" s="25">
        <v>2</v>
      </c>
      <c r="AF109" s="25">
        <v>1</v>
      </c>
      <c r="AG109" s="25" t="str">
        <f t="shared" si="113"/>
        <v/>
      </c>
      <c r="AH109" s="25">
        <f t="shared" si="114"/>
        <v>13</v>
      </c>
      <c r="AI109" s="25">
        <v>10</v>
      </c>
      <c r="AJ109" s="25">
        <v>15</v>
      </c>
      <c r="AK109" s="28">
        <v>2917.21875</v>
      </c>
      <c r="AL109" s="25">
        <v>1</v>
      </c>
      <c r="AM109" s="25">
        <v>1476.8</v>
      </c>
      <c r="AN109" s="25">
        <v>1213</v>
      </c>
      <c r="AO109" s="25">
        <v>991.75000033168385</v>
      </c>
      <c r="AP109" s="91">
        <v>3.8194444444444441E-2</v>
      </c>
      <c r="AQ109" s="65">
        <v>5.8333333333333327E-2</v>
      </c>
      <c r="AR109" s="65">
        <v>5.347222222222222E-2</v>
      </c>
      <c r="AS109" s="65">
        <v>4.6527777777777779E-2</v>
      </c>
      <c r="AT109" s="25">
        <f t="shared" si="106"/>
        <v>55</v>
      </c>
      <c r="AU109" s="25">
        <f t="shared" si="107"/>
        <v>84</v>
      </c>
      <c r="AV109" s="25">
        <f t="shared" si="117"/>
        <v>77</v>
      </c>
      <c r="AW109" s="25">
        <f t="shared" si="118"/>
        <v>67</v>
      </c>
      <c r="AX109" s="25">
        <f t="shared" si="115"/>
        <v>80.5</v>
      </c>
      <c r="AY109" s="25">
        <f t="shared" si="116"/>
        <v>61</v>
      </c>
      <c r="AZ109" s="25">
        <f t="shared" si="91"/>
        <v>0.31967213114754101</v>
      </c>
      <c r="BA109" s="25">
        <v>2</v>
      </c>
      <c r="BB109" s="25">
        <v>3</v>
      </c>
      <c r="BC109" s="25">
        <v>2</v>
      </c>
      <c r="BD109" s="25">
        <v>4</v>
      </c>
      <c r="BE109" s="25">
        <v>3</v>
      </c>
      <c r="BF109" s="25">
        <v>2.5</v>
      </c>
      <c r="BG109" s="49">
        <v>0.16666666666666666</v>
      </c>
      <c r="BH109" s="25">
        <v>1</v>
      </c>
      <c r="BI109" s="25">
        <v>10</v>
      </c>
      <c r="BJ109" s="25">
        <v>0.9</v>
      </c>
      <c r="BK109" s="25">
        <v>10</v>
      </c>
      <c r="BL109" s="25">
        <v>0.95</v>
      </c>
      <c r="BM109" s="47">
        <v>33</v>
      </c>
      <c r="BN109" s="25">
        <v>15</v>
      </c>
      <c r="BO109" s="25">
        <f t="shared" si="99"/>
        <v>48</v>
      </c>
      <c r="BP109" s="25">
        <f t="shared" si="103"/>
        <v>0.6875</v>
      </c>
      <c r="BQ109" s="49">
        <f t="shared" si="92"/>
        <v>1</v>
      </c>
      <c r="BR109" s="47">
        <v>12</v>
      </c>
      <c r="BS109" s="25">
        <v>4</v>
      </c>
      <c r="BT109" s="25">
        <f t="shared" si="102"/>
        <v>16</v>
      </c>
      <c r="BU109" s="25">
        <f t="shared" si="100"/>
        <v>0.75</v>
      </c>
      <c r="BV109" s="49">
        <f t="shared" si="108"/>
        <v>1</v>
      </c>
      <c r="BW109" s="52"/>
      <c r="BX109" s="53">
        <v>7</v>
      </c>
      <c r="BY109" s="54">
        <f t="shared" si="104"/>
        <v>7</v>
      </c>
      <c r="BZ109" s="57">
        <v>12</v>
      </c>
      <c r="CA109" s="50">
        <v>12</v>
      </c>
      <c r="CB109" s="51">
        <f t="shared" si="105"/>
        <v>12</v>
      </c>
      <c r="CC109" s="46">
        <v>26</v>
      </c>
      <c r="CD109" s="46">
        <v>19</v>
      </c>
      <c r="CE109" s="103">
        <v>84</v>
      </c>
      <c r="CF109" s="30">
        <v>3</v>
      </c>
      <c r="CG109" s="104">
        <f t="shared" si="93"/>
        <v>3.5714285714285712E-2</v>
      </c>
      <c r="CH109" s="47">
        <v>11</v>
      </c>
      <c r="CI109" s="25">
        <v>10</v>
      </c>
      <c r="CJ109" s="25">
        <f t="shared" si="119"/>
        <v>21</v>
      </c>
      <c r="CK109" s="49">
        <f t="shared" si="87"/>
        <v>15.5</v>
      </c>
      <c r="CL109" s="47">
        <v>4</v>
      </c>
      <c r="CM109" s="25">
        <v>4</v>
      </c>
      <c r="CN109" s="25">
        <f t="shared" si="101"/>
        <v>8</v>
      </c>
      <c r="CO109" s="49">
        <f t="shared" si="88"/>
        <v>6</v>
      </c>
      <c r="CP109" s="47">
        <v>24</v>
      </c>
      <c r="CQ109" s="25">
        <f t="shared" ref="CQ109:CQ140" si="120">CP109/24</f>
        <v>1</v>
      </c>
      <c r="CR109" s="65">
        <v>1.5277777777777777E-2</v>
      </c>
      <c r="CS109" s="25">
        <f t="shared" si="95"/>
        <v>22</v>
      </c>
      <c r="CT109" s="25">
        <v>0</v>
      </c>
      <c r="CU109" s="25">
        <v>24</v>
      </c>
      <c r="CV109" s="25">
        <f t="shared" si="96"/>
        <v>1</v>
      </c>
      <c r="CW109" s="65">
        <v>4.0972222222222222E-2</v>
      </c>
      <c r="CX109" s="25">
        <f t="shared" si="97"/>
        <v>59</v>
      </c>
      <c r="CY109" s="25">
        <v>0</v>
      </c>
      <c r="CZ109" s="49">
        <f t="shared" si="98"/>
        <v>1.6818181818181819</v>
      </c>
      <c r="DA109">
        <v>14</v>
      </c>
      <c r="DB109">
        <v>0</v>
      </c>
      <c r="DC109"/>
      <c r="DD109">
        <v>0</v>
      </c>
      <c r="DE109"/>
      <c r="DF109">
        <v>10</v>
      </c>
      <c r="DG109">
        <v>1</v>
      </c>
      <c r="DH109"/>
      <c r="DI109">
        <v>5</v>
      </c>
      <c r="DJ109">
        <v>0.99556800999999995</v>
      </c>
      <c r="DK109">
        <v>19</v>
      </c>
      <c r="DL109">
        <v>10</v>
      </c>
      <c r="DM109">
        <v>0.96139156000000003</v>
      </c>
      <c r="DN109">
        <v>10</v>
      </c>
      <c r="DO109">
        <v>0.96139156000000003</v>
      </c>
      <c r="DP109" s="25">
        <v>14.333333333333334</v>
      </c>
      <c r="DQ109" s="25">
        <v>3.6666666666666665</v>
      </c>
      <c r="DR109" s="25">
        <v>0.96139156000000003</v>
      </c>
      <c r="DS109" s="25">
        <v>5</v>
      </c>
      <c r="DT109" s="25">
        <v>0.97847978499999999</v>
      </c>
      <c r="DU109" s="47">
        <v>18.060478355278903</v>
      </c>
      <c r="DV109" s="86">
        <v>29.60650915392873</v>
      </c>
      <c r="DW109" s="86">
        <v>1.0296463383659622</v>
      </c>
      <c r="DX109" s="25"/>
      <c r="DY109" s="49"/>
      <c r="DZ109" s="47">
        <v>22</v>
      </c>
      <c r="EA109" s="25">
        <v>22</v>
      </c>
      <c r="EB109" s="25">
        <v>22</v>
      </c>
      <c r="EC109" s="25">
        <v>0.44736841999999999</v>
      </c>
      <c r="ED109" s="25">
        <v>0.93030303000000003</v>
      </c>
      <c r="EE109" s="88">
        <v>0.68883572500000001</v>
      </c>
      <c r="EF109" s="47">
        <v>32</v>
      </c>
      <c r="EG109" s="25">
        <v>35</v>
      </c>
      <c r="EH109" s="25">
        <v>29</v>
      </c>
      <c r="EI109" s="25">
        <v>31</v>
      </c>
      <c r="EJ109" s="25">
        <v>35</v>
      </c>
      <c r="EK109" s="46">
        <v>58</v>
      </c>
      <c r="EL109" s="47">
        <v>0</v>
      </c>
      <c r="EM109" s="49">
        <v>0</v>
      </c>
      <c r="EN109" s="46">
        <v>1</v>
      </c>
      <c r="EO109" s="25">
        <v>9140.5555555555493</v>
      </c>
      <c r="EP109" s="25">
        <v>2082.6582278481001</v>
      </c>
      <c r="EQ109" s="25">
        <v>15042.8</v>
      </c>
      <c r="ER109" s="25">
        <v>2938.046875</v>
      </c>
      <c r="ES109" s="25">
        <v>15392.1739130435</v>
      </c>
      <c r="ET109" s="25">
        <v>3308.5981308411201</v>
      </c>
      <c r="EU109" s="25">
        <v>13191.843156199684</v>
      </c>
      <c r="EV109" s="28">
        <v>2776.4344112297404</v>
      </c>
      <c r="EW109">
        <v>119.63818929999999</v>
      </c>
      <c r="EX109">
        <v>8.2254674E-2</v>
      </c>
      <c r="EY109">
        <v>3.34848484848485</v>
      </c>
      <c r="EZ109">
        <v>0.6</v>
      </c>
      <c r="FA109">
        <v>296.65751210000002</v>
      </c>
      <c r="FB109">
        <v>0.166864558</v>
      </c>
      <c r="FC109">
        <v>-2.1220159151193099E-2</v>
      </c>
      <c r="FD109">
        <v>0.66666666666666696</v>
      </c>
      <c r="FE109">
        <v>275.24310170000001</v>
      </c>
      <c r="FF109">
        <v>0.11728382599999999</v>
      </c>
      <c r="FG109">
        <v>-3.5070422535211301</v>
      </c>
      <c r="FH109">
        <v>0.54545454545454497</v>
      </c>
      <c r="FI109">
        <v>230.51293436666666</v>
      </c>
      <c r="FJ109">
        <v>0.12213435266666667</v>
      </c>
      <c r="FK109">
        <v>-5.9925854729157756E-2</v>
      </c>
      <c r="FL109" s="63">
        <v>0.60404040404040404</v>
      </c>
      <c r="FM109">
        <v>0.72516025641025605</v>
      </c>
      <c r="FN109">
        <v>0.69475828857195798</v>
      </c>
      <c r="FO109">
        <v>0.57805907172995796</v>
      </c>
      <c r="FP109">
        <v>0.69769045156842502</v>
      </c>
      <c r="FQ109">
        <v>0.74971164936562895</v>
      </c>
      <c r="FR109">
        <v>0.65179119754350001</v>
      </c>
      <c r="FS109">
        <v>0.68431032583528095</v>
      </c>
      <c r="FT109">
        <v>0.68141331256129434</v>
      </c>
      <c r="FU109">
        <v>0.6828618191982877</v>
      </c>
      <c r="FV109" s="45">
        <v>0.65</v>
      </c>
      <c r="FW109" s="25">
        <v>18647.615384615401</v>
      </c>
      <c r="FX109" s="25">
        <v>0.85</v>
      </c>
      <c r="FY109" s="25">
        <v>14521.294117647099</v>
      </c>
      <c r="FZ109" s="25">
        <v>0.9</v>
      </c>
      <c r="GA109" s="25">
        <v>8111.8333333333303</v>
      </c>
      <c r="GB109" s="25">
        <v>0.79999999999999993</v>
      </c>
      <c r="GC109" s="28">
        <v>13760.247611865276</v>
      </c>
      <c r="GD109">
        <v>0.33333333333333331</v>
      </c>
      <c r="GE109">
        <v>210</v>
      </c>
      <c r="GF109">
        <v>0</v>
      </c>
      <c r="GG109">
        <v>65</v>
      </c>
      <c r="GH109">
        <v>0.16666666666666666</v>
      </c>
      <c r="GI109">
        <v>139</v>
      </c>
      <c r="GJ109">
        <v>0.16666666666666699</v>
      </c>
      <c r="GK109">
        <v>138</v>
      </c>
      <c r="GL109" s="45"/>
      <c r="GM109">
        <v>33</v>
      </c>
      <c r="GN109">
        <v>25</v>
      </c>
      <c r="GO109">
        <v>23</v>
      </c>
      <c r="GP109">
        <v>10</v>
      </c>
      <c r="GQ109" s="25"/>
      <c r="GR109">
        <v>43</v>
      </c>
      <c r="GS109">
        <v>10</v>
      </c>
      <c r="GT109">
        <v>12</v>
      </c>
      <c r="GU109">
        <v>4</v>
      </c>
      <c r="GV109" s="25"/>
      <c r="GW109">
        <v>53</v>
      </c>
      <c r="GX109">
        <v>23</v>
      </c>
      <c r="GY109">
        <v>21</v>
      </c>
      <c r="GZ109">
        <v>8</v>
      </c>
      <c r="HA109" s="25"/>
      <c r="HB109" s="89">
        <v>43</v>
      </c>
      <c r="HC109" s="89">
        <v>19.333333333333332</v>
      </c>
      <c r="HD109" s="89">
        <v>18.666666666666668</v>
      </c>
      <c r="HE109" s="129">
        <v>7.333333333333333</v>
      </c>
      <c r="HF109">
        <v>0.91178983691612248</v>
      </c>
      <c r="HG109">
        <v>0.92094393493083648</v>
      </c>
      <c r="HH109">
        <v>0.90688982084373526</v>
      </c>
      <c r="HI109">
        <v>0.95718125695595591</v>
      </c>
      <c r="HJ109">
        <v>0.95574792268492303</v>
      </c>
      <c r="HK109">
        <v>0.996990211382633</v>
      </c>
      <c r="HL109">
        <v>0.99798074775450951</v>
      </c>
      <c r="HM109">
        <v>0.99999999999999978</v>
      </c>
      <c r="HN109">
        <v>0.99506314524268646</v>
      </c>
      <c r="HO109">
        <v>0.9867045280871698</v>
      </c>
      <c r="HP109">
        <v>0.9956187190665895</v>
      </c>
      <c r="HQ109">
        <v>1</v>
      </c>
      <c r="HR109">
        <v>0.95420030161457736</v>
      </c>
      <c r="HS109" s="24">
        <v>1</v>
      </c>
      <c r="HT109">
        <v>2</v>
      </c>
      <c r="HU109">
        <v>1</v>
      </c>
      <c r="HV109">
        <v>0</v>
      </c>
      <c r="HW109">
        <v>0</v>
      </c>
      <c r="HX109">
        <v>0</v>
      </c>
      <c r="HY109" s="45"/>
      <c r="HZ109" s="25"/>
      <c r="IA109" s="25"/>
      <c r="IB109" s="25"/>
      <c r="IC109" s="25"/>
      <c r="ID109" s="109"/>
      <c r="IE109" s="25"/>
      <c r="IF109" s="25"/>
      <c r="IG109" s="25"/>
      <c r="IH109" s="25"/>
      <c r="II109" s="141" t="s">
        <v>578</v>
      </c>
      <c r="IJ109" s="141">
        <f t="shared" si="89"/>
        <v>1</v>
      </c>
      <c r="IK109" s="141" t="s">
        <v>540</v>
      </c>
      <c r="IL109" s="106" t="s">
        <v>261</v>
      </c>
      <c r="IM109" s="127"/>
      <c r="IN109" s="142"/>
      <c r="IO109" s="143">
        <v>0</v>
      </c>
      <c r="IP109" s="144">
        <v>0</v>
      </c>
      <c r="IQ109" s="144">
        <v>0</v>
      </c>
      <c r="IR109" s="144">
        <v>0</v>
      </c>
      <c r="IS109" s="144">
        <v>1</v>
      </c>
      <c r="IT109" s="145"/>
      <c r="IU109" s="146">
        <v>0</v>
      </c>
      <c r="IV109" s="146">
        <v>0</v>
      </c>
    </row>
    <row r="110" spans="1:256" ht="13.05" customHeight="1">
      <c r="A110" s="25">
        <v>77</v>
      </c>
      <c r="B110" s="25">
        <v>14</v>
      </c>
      <c r="C110" s="49" t="s">
        <v>554</v>
      </c>
      <c r="D110" s="47" t="s">
        <v>518</v>
      </c>
      <c r="E110" s="25">
        <v>5</v>
      </c>
      <c r="F110" s="25">
        <v>5</v>
      </c>
      <c r="G110" s="49"/>
      <c r="H110" s="25">
        <v>4</v>
      </c>
      <c r="I110" s="25">
        <v>7</v>
      </c>
      <c r="J110" s="25">
        <v>0</v>
      </c>
      <c r="K110" s="25">
        <v>0</v>
      </c>
      <c r="L110" s="25">
        <v>0</v>
      </c>
      <c r="M110" s="25" t="str">
        <f t="shared" si="109"/>
        <v/>
      </c>
      <c r="N110" s="25">
        <f t="shared" si="110"/>
        <v>7</v>
      </c>
      <c r="O110" s="25">
        <v>4</v>
      </c>
      <c r="P110" s="25">
        <v>7</v>
      </c>
      <c r="Q110" s="28">
        <v>8187.5</v>
      </c>
      <c r="R110" s="25">
        <v>0</v>
      </c>
      <c r="S110" s="25">
        <v>2</v>
      </c>
      <c r="T110" s="25">
        <v>13</v>
      </c>
      <c r="U110" s="25">
        <v>2</v>
      </c>
      <c r="V110" s="25">
        <v>11</v>
      </c>
      <c r="W110" s="25" t="str">
        <f t="shared" si="111"/>
        <v/>
      </c>
      <c r="X110" s="25">
        <f t="shared" si="112"/>
        <v>-11</v>
      </c>
      <c r="Y110" s="25">
        <v>0</v>
      </c>
      <c r="Z110" s="25">
        <v>2</v>
      </c>
      <c r="AA110" s="25">
        <v>7414.46875</v>
      </c>
      <c r="AB110" s="45">
        <v>2</v>
      </c>
      <c r="AC110" s="25">
        <v>6</v>
      </c>
      <c r="AD110" s="25">
        <v>7</v>
      </c>
      <c r="AE110" s="25">
        <v>0</v>
      </c>
      <c r="AF110" s="25">
        <v>7</v>
      </c>
      <c r="AG110" s="25" t="str">
        <f t="shared" si="113"/>
        <v/>
      </c>
      <c r="AH110" s="25">
        <f t="shared" si="114"/>
        <v>-1</v>
      </c>
      <c r="AI110" s="25">
        <v>2</v>
      </c>
      <c r="AJ110" s="25">
        <v>5</v>
      </c>
      <c r="AK110" s="28">
        <v>7501.484848484848</v>
      </c>
      <c r="AL110" s="25">
        <v>0.55000000000000004</v>
      </c>
      <c r="AM110" s="25">
        <v>2452.35</v>
      </c>
      <c r="AN110" s="25">
        <v>2340</v>
      </c>
      <c r="AO110" s="25">
        <v>895.98004412692364</v>
      </c>
      <c r="AP110" s="91">
        <v>8.3333333333333329E-2</v>
      </c>
      <c r="AQ110" s="65">
        <v>0.17152777777777775</v>
      </c>
      <c r="AR110" s="65">
        <v>0.21388888888888891</v>
      </c>
      <c r="AS110" s="65">
        <v>9.7222222222222224E-2</v>
      </c>
      <c r="AT110" s="25">
        <f t="shared" si="106"/>
        <v>120</v>
      </c>
      <c r="AU110" s="25">
        <f t="shared" si="107"/>
        <v>247</v>
      </c>
      <c r="AV110" s="25">
        <f t="shared" si="117"/>
        <v>308</v>
      </c>
      <c r="AW110" s="25">
        <f t="shared" si="118"/>
        <v>140</v>
      </c>
      <c r="AX110" s="25">
        <f t="shared" si="115"/>
        <v>277.5</v>
      </c>
      <c r="AY110" s="25">
        <f t="shared" si="116"/>
        <v>130</v>
      </c>
      <c r="AZ110" s="25">
        <f t="shared" ref="AZ110:AZ141" si="121">(AX110-AY110)/AY110</f>
        <v>1.1346153846153846</v>
      </c>
      <c r="BA110" s="25">
        <v>2</v>
      </c>
      <c r="BB110" s="25">
        <v>1</v>
      </c>
      <c r="BC110" s="25">
        <v>1</v>
      </c>
      <c r="BD110" s="25">
        <v>3</v>
      </c>
      <c r="BE110" s="25">
        <v>2.5</v>
      </c>
      <c r="BF110" s="25">
        <v>1</v>
      </c>
      <c r="BG110" s="49">
        <v>0.6</v>
      </c>
      <c r="BH110" s="25">
        <v>0.2</v>
      </c>
      <c r="BI110" s="25">
        <v>10</v>
      </c>
      <c r="BJ110" s="25">
        <v>0.16666666666666666</v>
      </c>
      <c r="BK110" s="25">
        <v>6</v>
      </c>
      <c r="BL110" s="25">
        <v>0.1875</v>
      </c>
      <c r="BM110" s="47">
        <v>33</v>
      </c>
      <c r="BN110" s="25">
        <v>15</v>
      </c>
      <c r="BO110" s="25">
        <f t="shared" si="99"/>
        <v>48</v>
      </c>
      <c r="BP110" s="25">
        <f t="shared" si="103"/>
        <v>0.6875</v>
      </c>
      <c r="BQ110" s="49">
        <f t="shared" si="92"/>
        <v>1</v>
      </c>
      <c r="BR110" s="47">
        <v>13</v>
      </c>
      <c r="BS110" s="25">
        <v>3</v>
      </c>
      <c r="BT110" s="25">
        <f t="shared" si="102"/>
        <v>16</v>
      </c>
      <c r="BU110" s="25">
        <f t="shared" si="100"/>
        <v>0.8125</v>
      </c>
      <c r="BV110" s="49">
        <f t="shared" si="108"/>
        <v>1</v>
      </c>
      <c r="BW110" s="52">
        <v>2</v>
      </c>
      <c r="BX110" s="53">
        <v>4</v>
      </c>
      <c r="BY110" s="54">
        <f t="shared" si="104"/>
        <v>3</v>
      </c>
      <c r="BZ110" s="57">
        <v>4</v>
      </c>
      <c r="CA110" s="50">
        <v>4</v>
      </c>
      <c r="CB110" s="51">
        <f t="shared" si="105"/>
        <v>4</v>
      </c>
      <c r="CC110" s="46">
        <v>11</v>
      </c>
      <c r="CD110" s="46">
        <v>5</v>
      </c>
      <c r="CE110" s="103">
        <v>32</v>
      </c>
      <c r="CF110" s="30">
        <v>16</v>
      </c>
      <c r="CG110" s="104">
        <f t="shared" si="93"/>
        <v>0.5</v>
      </c>
      <c r="CH110" s="47">
        <v>11</v>
      </c>
      <c r="CI110" s="25">
        <v>8</v>
      </c>
      <c r="CJ110" s="25">
        <f t="shared" si="119"/>
        <v>19</v>
      </c>
      <c r="CK110" s="49">
        <f t="shared" si="87"/>
        <v>13.5</v>
      </c>
      <c r="CL110" s="47">
        <v>4</v>
      </c>
      <c r="CM110" s="25">
        <v>4</v>
      </c>
      <c r="CN110" s="25">
        <f t="shared" si="101"/>
        <v>8</v>
      </c>
      <c r="CO110" s="49">
        <f t="shared" si="88"/>
        <v>6</v>
      </c>
      <c r="CP110" s="47">
        <v>24</v>
      </c>
      <c r="CQ110" s="25">
        <f t="shared" si="120"/>
        <v>1</v>
      </c>
      <c r="CR110" s="65">
        <v>9.375E-2</v>
      </c>
      <c r="CS110" s="25">
        <f t="shared" ref="CS110:CS141" si="122">HOUR(CR110)*60+MINUTE(CR110)</f>
        <v>135</v>
      </c>
      <c r="CT110" s="25">
        <v>1</v>
      </c>
      <c r="CU110" s="25">
        <v>24</v>
      </c>
      <c r="CV110" s="25">
        <f t="shared" si="96"/>
        <v>1</v>
      </c>
      <c r="CW110" s="65">
        <v>0.27986111111111112</v>
      </c>
      <c r="CX110" s="25">
        <f t="shared" ref="CX110:CX141" si="123">HOUR(CW110)*60+MINUTE(CW110)</f>
        <v>403</v>
      </c>
      <c r="CY110" s="25">
        <v>4</v>
      </c>
      <c r="CZ110" s="49">
        <f t="shared" ref="CZ110:CZ141" si="124">(CX110-CS110)/CS110</f>
        <v>1.9851851851851852</v>
      </c>
      <c r="DA110">
        <v>15</v>
      </c>
      <c r="DB110">
        <v>9</v>
      </c>
      <c r="DC110">
        <v>0.87974626</v>
      </c>
      <c r="DD110">
        <v>9</v>
      </c>
      <c r="DE110">
        <v>0.90956161000000002</v>
      </c>
      <c r="DF110">
        <v>12</v>
      </c>
      <c r="DG110">
        <v>2</v>
      </c>
      <c r="DH110">
        <v>1</v>
      </c>
      <c r="DI110">
        <v>5</v>
      </c>
      <c r="DJ110">
        <v>0.95670858999999997</v>
      </c>
      <c r="DK110">
        <v>10</v>
      </c>
      <c r="DL110">
        <v>2</v>
      </c>
      <c r="DM110">
        <v>1</v>
      </c>
      <c r="DN110">
        <v>2</v>
      </c>
      <c r="DO110">
        <v>1</v>
      </c>
      <c r="DP110" s="25">
        <v>12.333333333333334</v>
      </c>
      <c r="DQ110" s="25">
        <v>4.333333333333333</v>
      </c>
      <c r="DR110" s="25">
        <v>0.95991542000000007</v>
      </c>
      <c r="DS110" s="25">
        <v>5.333333333333333</v>
      </c>
      <c r="DT110" s="25">
        <v>0.95542339999999992</v>
      </c>
      <c r="DU110" s="47">
        <v>73.879252994183787</v>
      </c>
      <c r="DV110" s="86">
        <v>118.30897043946824</v>
      </c>
      <c r="DW110" s="86">
        <v>0.18608642210385493</v>
      </c>
      <c r="DX110" s="25"/>
      <c r="DY110" s="49"/>
      <c r="DZ110" s="47">
        <v>10</v>
      </c>
      <c r="EA110" s="25">
        <v>12</v>
      </c>
      <c r="EB110" s="25">
        <v>11</v>
      </c>
      <c r="EC110" s="25">
        <v>1</v>
      </c>
      <c r="ED110" s="25">
        <v>0.64864865000000005</v>
      </c>
      <c r="EE110" s="88">
        <v>0.82432432500000008</v>
      </c>
      <c r="EF110" s="47">
        <v>33</v>
      </c>
      <c r="EG110" s="25">
        <v>29</v>
      </c>
      <c r="EH110" s="25">
        <v>34</v>
      </c>
      <c r="EI110" s="25">
        <v>25</v>
      </c>
      <c r="EJ110" s="25">
        <v>29</v>
      </c>
      <c r="EK110" s="46">
        <v>55</v>
      </c>
      <c r="EL110" s="47">
        <v>0</v>
      </c>
      <c r="EM110" s="49">
        <v>0</v>
      </c>
      <c r="EN110" s="46">
        <v>5</v>
      </c>
      <c r="EO110" s="25"/>
      <c r="EP110" s="25"/>
      <c r="EQ110" s="25"/>
      <c r="ER110" s="25"/>
      <c r="ES110" s="25"/>
      <c r="ET110" s="25"/>
      <c r="EU110" s="25"/>
      <c r="EV110" s="28"/>
      <c r="EW110"/>
      <c r="FI110" t="s">
        <v>149</v>
      </c>
      <c r="FJ110" t="s">
        <v>149</v>
      </c>
      <c r="FK110" t="s">
        <v>149</v>
      </c>
      <c r="FL110" s="63" t="s">
        <v>149</v>
      </c>
      <c r="FM110" t="s">
        <v>149</v>
      </c>
      <c r="FN110" t="s">
        <v>149</v>
      </c>
      <c r="FO110" t="s">
        <v>149</v>
      </c>
      <c r="FP110" t="s">
        <v>149</v>
      </c>
      <c r="FQ110" t="s">
        <v>149</v>
      </c>
      <c r="FR110" t="s">
        <v>149</v>
      </c>
      <c r="FV110" s="45">
        <v>0.55000000000000004</v>
      </c>
      <c r="FW110" s="25">
        <v>8579.2000000000007</v>
      </c>
      <c r="FX110" s="25">
        <v>0.8</v>
      </c>
      <c r="FY110" s="25">
        <v>7544.1875</v>
      </c>
      <c r="FZ110" s="25">
        <v>0.65</v>
      </c>
      <c r="GA110" s="25">
        <v>4215.1538461538503</v>
      </c>
      <c r="GB110" s="25">
        <v>0.66666666666666663</v>
      </c>
      <c r="GC110" s="28">
        <v>6779.5137820512837</v>
      </c>
      <c r="GD110">
        <v>1</v>
      </c>
      <c r="GE110">
        <v>372</v>
      </c>
      <c r="GF110">
        <v>0.83333333333333337</v>
      </c>
      <c r="GG110">
        <v>420</v>
      </c>
      <c r="GH110">
        <v>2.5</v>
      </c>
      <c r="GI110">
        <v>376</v>
      </c>
      <c r="GJ110">
        <v>1.44444444444444</v>
      </c>
      <c r="GK110">
        <v>389.33333333333331</v>
      </c>
      <c r="GL110" s="45"/>
      <c r="GM110">
        <v>8</v>
      </c>
      <c r="GN110">
        <v>7</v>
      </c>
      <c r="GO110">
        <v>7</v>
      </c>
      <c r="GP110">
        <v>5</v>
      </c>
      <c r="GQ110" s="25"/>
      <c r="GR110">
        <v>12</v>
      </c>
      <c r="GS110">
        <v>4</v>
      </c>
      <c r="GT110">
        <v>4</v>
      </c>
      <c r="GU110">
        <v>4</v>
      </c>
      <c r="GV110" s="25"/>
      <c r="GW110">
        <v>5</v>
      </c>
      <c r="GX110">
        <v>5</v>
      </c>
      <c r="GY110">
        <v>5</v>
      </c>
      <c r="GZ110">
        <v>5</v>
      </c>
      <c r="HA110" s="25"/>
      <c r="HB110" s="89">
        <v>8.3333333333333339</v>
      </c>
      <c r="HC110" s="89">
        <v>5.333333333333333</v>
      </c>
      <c r="HD110" s="89">
        <v>5.333333333333333</v>
      </c>
      <c r="HE110" s="129">
        <v>4.666666666666667</v>
      </c>
      <c r="HF110">
        <v>0.84607760134197685</v>
      </c>
      <c r="HG110">
        <v>0.92011583826928334</v>
      </c>
      <c r="HH110">
        <v>0.80105447355636572</v>
      </c>
      <c r="HI110">
        <v>0.99227787671366763</v>
      </c>
      <c r="HJ110">
        <v>0.51462692856259662</v>
      </c>
      <c r="HK110">
        <v>0.85947992338724155</v>
      </c>
      <c r="HL110">
        <v>0.85125487300342295</v>
      </c>
      <c r="HM110">
        <v>0.82783735438471562</v>
      </c>
      <c r="HN110">
        <v>0.984799399732182</v>
      </c>
      <c r="HO110">
        <v>0.97644546586104142</v>
      </c>
      <c r="HP110">
        <v>0.98603809599860959</v>
      </c>
      <c r="HQ110">
        <v>0.98639392383214364</v>
      </c>
      <c r="HR110">
        <v>0.78183464321225182</v>
      </c>
      <c r="HY110" s="45"/>
      <c r="HZ110" s="25"/>
      <c r="IA110" s="25"/>
      <c r="IB110" s="25"/>
      <c r="IC110" s="25"/>
      <c r="ID110" s="109"/>
      <c r="IE110" s="25">
        <v>1</v>
      </c>
      <c r="IF110" s="25"/>
      <c r="IG110" s="25"/>
      <c r="IH110" s="25"/>
      <c r="II110" s="141" t="s">
        <v>420</v>
      </c>
      <c r="IJ110" s="141">
        <f t="shared" si="89"/>
        <v>0</v>
      </c>
      <c r="IK110" s="141" t="s">
        <v>539</v>
      </c>
      <c r="IL110" s="106"/>
      <c r="IM110" s="127"/>
      <c r="IN110" s="142"/>
      <c r="IO110" s="143">
        <v>0</v>
      </c>
      <c r="IP110" s="144">
        <v>0</v>
      </c>
      <c r="IQ110" s="144">
        <v>0</v>
      </c>
      <c r="IR110" s="144">
        <v>1</v>
      </c>
      <c r="IS110" s="144">
        <v>0</v>
      </c>
      <c r="IT110" s="145"/>
      <c r="IU110" s="146">
        <v>0</v>
      </c>
      <c r="IV110" s="146">
        <v>0</v>
      </c>
    </row>
    <row r="111" spans="1:256" ht="13.05" customHeight="1">
      <c r="A111" s="25">
        <v>45</v>
      </c>
      <c r="B111" s="25">
        <v>9</v>
      </c>
      <c r="C111" s="49" t="s">
        <v>32</v>
      </c>
      <c r="D111" s="47" t="s">
        <v>508</v>
      </c>
      <c r="E111" s="25">
        <v>1</v>
      </c>
      <c r="F111" s="25">
        <v>1</v>
      </c>
      <c r="G111" s="49"/>
      <c r="H111" s="25">
        <v>10</v>
      </c>
      <c r="I111" s="25">
        <v>18</v>
      </c>
      <c r="J111" s="25">
        <v>1</v>
      </c>
      <c r="K111" s="25">
        <v>1</v>
      </c>
      <c r="L111" s="25">
        <v>0</v>
      </c>
      <c r="M111" s="25" t="str">
        <f t="shared" si="109"/>
        <v/>
      </c>
      <c r="N111" s="25">
        <f t="shared" si="110"/>
        <v>17</v>
      </c>
      <c r="O111" s="25">
        <v>10</v>
      </c>
      <c r="P111" s="25">
        <v>17</v>
      </c>
      <c r="Q111" s="28">
        <v>3989.030303030303</v>
      </c>
      <c r="R111" s="25">
        <v>11</v>
      </c>
      <c r="S111" s="25">
        <v>19</v>
      </c>
      <c r="T111" s="25">
        <v>4</v>
      </c>
      <c r="U111" s="25">
        <v>0</v>
      </c>
      <c r="V111" s="25">
        <v>4</v>
      </c>
      <c r="W111" s="25" t="str">
        <f t="shared" si="111"/>
        <v/>
      </c>
      <c r="X111" s="25">
        <f t="shared" si="112"/>
        <v>15</v>
      </c>
      <c r="Y111" s="25">
        <v>4</v>
      </c>
      <c r="Z111" s="25">
        <v>17</v>
      </c>
      <c r="AA111" s="25">
        <v>3712.9411764705883</v>
      </c>
      <c r="AB111" s="45">
        <v>8</v>
      </c>
      <c r="AC111" s="25">
        <v>14</v>
      </c>
      <c r="AD111" s="25">
        <v>7</v>
      </c>
      <c r="AE111" s="25">
        <v>1</v>
      </c>
      <c r="AF111" s="25">
        <v>6</v>
      </c>
      <c r="AG111" s="25" t="str">
        <f t="shared" si="113"/>
        <v/>
      </c>
      <c r="AH111" s="25">
        <f t="shared" si="114"/>
        <v>7</v>
      </c>
      <c r="AI111" s="25">
        <v>3</v>
      </c>
      <c r="AJ111" s="25">
        <v>11</v>
      </c>
      <c r="AK111" s="28">
        <v>2256.7272727272725</v>
      </c>
      <c r="AL111" s="25">
        <v>1</v>
      </c>
      <c r="AM111" s="25">
        <v>868.65</v>
      </c>
      <c r="AN111" s="25">
        <v>831.5</v>
      </c>
      <c r="AO111" s="25">
        <v>189.51385867946172</v>
      </c>
      <c r="AP111" s="91">
        <v>3.6111111111111115E-2</v>
      </c>
      <c r="AQ111" s="65">
        <v>6.0416666666666667E-2</v>
      </c>
      <c r="AR111" s="65">
        <v>5.347222222222222E-2</v>
      </c>
      <c r="AS111" s="65">
        <v>4.027777777777778E-2</v>
      </c>
      <c r="AT111" s="25">
        <f t="shared" si="106"/>
        <v>52</v>
      </c>
      <c r="AU111" s="25">
        <f t="shared" si="107"/>
        <v>87</v>
      </c>
      <c r="AV111" s="25">
        <f t="shared" si="117"/>
        <v>77</v>
      </c>
      <c r="AW111" s="25">
        <f t="shared" si="118"/>
        <v>58</v>
      </c>
      <c r="AX111" s="25">
        <f t="shared" si="115"/>
        <v>82</v>
      </c>
      <c r="AY111" s="25">
        <f t="shared" si="116"/>
        <v>55</v>
      </c>
      <c r="AZ111" s="25">
        <f t="shared" si="121"/>
        <v>0.49090909090909091</v>
      </c>
      <c r="BA111" s="25">
        <v>4</v>
      </c>
      <c r="BB111" s="25">
        <v>3</v>
      </c>
      <c r="BC111" s="25">
        <v>3</v>
      </c>
      <c r="BD111" s="25">
        <v>4</v>
      </c>
      <c r="BE111" s="25">
        <v>4</v>
      </c>
      <c r="BF111" s="25">
        <v>3</v>
      </c>
      <c r="BG111" s="49">
        <v>0.25</v>
      </c>
      <c r="BH111" s="25">
        <v>0.4</v>
      </c>
      <c r="BI111" s="25">
        <v>10</v>
      </c>
      <c r="BJ111" s="25">
        <v>0.2</v>
      </c>
      <c r="BK111" s="25">
        <v>10</v>
      </c>
      <c r="BL111" s="25">
        <v>0.3</v>
      </c>
      <c r="BM111" s="47">
        <v>38</v>
      </c>
      <c r="BN111" s="25">
        <v>10</v>
      </c>
      <c r="BO111" s="25">
        <f t="shared" si="99"/>
        <v>48</v>
      </c>
      <c r="BP111" s="25">
        <f t="shared" si="103"/>
        <v>0.79166666666666663</v>
      </c>
      <c r="BQ111" s="49">
        <f t="shared" si="92"/>
        <v>1</v>
      </c>
      <c r="BR111" s="47">
        <v>15</v>
      </c>
      <c r="BS111" s="25">
        <v>1</v>
      </c>
      <c r="BT111" s="25">
        <f t="shared" si="102"/>
        <v>16</v>
      </c>
      <c r="BU111" s="25">
        <f t="shared" si="100"/>
        <v>0.9375</v>
      </c>
      <c r="BV111" s="49">
        <f t="shared" si="108"/>
        <v>1</v>
      </c>
      <c r="BW111" s="52">
        <v>9</v>
      </c>
      <c r="BX111" s="53">
        <v>8</v>
      </c>
      <c r="BY111" s="54">
        <f t="shared" si="104"/>
        <v>8.5</v>
      </c>
      <c r="BZ111" s="57">
        <v>13</v>
      </c>
      <c r="CA111" s="50">
        <v>11</v>
      </c>
      <c r="CB111" s="51">
        <f t="shared" si="105"/>
        <v>12</v>
      </c>
      <c r="CC111" s="46">
        <v>10</v>
      </c>
      <c r="CD111" s="46">
        <v>10</v>
      </c>
      <c r="CE111" s="103">
        <v>56</v>
      </c>
      <c r="CF111" s="30">
        <v>71</v>
      </c>
      <c r="CG111" s="104">
        <f t="shared" si="93"/>
        <v>1.2678571428571428</v>
      </c>
      <c r="CH111" s="47">
        <v>10</v>
      </c>
      <c r="CI111" s="25">
        <v>7</v>
      </c>
      <c r="CJ111" s="25">
        <f t="shared" si="119"/>
        <v>17</v>
      </c>
      <c r="CK111" s="49">
        <f t="shared" si="87"/>
        <v>12</v>
      </c>
      <c r="CL111" s="47">
        <v>4</v>
      </c>
      <c r="CM111" s="25">
        <v>3</v>
      </c>
      <c r="CN111" s="25">
        <f t="shared" si="101"/>
        <v>7</v>
      </c>
      <c r="CO111" s="49">
        <f t="shared" si="88"/>
        <v>5</v>
      </c>
      <c r="CP111" s="47">
        <v>24</v>
      </c>
      <c r="CQ111" s="25">
        <f t="shared" si="120"/>
        <v>1</v>
      </c>
      <c r="CR111" s="65">
        <v>1.9444444444444445E-2</v>
      </c>
      <c r="CS111" s="25">
        <f t="shared" si="122"/>
        <v>28</v>
      </c>
      <c r="CT111" s="25">
        <v>1</v>
      </c>
      <c r="CU111" s="25">
        <v>24</v>
      </c>
      <c r="CV111" s="25">
        <f t="shared" si="96"/>
        <v>1</v>
      </c>
      <c r="CW111" s="65">
        <v>4.4444444444444446E-2</v>
      </c>
      <c r="CX111" s="25">
        <f t="shared" si="123"/>
        <v>64</v>
      </c>
      <c r="CY111" s="25">
        <v>2</v>
      </c>
      <c r="CZ111" s="49">
        <f t="shared" si="124"/>
        <v>1.2857142857142858</v>
      </c>
      <c r="DA111">
        <v>11</v>
      </c>
      <c r="DB111">
        <v>7</v>
      </c>
      <c r="DC111">
        <v>0.94878907000000001</v>
      </c>
      <c r="DD111">
        <v>7</v>
      </c>
      <c r="DE111">
        <v>0.95197324999999999</v>
      </c>
      <c r="DF111">
        <v>8</v>
      </c>
      <c r="DG111">
        <v>5</v>
      </c>
      <c r="DH111">
        <v>0.95970253999999999</v>
      </c>
      <c r="DI111">
        <v>5</v>
      </c>
      <c r="DJ111">
        <v>0.97276746999999997</v>
      </c>
      <c r="DK111">
        <v>5</v>
      </c>
      <c r="DL111">
        <v>3</v>
      </c>
      <c r="DM111">
        <v>-0.7857142857142857</v>
      </c>
      <c r="DN111">
        <v>4</v>
      </c>
      <c r="DO111">
        <v>0.37210420376762537</v>
      </c>
      <c r="DP111" s="25">
        <v>8</v>
      </c>
      <c r="DQ111" s="25">
        <v>5</v>
      </c>
      <c r="DR111" s="25">
        <v>0.37425910809523816</v>
      </c>
      <c r="DS111" s="25">
        <v>5.333333333333333</v>
      </c>
      <c r="DT111" s="25">
        <v>0.76561497458920835</v>
      </c>
      <c r="DU111" s="47">
        <v>30.187054187167327</v>
      </c>
      <c r="DV111" s="86">
        <v>36.934237785823115</v>
      </c>
      <c r="DW111" s="86">
        <v>1.1005528046644069</v>
      </c>
      <c r="DX111" s="25"/>
      <c r="DY111" s="49"/>
      <c r="DZ111" s="47">
        <v>13</v>
      </c>
      <c r="EA111" s="25">
        <v>13</v>
      </c>
      <c r="EB111" s="25">
        <v>13</v>
      </c>
      <c r="EC111" s="25">
        <v>-0.3</v>
      </c>
      <c r="ED111" s="25">
        <v>-0.1954023</v>
      </c>
      <c r="EE111" s="88">
        <v>-0.24770114999999998</v>
      </c>
      <c r="EF111" s="47">
        <v>34</v>
      </c>
      <c r="EG111" s="25">
        <v>30</v>
      </c>
      <c r="EH111" s="25">
        <v>31</v>
      </c>
      <c r="EI111" s="25">
        <v>30</v>
      </c>
      <c r="EJ111" s="25">
        <v>32</v>
      </c>
      <c r="EK111" s="46">
        <v>68</v>
      </c>
      <c r="EL111" s="47">
        <v>1</v>
      </c>
      <c r="EM111" s="49">
        <v>2</v>
      </c>
      <c r="EN111" s="46">
        <v>1</v>
      </c>
      <c r="EO111" s="25">
        <v>32906</v>
      </c>
      <c r="EP111" s="25">
        <v>14306.956521739099</v>
      </c>
      <c r="EQ111" s="25">
        <v>37607</v>
      </c>
      <c r="ER111" s="25">
        <v>20892.777777777799</v>
      </c>
      <c r="ES111" s="25">
        <v>17701</v>
      </c>
      <c r="ET111" s="25">
        <v>15392.1739130435</v>
      </c>
      <c r="EU111" s="25">
        <v>29404.666666666668</v>
      </c>
      <c r="EV111" s="28">
        <v>16863.969404186802</v>
      </c>
      <c r="EW111">
        <v>4024.8440879999998</v>
      </c>
      <c r="EX111">
        <v>0.77107510099999998</v>
      </c>
      <c r="EY111">
        <v>5.4</v>
      </c>
      <c r="EZ111">
        <v>0.55555555555555602</v>
      </c>
      <c r="FA111">
        <v>5510.2763340000001</v>
      </c>
      <c r="FB111">
        <v>0.43179589299999999</v>
      </c>
      <c r="FC111">
        <v>1.5941644562334201</v>
      </c>
      <c r="FD111">
        <v>0.33333333333333298</v>
      </c>
      <c r="FE111">
        <v>2968.9579859999999</v>
      </c>
      <c r="FF111">
        <v>0.38179638500000002</v>
      </c>
      <c r="FG111">
        <v>4.8225352112676099</v>
      </c>
      <c r="FH111">
        <v>0.47368421052631599</v>
      </c>
      <c r="FI111">
        <v>4168.0261359999995</v>
      </c>
      <c r="FJ111">
        <v>0.52822245966666659</v>
      </c>
      <c r="FK111">
        <v>3.9388998891670099</v>
      </c>
      <c r="FL111" s="63">
        <v>0.45419103313840165</v>
      </c>
      <c r="FM111">
        <v>0.697167755991285</v>
      </c>
      <c r="FN111">
        <v>0.74002280501710405</v>
      </c>
      <c r="FO111">
        <v>0.64332603938730903</v>
      </c>
      <c r="FP111">
        <v>0.71147318397827597</v>
      </c>
      <c r="FQ111">
        <v>0.69987063389392001</v>
      </c>
      <c r="FR111">
        <v>0.81936579841449597</v>
      </c>
      <c r="FS111">
        <v>0.68012147642417131</v>
      </c>
      <c r="FT111">
        <v>0.75695392913662529</v>
      </c>
      <c r="FU111">
        <v>0.7185377027803983</v>
      </c>
      <c r="FV111" s="45">
        <v>0.8</v>
      </c>
      <c r="FW111" s="25">
        <v>8744.5</v>
      </c>
      <c r="FX111" s="25">
        <v>0.75</v>
      </c>
      <c r="FY111" s="25">
        <v>4834.0666666666702</v>
      </c>
      <c r="FZ111" s="25">
        <v>0.75</v>
      </c>
      <c r="GA111" s="25">
        <v>4606.2666666666701</v>
      </c>
      <c r="GB111" s="25">
        <v>0.76666666666666661</v>
      </c>
      <c r="GC111" s="28">
        <v>6061.6111111111131</v>
      </c>
      <c r="GD111">
        <v>0.83333333333333337</v>
      </c>
      <c r="GE111">
        <v>114</v>
      </c>
      <c r="GF111">
        <v>0</v>
      </c>
      <c r="GG111">
        <v>87</v>
      </c>
      <c r="GH111">
        <v>1.6666666666666667</v>
      </c>
      <c r="GI111">
        <v>120</v>
      </c>
      <c r="GJ111">
        <v>0.83333333333333304</v>
      </c>
      <c r="GK111">
        <v>107</v>
      </c>
      <c r="GL111" s="45"/>
      <c r="GM111">
        <v>23</v>
      </c>
      <c r="GN111">
        <v>18</v>
      </c>
      <c r="GO111">
        <v>18</v>
      </c>
      <c r="GP111">
        <v>12</v>
      </c>
      <c r="GQ111" s="25"/>
      <c r="GR111">
        <v>19</v>
      </c>
      <c r="GS111">
        <v>14</v>
      </c>
      <c r="GT111">
        <v>12</v>
      </c>
      <c r="GU111">
        <v>7</v>
      </c>
      <c r="GV111" s="25"/>
      <c r="GW111">
        <v>23</v>
      </c>
      <c r="GX111">
        <v>13</v>
      </c>
      <c r="GY111">
        <v>13</v>
      </c>
      <c r="GZ111">
        <v>8</v>
      </c>
      <c r="HA111" s="25"/>
      <c r="HB111" s="89">
        <v>21.666666666666668</v>
      </c>
      <c r="HC111" s="89">
        <v>15</v>
      </c>
      <c r="HD111" s="89">
        <v>14.333333333333334</v>
      </c>
      <c r="HE111" s="129">
        <v>9</v>
      </c>
      <c r="HF111">
        <v>0.97149052260708035</v>
      </c>
      <c r="HG111">
        <v>0.97721734259917958</v>
      </c>
      <c r="HH111">
        <v>0.98033058943874762</v>
      </c>
      <c r="HI111">
        <v>0.96977568941205028</v>
      </c>
      <c r="HJ111">
        <v>0.9869496267479978</v>
      </c>
      <c r="HK111">
        <v>0.98261239358780017</v>
      </c>
      <c r="HL111">
        <v>0.95580435106119044</v>
      </c>
      <c r="HM111">
        <v>0.99228581947994376</v>
      </c>
      <c r="HN111">
        <v>0.97895860303869675</v>
      </c>
      <c r="HO111">
        <v>0.98696394684180289</v>
      </c>
      <c r="HP111">
        <v>0.9920356509376399</v>
      </c>
      <c r="HQ111">
        <v>1</v>
      </c>
      <c r="HR111">
        <v>0.97913291746459163</v>
      </c>
      <c r="HS111" s="24">
        <v>1</v>
      </c>
      <c r="HT111">
        <v>2</v>
      </c>
      <c r="HU111">
        <v>2</v>
      </c>
      <c r="HV111">
        <v>0</v>
      </c>
      <c r="HW111">
        <v>0</v>
      </c>
      <c r="HX111">
        <v>0</v>
      </c>
      <c r="HY111" s="45"/>
      <c r="HZ111" s="25"/>
      <c r="IA111" s="25"/>
      <c r="IB111" s="25"/>
      <c r="IC111" s="25"/>
      <c r="ID111" s="109"/>
      <c r="IE111" s="25"/>
      <c r="IF111" s="25"/>
      <c r="IG111" s="25"/>
      <c r="IH111" s="25"/>
      <c r="II111" s="141" t="s">
        <v>538</v>
      </c>
      <c r="IJ111" s="141">
        <f t="shared" si="89"/>
        <v>0</v>
      </c>
      <c r="IK111" s="141" t="s">
        <v>540</v>
      </c>
      <c r="IL111" s="106"/>
      <c r="IM111" s="127"/>
      <c r="IN111" s="142"/>
      <c r="IO111" s="143">
        <v>0</v>
      </c>
      <c r="IP111" s="144">
        <v>0</v>
      </c>
      <c r="IQ111" s="144">
        <v>0</v>
      </c>
      <c r="IR111" s="144">
        <v>0</v>
      </c>
      <c r="IS111" s="144">
        <v>1</v>
      </c>
      <c r="IT111" s="145"/>
      <c r="IU111" s="146">
        <v>0</v>
      </c>
      <c r="IV111" s="146">
        <v>1</v>
      </c>
    </row>
    <row r="112" spans="1:256" ht="13.05" customHeight="1">
      <c r="A112" s="25">
        <v>46</v>
      </c>
      <c r="B112" s="25">
        <v>14</v>
      </c>
      <c r="C112" s="49" t="s">
        <v>98</v>
      </c>
      <c r="D112" s="47" t="s">
        <v>518</v>
      </c>
      <c r="E112" s="25">
        <v>5</v>
      </c>
      <c r="F112" s="25">
        <v>5</v>
      </c>
      <c r="G112" s="49"/>
      <c r="H112" s="25">
        <v>24</v>
      </c>
      <c r="I112" s="25">
        <v>26</v>
      </c>
      <c r="J112" s="25">
        <v>0</v>
      </c>
      <c r="K112" s="25">
        <v>0</v>
      </c>
      <c r="L112" s="25">
        <v>0</v>
      </c>
      <c r="M112" s="25" t="str">
        <f t="shared" si="109"/>
        <v/>
      </c>
      <c r="N112" s="25">
        <f t="shared" si="110"/>
        <v>26</v>
      </c>
      <c r="O112" s="25">
        <v>24</v>
      </c>
      <c r="P112" s="25">
        <v>26</v>
      </c>
      <c r="Q112" s="28">
        <v>7699.1176470588234</v>
      </c>
      <c r="R112" s="25">
        <v>24</v>
      </c>
      <c r="S112" s="25">
        <v>27</v>
      </c>
      <c r="T112" s="25">
        <v>3</v>
      </c>
      <c r="U112" s="25">
        <v>0</v>
      </c>
      <c r="V112" s="25">
        <v>3</v>
      </c>
      <c r="W112" s="25" t="str">
        <f t="shared" si="111"/>
        <v/>
      </c>
      <c r="X112" s="25">
        <f t="shared" si="112"/>
        <v>24</v>
      </c>
      <c r="Y112" s="25">
        <v>17</v>
      </c>
      <c r="Z112" s="25">
        <v>24</v>
      </c>
      <c r="AA112" s="25">
        <v>5389.2058823529414</v>
      </c>
      <c r="AB112" s="45">
        <v>19</v>
      </c>
      <c r="AC112" s="25">
        <v>22</v>
      </c>
      <c r="AD112" s="25">
        <v>1</v>
      </c>
      <c r="AE112" s="25">
        <v>0</v>
      </c>
      <c r="AF112" s="25">
        <v>1</v>
      </c>
      <c r="AG112" s="25" t="str">
        <f t="shared" si="113"/>
        <v/>
      </c>
      <c r="AH112" s="25">
        <f t="shared" si="114"/>
        <v>21</v>
      </c>
      <c r="AI112" s="25">
        <v>19</v>
      </c>
      <c r="AJ112" s="25">
        <v>21</v>
      </c>
      <c r="AK112" s="28">
        <v>4027.4705882352941</v>
      </c>
      <c r="AL112" s="25">
        <v>1</v>
      </c>
      <c r="AM112" s="25">
        <v>1253.05</v>
      </c>
      <c r="AN112" s="25">
        <v>1192</v>
      </c>
      <c r="AO112" s="25">
        <v>286.54318586981094</v>
      </c>
      <c r="AP112" s="91">
        <v>4.8611111111111112E-2</v>
      </c>
      <c r="AQ112" s="65">
        <v>0.11041666666666666</v>
      </c>
      <c r="AR112" s="65">
        <v>8.6111111111111124E-2</v>
      </c>
      <c r="AS112" s="65">
        <v>7.7777777777777779E-2</v>
      </c>
      <c r="AT112" s="25">
        <f t="shared" si="106"/>
        <v>70</v>
      </c>
      <c r="AU112" s="25">
        <f t="shared" si="107"/>
        <v>159</v>
      </c>
      <c r="AV112" s="25">
        <f t="shared" si="117"/>
        <v>124</v>
      </c>
      <c r="AW112" s="25">
        <f t="shared" si="118"/>
        <v>112</v>
      </c>
      <c r="AX112" s="25">
        <f t="shared" si="115"/>
        <v>141.5</v>
      </c>
      <c r="AY112" s="25">
        <f t="shared" si="116"/>
        <v>91</v>
      </c>
      <c r="AZ112" s="25">
        <f t="shared" si="121"/>
        <v>0.55494505494505497</v>
      </c>
      <c r="BA112" s="25">
        <v>2</v>
      </c>
      <c r="BB112" s="25">
        <v>4</v>
      </c>
      <c r="BC112" s="25">
        <v>3</v>
      </c>
      <c r="BD112" s="25">
        <v>3</v>
      </c>
      <c r="BE112" s="25">
        <v>2.5</v>
      </c>
      <c r="BF112" s="25">
        <v>3.5</v>
      </c>
      <c r="BG112" s="49">
        <v>-0.4</v>
      </c>
      <c r="BH112" s="25">
        <v>0.6</v>
      </c>
      <c r="BI112" s="25">
        <v>10</v>
      </c>
      <c r="BJ112" s="25">
        <v>0.4</v>
      </c>
      <c r="BK112" s="25">
        <v>10</v>
      </c>
      <c r="BL112" s="25">
        <v>0.5</v>
      </c>
      <c r="BM112" s="47">
        <v>35</v>
      </c>
      <c r="BN112" s="25">
        <v>13</v>
      </c>
      <c r="BO112" s="25">
        <f t="shared" si="99"/>
        <v>48</v>
      </c>
      <c r="BP112" s="25">
        <f t="shared" si="103"/>
        <v>0.72916666666666663</v>
      </c>
      <c r="BQ112" s="49">
        <f t="shared" si="92"/>
        <v>1</v>
      </c>
      <c r="BR112" s="47">
        <v>12</v>
      </c>
      <c r="BS112" s="25">
        <v>4</v>
      </c>
      <c r="BT112" s="25">
        <f t="shared" si="102"/>
        <v>16</v>
      </c>
      <c r="BU112" s="25">
        <f t="shared" si="100"/>
        <v>0.75</v>
      </c>
      <c r="BV112" s="49">
        <f t="shared" si="108"/>
        <v>1</v>
      </c>
      <c r="BW112" s="52">
        <v>4</v>
      </c>
      <c r="BX112" s="53">
        <v>4</v>
      </c>
      <c r="BY112" s="54">
        <f t="shared" si="104"/>
        <v>4</v>
      </c>
      <c r="BZ112" s="57">
        <v>11</v>
      </c>
      <c r="CA112" s="50">
        <v>14</v>
      </c>
      <c r="CB112" s="51">
        <f t="shared" si="105"/>
        <v>12.5</v>
      </c>
      <c r="CC112" s="46">
        <v>19</v>
      </c>
      <c r="CD112" s="46">
        <v>8</v>
      </c>
      <c r="CE112" s="103">
        <v>100</v>
      </c>
      <c r="CF112" s="30">
        <v>2</v>
      </c>
      <c r="CG112" s="104">
        <f t="shared" si="93"/>
        <v>0.02</v>
      </c>
      <c r="CH112" s="47">
        <v>11</v>
      </c>
      <c r="CI112" s="25">
        <v>6</v>
      </c>
      <c r="CJ112" s="25">
        <f t="shared" si="119"/>
        <v>17</v>
      </c>
      <c r="CK112" s="49">
        <f t="shared" si="87"/>
        <v>11.5</v>
      </c>
      <c r="CL112" s="47">
        <v>4</v>
      </c>
      <c r="CM112" s="25">
        <v>4</v>
      </c>
      <c r="CN112" s="25">
        <f t="shared" si="101"/>
        <v>8</v>
      </c>
      <c r="CO112" s="49">
        <f t="shared" si="88"/>
        <v>6</v>
      </c>
      <c r="CP112" s="47">
        <v>24</v>
      </c>
      <c r="CQ112" s="25">
        <f t="shared" si="120"/>
        <v>1</v>
      </c>
      <c r="CR112" s="65">
        <v>2.0833333333333332E-2</v>
      </c>
      <c r="CS112" s="25">
        <f t="shared" si="122"/>
        <v>30</v>
      </c>
      <c r="CT112" s="25">
        <v>0</v>
      </c>
      <c r="CU112" s="25">
        <v>24</v>
      </c>
      <c r="CV112" s="25">
        <f t="shared" si="96"/>
        <v>1</v>
      </c>
      <c r="CW112" s="65">
        <v>6.25E-2</v>
      </c>
      <c r="CX112" s="25">
        <f t="shared" si="123"/>
        <v>90</v>
      </c>
      <c r="CY112" s="25">
        <v>1</v>
      </c>
      <c r="CZ112" s="49">
        <f t="shared" si="124"/>
        <v>2</v>
      </c>
      <c r="DA112">
        <v>14</v>
      </c>
      <c r="DB112">
        <v>10</v>
      </c>
      <c r="DC112">
        <v>0.98700551999999997</v>
      </c>
      <c r="DD112">
        <v>10</v>
      </c>
      <c r="DE112">
        <v>0.98700551999999997</v>
      </c>
      <c r="DF112">
        <v>12</v>
      </c>
      <c r="DG112">
        <v>9</v>
      </c>
      <c r="DH112">
        <v>0.98306084000000005</v>
      </c>
      <c r="DI112">
        <v>9</v>
      </c>
      <c r="DJ112">
        <v>0.98306084000000005</v>
      </c>
      <c r="DK112">
        <v>17</v>
      </c>
      <c r="DL112">
        <v>11</v>
      </c>
      <c r="DM112">
        <v>0.95621393524650633</v>
      </c>
      <c r="DN112">
        <v>11</v>
      </c>
      <c r="DO112">
        <v>0.96800302967044316</v>
      </c>
      <c r="DP112" s="25">
        <v>14.333333333333334</v>
      </c>
      <c r="DQ112" s="25">
        <v>10</v>
      </c>
      <c r="DR112" s="25">
        <v>0.97542676508216886</v>
      </c>
      <c r="DS112" s="25">
        <v>10</v>
      </c>
      <c r="DT112" s="25">
        <v>0.97935646322348102</v>
      </c>
      <c r="DU112" s="47">
        <v>38.06567909596918</v>
      </c>
      <c r="DV112" s="86">
        <v>34.172689608636233</v>
      </c>
      <c r="DW112" s="86">
        <v>1.1935566654619945</v>
      </c>
      <c r="DX112" s="25"/>
      <c r="DY112" s="49"/>
      <c r="DZ112" s="47">
        <v>12</v>
      </c>
      <c r="EA112" s="25">
        <v>11</v>
      </c>
      <c r="EB112" s="25">
        <v>11.5</v>
      </c>
      <c r="EC112" s="25">
        <v>0</v>
      </c>
      <c r="ED112" s="25">
        <v>0.26666666999999999</v>
      </c>
      <c r="EE112" s="88">
        <v>0.133333335</v>
      </c>
      <c r="EF112" s="47">
        <v>34</v>
      </c>
      <c r="EG112" s="25">
        <v>32</v>
      </c>
      <c r="EH112" s="25">
        <v>35</v>
      </c>
      <c r="EI112" s="25">
        <v>29</v>
      </c>
      <c r="EJ112" s="25">
        <v>36</v>
      </c>
      <c r="EK112" s="46">
        <v>46</v>
      </c>
      <c r="EL112" s="47">
        <v>1</v>
      </c>
      <c r="EM112" s="49">
        <v>2</v>
      </c>
      <c r="EN112" s="46">
        <v>2</v>
      </c>
      <c r="EO112" s="25">
        <v>47008.571428571398</v>
      </c>
      <c r="EP112" s="25">
        <v>3538.2795698924701</v>
      </c>
      <c r="EQ112" s="25">
        <v>41785.555555555598</v>
      </c>
      <c r="ER112" s="25">
        <v>3108.0165289256202</v>
      </c>
      <c r="ES112" s="25">
        <v>59003.333333333299</v>
      </c>
      <c r="ET112" s="25">
        <v>4538.7179487179501</v>
      </c>
      <c r="EU112" s="25">
        <v>49265.820105820101</v>
      </c>
      <c r="EV112" s="28">
        <v>3728.3380158453469</v>
      </c>
      <c r="EW112">
        <v>376.03771499999999</v>
      </c>
      <c r="EX112">
        <v>0.149633131</v>
      </c>
      <c r="EY112">
        <v>-0.67272727272727295</v>
      </c>
      <c r="EZ112">
        <v>0.66666666666666696</v>
      </c>
      <c r="FA112">
        <v>265.44745560000001</v>
      </c>
      <c r="FB112">
        <v>0.117065477</v>
      </c>
      <c r="FC112">
        <v>0.49602122015915101</v>
      </c>
      <c r="FD112">
        <v>0.5</v>
      </c>
      <c r="FE112">
        <v>-261.57642509999999</v>
      </c>
      <c r="FF112">
        <v>-7.1347122999999998E-2</v>
      </c>
      <c r="FG112">
        <v>-1.07042253521127</v>
      </c>
      <c r="FH112">
        <v>0.2</v>
      </c>
      <c r="FI112">
        <v>126.63624849999998</v>
      </c>
      <c r="FJ112">
        <v>6.5117161666666659E-2</v>
      </c>
      <c r="FK112">
        <v>-0.41570952925979726</v>
      </c>
      <c r="FL112" s="63">
        <v>0.45555555555555566</v>
      </c>
      <c r="FM112">
        <v>0.36309523809523803</v>
      </c>
      <c r="FN112">
        <v>0.75561797752809001</v>
      </c>
      <c r="FO112">
        <v>0.31884057971014501</v>
      </c>
      <c r="FP112">
        <v>0.77890070921985799</v>
      </c>
      <c r="FQ112">
        <v>0.47325102880658398</v>
      </c>
      <c r="FR112">
        <v>0.60666827736168105</v>
      </c>
      <c r="FS112">
        <v>0.38506228220398903</v>
      </c>
      <c r="FT112">
        <v>0.71372898803654305</v>
      </c>
      <c r="FU112">
        <v>0.54939563512026612</v>
      </c>
      <c r="FV112" s="45">
        <v>0.85</v>
      </c>
      <c r="FW112" s="25">
        <v>5369.7058823529396</v>
      </c>
      <c r="FX112" s="25">
        <v>0.7</v>
      </c>
      <c r="FY112" s="25">
        <v>7298.8571428571404</v>
      </c>
      <c r="FZ112" s="25">
        <v>0.75</v>
      </c>
      <c r="GA112" s="25">
        <v>5862.7333333333299</v>
      </c>
      <c r="GB112" s="25">
        <v>0.76666666666666661</v>
      </c>
      <c r="GC112" s="28">
        <v>6177.0987861811373</v>
      </c>
      <c r="GD112">
        <v>0.83333333333333337</v>
      </c>
      <c r="GE112">
        <v>177</v>
      </c>
      <c r="GF112">
        <v>1.6666666666666667</v>
      </c>
      <c r="GG112">
        <v>124</v>
      </c>
      <c r="GH112">
        <v>2.5</v>
      </c>
      <c r="GI112">
        <v>129</v>
      </c>
      <c r="GJ112">
        <v>1.6666666666666701</v>
      </c>
      <c r="GK112">
        <v>143.33333333333334</v>
      </c>
      <c r="GL112" s="45"/>
      <c r="GM112">
        <v>22</v>
      </c>
      <c r="GN112">
        <v>11</v>
      </c>
      <c r="GO112">
        <v>10</v>
      </c>
      <c r="GP112">
        <v>6</v>
      </c>
      <c r="GQ112" s="25"/>
      <c r="GR112">
        <v>35</v>
      </c>
      <c r="GS112">
        <v>10</v>
      </c>
      <c r="GT112">
        <v>12</v>
      </c>
      <c r="GU112">
        <v>4</v>
      </c>
      <c r="GV112" s="25"/>
      <c r="GW112">
        <v>22</v>
      </c>
      <c r="GX112">
        <v>21</v>
      </c>
      <c r="GY112">
        <v>18</v>
      </c>
      <c r="GZ112">
        <v>7</v>
      </c>
      <c r="HA112" s="25"/>
      <c r="HB112" s="89">
        <v>26.333333333333332</v>
      </c>
      <c r="HC112" s="89">
        <v>14</v>
      </c>
      <c r="HD112" s="89">
        <v>13.333333333333334</v>
      </c>
      <c r="HE112" s="129">
        <v>5.666666666666667</v>
      </c>
      <c r="HF112">
        <v>0.56293555399886364</v>
      </c>
      <c r="HG112">
        <v>0.68690201375783855</v>
      </c>
      <c r="HH112">
        <v>0.63103194999939161</v>
      </c>
      <c r="HI112">
        <v>0.64333315709701155</v>
      </c>
      <c r="HJ112">
        <v>0.91695798117625027</v>
      </c>
      <c r="HK112">
        <v>0.996990211382633</v>
      </c>
      <c r="HL112">
        <v>0.99178210956969903</v>
      </c>
      <c r="HM112">
        <v>0.99999999999999978</v>
      </c>
      <c r="HN112">
        <v>0.93321767574060521</v>
      </c>
      <c r="HO112">
        <v>0.94792902803603996</v>
      </c>
      <c r="HP112">
        <v>0.92356430221309738</v>
      </c>
      <c r="HQ112">
        <v>1</v>
      </c>
      <c r="HR112">
        <v>0.80437040363857315</v>
      </c>
      <c r="HS112" s="24">
        <v>1</v>
      </c>
      <c r="HT112">
        <v>2</v>
      </c>
      <c r="HU112">
        <v>1</v>
      </c>
      <c r="HV112">
        <v>0</v>
      </c>
      <c r="HW112">
        <v>0</v>
      </c>
      <c r="HX112">
        <v>0</v>
      </c>
      <c r="HY112" s="45"/>
      <c r="HZ112" s="25"/>
      <c r="IA112" s="25"/>
      <c r="IB112" s="25"/>
      <c r="IC112" s="25"/>
      <c r="ID112" s="109"/>
      <c r="IE112" s="25"/>
      <c r="IF112" s="25"/>
      <c r="IG112" s="25"/>
      <c r="IH112" s="25"/>
      <c r="II112" s="141" t="s">
        <v>578</v>
      </c>
      <c r="IJ112" s="141">
        <f t="shared" si="89"/>
        <v>1</v>
      </c>
      <c r="IK112" s="141" t="s">
        <v>540</v>
      </c>
      <c r="IL112" s="106"/>
      <c r="IM112" s="127"/>
      <c r="IN112" s="142"/>
      <c r="IO112" s="143">
        <v>0</v>
      </c>
      <c r="IP112" s="144">
        <v>0</v>
      </c>
      <c r="IQ112" s="144">
        <v>0</v>
      </c>
      <c r="IR112" s="144">
        <v>1</v>
      </c>
      <c r="IS112" s="144">
        <v>0</v>
      </c>
      <c r="IT112" s="145"/>
      <c r="IU112" s="146">
        <v>0</v>
      </c>
      <c r="IV112" s="146">
        <v>1</v>
      </c>
    </row>
    <row r="113" spans="1:256" ht="13.05" customHeight="1">
      <c r="A113" s="25">
        <v>33</v>
      </c>
      <c r="B113" s="25">
        <v>18</v>
      </c>
      <c r="C113" s="49" t="s">
        <v>215</v>
      </c>
      <c r="D113" s="47" t="s">
        <v>331</v>
      </c>
      <c r="E113" s="25">
        <v>5</v>
      </c>
      <c r="F113" s="25">
        <v>5</v>
      </c>
      <c r="G113" s="49"/>
      <c r="H113" s="25">
        <v>28</v>
      </c>
      <c r="I113" s="25">
        <v>28</v>
      </c>
      <c r="J113" s="25">
        <v>0</v>
      </c>
      <c r="K113" s="25">
        <v>0</v>
      </c>
      <c r="L113" s="25">
        <v>0</v>
      </c>
      <c r="M113" s="25" t="str">
        <f t="shared" si="109"/>
        <v/>
      </c>
      <c r="N113" s="25">
        <f t="shared" si="110"/>
        <v>28</v>
      </c>
      <c r="O113" s="25">
        <v>28</v>
      </c>
      <c r="P113" s="25">
        <v>28</v>
      </c>
      <c r="Q113" s="28">
        <v>3533.7352941176468</v>
      </c>
      <c r="R113" s="25">
        <v>23</v>
      </c>
      <c r="S113" s="25">
        <v>25</v>
      </c>
      <c r="T113" s="25">
        <v>0</v>
      </c>
      <c r="U113" s="25">
        <v>0</v>
      </c>
      <c r="V113" s="25">
        <v>0</v>
      </c>
      <c r="W113" s="25" t="str">
        <f t="shared" si="111"/>
        <v/>
      </c>
      <c r="X113" s="25">
        <f t="shared" si="112"/>
        <v>25</v>
      </c>
      <c r="Y113" s="25">
        <v>23</v>
      </c>
      <c r="Z113" s="25">
        <v>25</v>
      </c>
      <c r="AA113" s="25">
        <v>2875.0294117647059</v>
      </c>
      <c r="AB113" s="45">
        <v>18</v>
      </c>
      <c r="AC113" s="25">
        <v>23</v>
      </c>
      <c r="AD113" s="25">
        <v>1</v>
      </c>
      <c r="AE113" s="25">
        <v>1</v>
      </c>
      <c r="AF113" s="25">
        <v>0</v>
      </c>
      <c r="AG113" s="25" t="str">
        <f t="shared" si="113"/>
        <v/>
      </c>
      <c r="AH113" s="25">
        <f t="shared" si="114"/>
        <v>22</v>
      </c>
      <c r="AI113" s="25">
        <v>18</v>
      </c>
      <c r="AJ113" s="25">
        <v>22</v>
      </c>
      <c r="AK113" s="28">
        <v>2486.090909090909</v>
      </c>
      <c r="AL113" s="25">
        <v>1</v>
      </c>
      <c r="AM113" s="25">
        <v>1302.3499999999999</v>
      </c>
      <c r="AN113" s="25">
        <v>1178.5</v>
      </c>
      <c r="AO113" s="25">
        <v>285.70729869276289</v>
      </c>
      <c r="AP113" s="91">
        <v>3.3333333333333333E-2</v>
      </c>
      <c r="AQ113" s="65">
        <v>0.05</v>
      </c>
      <c r="AR113" s="65">
        <v>4.6527777777777779E-2</v>
      </c>
      <c r="AS113" s="65">
        <v>3.6111111111111115E-2</v>
      </c>
      <c r="AT113" s="25">
        <f t="shared" si="106"/>
        <v>48</v>
      </c>
      <c r="AU113" s="25">
        <f t="shared" si="107"/>
        <v>72</v>
      </c>
      <c r="AV113" s="25">
        <f t="shared" si="117"/>
        <v>67</v>
      </c>
      <c r="AW113" s="25">
        <f t="shared" si="118"/>
        <v>52</v>
      </c>
      <c r="AX113" s="25">
        <f t="shared" si="115"/>
        <v>69.5</v>
      </c>
      <c r="AY113" s="25">
        <f t="shared" si="116"/>
        <v>50</v>
      </c>
      <c r="AZ113" s="25">
        <f t="shared" si="121"/>
        <v>0.39</v>
      </c>
      <c r="BA113" s="25">
        <v>3</v>
      </c>
      <c r="BB113" s="25">
        <v>3</v>
      </c>
      <c r="BC113" s="25">
        <v>3</v>
      </c>
      <c r="BD113" s="25">
        <v>4</v>
      </c>
      <c r="BE113" s="25">
        <v>3.5</v>
      </c>
      <c r="BF113" s="25">
        <v>3</v>
      </c>
      <c r="BG113" s="49">
        <v>0.14285714285714285</v>
      </c>
      <c r="BH113" s="25">
        <v>0.9</v>
      </c>
      <c r="BI113" s="25">
        <v>10</v>
      </c>
      <c r="BJ113" s="25">
        <v>0.7</v>
      </c>
      <c r="BK113" s="25">
        <v>10</v>
      </c>
      <c r="BL113" s="25">
        <v>0.8</v>
      </c>
      <c r="BM113" s="47">
        <v>40</v>
      </c>
      <c r="BN113" s="25">
        <v>8</v>
      </c>
      <c r="BO113" s="25">
        <f t="shared" si="99"/>
        <v>48</v>
      </c>
      <c r="BP113" s="25">
        <f t="shared" si="103"/>
        <v>0.83333333333333337</v>
      </c>
      <c r="BQ113" s="49">
        <f t="shared" si="92"/>
        <v>1</v>
      </c>
      <c r="BR113" s="47">
        <v>15</v>
      </c>
      <c r="BS113" s="25">
        <v>1</v>
      </c>
      <c r="BT113" s="25">
        <f t="shared" si="102"/>
        <v>16</v>
      </c>
      <c r="BU113" s="25">
        <f t="shared" si="100"/>
        <v>0.9375</v>
      </c>
      <c r="BV113" s="49">
        <f t="shared" si="108"/>
        <v>1</v>
      </c>
      <c r="BW113" s="52">
        <v>9</v>
      </c>
      <c r="BX113" s="53">
        <v>8</v>
      </c>
      <c r="BY113" s="54">
        <f t="shared" si="104"/>
        <v>8.5</v>
      </c>
      <c r="BZ113" s="57">
        <v>16</v>
      </c>
      <c r="CA113" s="50">
        <v>16</v>
      </c>
      <c r="CB113" s="51">
        <f t="shared" si="105"/>
        <v>16</v>
      </c>
      <c r="CC113" s="46">
        <v>23</v>
      </c>
      <c r="CD113" s="46">
        <v>18</v>
      </c>
      <c r="CE113" s="103">
        <v>89</v>
      </c>
      <c r="CF113" s="30">
        <v>4</v>
      </c>
      <c r="CG113" s="104">
        <f t="shared" si="93"/>
        <v>4.49438202247191E-2</v>
      </c>
      <c r="CH113" s="47">
        <v>10</v>
      </c>
      <c r="CI113" s="25">
        <v>9</v>
      </c>
      <c r="CJ113" s="25">
        <f t="shared" si="119"/>
        <v>19</v>
      </c>
      <c r="CK113" s="49">
        <f t="shared" si="87"/>
        <v>14</v>
      </c>
      <c r="CL113" s="47">
        <v>4</v>
      </c>
      <c r="CM113" s="25">
        <v>4</v>
      </c>
      <c r="CN113" s="25">
        <f t="shared" si="101"/>
        <v>8</v>
      </c>
      <c r="CO113" s="49">
        <f t="shared" si="88"/>
        <v>6</v>
      </c>
      <c r="CP113" s="47">
        <v>24</v>
      </c>
      <c r="CQ113" s="25">
        <f t="shared" si="120"/>
        <v>1</v>
      </c>
      <c r="CR113" s="65">
        <v>1.8749999999999999E-2</v>
      </c>
      <c r="CS113" s="25">
        <f t="shared" si="122"/>
        <v>27</v>
      </c>
      <c r="CT113" s="25">
        <v>0</v>
      </c>
      <c r="CU113" s="25">
        <v>24</v>
      </c>
      <c r="CV113" s="25">
        <f t="shared" si="96"/>
        <v>1</v>
      </c>
      <c r="CW113" s="65">
        <v>2.6388888888888889E-2</v>
      </c>
      <c r="CX113" s="25">
        <f t="shared" si="123"/>
        <v>38</v>
      </c>
      <c r="CY113" s="25">
        <v>0</v>
      </c>
      <c r="CZ113" s="49">
        <f t="shared" si="124"/>
        <v>0.40740740740740738</v>
      </c>
      <c r="DA113">
        <v>27</v>
      </c>
      <c r="DB113">
        <v>10</v>
      </c>
      <c r="DC113">
        <v>0.79976294999999997</v>
      </c>
      <c r="DD113">
        <v>11</v>
      </c>
      <c r="DE113">
        <v>0.75071551000000003</v>
      </c>
      <c r="DF113">
        <v>27</v>
      </c>
      <c r="DG113">
        <v>13</v>
      </c>
      <c r="DH113">
        <v>0.98212018000000001</v>
      </c>
      <c r="DI113">
        <v>14</v>
      </c>
      <c r="DJ113">
        <v>0.98175849999999998</v>
      </c>
      <c r="DK113">
        <v>25</v>
      </c>
      <c r="DL113">
        <v>14</v>
      </c>
      <c r="DM113">
        <v>0.97647856</v>
      </c>
      <c r="DN113">
        <v>14</v>
      </c>
      <c r="DO113">
        <v>0.98663177999999996</v>
      </c>
      <c r="DP113" s="25">
        <v>26.333333333333332</v>
      </c>
      <c r="DQ113" s="25">
        <v>12.333333333333334</v>
      </c>
      <c r="DR113" s="25">
        <v>0.91945389666666666</v>
      </c>
      <c r="DS113" s="25">
        <v>13</v>
      </c>
      <c r="DT113" s="25">
        <v>0.90636859666666669</v>
      </c>
      <c r="DU113" s="47">
        <v>15.321632404989671</v>
      </c>
      <c r="DV113" s="86">
        <v>24.46515010803374</v>
      </c>
      <c r="DW113" s="86">
        <v>0.94782955341635045</v>
      </c>
      <c r="DX113" s="25"/>
      <c r="DY113" s="49"/>
      <c r="DZ113" s="47">
        <v>26</v>
      </c>
      <c r="EA113" s="25">
        <v>25</v>
      </c>
      <c r="EB113" s="25">
        <v>25.5</v>
      </c>
      <c r="EC113" s="25">
        <v>0.93981481</v>
      </c>
      <c r="ED113" s="25">
        <v>1</v>
      </c>
      <c r="EE113" s="88">
        <v>0.96990740500000006</v>
      </c>
      <c r="EF113" s="47">
        <v>28</v>
      </c>
      <c r="EG113" s="25">
        <v>40</v>
      </c>
      <c r="EH113" s="25">
        <v>34</v>
      </c>
      <c r="EI113" s="25">
        <v>24</v>
      </c>
      <c r="EJ113" s="25">
        <v>29</v>
      </c>
      <c r="EK113" s="46">
        <v>63</v>
      </c>
      <c r="EL113" s="47">
        <v>0</v>
      </c>
      <c r="EM113" s="49">
        <v>0</v>
      </c>
      <c r="EN113" s="46">
        <v>0</v>
      </c>
      <c r="EO113" s="25">
        <v>5577.2881355932204</v>
      </c>
      <c r="EP113" s="25">
        <v>5876.0714285714303</v>
      </c>
      <c r="EQ113" s="25">
        <v>6267.8333333333303</v>
      </c>
      <c r="ER113" s="25">
        <v>1968.95287958115</v>
      </c>
      <c r="ES113" s="25">
        <v>6555.9259259259297</v>
      </c>
      <c r="ET113" s="25">
        <v>1229.2361111111099</v>
      </c>
      <c r="EU113" s="25">
        <v>6133.6824649508271</v>
      </c>
      <c r="EV113" s="28">
        <v>3024.7534730878965</v>
      </c>
      <c r="EW113">
        <v>189.14276269999999</v>
      </c>
      <c r="EX113">
        <v>3.1748178000000002E-2</v>
      </c>
      <c r="EY113">
        <v>3.3333333333333299</v>
      </c>
      <c r="EZ113">
        <v>0.36206896551724099</v>
      </c>
      <c r="FA113">
        <v>56.099126339999998</v>
      </c>
      <c r="FB113">
        <v>3.6304835000000001E-2</v>
      </c>
      <c r="FC113">
        <v>-0.54376657824933605</v>
      </c>
      <c r="FD113">
        <v>0.57627118644067798</v>
      </c>
      <c r="FE113">
        <v>20.29165738</v>
      </c>
      <c r="FF113">
        <v>1.9806313999999998E-2</v>
      </c>
      <c r="FG113">
        <v>-2.3239436619718301</v>
      </c>
      <c r="FH113">
        <v>0.47169811320754701</v>
      </c>
      <c r="FI113">
        <v>88.511182140000003</v>
      </c>
      <c r="FJ113">
        <v>2.9286442333333329E-2</v>
      </c>
      <c r="FK113">
        <v>0.15520769770405454</v>
      </c>
      <c r="FL113" s="63">
        <v>0.47001275505515533</v>
      </c>
      <c r="FM113">
        <v>0.67760506620610195</v>
      </c>
      <c r="FN113">
        <v>0.59022988505747098</v>
      </c>
      <c r="FO113">
        <v>0.58233890214797102</v>
      </c>
      <c r="FP113">
        <v>0.58548816799874603</v>
      </c>
      <c r="FQ113">
        <v>0.52858880778588802</v>
      </c>
      <c r="FR113">
        <v>0.70583418628454497</v>
      </c>
      <c r="FS113">
        <v>0.59617759204665366</v>
      </c>
      <c r="FT113">
        <v>0.62718407978025403</v>
      </c>
      <c r="FU113">
        <v>0.6116808359134539</v>
      </c>
      <c r="FV113" s="45">
        <v>0.7</v>
      </c>
      <c r="FW113" s="25">
        <v>6219.1428571428596</v>
      </c>
      <c r="FX113" s="25">
        <v>0.7</v>
      </c>
      <c r="FY113" s="25">
        <v>7069.5714285714303</v>
      </c>
      <c r="FZ113" s="25">
        <v>0.9</v>
      </c>
      <c r="GA113" s="25">
        <v>7013.4444444444398</v>
      </c>
      <c r="GB113" s="25">
        <v>0.76666666666666661</v>
      </c>
      <c r="GC113" s="28">
        <v>6767.3862433862423</v>
      </c>
      <c r="GD113">
        <v>0.83333333333333337</v>
      </c>
      <c r="GE113">
        <v>96</v>
      </c>
      <c r="GF113">
        <v>0</v>
      </c>
      <c r="GG113">
        <v>63</v>
      </c>
      <c r="GH113">
        <v>0.5</v>
      </c>
      <c r="GI113">
        <v>100</v>
      </c>
      <c r="GJ113">
        <v>0.44444444444444398</v>
      </c>
      <c r="GK113">
        <v>86.333333333333329</v>
      </c>
      <c r="GL113" s="45"/>
      <c r="GM113">
        <v>42</v>
      </c>
      <c r="GN113">
        <v>25</v>
      </c>
      <c r="GO113">
        <v>25</v>
      </c>
      <c r="GP113">
        <v>13</v>
      </c>
      <c r="GQ113" s="25"/>
      <c r="GR113">
        <v>63</v>
      </c>
      <c r="GS113">
        <v>19</v>
      </c>
      <c r="GT113">
        <v>20</v>
      </c>
      <c r="GU113">
        <v>8</v>
      </c>
      <c r="GV113" s="25"/>
      <c r="GW113">
        <v>59</v>
      </c>
      <c r="GX113">
        <v>21</v>
      </c>
      <c r="GY113">
        <v>19</v>
      </c>
      <c r="GZ113">
        <v>8</v>
      </c>
      <c r="HA113" s="25"/>
      <c r="HB113" s="89">
        <v>54.666666666666664</v>
      </c>
      <c r="HC113" s="89">
        <v>21.666666666666668</v>
      </c>
      <c r="HD113" s="89">
        <v>21.333333333333332</v>
      </c>
      <c r="HE113" s="129">
        <v>9.6666666666666661</v>
      </c>
      <c r="HF113">
        <v>0.90258715912438359</v>
      </c>
      <c r="HG113">
        <v>0.88219772770527882</v>
      </c>
      <c r="HH113">
        <v>0.88240336658099139</v>
      </c>
      <c r="HI113">
        <v>0.89139199953247317</v>
      </c>
      <c r="HJ113">
        <v>0.97330618753543663</v>
      </c>
      <c r="HK113">
        <v>1</v>
      </c>
      <c r="HL113">
        <v>0.99644201438419111</v>
      </c>
      <c r="HM113">
        <v>1</v>
      </c>
      <c r="HN113">
        <v>0.99537818001134493</v>
      </c>
      <c r="HO113">
        <v>0.99763817752560779</v>
      </c>
      <c r="HP113">
        <v>0.99741473058603825</v>
      </c>
      <c r="HQ113">
        <v>1</v>
      </c>
      <c r="HR113">
        <v>0.95709050889038838</v>
      </c>
      <c r="HS113" s="24">
        <v>2</v>
      </c>
      <c r="HT113">
        <v>2</v>
      </c>
      <c r="HU113">
        <v>3</v>
      </c>
      <c r="HV113">
        <v>1</v>
      </c>
      <c r="HW113">
        <v>0</v>
      </c>
      <c r="HX113">
        <v>1</v>
      </c>
      <c r="HY113" s="45"/>
      <c r="HZ113" s="25"/>
      <c r="IA113" s="25"/>
      <c r="IB113" s="25"/>
      <c r="IC113" s="25"/>
      <c r="ID113" s="109"/>
      <c r="IE113" s="25"/>
      <c r="IF113" s="25"/>
      <c r="IG113" s="25"/>
      <c r="IH113" s="25"/>
      <c r="II113" s="141" t="s">
        <v>538</v>
      </c>
      <c r="IJ113" s="141">
        <f t="shared" si="89"/>
        <v>0</v>
      </c>
      <c r="IK113" s="141" t="s">
        <v>482</v>
      </c>
      <c r="IL113" s="106"/>
      <c r="IM113" s="127"/>
      <c r="IN113" s="142"/>
      <c r="IO113" s="143">
        <v>0</v>
      </c>
      <c r="IP113" s="144">
        <v>0</v>
      </c>
      <c r="IQ113" s="144">
        <v>0</v>
      </c>
      <c r="IR113" s="144">
        <v>0</v>
      </c>
      <c r="IS113" s="144">
        <v>1</v>
      </c>
      <c r="IT113" s="145"/>
      <c r="IU113" s="146">
        <v>0</v>
      </c>
      <c r="IV113" s="146">
        <v>1</v>
      </c>
    </row>
    <row r="114" spans="1:256" ht="13.05" customHeight="1">
      <c r="A114" s="25">
        <v>55</v>
      </c>
      <c r="B114" s="25">
        <v>14</v>
      </c>
      <c r="C114" s="49" t="s">
        <v>124</v>
      </c>
      <c r="D114" s="47" t="s">
        <v>252</v>
      </c>
      <c r="E114" s="25">
        <v>4</v>
      </c>
      <c r="F114" s="25">
        <v>4</v>
      </c>
      <c r="G114" s="49"/>
      <c r="H114" s="25">
        <v>17</v>
      </c>
      <c r="I114" s="25">
        <v>25</v>
      </c>
      <c r="J114" s="25">
        <v>0</v>
      </c>
      <c r="K114" s="25">
        <v>0</v>
      </c>
      <c r="L114" s="25">
        <v>0</v>
      </c>
      <c r="M114" s="25" t="str">
        <f t="shared" si="109"/>
        <v/>
      </c>
      <c r="N114" s="25">
        <f t="shared" si="110"/>
        <v>25</v>
      </c>
      <c r="O114" s="25">
        <v>17</v>
      </c>
      <c r="P114" s="25">
        <v>25</v>
      </c>
      <c r="Q114" s="28">
        <v>3290.3636363636365</v>
      </c>
      <c r="R114" s="25">
        <v>23</v>
      </c>
      <c r="S114" s="25">
        <v>25</v>
      </c>
      <c r="T114" s="25">
        <v>2</v>
      </c>
      <c r="U114" s="25">
        <v>0</v>
      </c>
      <c r="V114" s="25">
        <v>2</v>
      </c>
      <c r="W114" s="25" t="str">
        <f t="shared" si="111"/>
        <v/>
      </c>
      <c r="X114" s="25">
        <f t="shared" si="112"/>
        <v>23</v>
      </c>
      <c r="Y114" s="25">
        <v>16</v>
      </c>
      <c r="Z114" s="25">
        <v>23</v>
      </c>
      <c r="AA114" s="25">
        <v>3025.9117647058824</v>
      </c>
      <c r="AB114" s="45">
        <v>11</v>
      </c>
      <c r="AC114" s="25">
        <v>20</v>
      </c>
      <c r="AD114" s="25">
        <v>4</v>
      </c>
      <c r="AE114" s="25">
        <v>0</v>
      </c>
      <c r="AF114" s="25">
        <v>4</v>
      </c>
      <c r="AG114" s="25" t="str">
        <f t="shared" si="113"/>
        <v/>
      </c>
      <c r="AH114" s="25">
        <f t="shared" si="114"/>
        <v>16</v>
      </c>
      <c r="AI114" s="25">
        <v>7</v>
      </c>
      <c r="AJ114" s="25">
        <v>16</v>
      </c>
      <c r="AK114" s="28">
        <v>3574.8235294117649</v>
      </c>
      <c r="AL114" s="25">
        <v>1</v>
      </c>
      <c r="AM114" s="25">
        <v>900.3</v>
      </c>
      <c r="AN114" s="25">
        <v>835.5</v>
      </c>
      <c r="AO114" s="25">
        <v>337.14093570243847</v>
      </c>
      <c r="AP114" s="91">
        <v>3.7499999999999999E-2</v>
      </c>
      <c r="AQ114" s="65">
        <v>5.5555555555555552E-2</v>
      </c>
      <c r="AR114" s="65">
        <v>5.1388888888888894E-2</v>
      </c>
      <c r="AS114" s="65">
        <v>4.2361111111111106E-2</v>
      </c>
      <c r="AT114" s="25">
        <f t="shared" si="106"/>
        <v>54</v>
      </c>
      <c r="AU114" s="25">
        <f t="shared" si="107"/>
        <v>80</v>
      </c>
      <c r="AV114" s="25">
        <f t="shared" si="117"/>
        <v>74</v>
      </c>
      <c r="AW114" s="25">
        <f t="shared" si="118"/>
        <v>61</v>
      </c>
      <c r="AX114" s="25">
        <f t="shared" si="115"/>
        <v>77</v>
      </c>
      <c r="AY114" s="25">
        <f t="shared" si="116"/>
        <v>57.5</v>
      </c>
      <c r="AZ114" s="25">
        <f t="shared" si="121"/>
        <v>0.33913043478260868</v>
      </c>
      <c r="BA114" s="25">
        <v>2</v>
      </c>
      <c r="BB114" s="25">
        <v>4</v>
      </c>
      <c r="BC114" s="25">
        <v>3</v>
      </c>
      <c r="BD114" s="25">
        <v>4</v>
      </c>
      <c r="BE114" s="25">
        <v>3</v>
      </c>
      <c r="BF114" s="25">
        <v>3.5</v>
      </c>
      <c r="BG114" s="49">
        <v>-0.16666666666666666</v>
      </c>
      <c r="BH114" s="25">
        <v>0.7</v>
      </c>
      <c r="BI114" s="25">
        <v>10</v>
      </c>
      <c r="BJ114" s="25">
        <v>0.9</v>
      </c>
      <c r="BK114" s="25">
        <v>10</v>
      </c>
      <c r="BL114" s="25">
        <v>0.8</v>
      </c>
      <c r="BM114" s="47">
        <v>39</v>
      </c>
      <c r="BN114" s="25">
        <v>9</v>
      </c>
      <c r="BO114" s="25">
        <f t="shared" si="99"/>
        <v>48</v>
      </c>
      <c r="BP114" s="25">
        <f t="shared" si="103"/>
        <v>0.8125</v>
      </c>
      <c r="BQ114" s="49">
        <f t="shared" si="92"/>
        <v>1</v>
      </c>
      <c r="BR114" s="47">
        <v>16</v>
      </c>
      <c r="BS114" s="25">
        <v>0</v>
      </c>
      <c r="BT114" s="25">
        <f t="shared" si="102"/>
        <v>16</v>
      </c>
      <c r="BU114" s="25">
        <f t="shared" si="100"/>
        <v>1</v>
      </c>
      <c r="BV114" s="49">
        <f t="shared" si="108"/>
        <v>1</v>
      </c>
      <c r="BW114" s="52">
        <v>6</v>
      </c>
      <c r="BX114" s="53"/>
      <c r="BY114" s="54">
        <f t="shared" si="104"/>
        <v>6</v>
      </c>
      <c r="BZ114" s="57">
        <v>15</v>
      </c>
      <c r="CA114" s="50">
        <v>14</v>
      </c>
      <c r="CB114" s="51">
        <f t="shared" si="105"/>
        <v>14.5</v>
      </c>
      <c r="CC114" s="46">
        <v>26</v>
      </c>
      <c r="CD114" s="46">
        <v>22</v>
      </c>
      <c r="CE114" s="103">
        <v>92</v>
      </c>
      <c r="CF114" s="30">
        <v>3</v>
      </c>
      <c r="CG114" s="104">
        <f t="shared" si="93"/>
        <v>3.2608695652173912E-2</v>
      </c>
      <c r="CH114" s="47">
        <v>11</v>
      </c>
      <c r="CI114" s="25">
        <v>9</v>
      </c>
      <c r="CJ114" s="25">
        <f t="shared" si="119"/>
        <v>20</v>
      </c>
      <c r="CK114" s="49">
        <f t="shared" si="87"/>
        <v>14.5</v>
      </c>
      <c r="CL114" s="47">
        <v>4</v>
      </c>
      <c r="CM114" s="25">
        <v>4</v>
      </c>
      <c r="CN114" s="25">
        <f t="shared" si="101"/>
        <v>8</v>
      </c>
      <c r="CO114" s="49">
        <f t="shared" si="88"/>
        <v>6</v>
      </c>
      <c r="CP114" s="47">
        <v>24</v>
      </c>
      <c r="CQ114" s="25">
        <f t="shared" si="120"/>
        <v>1</v>
      </c>
      <c r="CR114" s="65">
        <v>2.2916666666666669E-2</v>
      </c>
      <c r="CS114" s="25">
        <f t="shared" si="122"/>
        <v>33</v>
      </c>
      <c r="CT114" s="25">
        <v>2</v>
      </c>
      <c r="CU114" s="25">
        <v>24</v>
      </c>
      <c r="CV114" s="25">
        <f t="shared" si="96"/>
        <v>1</v>
      </c>
      <c r="CW114" s="65">
        <v>3.3333333333333333E-2</v>
      </c>
      <c r="CX114" s="25">
        <f t="shared" si="123"/>
        <v>48</v>
      </c>
      <c r="CY114" s="25">
        <v>0</v>
      </c>
      <c r="CZ114" s="49">
        <f t="shared" si="124"/>
        <v>0.45454545454545453</v>
      </c>
      <c r="DA114">
        <v>22</v>
      </c>
      <c r="DB114">
        <v>9</v>
      </c>
      <c r="DC114">
        <v>0.94872615000000005</v>
      </c>
      <c r="DD114">
        <v>9</v>
      </c>
      <c r="DE114">
        <v>0.95888196000000003</v>
      </c>
      <c r="DF114">
        <v>23</v>
      </c>
      <c r="DG114">
        <v>8</v>
      </c>
      <c r="DH114">
        <v>0.96389422999999996</v>
      </c>
      <c r="DI114">
        <v>10</v>
      </c>
      <c r="DJ114">
        <v>0.97236018000000002</v>
      </c>
      <c r="DK114">
        <v>18</v>
      </c>
      <c r="DL114">
        <v>10</v>
      </c>
      <c r="DM114">
        <v>0.94689391000000001</v>
      </c>
      <c r="DN114">
        <v>10</v>
      </c>
      <c r="DO114">
        <v>0.97236546000000001</v>
      </c>
      <c r="DP114" s="25">
        <v>21</v>
      </c>
      <c r="DQ114" s="25">
        <v>9</v>
      </c>
      <c r="DR114" s="25">
        <v>0.95317142999999993</v>
      </c>
      <c r="DS114" s="25">
        <v>9.6666666666666661</v>
      </c>
      <c r="DT114" s="25">
        <v>0.96786919999999999</v>
      </c>
      <c r="DU114" s="47">
        <v>43.475116790402694</v>
      </c>
      <c r="DV114" s="86">
        <v>41.454602223103365</v>
      </c>
      <c r="DW114" s="86">
        <v>0.93758805403251677</v>
      </c>
      <c r="DX114" s="25"/>
      <c r="DY114" s="49"/>
      <c r="DZ114" s="47">
        <v>25</v>
      </c>
      <c r="EA114" s="25">
        <v>25</v>
      </c>
      <c r="EB114" s="25">
        <v>25</v>
      </c>
      <c r="EC114" s="25">
        <v>1</v>
      </c>
      <c r="ED114" s="25">
        <v>0.93686868999999995</v>
      </c>
      <c r="EE114" s="88">
        <v>0.96843434499999992</v>
      </c>
      <c r="EF114" s="47">
        <v>31</v>
      </c>
      <c r="EG114" s="25">
        <v>33</v>
      </c>
      <c r="EH114" s="25">
        <v>35</v>
      </c>
      <c r="EI114" s="25">
        <v>33</v>
      </c>
      <c r="EJ114" s="25">
        <v>33</v>
      </c>
      <c r="EK114" s="46">
        <v>36</v>
      </c>
      <c r="EL114" s="47">
        <v>0</v>
      </c>
      <c r="EM114" s="49">
        <v>0</v>
      </c>
      <c r="EN114" s="46">
        <v>1</v>
      </c>
      <c r="EO114" s="25">
        <v>47008.571428571398</v>
      </c>
      <c r="EP114" s="25">
        <v>10968.666666666701</v>
      </c>
      <c r="EQ114" s="25">
        <v>47008.75</v>
      </c>
      <c r="ER114" s="25">
        <v>14464.2307692308</v>
      </c>
      <c r="ES114" s="25">
        <v>23601.333333333299</v>
      </c>
      <c r="ET114" s="25">
        <v>10727.878787878801</v>
      </c>
      <c r="EU114" s="25">
        <v>39206.218253968233</v>
      </c>
      <c r="EV114" s="28">
        <v>12053.592074592101</v>
      </c>
      <c r="EW114">
        <v>1092.3564839999999</v>
      </c>
      <c r="EX114">
        <v>0.16594451499999999</v>
      </c>
      <c r="EY114">
        <v>-0.527272727272727</v>
      </c>
      <c r="EZ114">
        <v>0.83333333333333304</v>
      </c>
      <c r="FA114">
        <v>1938.1926149999999</v>
      </c>
      <c r="FB114">
        <v>0.26780567</v>
      </c>
      <c r="FC114">
        <v>-0.46419098143236098</v>
      </c>
      <c r="FD114">
        <v>0.71428571428571397</v>
      </c>
      <c r="FE114">
        <v>133.80997970000001</v>
      </c>
      <c r="FF114">
        <v>1.9967388999999999E-2</v>
      </c>
      <c r="FG114">
        <v>1.73802816901408</v>
      </c>
      <c r="FH114">
        <v>0.35714285714285698</v>
      </c>
      <c r="FI114">
        <v>1054.7863595666665</v>
      </c>
      <c r="FJ114">
        <v>0.15123919133333333</v>
      </c>
      <c r="FK114">
        <v>0.24885482010299734</v>
      </c>
      <c r="FL114" s="63">
        <v>0.63492063492063466</v>
      </c>
      <c r="FM114">
        <v>0.27976190476190499</v>
      </c>
      <c r="FN114">
        <v>0.56677374942634196</v>
      </c>
      <c r="FO114">
        <v>0.71621621621621601</v>
      </c>
      <c r="FP114">
        <v>0.51778656126482203</v>
      </c>
      <c r="FQ114">
        <v>0.39565943238731199</v>
      </c>
      <c r="FR114">
        <v>0.528813559322034</v>
      </c>
      <c r="FS114">
        <v>0.46387918445514437</v>
      </c>
      <c r="FT114">
        <v>0.5377912900043994</v>
      </c>
      <c r="FU114">
        <v>0.50083523722977186</v>
      </c>
      <c r="FV114" s="45">
        <v>0.65</v>
      </c>
      <c r="FW114" s="25">
        <v>8686.9230769230799</v>
      </c>
      <c r="FX114" s="25">
        <v>0.7</v>
      </c>
      <c r="FY114" s="25">
        <v>9635.5714285714294</v>
      </c>
      <c r="FZ114" s="25">
        <v>0.8</v>
      </c>
      <c r="GA114" s="25">
        <v>7378</v>
      </c>
      <c r="GB114" s="25">
        <v>0.71666666666666679</v>
      </c>
      <c r="GC114" s="28">
        <v>8566.8315018315025</v>
      </c>
      <c r="GD114">
        <v>0.16666666666666666</v>
      </c>
      <c r="GE114">
        <v>293</v>
      </c>
      <c r="GF114">
        <v>0</v>
      </c>
      <c r="GG114">
        <v>90</v>
      </c>
      <c r="GH114">
        <v>0</v>
      </c>
      <c r="GI114">
        <v>239</v>
      </c>
      <c r="GJ114">
        <v>5.5555555555555601E-2</v>
      </c>
      <c r="GK114">
        <v>207.33333333333334</v>
      </c>
      <c r="GL114" s="45"/>
      <c r="GM114">
        <v>30</v>
      </c>
      <c r="GN114">
        <v>15</v>
      </c>
      <c r="GO114">
        <v>15</v>
      </c>
      <c r="GP114">
        <v>7</v>
      </c>
      <c r="GQ114" s="25"/>
      <c r="GR114">
        <v>20</v>
      </c>
      <c r="GS114">
        <v>16</v>
      </c>
      <c r="GT114">
        <v>13</v>
      </c>
      <c r="GU114">
        <v>8</v>
      </c>
      <c r="GV114" s="25"/>
      <c r="GW114">
        <v>27</v>
      </c>
      <c r="GX114">
        <v>15</v>
      </c>
      <c r="GY114">
        <v>12</v>
      </c>
      <c r="GZ114">
        <v>7</v>
      </c>
      <c r="HA114" s="25"/>
      <c r="HB114" s="89">
        <v>25.666666666666668</v>
      </c>
      <c r="HC114" s="89">
        <v>15.333333333333334</v>
      </c>
      <c r="HD114" s="89">
        <v>13.333333333333334</v>
      </c>
      <c r="HE114" s="129">
        <v>7.333333333333333</v>
      </c>
      <c r="HF114">
        <v>0.96092494834501829</v>
      </c>
      <c r="HG114">
        <v>0.97813810152306635</v>
      </c>
      <c r="HH114">
        <v>0.98142039345083232</v>
      </c>
      <c r="HI114">
        <v>0.9642857142857143</v>
      </c>
      <c r="HJ114">
        <v>0.9810975444779344</v>
      </c>
      <c r="HK114">
        <v>0.99296416754533456</v>
      </c>
      <c r="HL114">
        <v>0.98438948850715602</v>
      </c>
      <c r="HM114">
        <v>1</v>
      </c>
      <c r="HN114">
        <v>0.92964340648281729</v>
      </c>
      <c r="HO114">
        <v>0.887602227702464</v>
      </c>
      <c r="HP114">
        <v>0.85893086902394999</v>
      </c>
      <c r="HQ114">
        <v>0.99228581947994376</v>
      </c>
      <c r="HR114">
        <v>0.9572219664352567</v>
      </c>
      <c r="HS114" s="24">
        <v>2</v>
      </c>
      <c r="HT114">
        <v>2</v>
      </c>
      <c r="HU114">
        <v>3</v>
      </c>
      <c r="HV114">
        <v>1</v>
      </c>
      <c r="HW114">
        <v>0</v>
      </c>
      <c r="HX114">
        <v>1</v>
      </c>
      <c r="HY114" s="45"/>
      <c r="HZ114" s="25"/>
      <c r="IA114" s="25"/>
      <c r="IB114" s="25"/>
      <c r="IC114" s="25"/>
      <c r="ID114" s="109"/>
      <c r="IE114" s="25"/>
      <c r="IF114" s="25"/>
      <c r="IG114" s="25"/>
      <c r="IH114" s="25"/>
      <c r="II114" s="141" t="s">
        <v>578</v>
      </c>
      <c r="IJ114" s="141">
        <f t="shared" si="89"/>
        <v>1</v>
      </c>
      <c r="IK114" s="141" t="s">
        <v>540</v>
      </c>
      <c r="IL114" s="106"/>
      <c r="IM114" s="127"/>
      <c r="IN114" s="142"/>
      <c r="IO114" s="143">
        <v>0</v>
      </c>
      <c r="IP114" s="144">
        <v>0</v>
      </c>
      <c r="IQ114" s="144">
        <v>0</v>
      </c>
      <c r="IR114" s="144">
        <v>0</v>
      </c>
      <c r="IS114" s="144">
        <v>1</v>
      </c>
      <c r="IT114" s="145"/>
      <c r="IU114" s="146">
        <v>0</v>
      </c>
      <c r="IV114" s="146">
        <v>0</v>
      </c>
    </row>
    <row r="115" spans="1:256" ht="13.05" customHeight="1">
      <c r="A115" s="25">
        <v>35</v>
      </c>
      <c r="B115" s="25">
        <v>16</v>
      </c>
      <c r="C115" s="49" t="s">
        <v>101</v>
      </c>
      <c r="D115" s="47" t="s">
        <v>518</v>
      </c>
      <c r="E115" s="25">
        <v>5</v>
      </c>
      <c r="F115" s="25">
        <v>5</v>
      </c>
      <c r="G115" s="49"/>
      <c r="H115" s="25">
        <v>12</v>
      </c>
      <c r="I115" s="25">
        <v>21</v>
      </c>
      <c r="J115" s="25">
        <v>4</v>
      </c>
      <c r="K115" s="25">
        <v>1</v>
      </c>
      <c r="L115" s="25">
        <v>3</v>
      </c>
      <c r="M115" s="25" t="str">
        <f t="shared" si="109"/>
        <v/>
      </c>
      <c r="N115" s="25">
        <f t="shared" si="110"/>
        <v>17</v>
      </c>
      <c r="O115" s="25">
        <v>5</v>
      </c>
      <c r="P115" s="25">
        <v>18</v>
      </c>
      <c r="Q115" s="28">
        <v>7698.181818181818</v>
      </c>
      <c r="R115" s="25">
        <v>24</v>
      </c>
      <c r="S115" s="25">
        <v>27</v>
      </c>
      <c r="T115" s="25">
        <v>1</v>
      </c>
      <c r="U115" s="25">
        <v>0</v>
      </c>
      <c r="V115" s="25">
        <v>1</v>
      </c>
      <c r="W115" s="25" t="str">
        <f t="shared" si="111"/>
        <v/>
      </c>
      <c r="X115" s="25">
        <f t="shared" si="112"/>
        <v>26</v>
      </c>
      <c r="Y115" s="25">
        <v>19</v>
      </c>
      <c r="Z115" s="25">
        <v>26</v>
      </c>
      <c r="AA115" s="25">
        <v>3345.060606060606</v>
      </c>
      <c r="AB115" s="45">
        <v>21</v>
      </c>
      <c r="AC115" s="25">
        <v>23</v>
      </c>
      <c r="AD115" s="25">
        <v>3</v>
      </c>
      <c r="AE115" s="25">
        <v>1</v>
      </c>
      <c r="AF115" s="25">
        <v>2</v>
      </c>
      <c r="AG115" s="25" t="str">
        <f t="shared" si="113"/>
        <v/>
      </c>
      <c r="AH115" s="25">
        <f t="shared" si="114"/>
        <v>20</v>
      </c>
      <c r="AI115" s="25">
        <v>13</v>
      </c>
      <c r="AJ115" s="25">
        <v>20</v>
      </c>
      <c r="AK115" s="28">
        <v>2831.3030303030305</v>
      </c>
      <c r="AL115" s="25">
        <v>1</v>
      </c>
      <c r="AM115" s="25">
        <v>1057.2</v>
      </c>
      <c r="AN115" s="25">
        <v>968.5</v>
      </c>
      <c r="AO115" s="25">
        <v>329.0955068541333</v>
      </c>
      <c r="AP115" s="91">
        <v>3.5416666666666666E-2</v>
      </c>
      <c r="AQ115" s="65">
        <v>5.7638888888888885E-2</v>
      </c>
      <c r="AR115" s="65">
        <v>4.6527777777777779E-2</v>
      </c>
      <c r="AS115" s="65">
        <v>3.4722222222222224E-2</v>
      </c>
      <c r="AT115" s="25">
        <f t="shared" si="106"/>
        <v>51</v>
      </c>
      <c r="AU115" s="25">
        <f t="shared" si="107"/>
        <v>83</v>
      </c>
      <c r="AV115" s="25">
        <f t="shared" si="117"/>
        <v>67</v>
      </c>
      <c r="AW115" s="25">
        <f t="shared" si="118"/>
        <v>50</v>
      </c>
      <c r="AX115" s="25">
        <f t="shared" si="115"/>
        <v>75</v>
      </c>
      <c r="AY115" s="25">
        <f t="shared" si="116"/>
        <v>50.5</v>
      </c>
      <c r="AZ115" s="25">
        <f t="shared" si="121"/>
        <v>0.48514851485148514</v>
      </c>
      <c r="BA115" s="25">
        <v>2</v>
      </c>
      <c r="BB115" s="25">
        <v>4</v>
      </c>
      <c r="BC115" s="25">
        <v>3</v>
      </c>
      <c r="BD115" s="25">
        <v>4</v>
      </c>
      <c r="BE115" s="25">
        <v>3</v>
      </c>
      <c r="BF115" s="25">
        <v>3.5</v>
      </c>
      <c r="BG115" s="49">
        <v>-0.16666666666666666</v>
      </c>
      <c r="BH115" s="25">
        <v>0.2</v>
      </c>
      <c r="BI115" s="25">
        <v>10</v>
      </c>
      <c r="BJ115" s="25">
        <v>0.1</v>
      </c>
      <c r="BK115" s="25">
        <v>10</v>
      </c>
      <c r="BL115" s="25">
        <v>0.15</v>
      </c>
      <c r="BM115" s="47">
        <v>40</v>
      </c>
      <c r="BN115" s="25">
        <v>8</v>
      </c>
      <c r="BO115" s="25">
        <f t="shared" si="99"/>
        <v>48</v>
      </c>
      <c r="BP115" s="25">
        <f t="shared" si="103"/>
        <v>0.83333333333333337</v>
      </c>
      <c r="BQ115" s="49">
        <f t="shared" si="92"/>
        <v>1</v>
      </c>
      <c r="BR115" s="47">
        <v>15</v>
      </c>
      <c r="BS115" s="25">
        <v>1</v>
      </c>
      <c r="BT115" s="25">
        <f t="shared" si="102"/>
        <v>16</v>
      </c>
      <c r="BU115" s="25">
        <f t="shared" si="100"/>
        <v>0.9375</v>
      </c>
      <c r="BV115" s="49">
        <f t="shared" si="108"/>
        <v>1</v>
      </c>
      <c r="BW115" s="52">
        <v>9</v>
      </c>
      <c r="BX115" s="53">
        <v>7</v>
      </c>
      <c r="BY115" s="54">
        <f t="shared" si="104"/>
        <v>8</v>
      </c>
      <c r="BZ115" s="57">
        <v>16</v>
      </c>
      <c r="CA115" s="50">
        <v>16</v>
      </c>
      <c r="CB115" s="51">
        <f t="shared" si="105"/>
        <v>16</v>
      </c>
      <c r="CC115" s="46">
        <v>19</v>
      </c>
      <c r="CD115" s="46">
        <v>20</v>
      </c>
      <c r="CE115" s="103">
        <v>104</v>
      </c>
      <c r="CF115" s="30">
        <v>5</v>
      </c>
      <c r="CG115" s="104">
        <f t="shared" si="93"/>
        <v>4.807692307692308E-2</v>
      </c>
      <c r="CH115" s="47">
        <v>12</v>
      </c>
      <c r="CI115" s="25">
        <v>11</v>
      </c>
      <c r="CJ115" s="25">
        <f t="shared" si="119"/>
        <v>23</v>
      </c>
      <c r="CK115" s="49">
        <f t="shared" si="87"/>
        <v>17</v>
      </c>
      <c r="CL115" s="47">
        <v>4</v>
      </c>
      <c r="CM115" s="25">
        <v>4</v>
      </c>
      <c r="CN115" s="25">
        <f t="shared" si="101"/>
        <v>8</v>
      </c>
      <c r="CO115" s="49">
        <f t="shared" si="88"/>
        <v>6</v>
      </c>
      <c r="CP115" s="47">
        <v>24</v>
      </c>
      <c r="CQ115" s="25">
        <f t="shared" si="120"/>
        <v>1</v>
      </c>
      <c r="CR115" s="65">
        <v>1.6666666666666666E-2</v>
      </c>
      <c r="CS115" s="25">
        <f t="shared" si="122"/>
        <v>24</v>
      </c>
      <c r="CT115" s="25">
        <v>0</v>
      </c>
      <c r="CU115" s="25">
        <v>24</v>
      </c>
      <c r="CV115" s="25">
        <f t="shared" si="96"/>
        <v>1</v>
      </c>
      <c r="CW115" s="65">
        <v>2.5000000000000001E-2</v>
      </c>
      <c r="CX115" s="25">
        <f t="shared" si="123"/>
        <v>36</v>
      </c>
      <c r="CY115" s="25">
        <v>0</v>
      </c>
      <c r="CZ115" s="49">
        <f t="shared" si="124"/>
        <v>0.5</v>
      </c>
      <c r="DA115">
        <v>22</v>
      </c>
      <c r="DB115">
        <v>14</v>
      </c>
      <c r="DC115">
        <v>0.87655907</v>
      </c>
      <c r="DD115">
        <v>14</v>
      </c>
      <c r="DE115">
        <v>0.85515848999999999</v>
      </c>
      <c r="DF115">
        <v>18</v>
      </c>
      <c r="DG115">
        <v>10</v>
      </c>
      <c r="DH115">
        <v>0.96181220000000001</v>
      </c>
      <c r="DI115">
        <v>11</v>
      </c>
      <c r="DJ115">
        <v>0.98552592000000006</v>
      </c>
      <c r="DK115">
        <v>19</v>
      </c>
      <c r="DL115">
        <v>10</v>
      </c>
      <c r="DM115">
        <v>0.91162273999999999</v>
      </c>
      <c r="DN115">
        <v>10</v>
      </c>
      <c r="DO115">
        <v>0.92974076999999999</v>
      </c>
      <c r="DP115" s="25">
        <v>19.666666666666668</v>
      </c>
      <c r="DQ115" s="25">
        <v>11.333333333333334</v>
      </c>
      <c r="DR115" s="25">
        <v>0.91666466999999996</v>
      </c>
      <c r="DS115" s="25">
        <v>11.666666666666666</v>
      </c>
      <c r="DT115" s="25">
        <v>0.92347506000000001</v>
      </c>
      <c r="DU115" s="47">
        <v>29.281633592046095</v>
      </c>
      <c r="DV115" s="86">
        <v>94.846200751079337</v>
      </c>
      <c r="DW115" s="86">
        <v>1.4446855110623316</v>
      </c>
      <c r="DX115" s="25"/>
      <c r="DY115" s="49"/>
      <c r="DZ115" s="47">
        <v>21</v>
      </c>
      <c r="EA115" s="25">
        <v>24</v>
      </c>
      <c r="EB115" s="25">
        <v>22.5</v>
      </c>
      <c r="EC115" s="25">
        <v>0.84269662999999995</v>
      </c>
      <c r="ED115" s="25">
        <v>1</v>
      </c>
      <c r="EE115" s="88">
        <v>0.92134831499999992</v>
      </c>
      <c r="EF115" s="47">
        <v>30</v>
      </c>
      <c r="EG115" s="25">
        <v>35</v>
      </c>
      <c r="EH115" s="25">
        <v>33</v>
      </c>
      <c r="EI115" s="25">
        <v>36</v>
      </c>
      <c r="EJ115" s="25">
        <v>33</v>
      </c>
      <c r="EK115" s="46">
        <v>46</v>
      </c>
      <c r="EL115" s="47">
        <v>0</v>
      </c>
      <c r="EM115" s="49">
        <v>0</v>
      </c>
      <c r="EN115" s="46">
        <v>1</v>
      </c>
      <c r="EO115" s="25">
        <v>8437.4358974359002</v>
      </c>
      <c r="EP115" s="25">
        <v>2861.3913043478301</v>
      </c>
      <c r="EQ115" s="25">
        <v>7095.6603773584902</v>
      </c>
      <c r="ER115" s="25">
        <v>2915.2713178294598</v>
      </c>
      <c r="ES115" s="25">
        <v>9568.1081081080993</v>
      </c>
      <c r="ET115" s="25">
        <v>5900.3333333333303</v>
      </c>
      <c r="EU115" s="25">
        <v>8367.0681276341638</v>
      </c>
      <c r="EV115" s="28">
        <v>3892.3319851702067</v>
      </c>
      <c r="EW115">
        <v>192.74979429999999</v>
      </c>
      <c r="EX115">
        <v>9.6699886999999998E-2</v>
      </c>
      <c r="EY115">
        <v>1.8727272727272699</v>
      </c>
      <c r="EZ115">
        <v>0.65789473684210498</v>
      </c>
      <c r="FA115">
        <v>437.55582570000001</v>
      </c>
      <c r="FB115">
        <v>0.19577086399999999</v>
      </c>
      <c r="FC115">
        <v>5.8965517241379297</v>
      </c>
      <c r="FD115">
        <v>0.61538461538461497</v>
      </c>
      <c r="FE115">
        <v>513.75814979999996</v>
      </c>
      <c r="FF115">
        <v>0.12921152999999999</v>
      </c>
      <c r="FG115">
        <v>4.0169014084506998</v>
      </c>
      <c r="FH115">
        <v>0.58333333333333304</v>
      </c>
      <c r="FI115">
        <v>381.35458993333333</v>
      </c>
      <c r="FJ115">
        <v>0.14056076033333331</v>
      </c>
      <c r="FK115">
        <v>3.9287268017719668</v>
      </c>
      <c r="FL115" s="63">
        <v>0.61887089518668426</v>
      </c>
      <c r="FM115">
        <v>0.64063684609552696</v>
      </c>
      <c r="FN115">
        <v>0.71357582985489998</v>
      </c>
      <c r="FO115">
        <v>0.53122987765614904</v>
      </c>
      <c r="FP115">
        <v>0.72982821447163004</v>
      </c>
      <c r="FQ115">
        <v>0.50517104216388198</v>
      </c>
      <c r="FR115">
        <v>0.56926102837875803</v>
      </c>
      <c r="FS115">
        <v>0.55901258863851933</v>
      </c>
      <c r="FT115">
        <v>0.67088835756842935</v>
      </c>
      <c r="FU115">
        <v>0.61495047310347439</v>
      </c>
      <c r="FV115" s="45">
        <v>0.55000000000000004</v>
      </c>
      <c r="FW115" s="25">
        <v>4082.54545454545</v>
      </c>
      <c r="FX115" s="25">
        <v>0.6</v>
      </c>
      <c r="FY115" s="25">
        <v>5039</v>
      </c>
      <c r="FZ115" s="25">
        <v>0.65</v>
      </c>
      <c r="GA115" s="25">
        <v>4108.6666666666697</v>
      </c>
      <c r="GB115" s="25">
        <v>0.6</v>
      </c>
      <c r="GC115" s="28">
        <v>4410.0707070707067</v>
      </c>
      <c r="GD115">
        <v>0.33333333333333331</v>
      </c>
      <c r="GE115">
        <v>179</v>
      </c>
      <c r="GF115">
        <v>0</v>
      </c>
      <c r="GG115">
        <v>106</v>
      </c>
      <c r="GH115">
        <v>0.66666666666666663</v>
      </c>
      <c r="GI115">
        <v>170</v>
      </c>
      <c r="GJ115">
        <v>0.33333333333333298</v>
      </c>
      <c r="GK115">
        <v>151.66666666666666</v>
      </c>
      <c r="GL115" s="45"/>
      <c r="GM115">
        <v>11</v>
      </c>
      <c r="GN115">
        <v>9</v>
      </c>
      <c r="GO115">
        <v>9</v>
      </c>
      <c r="GP115">
        <v>6</v>
      </c>
      <c r="GQ115" s="25"/>
      <c r="GR115">
        <v>38</v>
      </c>
      <c r="GS115">
        <v>14</v>
      </c>
      <c r="GT115">
        <v>15</v>
      </c>
      <c r="GU115">
        <v>4</v>
      </c>
      <c r="GV115" s="25"/>
      <c r="GW115">
        <v>15</v>
      </c>
      <c r="GX115">
        <v>12</v>
      </c>
      <c r="GY115">
        <v>12</v>
      </c>
      <c r="GZ115">
        <v>8</v>
      </c>
      <c r="HA115" s="25"/>
      <c r="HB115" s="89">
        <v>21.333333333333332</v>
      </c>
      <c r="HC115" s="89">
        <v>11.666666666666666</v>
      </c>
      <c r="HD115" s="89">
        <v>12</v>
      </c>
      <c r="HE115" s="129">
        <v>6</v>
      </c>
      <c r="HF115">
        <v>0.9142769746005065</v>
      </c>
      <c r="HG115">
        <v>0.95609401579837039</v>
      </c>
      <c r="HH115">
        <v>0.9504810697938274</v>
      </c>
      <c r="HI115">
        <v>0.98974331861078713</v>
      </c>
      <c r="HJ115">
        <v>0.8971550056125116</v>
      </c>
      <c r="HK115">
        <v>0.97326271365767958</v>
      </c>
      <c r="HL115">
        <v>0.98096780969905839</v>
      </c>
      <c r="HM115">
        <v>0.98270762982399062</v>
      </c>
      <c r="HN115">
        <v>0.98014050643225847</v>
      </c>
      <c r="HO115">
        <v>0.99330386538455506</v>
      </c>
      <c r="HP115">
        <v>0.99211591182615877</v>
      </c>
      <c r="HQ115">
        <v>1</v>
      </c>
      <c r="HR115">
        <v>0.93052416221509215</v>
      </c>
      <c r="HS115" s="24">
        <v>2</v>
      </c>
      <c r="HT115">
        <v>2</v>
      </c>
      <c r="HU115">
        <v>2</v>
      </c>
      <c r="HV115">
        <v>1</v>
      </c>
      <c r="HW115">
        <v>0</v>
      </c>
      <c r="HX115">
        <v>0</v>
      </c>
      <c r="HY115" s="45"/>
      <c r="HZ115" s="25"/>
      <c r="IA115" s="25"/>
      <c r="IB115" s="25"/>
      <c r="IC115" s="25"/>
      <c r="ID115" s="109"/>
      <c r="IE115" s="25"/>
      <c r="IF115" s="25"/>
      <c r="IG115" s="25"/>
      <c r="IH115" s="25"/>
      <c r="II115" s="141" t="s">
        <v>578</v>
      </c>
      <c r="IJ115" s="141">
        <f t="shared" si="89"/>
        <v>1</v>
      </c>
      <c r="IK115" s="141" t="s">
        <v>540</v>
      </c>
      <c r="IL115" s="106"/>
      <c r="IM115" s="127"/>
      <c r="IN115" s="142"/>
      <c r="IO115" s="143">
        <v>0</v>
      </c>
      <c r="IP115" s="144">
        <v>0</v>
      </c>
      <c r="IQ115" s="144">
        <v>0</v>
      </c>
      <c r="IR115" s="144">
        <v>0</v>
      </c>
      <c r="IS115" s="144">
        <v>1</v>
      </c>
      <c r="IT115" s="145"/>
      <c r="IU115" s="146">
        <v>1</v>
      </c>
      <c r="IV115" s="146">
        <v>1</v>
      </c>
    </row>
    <row r="116" spans="1:256" ht="13.05" customHeight="1">
      <c r="A116" s="25">
        <v>34</v>
      </c>
      <c r="B116" s="25">
        <v>14</v>
      </c>
      <c r="C116" s="49" t="s">
        <v>102</v>
      </c>
      <c r="D116" s="47" t="s">
        <v>518</v>
      </c>
      <c r="E116" s="25">
        <v>5</v>
      </c>
      <c r="F116" s="25">
        <v>5</v>
      </c>
      <c r="G116" s="49"/>
      <c r="H116" s="25">
        <v>28</v>
      </c>
      <c r="I116" s="25">
        <v>28</v>
      </c>
      <c r="J116" s="25">
        <v>0</v>
      </c>
      <c r="K116" s="25">
        <v>0</v>
      </c>
      <c r="L116" s="25">
        <v>0</v>
      </c>
      <c r="M116" s="25" t="str">
        <f t="shared" si="109"/>
        <v/>
      </c>
      <c r="N116" s="25">
        <f t="shared" si="110"/>
        <v>28</v>
      </c>
      <c r="O116" s="25">
        <v>28</v>
      </c>
      <c r="P116" s="25">
        <v>28</v>
      </c>
      <c r="Q116" s="28">
        <v>3520.1176470588234</v>
      </c>
      <c r="R116" s="25">
        <v>28</v>
      </c>
      <c r="S116" s="25">
        <v>28</v>
      </c>
      <c r="T116" s="25">
        <v>1</v>
      </c>
      <c r="U116" s="25">
        <v>0</v>
      </c>
      <c r="V116" s="25">
        <v>1</v>
      </c>
      <c r="W116" s="25" t="str">
        <f t="shared" si="111"/>
        <v/>
      </c>
      <c r="X116" s="25">
        <f t="shared" si="112"/>
        <v>27</v>
      </c>
      <c r="Y116" s="25">
        <v>25</v>
      </c>
      <c r="Z116" s="25">
        <v>27</v>
      </c>
      <c r="AA116" s="25">
        <v>1938.7647058823529</v>
      </c>
      <c r="AB116" s="45">
        <v>14</v>
      </c>
      <c r="AC116" s="25">
        <v>24</v>
      </c>
      <c r="AD116" s="25">
        <v>1</v>
      </c>
      <c r="AE116" s="25">
        <v>0</v>
      </c>
      <c r="AF116" s="25">
        <v>1</v>
      </c>
      <c r="AG116" s="25" t="str">
        <f t="shared" si="113"/>
        <v/>
      </c>
      <c r="AH116" s="25">
        <f t="shared" si="114"/>
        <v>23</v>
      </c>
      <c r="AI116" s="25">
        <v>10</v>
      </c>
      <c r="AJ116" s="25">
        <v>23</v>
      </c>
      <c r="AK116" s="28">
        <v>2285.5</v>
      </c>
      <c r="AL116" s="25">
        <v>1</v>
      </c>
      <c r="AM116" s="25">
        <v>887.95</v>
      </c>
      <c r="AN116" s="25">
        <v>842.5</v>
      </c>
      <c r="AO116" s="25">
        <v>178.00427996037197</v>
      </c>
      <c r="AP116" s="91">
        <v>3.1944444444444449E-2</v>
      </c>
      <c r="AQ116" s="65">
        <v>4.027777777777778E-2</v>
      </c>
      <c r="AR116" s="65">
        <v>3.888888888888889E-2</v>
      </c>
      <c r="AS116" s="65">
        <v>3.1944444444444449E-2</v>
      </c>
      <c r="AT116" s="25">
        <f t="shared" si="106"/>
        <v>46</v>
      </c>
      <c r="AU116" s="25">
        <f t="shared" si="107"/>
        <v>58</v>
      </c>
      <c r="AV116" s="25">
        <f t="shared" si="117"/>
        <v>56</v>
      </c>
      <c r="AW116" s="25">
        <f t="shared" si="118"/>
        <v>46</v>
      </c>
      <c r="AX116" s="25">
        <f t="shared" si="115"/>
        <v>57</v>
      </c>
      <c r="AY116" s="25">
        <f t="shared" si="116"/>
        <v>46</v>
      </c>
      <c r="AZ116" s="25">
        <f t="shared" si="121"/>
        <v>0.2391304347826087</v>
      </c>
      <c r="BA116" s="25">
        <v>3</v>
      </c>
      <c r="BB116" s="25">
        <v>4</v>
      </c>
      <c r="BC116" s="25">
        <v>3</v>
      </c>
      <c r="BD116" s="25">
        <v>3</v>
      </c>
      <c r="BE116" s="25">
        <v>3</v>
      </c>
      <c r="BF116" s="25">
        <v>3.5</v>
      </c>
      <c r="BG116" s="49">
        <v>-0.16666666666666666</v>
      </c>
      <c r="BH116" s="25">
        <v>0.1</v>
      </c>
      <c r="BI116" s="25">
        <v>10</v>
      </c>
      <c r="BJ116" s="25">
        <v>0.1</v>
      </c>
      <c r="BK116" s="25">
        <v>10</v>
      </c>
      <c r="BL116" s="25">
        <v>0.1</v>
      </c>
      <c r="BM116" s="47">
        <v>37</v>
      </c>
      <c r="BN116" s="25">
        <v>11</v>
      </c>
      <c r="BO116" s="25">
        <f t="shared" si="99"/>
        <v>48</v>
      </c>
      <c r="BP116" s="25">
        <f t="shared" si="103"/>
        <v>0.77083333333333337</v>
      </c>
      <c r="BQ116" s="49">
        <f t="shared" si="92"/>
        <v>1</v>
      </c>
      <c r="BR116" s="47">
        <v>15</v>
      </c>
      <c r="BS116" s="25">
        <v>1</v>
      </c>
      <c r="BT116" s="25">
        <f t="shared" si="102"/>
        <v>16</v>
      </c>
      <c r="BU116" s="25">
        <f t="shared" si="100"/>
        <v>0.9375</v>
      </c>
      <c r="BV116" s="49">
        <f t="shared" si="108"/>
        <v>1</v>
      </c>
      <c r="BW116" s="52">
        <v>11</v>
      </c>
      <c r="BX116" s="53">
        <v>9</v>
      </c>
      <c r="BY116" s="54">
        <f t="shared" si="104"/>
        <v>10</v>
      </c>
      <c r="BZ116" s="57">
        <v>13</v>
      </c>
      <c r="CA116" s="50">
        <v>15</v>
      </c>
      <c r="CB116" s="51">
        <f t="shared" si="105"/>
        <v>14</v>
      </c>
      <c r="CC116" s="46">
        <v>16</v>
      </c>
      <c r="CD116" s="46">
        <v>11</v>
      </c>
      <c r="CE116" s="103">
        <v>79</v>
      </c>
      <c r="CF116" s="30">
        <v>4</v>
      </c>
      <c r="CG116" s="104">
        <f t="shared" si="93"/>
        <v>5.0632911392405063E-2</v>
      </c>
      <c r="CH116" s="47">
        <v>12</v>
      </c>
      <c r="CI116" s="25">
        <v>13</v>
      </c>
      <c r="CJ116" s="25">
        <f t="shared" si="119"/>
        <v>25</v>
      </c>
      <c r="CK116" s="49">
        <f t="shared" si="87"/>
        <v>19</v>
      </c>
      <c r="CL116" s="47">
        <v>4</v>
      </c>
      <c r="CM116" s="25">
        <v>4</v>
      </c>
      <c r="CN116" s="25">
        <f t="shared" si="101"/>
        <v>8</v>
      </c>
      <c r="CO116" s="49">
        <f t="shared" si="88"/>
        <v>6</v>
      </c>
      <c r="CP116" s="47">
        <v>24</v>
      </c>
      <c r="CQ116" s="25">
        <f t="shared" si="120"/>
        <v>1</v>
      </c>
      <c r="CR116" s="65">
        <v>1.0416666666666666E-2</v>
      </c>
      <c r="CS116" s="25">
        <f t="shared" si="122"/>
        <v>15</v>
      </c>
      <c r="CT116" s="25">
        <v>0</v>
      </c>
      <c r="CU116" s="25">
        <v>24</v>
      </c>
      <c r="CV116" s="25">
        <f t="shared" si="96"/>
        <v>1</v>
      </c>
      <c r="CW116" s="65">
        <v>2.2916666666666669E-2</v>
      </c>
      <c r="CX116" s="25">
        <f t="shared" si="123"/>
        <v>33</v>
      </c>
      <c r="CY116" s="25">
        <v>0</v>
      </c>
      <c r="CZ116" s="49">
        <f t="shared" si="124"/>
        <v>1.2</v>
      </c>
      <c r="DA116">
        <v>14</v>
      </c>
      <c r="DB116">
        <v>12</v>
      </c>
      <c r="DC116">
        <v>0.96816192000000001</v>
      </c>
      <c r="DD116">
        <v>12</v>
      </c>
      <c r="DE116">
        <v>0.97382100000000005</v>
      </c>
      <c r="DF116">
        <v>15</v>
      </c>
      <c r="DG116">
        <v>12</v>
      </c>
      <c r="DH116">
        <v>0.98877444999999997</v>
      </c>
      <c r="DI116">
        <v>12</v>
      </c>
      <c r="DJ116">
        <v>0.98877444999999997</v>
      </c>
      <c r="DK116">
        <v>14</v>
      </c>
      <c r="DL116">
        <v>9</v>
      </c>
      <c r="DM116">
        <v>0.98590310999999997</v>
      </c>
      <c r="DN116">
        <v>10</v>
      </c>
      <c r="DO116">
        <v>0.98162322000000002</v>
      </c>
      <c r="DP116" s="25">
        <v>14.333333333333334</v>
      </c>
      <c r="DQ116" s="25">
        <v>11</v>
      </c>
      <c r="DR116" s="25">
        <v>0.98094649333333328</v>
      </c>
      <c r="DS116" s="25">
        <v>11.333333333333334</v>
      </c>
      <c r="DT116" s="25">
        <v>0.98140622333333338</v>
      </c>
      <c r="DU116" s="47">
        <v>21.916763518807791</v>
      </c>
      <c r="DV116" s="86">
        <v>49.428765936200357</v>
      </c>
      <c r="DW116" s="86">
        <v>0.98752153388358921</v>
      </c>
      <c r="DX116" s="25"/>
      <c r="DY116" s="49"/>
      <c r="DZ116" s="47">
        <v>17</v>
      </c>
      <c r="EA116" s="25">
        <v>22</v>
      </c>
      <c r="EB116" s="25">
        <v>19.5</v>
      </c>
      <c r="EC116" s="25">
        <v>-6.5789469999999999E-3</v>
      </c>
      <c r="ED116" s="25">
        <v>0.92465752999999995</v>
      </c>
      <c r="EE116" s="88">
        <v>0.4590392915</v>
      </c>
      <c r="EF116" s="47">
        <v>33</v>
      </c>
      <c r="EG116" s="25">
        <v>31</v>
      </c>
      <c r="EH116" s="25">
        <v>28</v>
      </c>
      <c r="EI116" s="25">
        <v>29</v>
      </c>
      <c r="EJ116" s="25">
        <v>32</v>
      </c>
      <c r="EK116" s="46">
        <v>51</v>
      </c>
      <c r="EL116" s="47">
        <v>0</v>
      </c>
      <c r="EM116" s="49">
        <v>0</v>
      </c>
      <c r="EN116" s="46">
        <v>0</v>
      </c>
      <c r="EO116" s="25">
        <v>12656.1538461538</v>
      </c>
      <c r="EP116" s="25">
        <v>7001.27659574468</v>
      </c>
      <c r="EQ116" s="25">
        <v>15669.583333333299</v>
      </c>
      <c r="ER116" s="25">
        <v>7674.8979591836696</v>
      </c>
      <c r="ES116" s="25">
        <v>11063.125</v>
      </c>
      <c r="ET116" s="25">
        <v>6679.6226415094297</v>
      </c>
      <c r="EU116" s="25">
        <v>13129.620726495699</v>
      </c>
      <c r="EV116" s="28">
        <v>7118.5990654792595</v>
      </c>
      <c r="EW116">
        <v>905.34248790000004</v>
      </c>
      <c r="EX116">
        <v>0.241677216</v>
      </c>
      <c r="EY116">
        <v>5.51515151515152</v>
      </c>
      <c r="EZ116">
        <v>0.6</v>
      </c>
      <c r="FA116">
        <v>1209.022361</v>
      </c>
      <c r="FB116">
        <v>0.26184127600000001</v>
      </c>
      <c r="FC116">
        <v>7.0716180371352797</v>
      </c>
      <c r="FD116">
        <v>0.565217391304348</v>
      </c>
      <c r="FE116">
        <v>1516.671482</v>
      </c>
      <c r="FF116">
        <v>0.58371532800000003</v>
      </c>
      <c r="FG116">
        <v>10.459154929577499</v>
      </c>
      <c r="FH116">
        <v>0.64516129032257996</v>
      </c>
      <c r="FI116">
        <v>1210.3454436333334</v>
      </c>
      <c r="FJ116">
        <v>0.36241127333333334</v>
      </c>
      <c r="FK116">
        <v>7.6819748272880988</v>
      </c>
      <c r="FL116" s="63">
        <v>0.60345956054230931</v>
      </c>
      <c r="FM116">
        <v>0.56306760847628701</v>
      </c>
      <c r="FN116">
        <v>0.71827328789354095</v>
      </c>
      <c r="FO116">
        <v>0.65835140997830799</v>
      </c>
      <c r="FP116">
        <v>0.721515151515152</v>
      </c>
      <c r="FQ116">
        <v>0.66577777777777802</v>
      </c>
      <c r="FR116">
        <v>0.75167173252279595</v>
      </c>
      <c r="FS116">
        <v>0.62906559874412438</v>
      </c>
      <c r="FT116">
        <v>0.73048672397716297</v>
      </c>
      <c r="FU116">
        <v>0.67977616136064356</v>
      </c>
      <c r="FV116" s="45">
        <v>0.75</v>
      </c>
      <c r="FW116" s="25">
        <v>4033.7333333333299</v>
      </c>
      <c r="FX116" s="25">
        <v>0.8</v>
      </c>
      <c r="FY116" s="25">
        <v>4044.375</v>
      </c>
      <c r="FZ116" s="25">
        <v>0.8</v>
      </c>
      <c r="GA116" s="25">
        <v>3764.8125</v>
      </c>
      <c r="GB116" s="25">
        <v>0.78333333333333333</v>
      </c>
      <c r="GC116" s="28">
        <v>3947.6402777777766</v>
      </c>
      <c r="GD116">
        <v>0.33333333333333331</v>
      </c>
      <c r="GE116">
        <v>100</v>
      </c>
      <c r="GF116">
        <v>0.16666666666666666</v>
      </c>
      <c r="GG116">
        <v>65</v>
      </c>
      <c r="GH116">
        <v>0</v>
      </c>
      <c r="GI116">
        <v>101</v>
      </c>
      <c r="GJ116">
        <v>0.16666666666666699</v>
      </c>
      <c r="GK116">
        <v>88.666666666666671</v>
      </c>
      <c r="GL116" s="45"/>
      <c r="GM116">
        <v>35</v>
      </c>
      <c r="GN116">
        <v>19</v>
      </c>
      <c r="GO116">
        <v>19</v>
      </c>
      <c r="GP116">
        <v>7</v>
      </c>
      <c r="GQ116" s="25"/>
      <c r="GR116">
        <v>65</v>
      </c>
      <c r="GS116">
        <v>19</v>
      </c>
      <c r="GT116">
        <v>20</v>
      </c>
      <c r="GU116">
        <v>8</v>
      </c>
      <c r="GV116" s="25"/>
      <c r="GW116">
        <v>68</v>
      </c>
      <c r="GX116">
        <v>21</v>
      </c>
      <c r="GY116">
        <v>21</v>
      </c>
      <c r="GZ116">
        <v>8</v>
      </c>
      <c r="HA116" s="25"/>
      <c r="HB116" s="89">
        <v>56</v>
      </c>
      <c r="HC116" s="89">
        <v>19.666666666666668</v>
      </c>
      <c r="HD116" s="89">
        <v>20</v>
      </c>
      <c r="HE116" s="129">
        <v>7.666666666666667</v>
      </c>
      <c r="HF116">
        <v>0.99104563379070165</v>
      </c>
      <c r="HG116">
        <v>0.99886580154399318</v>
      </c>
      <c r="HH116">
        <v>0.99886580154399318</v>
      </c>
      <c r="HI116">
        <v>1</v>
      </c>
      <c r="HJ116">
        <v>0.96763795671699981</v>
      </c>
      <c r="HK116">
        <v>0.9631578947368421</v>
      </c>
      <c r="HL116">
        <v>0.96828974929378264</v>
      </c>
      <c r="HM116">
        <v>1</v>
      </c>
      <c r="HN116">
        <v>0.99824585496714968</v>
      </c>
      <c r="HO116">
        <v>0.98938629059401695</v>
      </c>
      <c r="HP116">
        <v>0.99685244734300427</v>
      </c>
      <c r="HQ116">
        <v>1</v>
      </c>
      <c r="HR116">
        <v>0.98564314849161716</v>
      </c>
      <c r="HS116" s="24">
        <v>1</v>
      </c>
      <c r="HT116">
        <v>2</v>
      </c>
      <c r="HU116">
        <v>1</v>
      </c>
      <c r="HV116">
        <v>0</v>
      </c>
      <c r="HW116">
        <v>0</v>
      </c>
      <c r="HX116">
        <v>0</v>
      </c>
      <c r="HY116" s="45"/>
      <c r="HZ116" s="25"/>
      <c r="IA116" s="25"/>
      <c r="IB116" s="25"/>
      <c r="IC116" s="25"/>
      <c r="ID116" s="109"/>
      <c r="IE116" s="25"/>
      <c r="IF116" s="25"/>
      <c r="IG116" s="25"/>
      <c r="IH116" s="25"/>
      <c r="II116" s="141" t="s">
        <v>578</v>
      </c>
      <c r="IJ116" s="141">
        <f t="shared" si="89"/>
        <v>1</v>
      </c>
      <c r="IK116" s="141" t="s">
        <v>540</v>
      </c>
      <c r="IL116" s="106"/>
      <c r="IM116" s="127"/>
      <c r="IN116" s="142"/>
      <c r="IO116" s="143">
        <v>0</v>
      </c>
      <c r="IP116" s="144">
        <v>0</v>
      </c>
      <c r="IQ116" s="144">
        <v>0</v>
      </c>
      <c r="IR116" s="144">
        <v>0</v>
      </c>
      <c r="IS116" s="144">
        <v>1</v>
      </c>
      <c r="IT116" s="145"/>
      <c r="IU116" s="146">
        <v>0</v>
      </c>
      <c r="IV116" s="146"/>
    </row>
    <row r="117" spans="1:256" ht="13.05" customHeight="1">
      <c r="A117" s="25">
        <v>55</v>
      </c>
      <c r="B117" s="25">
        <v>13.5</v>
      </c>
      <c r="C117" s="49" t="s">
        <v>11</v>
      </c>
      <c r="D117" s="47" t="s">
        <v>252</v>
      </c>
      <c r="E117" s="25">
        <v>4</v>
      </c>
      <c r="F117" s="25">
        <v>4</v>
      </c>
      <c r="G117" s="49"/>
      <c r="H117" s="25">
        <v>15</v>
      </c>
      <c r="I117" s="25">
        <v>17</v>
      </c>
      <c r="J117" s="25">
        <v>1</v>
      </c>
      <c r="K117" s="25">
        <v>0</v>
      </c>
      <c r="L117" s="25">
        <v>1</v>
      </c>
      <c r="M117" s="25" t="str">
        <f t="shared" si="109"/>
        <v/>
      </c>
      <c r="N117" s="25">
        <f t="shared" si="110"/>
        <v>16</v>
      </c>
      <c r="O117" s="25">
        <v>15</v>
      </c>
      <c r="P117" s="25">
        <v>17</v>
      </c>
      <c r="Q117" s="28">
        <v>5155.1764705882351</v>
      </c>
      <c r="R117" s="25">
        <v>28</v>
      </c>
      <c r="S117" s="25">
        <v>28</v>
      </c>
      <c r="T117" s="25">
        <v>2</v>
      </c>
      <c r="U117" s="25">
        <v>0</v>
      </c>
      <c r="V117" s="25">
        <v>2</v>
      </c>
      <c r="W117" s="25" t="str">
        <f t="shared" si="111"/>
        <v/>
      </c>
      <c r="X117" s="25">
        <f t="shared" si="112"/>
        <v>26</v>
      </c>
      <c r="Y117" s="25">
        <v>23</v>
      </c>
      <c r="Z117" s="25">
        <v>26</v>
      </c>
      <c r="AA117" s="25">
        <v>3170.5882352941176</v>
      </c>
      <c r="AB117" s="45">
        <v>8</v>
      </c>
      <c r="AC117" s="25">
        <v>13</v>
      </c>
      <c r="AD117" s="25">
        <v>9</v>
      </c>
      <c r="AE117" s="25">
        <v>0</v>
      </c>
      <c r="AF117" s="25">
        <v>9</v>
      </c>
      <c r="AG117" s="25" t="str">
        <f t="shared" si="113"/>
        <v/>
      </c>
      <c r="AH117" s="25">
        <f t="shared" si="114"/>
        <v>4</v>
      </c>
      <c r="AI117" s="25">
        <v>0</v>
      </c>
      <c r="AJ117" s="25">
        <v>9</v>
      </c>
      <c r="AK117" s="28">
        <v>2807.8823529411766</v>
      </c>
      <c r="AL117" s="25">
        <v>1</v>
      </c>
      <c r="AM117" s="25">
        <v>1234.8499999999999</v>
      </c>
      <c r="AN117" s="25">
        <v>1189.5</v>
      </c>
      <c r="AO117" s="25">
        <v>219.55679639242621</v>
      </c>
      <c r="AP117" s="91">
        <v>5.4166666666666669E-2</v>
      </c>
      <c r="AQ117" s="65">
        <v>0.13680555555555554</v>
      </c>
      <c r="AR117" s="65">
        <v>8.8888888888888892E-2</v>
      </c>
      <c r="AS117" s="65">
        <v>5.8333333333333327E-2</v>
      </c>
      <c r="AT117" s="25">
        <f t="shared" si="106"/>
        <v>78</v>
      </c>
      <c r="AU117" s="25">
        <f t="shared" si="107"/>
        <v>197</v>
      </c>
      <c r="AV117" s="25">
        <f t="shared" si="117"/>
        <v>128</v>
      </c>
      <c r="AW117" s="25">
        <f t="shared" si="118"/>
        <v>84</v>
      </c>
      <c r="AX117" s="25">
        <f t="shared" si="115"/>
        <v>162.5</v>
      </c>
      <c r="AY117" s="25">
        <f t="shared" si="116"/>
        <v>81</v>
      </c>
      <c r="AZ117" s="25">
        <f t="shared" si="121"/>
        <v>1.0061728395061729</v>
      </c>
      <c r="BA117" s="25">
        <v>2</v>
      </c>
      <c r="BB117" s="25">
        <v>4</v>
      </c>
      <c r="BC117" s="25">
        <v>1</v>
      </c>
      <c r="BD117" s="25">
        <v>2</v>
      </c>
      <c r="BE117" s="25">
        <v>2</v>
      </c>
      <c r="BF117" s="25">
        <v>2.5</v>
      </c>
      <c r="BG117" s="49">
        <v>-0.25</v>
      </c>
      <c r="BH117" s="25">
        <v>0.4</v>
      </c>
      <c r="BI117" s="25">
        <v>10</v>
      </c>
      <c r="BJ117" s="25">
        <v>0.3</v>
      </c>
      <c r="BK117" s="25">
        <v>10</v>
      </c>
      <c r="BL117" s="25">
        <v>0.35</v>
      </c>
      <c r="BM117" s="47">
        <v>28</v>
      </c>
      <c r="BN117" s="25">
        <v>20</v>
      </c>
      <c r="BO117" s="25">
        <f t="shared" si="99"/>
        <v>48</v>
      </c>
      <c r="BP117" s="25">
        <f t="shared" si="103"/>
        <v>0.58333333333333337</v>
      </c>
      <c r="BQ117" s="49">
        <f t="shared" si="92"/>
        <v>1</v>
      </c>
      <c r="BR117" s="47">
        <v>8</v>
      </c>
      <c r="BS117" s="25">
        <v>8</v>
      </c>
      <c r="BT117" s="25">
        <f t="shared" si="102"/>
        <v>16</v>
      </c>
      <c r="BU117" s="25">
        <f t="shared" si="100"/>
        <v>0.5</v>
      </c>
      <c r="BV117" s="49">
        <f t="shared" si="108"/>
        <v>1</v>
      </c>
      <c r="BW117" s="52">
        <v>8</v>
      </c>
      <c r="BX117" s="53">
        <v>5</v>
      </c>
      <c r="BY117" s="54">
        <f t="shared" si="104"/>
        <v>6.5</v>
      </c>
      <c r="BZ117" s="57">
        <v>10</v>
      </c>
      <c r="CA117" s="50">
        <v>11</v>
      </c>
      <c r="CB117" s="51">
        <f t="shared" si="105"/>
        <v>10.5</v>
      </c>
      <c r="CC117" s="46">
        <v>18</v>
      </c>
      <c r="CD117" s="46">
        <v>16</v>
      </c>
      <c r="CE117" s="103">
        <v>53</v>
      </c>
      <c r="CF117" s="30">
        <v>4</v>
      </c>
      <c r="CG117" s="104">
        <f t="shared" si="93"/>
        <v>7.5471698113207544E-2</v>
      </c>
      <c r="CH117" s="47">
        <v>9</v>
      </c>
      <c r="CI117" s="25">
        <v>1</v>
      </c>
      <c r="CJ117" s="25">
        <f t="shared" si="119"/>
        <v>10</v>
      </c>
      <c r="CK117" s="49">
        <f t="shared" si="87"/>
        <v>5.5</v>
      </c>
      <c r="CL117" s="47">
        <v>4</v>
      </c>
      <c r="CM117" s="25">
        <v>1</v>
      </c>
      <c r="CN117" s="25">
        <f t="shared" si="101"/>
        <v>5</v>
      </c>
      <c r="CO117" s="49">
        <f t="shared" si="88"/>
        <v>3</v>
      </c>
      <c r="CP117" s="47">
        <v>24</v>
      </c>
      <c r="CQ117" s="25">
        <f t="shared" si="120"/>
        <v>1</v>
      </c>
      <c r="CR117" s="65">
        <v>3.888888888888889E-2</v>
      </c>
      <c r="CS117" s="25">
        <f t="shared" si="122"/>
        <v>56</v>
      </c>
      <c r="CT117" s="25">
        <v>0</v>
      </c>
      <c r="CU117" s="25">
        <v>24</v>
      </c>
      <c r="CV117" s="25">
        <f t="shared" si="96"/>
        <v>1</v>
      </c>
      <c r="CW117" s="65">
        <v>8.7499999999999994E-2</v>
      </c>
      <c r="CX117" s="25">
        <f t="shared" si="123"/>
        <v>126</v>
      </c>
      <c r="CY117" s="25">
        <v>0</v>
      </c>
      <c r="CZ117" s="49">
        <f t="shared" si="124"/>
        <v>1.25</v>
      </c>
      <c r="DA117">
        <v>12</v>
      </c>
      <c r="DB117">
        <v>7</v>
      </c>
      <c r="DC117">
        <v>0.92498670999999999</v>
      </c>
      <c r="DD117">
        <v>7</v>
      </c>
      <c r="DE117">
        <v>0.95399809000000002</v>
      </c>
      <c r="DF117">
        <v>5</v>
      </c>
      <c r="DG117">
        <v>2</v>
      </c>
      <c r="DH117">
        <v>1</v>
      </c>
      <c r="DI117">
        <v>4</v>
      </c>
      <c r="DJ117">
        <v>0.85959357000000003</v>
      </c>
      <c r="DK117">
        <v>8</v>
      </c>
      <c r="DL117">
        <v>3</v>
      </c>
      <c r="DM117">
        <v>1</v>
      </c>
      <c r="DN117">
        <v>4</v>
      </c>
      <c r="DO117">
        <v>0.89802651</v>
      </c>
      <c r="DP117" s="25">
        <v>8.3333333333333339</v>
      </c>
      <c r="DQ117" s="25">
        <v>4</v>
      </c>
      <c r="DR117" s="25">
        <v>0.97499556999999992</v>
      </c>
      <c r="DS117" s="25">
        <v>5</v>
      </c>
      <c r="DT117" s="25">
        <v>0.90387272333333346</v>
      </c>
      <c r="DU117" s="47">
        <v>39.743531165192358</v>
      </c>
      <c r="DV117" s="86">
        <v>71.197920589057119</v>
      </c>
      <c r="DW117" s="86">
        <v>1.0796176968018187</v>
      </c>
      <c r="DX117" s="25"/>
      <c r="DY117" s="49"/>
      <c r="DZ117" s="47">
        <v>12</v>
      </c>
      <c r="EA117" s="25">
        <v>12</v>
      </c>
      <c r="EB117" s="25">
        <v>12</v>
      </c>
      <c r="EC117" s="25">
        <v>0.80645160999999999</v>
      </c>
      <c r="ED117" s="25">
        <v>0.61290323000000002</v>
      </c>
      <c r="EE117" s="88">
        <v>0.70967742</v>
      </c>
      <c r="EF117" s="47">
        <v>25</v>
      </c>
      <c r="EG117" s="25">
        <v>28</v>
      </c>
      <c r="EH117" s="25">
        <v>33</v>
      </c>
      <c r="EI117" s="25">
        <v>33</v>
      </c>
      <c r="EJ117" s="25">
        <v>30</v>
      </c>
      <c r="EK117" s="46">
        <v>62</v>
      </c>
      <c r="EL117" s="47">
        <v>0</v>
      </c>
      <c r="EM117" s="49">
        <v>0</v>
      </c>
      <c r="EN117" s="46">
        <v>3</v>
      </c>
      <c r="EO117" s="25">
        <v>12656.1538461538</v>
      </c>
      <c r="EP117" s="25">
        <v>5772.9824561403502</v>
      </c>
      <c r="EQ117" s="25">
        <v>31339.166666666701</v>
      </c>
      <c r="ER117" s="25">
        <v>6715.5357142857101</v>
      </c>
      <c r="ES117" s="25">
        <v>18632.631578947399</v>
      </c>
      <c r="ET117" s="25">
        <v>8634.6341463414592</v>
      </c>
      <c r="EU117" s="25">
        <v>20875.984030589301</v>
      </c>
      <c r="EV117" s="28">
        <v>7041.0507722558395</v>
      </c>
      <c r="EW117">
        <v>342.99817089999999</v>
      </c>
      <c r="EX117">
        <v>8.5104658E-2</v>
      </c>
      <c r="EY117">
        <v>-0.24242424242424199</v>
      </c>
      <c r="EZ117">
        <v>0.44</v>
      </c>
      <c r="FA117">
        <v>648.13005350000003</v>
      </c>
      <c r="FB117">
        <v>0.124676804</v>
      </c>
      <c r="FC117">
        <v>-0.60477453580901896</v>
      </c>
      <c r="FD117">
        <v>0.72727272727272696</v>
      </c>
      <c r="FE117">
        <v>1287.4810190000001</v>
      </c>
      <c r="FF117">
        <v>0.28564120999999998</v>
      </c>
      <c r="FG117">
        <v>2.9718309859154899</v>
      </c>
      <c r="FH117">
        <v>0.27777777777777801</v>
      </c>
      <c r="FI117">
        <v>759.53641446666677</v>
      </c>
      <c r="FJ117">
        <v>0.16514089066666668</v>
      </c>
      <c r="FK117">
        <v>0.70821073589407624</v>
      </c>
      <c r="FL117" s="63">
        <v>0.48168350168350171</v>
      </c>
      <c r="FM117">
        <v>0.54187689202825395</v>
      </c>
      <c r="FN117">
        <v>0.67111616018176601</v>
      </c>
      <c r="FO117">
        <v>0.52854511970534102</v>
      </c>
      <c r="FP117">
        <v>0.76048565121412803</v>
      </c>
      <c r="FQ117">
        <v>0.63108108108108096</v>
      </c>
      <c r="FR117">
        <v>0.50524033249006095</v>
      </c>
      <c r="FS117">
        <v>0.56716769760489194</v>
      </c>
      <c r="FT117">
        <v>0.64561404796198507</v>
      </c>
      <c r="FU117">
        <v>0.60639087278343851</v>
      </c>
      <c r="FV117" s="45">
        <v>0.65</v>
      </c>
      <c r="FW117" s="25">
        <v>7987</v>
      </c>
      <c r="FX117" s="25">
        <v>0.7</v>
      </c>
      <c r="FY117" s="25">
        <v>10481.142857142901</v>
      </c>
      <c r="FZ117" s="25">
        <v>0.5</v>
      </c>
      <c r="GA117" s="25">
        <v>5272.5</v>
      </c>
      <c r="GB117" s="25">
        <v>0.6166666666666667</v>
      </c>
      <c r="GC117" s="28">
        <v>7913.5476190476329</v>
      </c>
      <c r="GD117">
        <v>0.66666666666666663</v>
      </c>
      <c r="GE117">
        <v>238</v>
      </c>
      <c r="GF117">
        <v>0</v>
      </c>
      <c r="GG117">
        <v>168</v>
      </c>
      <c r="GH117">
        <v>0</v>
      </c>
      <c r="GI117">
        <v>242</v>
      </c>
      <c r="GJ117">
        <v>0.22222222222222199</v>
      </c>
      <c r="GK117">
        <v>216</v>
      </c>
      <c r="GL117" s="45"/>
      <c r="GM117">
        <v>11</v>
      </c>
      <c r="GN117">
        <v>9</v>
      </c>
      <c r="GO117">
        <v>10</v>
      </c>
      <c r="GP117">
        <v>5</v>
      </c>
      <c r="GQ117" s="25"/>
      <c r="GR117">
        <v>25</v>
      </c>
      <c r="GS117">
        <v>8</v>
      </c>
      <c r="GT117">
        <v>6</v>
      </c>
      <c r="GU117">
        <v>5</v>
      </c>
      <c r="GV117" s="25"/>
      <c r="GW117">
        <v>14</v>
      </c>
      <c r="GX117">
        <v>7</v>
      </c>
      <c r="GY117">
        <v>7</v>
      </c>
      <c r="GZ117">
        <v>5</v>
      </c>
      <c r="HA117" s="25"/>
      <c r="HB117" s="89">
        <v>16.666666666666668</v>
      </c>
      <c r="HC117" s="89">
        <v>8</v>
      </c>
      <c r="HD117" s="89">
        <v>7.666666666666667</v>
      </c>
      <c r="HE117" s="129">
        <v>5</v>
      </c>
      <c r="HF117">
        <v>0.65708752366584766</v>
      </c>
      <c r="HG117">
        <v>0.90487482538326991</v>
      </c>
      <c r="HH117">
        <v>0.77063852541074762</v>
      </c>
      <c r="HI117">
        <v>0.99339926779878274</v>
      </c>
      <c r="HJ117">
        <v>0.83922510782538329</v>
      </c>
      <c r="HK117">
        <v>0.97523687200686759</v>
      </c>
      <c r="HL117">
        <v>0.96407054397972514</v>
      </c>
      <c r="HM117">
        <v>0.98639392383214364</v>
      </c>
      <c r="HN117">
        <v>0.87964044556040089</v>
      </c>
      <c r="HO117">
        <v>0.9189150886342875</v>
      </c>
      <c r="HP117">
        <v>0.90624692266307671</v>
      </c>
      <c r="HQ117">
        <v>0.96152394764082305</v>
      </c>
      <c r="HR117">
        <v>0.79198435901721054</v>
      </c>
      <c r="HY117" s="45"/>
      <c r="HZ117" s="25"/>
      <c r="IA117" s="25"/>
      <c r="IB117" s="25"/>
      <c r="IC117" s="25"/>
      <c r="ID117" s="109"/>
      <c r="IE117" s="25"/>
      <c r="IF117" s="25"/>
      <c r="IG117" s="25"/>
      <c r="IH117" s="25"/>
      <c r="II117" s="141" t="s">
        <v>578</v>
      </c>
      <c r="IJ117" s="141">
        <f t="shared" si="89"/>
        <v>1</v>
      </c>
      <c r="IK117" s="141" t="s">
        <v>260</v>
      </c>
      <c r="IL117" s="106"/>
      <c r="IM117" s="127"/>
      <c r="IN117" s="142"/>
      <c r="IO117" s="143">
        <v>0</v>
      </c>
      <c r="IP117" s="144">
        <v>0</v>
      </c>
      <c r="IQ117" s="144">
        <v>0</v>
      </c>
      <c r="IR117" s="144">
        <v>1</v>
      </c>
      <c r="IS117" s="144">
        <v>0</v>
      </c>
      <c r="IT117" s="145"/>
      <c r="IU117" s="146">
        <v>0</v>
      </c>
      <c r="IV117" s="146">
        <v>0</v>
      </c>
    </row>
    <row r="118" spans="1:256" ht="13.05" customHeight="1">
      <c r="A118" s="25">
        <v>47</v>
      </c>
      <c r="B118" s="25">
        <v>14</v>
      </c>
      <c r="C118" s="49" t="s">
        <v>359</v>
      </c>
      <c r="D118" s="47" t="s">
        <v>508</v>
      </c>
      <c r="E118" s="25">
        <v>1</v>
      </c>
      <c r="F118" s="25">
        <v>1</v>
      </c>
      <c r="G118" s="49"/>
      <c r="H118" s="25">
        <v>28</v>
      </c>
      <c r="I118" s="25">
        <v>28</v>
      </c>
      <c r="J118" s="25">
        <v>0</v>
      </c>
      <c r="K118" s="25">
        <v>0</v>
      </c>
      <c r="L118" s="25">
        <v>0</v>
      </c>
      <c r="M118" s="25" t="str">
        <f t="shared" si="109"/>
        <v/>
      </c>
      <c r="N118" s="25">
        <f t="shared" si="110"/>
        <v>28</v>
      </c>
      <c r="O118" s="25">
        <v>28</v>
      </c>
      <c r="P118" s="25">
        <v>28</v>
      </c>
      <c r="Q118" s="28">
        <v>2604.1764705882351</v>
      </c>
      <c r="R118" s="25">
        <v>28</v>
      </c>
      <c r="S118" s="25">
        <v>28</v>
      </c>
      <c r="T118" s="25">
        <v>3</v>
      </c>
      <c r="U118" s="25">
        <v>2</v>
      </c>
      <c r="V118" s="25">
        <v>1</v>
      </c>
      <c r="W118" s="25" t="str">
        <f t="shared" si="111"/>
        <v/>
      </c>
      <c r="X118" s="25">
        <f t="shared" si="112"/>
        <v>25</v>
      </c>
      <c r="Y118" s="25">
        <v>19</v>
      </c>
      <c r="Z118" s="25">
        <v>25</v>
      </c>
      <c r="AA118" s="25">
        <v>2015.15625</v>
      </c>
      <c r="AB118" s="45">
        <v>20</v>
      </c>
      <c r="AC118" s="25">
        <v>24</v>
      </c>
      <c r="AD118" s="25">
        <v>2</v>
      </c>
      <c r="AE118" s="25">
        <v>2</v>
      </c>
      <c r="AF118" s="25">
        <v>0</v>
      </c>
      <c r="AG118" s="25" t="str">
        <f t="shared" si="113"/>
        <v/>
      </c>
      <c r="AH118" s="25">
        <f t="shared" si="114"/>
        <v>22</v>
      </c>
      <c r="AI118" s="25">
        <v>15</v>
      </c>
      <c r="AJ118" s="25">
        <v>23</v>
      </c>
      <c r="AK118" s="28">
        <v>2778.40625</v>
      </c>
      <c r="AL118" s="25">
        <v>1</v>
      </c>
      <c r="AM118" s="25">
        <v>915.9</v>
      </c>
      <c r="AN118" s="25">
        <v>920</v>
      </c>
      <c r="AO118" s="25">
        <v>131.66980231664854</v>
      </c>
      <c r="AP118" s="91">
        <v>2.9861111111111113E-2</v>
      </c>
      <c r="AQ118" s="65">
        <v>4.4444444444444446E-2</v>
      </c>
      <c r="AR118" s="65">
        <v>4.2361111111111106E-2</v>
      </c>
      <c r="AS118" s="65">
        <v>3.0555555555555555E-2</v>
      </c>
      <c r="AT118" s="25">
        <f t="shared" si="106"/>
        <v>43</v>
      </c>
      <c r="AU118" s="25">
        <f t="shared" si="107"/>
        <v>64</v>
      </c>
      <c r="AV118" s="25">
        <f t="shared" si="117"/>
        <v>61</v>
      </c>
      <c r="AW118" s="25">
        <f t="shared" si="118"/>
        <v>44</v>
      </c>
      <c r="AX118" s="25">
        <f t="shared" si="115"/>
        <v>62.5</v>
      </c>
      <c r="AY118" s="25">
        <f t="shared" si="116"/>
        <v>43.5</v>
      </c>
      <c r="AZ118" s="25">
        <f t="shared" si="121"/>
        <v>0.43678160919540232</v>
      </c>
      <c r="BA118" s="25">
        <v>4</v>
      </c>
      <c r="BB118" s="25">
        <v>4</v>
      </c>
      <c r="BC118" s="25">
        <v>3</v>
      </c>
      <c r="BD118" s="25">
        <v>4</v>
      </c>
      <c r="BE118" s="25">
        <v>4</v>
      </c>
      <c r="BF118" s="25">
        <v>3.5</v>
      </c>
      <c r="BG118" s="49">
        <v>0.125</v>
      </c>
      <c r="BH118" s="25">
        <v>0.9</v>
      </c>
      <c r="BI118" s="25">
        <v>10</v>
      </c>
      <c r="BJ118" s="25">
        <v>0.9</v>
      </c>
      <c r="BK118" s="25">
        <v>10</v>
      </c>
      <c r="BL118" s="25">
        <v>0.9</v>
      </c>
      <c r="BM118" s="47">
        <v>33</v>
      </c>
      <c r="BN118" s="25">
        <v>15</v>
      </c>
      <c r="BO118" s="25">
        <f t="shared" ref="BO118:BO149" si="125">BM118+BN118</f>
        <v>48</v>
      </c>
      <c r="BP118" s="25">
        <f t="shared" si="103"/>
        <v>0.6875</v>
      </c>
      <c r="BQ118" s="49">
        <f t="shared" si="92"/>
        <v>1</v>
      </c>
      <c r="BR118" s="47">
        <v>14</v>
      </c>
      <c r="BS118" s="25">
        <v>2</v>
      </c>
      <c r="BT118" s="25">
        <f t="shared" si="102"/>
        <v>16</v>
      </c>
      <c r="BU118" s="25">
        <f t="shared" ref="BU118:BU149" si="126">BR118/BT118</f>
        <v>0.875</v>
      </c>
      <c r="BV118" s="49">
        <f t="shared" si="108"/>
        <v>1</v>
      </c>
      <c r="BW118" s="52">
        <v>9</v>
      </c>
      <c r="BX118" s="53">
        <v>7</v>
      </c>
      <c r="BY118" s="54">
        <f t="shared" si="104"/>
        <v>8</v>
      </c>
      <c r="BZ118" s="57">
        <v>12</v>
      </c>
      <c r="CA118" s="50">
        <v>14</v>
      </c>
      <c r="CB118" s="51">
        <f t="shared" si="105"/>
        <v>13</v>
      </c>
      <c r="CC118" s="46">
        <v>24</v>
      </c>
      <c r="CD118" s="46">
        <v>17</v>
      </c>
      <c r="CE118" s="103">
        <v>102</v>
      </c>
      <c r="CF118" s="30">
        <v>0</v>
      </c>
      <c r="CG118" s="104">
        <f t="shared" si="93"/>
        <v>0</v>
      </c>
      <c r="CH118" s="47">
        <v>12</v>
      </c>
      <c r="CI118" s="25">
        <v>11</v>
      </c>
      <c r="CJ118" s="25">
        <f t="shared" si="119"/>
        <v>23</v>
      </c>
      <c r="CK118" s="49">
        <f t="shared" si="87"/>
        <v>17</v>
      </c>
      <c r="CL118" s="47">
        <v>4</v>
      </c>
      <c r="CM118" s="25">
        <v>4</v>
      </c>
      <c r="CN118" s="25">
        <f t="shared" si="101"/>
        <v>8</v>
      </c>
      <c r="CO118" s="49">
        <f t="shared" si="88"/>
        <v>6</v>
      </c>
      <c r="CP118" s="47">
        <v>24</v>
      </c>
      <c r="CQ118" s="25">
        <f t="shared" si="120"/>
        <v>1</v>
      </c>
      <c r="CR118" s="65">
        <v>1.7361111111111112E-2</v>
      </c>
      <c r="CS118" s="25">
        <f t="shared" si="122"/>
        <v>25</v>
      </c>
      <c r="CT118" s="25">
        <v>0</v>
      </c>
      <c r="CU118" s="25">
        <v>24</v>
      </c>
      <c r="CV118" s="25">
        <f t="shared" si="96"/>
        <v>1</v>
      </c>
      <c r="CW118" s="65">
        <v>3.6111111111111115E-2</v>
      </c>
      <c r="CX118" s="25">
        <f t="shared" si="123"/>
        <v>52</v>
      </c>
      <c r="CY118" s="25">
        <v>1</v>
      </c>
      <c r="CZ118" s="49">
        <f t="shared" si="124"/>
        <v>1.08</v>
      </c>
      <c r="DA118">
        <v>20</v>
      </c>
      <c r="DB118">
        <v>11</v>
      </c>
      <c r="DC118">
        <v>0.96952421</v>
      </c>
      <c r="DD118">
        <v>11</v>
      </c>
      <c r="DE118">
        <v>0.96935404999999997</v>
      </c>
      <c r="DF118">
        <v>16</v>
      </c>
      <c r="DG118">
        <v>8</v>
      </c>
      <c r="DH118">
        <v>0.95701119999999995</v>
      </c>
      <c r="DI118">
        <v>8</v>
      </c>
      <c r="DJ118">
        <v>0.99395856000000005</v>
      </c>
      <c r="DK118">
        <v>19</v>
      </c>
      <c r="DL118">
        <v>10</v>
      </c>
      <c r="DM118">
        <v>0.97281603999999999</v>
      </c>
      <c r="DN118">
        <v>10</v>
      </c>
      <c r="DO118">
        <v>0.97281603999999999</v>
      </c>
      <c r="DP118" s="25">
        <v>18.333333333333332</v>
      </c>
      <c r="DQ118" s="25">
        <v>9.6666666666666661</v>
      </c>
      <c r="DR118" s="25">
        <v>0.96645048333333339</v>
      </c>
      <c r="DS118" s="25">
        <v>9.6666666666666661</v>
      </c>
      <c r="DT118" s="25">
        <v>0.97870955000000004</v>
      </c>
      <c r="DU118" s="47">
        <v>15.096027732009457</v>
      </c>
      <c r="DV118" s="86">
        <v>22.001910511415758</v>
      </c>
      <c r="DW118" s="86">
        <v>0.97704478284108642</v>
      </c>
      <c r="DX118" s="25"/>
      <c r="DY118" s="49"/>
      <c r="DZ118" s="47">
        <v>27</v>
      </c>
      <c r="EA118" s="25">
        <v>29</v>
      </c>
      <c r="EB118" s="25">
        <v>28</v>
      </c>
      <c r="EC118" s="25">
        <v>1</v>
      </c>
      <c r="ED118" s="25">
        <v>1</v>
      </c>
      <c r="EE118" s="88">
        <v>1</v>
      </c>
      <c r="EF118" s="47">
        <v>32</v>
      </c>
      <c r="EG118" s="25">
        <v>30</v>
      </c>
      <c r="EH118" s="25">
        <v>32</v>
      </c>
      <c r="EI118" s="25">
        <v>29</v>
      </c>
      <c r="EJ118" s="25">
        <v>34</v>
      </c>
      <c r="EK118" s="46">
        <v>74</v>
      </c>
      <c r="EL118" s="47">
        <v>0</v>
      </c>
      <c r="EM118" s="49">
        <v>0</v>
      </c>
      <c r="EN118" s="46">
        <v>0</v>
      </c>
      <c r="EO118" s="25" t="s">
        <v>149</v>
      </c>
      <c r="EP118" s="25">
        <v>7001.27659574468</v>
      </c>
      <c r="EQ118" s="25">
        <v>41785.555555555598</v>
      </c>
      <c r="ER118" s="25">
        <v>7373.9215686274501</v>
      </c>
      <c r="ES118" s="25">
        <v>50574.285714285703</v>
      </c>
      <c r="ET118" s="25">
        <v>10114.857142857099</v>
      </c>
      <c r="EU118" s="25">
        <v>46179.920634920651</v>
      </c>
      <c r="EV118" s="28">
        <v>8163.3517690764102</v>
      </c>
      <c r="EW118" t="s">
        <v>149</v>
      </c>
      <c r="EX118" t="s">
        <v>149</v>
      </c>
      <c r="EY118" t="s">
        <v>149</v>
      </c>
      <c r="EZ118" t="s">
        <v>149</v>
      </c>
      <c r="FA118">
        <v>1076.8626509999999</v>
      </c>
      <c r="FB118">
        <v>0.16504290299999999</v>
      </c>
      <c r="FC118">
        <v>-6.1007957559681802E-2</v>
      </c>
      <c r="FD118">
        <v>0.75</v>
      </c>
      <c r="FE118">
        <v>288.74749800000001</v>
      </c>
      <c r="FF118">
        <v>4.2059233000000001E-2</v>
      </c>
      <c r="FG118">
        <v>-0.57464788732394401</v>
      </c>
      <c r="FH118">
        <v>1</v>
      </c>
      <c r="FI118">
        <v>682.80507449999993</v>
      </c>
      <c r="FJ118">
        <v>0.103551068</v>
      </c>
      <c r="FK118">
        <v>-0.3178279224418129</v>
      </c>
      <c r="FL118" s="63">
        <v>0.875</v>
      </c>
      <c r="FM118" t="s">
        <v>149</v>
      </c>
      <c r="FN118">
        <v>0.76793248945147696</v>
      </c>
      <c r="FO118">
        <v>0.54589371980676304</v>
      </c>
      <c r="FP118">
        <v>0.76288659793814395</v>
      </c>
      <c r="FQ118">
        <v>0.43402777777777801</v>
      </c>
      <c r="FR118">
        <v>0.77296641036017799</v>
      </c>
      <c r="FS118">
        <v>0.48996074879227053</v>
      </c>
      <c r="FT118">
        <v>0.76792849924993301</v>
      </c>
      <c r="FU118">
        <v>0.65674139906686801</v>
      </c>
      <c r="FV118" s="45">
        <v>0.7</v>
      </c>
      <c r="FW118" s="25">
        <v>7148.6428571428596</v>
      </c>
      <c r="FX118" s="25">
        <v>0.85</v>
      </c>
      <c r="FY118" s="25">
        <v>5906.6</v>
      </c>
      <c r="FZ118" s="25">
        <v>1</v>
      </c>
      <c r="GA118" s="25">
        <v>6828.1578947368398</v>
      </c>
      <c r="GB118" s="25">
        <v>0.85</v>
      </c>
      <c r="GC118" s="28">
        <v>6627.8002506265666</v>
      </c>
      <c r="GD118">
        <v>0</v>
      </c>
      <c r="GE118">
        <v>171</v>
      </c>
      <c r="GF118">
        <v>0</v>
      </c>
      <c r="GG118">
        <v>106</v>
      </c>
      <c r="GH118">
        <v>0</v>
      </c>
      <c r="GI118">
        <v>217</v>
      </c>
      <c r="GJ118">
        <v>0</v>
      </c>
      <c r="GK118">
        <v>164.66666666666666</v>
      </c>
      <c r="GL118" s="45"/>
      <c r="GM118">
        <v>24</v>
      </c>
      <c r="GN118">
        <v>13</v>
      </c>
      <c r="GO118">
        <v>12</v>
      </c>
      <c r="GP118">
        <v>6</v>
      </c>
      <c r="GQ118" s="25"/>
      <c r="GR118">
        <v>58</v>
      </c>
      <c r="GS118">
        <v>13</v>
      </c>
      <c r="GT118">
        <v>15</v>
      </c>
      <c r="GU118">
        <v>4</v>
      </c>
      <c r="GV118" s="25"/>
      <c r="GW118">
        <v>50</v>
      </c>
      <c r="GX118">
        <v>22</v>
      </c>
      <c r="GY118">
        <v>19</v>
      </c>
      <c r="GZ118">
        <v>8</v>
      </c>
      <c r="HA118" s="25"/>
      <c r="HB118" s="89">
        <v>44</v>
      </c>
      <c r="HC118" s="89">
        <v>16</v>
      </c>
      <c r="HD118" s="89">
        <v>15.333333333333334</v>
      </c>
      <c r="HE118" s="129">
        <v>6</v>
      </c>
      <c r="HF118">
        <v>0.88362382844351695</v>
      </c>
      <c r="HG118">
        <v>0.89318432854369212</v>
      </c>
      <c r="HH118">
        <v>0.88261036728456022</v>
      </c>
      <c r="HI118">
        <v>0.94025615268024765</v>
      </c>
      <c r="HJ118">
        <v>0.96164667809005944</v>
      </c>
      <c r="HK118">
        <v>1</v>
      </c>
      <c r="HL118">
        <v>0.99999999999999978</v>
      </c>
      <c r="HM118">
        <v>0.99999999999999978</v>
      </c>
      <c r="HN118">
        <v>0.99923203954999129</v>
      </c>
      <c r="HO118">
        <v>0.99363577472298537</v>
      </c>
      <c r="HP118">
        <v>0.99289140057376557</v>
      </c>
      <c r="HQ118">
        <v>1</v>
      </c>
      <c r="HR118">
        <v>0.94816751536118915</v>
      </c>
      <c r="HS118" s="24">
        <v>1</v>
      </c>
      <c r="HT118">
        <v>2</v>
      </c>
      <c r="HU118">
        <v>3</v>
      </c>
      <c r="HV118">
        <v>0</v>
      </c>
      <c r="HW118">
        <v>0</v>
      </c>
      <c r="HX118">
        <v>1</v>
      </c>
      <c r="HY118" s="45"/>
      <c r="HZ118" s="25"/>
      <c r="IA118" s="25"/>
      <c r="IB118" s="25"/>
      <c r="IC118" s="25"/>
      <c r="ID118" s="109"/>
      <c r="IE118" s="25"/>
      <c r="IF118" s="25"/>
      <c r="IG118" s="25"/>
      <c r="IH118" s="25"/>
      <c r="II118" s="141" t="s">
        <v>578</v>
      </c>
      <c r="IJ118" s="141">
        <f t="shared" si="89"/>
        <v>1</v>
      </c>
      <c r="IK118" s="141" t="s">
        <v>540</v>
      </c>
      <c r="IL118" s="106"/>
      <c r="IM118" s="127"/>
      <c r="IN118" s="142"/>
      <c r="IO118" s="143">
        <v>0</v>
      </c>
      <c r="IP118" s="144">
        <v>0</v>
      </c>
      <c r="IQ118" s="144">
        <v>0</v>
      </c>
      <c r="IR118" s="144">
        <v>0</v>
      </c>
      <c r="IS118" s="144">
        <v>1</v>
      </c>
      <c r="IT118" s="145"/>
      <c r="IU118" s="146">
        <v>0</v>
      </c>
      <c r="IV118" s="146">
        <v>1</v>
      </c>
    </row>
    <row r="119" spans="1:256" ht="13.05" customHeight="1">
      <c r="A119" s="25">
        <v>27</v>
      </c>
      <c r="B119" s="25">
        <v>14</v>
      </c>
      <c r="C119" s="49" t="s">
        <v>574</v>
      </c>
      <c r="D119" s="47" t="s">
        <v>518</v>
      </c>
      <c r="E119" s="25">
        <v>5</v>
      </c>
      <c r="F119" s="25">
        <v>5</v>
      </c>
      <c r="G119" s="49"/>
      <c r="H119" s="25">
        <v>25</v>
      </c>
      <c r="I119" s="25">
        <v>27</v>
      </c>
      <c r="J119" s="25">
        <v>1</v>
      </c>
      <c r="K119" s="25">
        <v>0</v>
      </c>
      <c r="L119" s="25">
        <v>1</v>
      </c>
      <c r="M119" s="25" t="str">
        <f t="shared" si="109"/>
        <v/>
      </c>
      <c r="N119" s="25">
        <f t="shared" si="110"/>
        <v>26</v>
      </c>
      <c r="O119" s="25">
        <v>21</v>
      </c>
      <c r="P119" s="25">
        <v>26</v>
      </c>
      <c r="Q119" s="28">
        <v>4006.2352941176468</v>
      </c>
      <c r="R119" s="25">
        <v>28</v>
      </c>
      <c r="S119" s="25">
        <v>28</v>
      </c>
      <c r="T119" s="25">
        <v>2</v>
      </c>
      <c r="U119" s="25">
        <v>0</v>
      </c>
      <c r="V119" s="25">
        <v>2</v>
      </c>
      <c r="W119" s="25" t="str">
        <f t="shared" si="111"/>
        <v/>
      </c>
      <c r="X119" s="25">
        <f t="shared" si="112"/>
        <v>26</v>
      </c>
      <c r="Y119" s="25">
        <v>19</v>
      </c>
      <c r="Z119" s="25">
        <v>26</v>
      </c>
      <c r="AA119" s="25">
        <v>3025.6470588235293</v>
      </c>
      <c r="AB119" s="45">
        <v>2</v>
      </c>
      <c r="AC119" s="25">
        <v>11</v>
      </c>
      <c r="AD119" s="25">
        <v>2</v>
      </c>
      <c r="AE119" s="25">
        <v>0</v>
      </c>
      <c r="AF119" s="25">
        <v>2</v>
      </c>
      <c r="AG119" s="25" t="str">
        <f t="shared" si="113"/>
        <v/>
      </c>
      <c r="AH119" s="25">
        <f t="shared" si="114"/>
        <v>9</v>
      </c>
      <c r="AI119" s="25">
        <v>2</v>
      </c>
      <c r="AJ119" s="25">
        <v>10</v>
      </c>
      <c r="AK119" s="28">
        <v>2624.9705882352941</v>
      </c>
      <c r="AL119" s="25">
        <v>1</v>
      </c>
      <c r="AM119" s="25">
        <v>947.7</v>
      </c>
      <c r="AN119" s="25">
        <v>815</v>
      </c>
      <c r="AO119" s="25">
        <v>379.55570980042603</v>
      </c>
      <c r="AP119" s="91">
        <v>3.0555555555555555E-2</v>
      </c>
      <c r="AQ119" s="65">
        <v>4.2361111111111106E-2</v>
      </c>
      <c r="AR119" s="65">
        <v>4.0972222222222222E-2</v>
      </c>
      <c r="AS119" s="65">
        <v>3.2638888888888891E-2</v>
      </c>
      <c r="AT119" s="25">
        <f t="shared" si="106"/>
        <v>44</v>
      </c>
      <c r="AU119" s="25">
        <f t="shared" si="107"/>
        <v>61</v>
      </c>
      <c r="AV119" s="25">
        <f t="shared" si="117"/>
        <v>59</v>
      </c>
      <c r="AW119" s="25">
        <f t="shared" si="118"/>
        <v>47</v>
      </c>
      <c r="AX119" s="25">
        <f t="shared" si="115"/>
        <v>60</v>
      </c>
      <c r="AY119" s="25">
        <f t="shared" si="116"/>
        <v>45.5</v>
      </c>
      <c r="AZ119" s="25">
        <f t="shared" si="121"/>
        <v>0.31868131868131866</v>
      </c>
      <c r="BA119" s="25">
        <v>3</v>
      </c>
      <c r="BB119" s="25">
        <v>3</v>
      </c>
      <c r="BC119" s="25">
        <v>3</v>
      </c>
      <c r="BD119" s="25">
        <v>2</v>
      </c>
      <c r="BE119" s="25">
        <v>2.5</v>
      </c>
      <c r="BF119" s="25">
        <v>3</v>
      </c>
      <c r="BG119" s="49">
        <v>-0.2</v>
      </c>
      <c r="BH119" s="25">
        <v>0.6</v>
      </c>
      <c r="BI119" s="25">
        <v>10</v>
      </c>
      <c r="BJ119" s="25">
        <v>0.2</v>
      </c>
      <c r="BK119" s="25">
        <v>10</v>
      </c>
      <c r="BL119" s="25">
        <v>0.4</v>
      </c>
      <c r="BM119" s="47">
        <v>33</v>
      </c>
      <c r="BN119" s="25">
        <v>15</v>
      </c>
      <c r="BO119" s="25">
        <f t="shared" si="125"/>
        <v>48</v>
      </c>
      <c r="BP119" s="25">
        <f t="shared" si="103"/>
        <v>0.6875</v>
      </c>
      <c r="BQ119" s="49">
        <f t="shared" si="92"/>
        <v>1</v>
      </c>
      <c r="BR119" s="47">
        <v>15</v>
      </c>
      <c r="BS119" s="25">
        <v>1</v>
      </c>
      <c r="BT119" s="25">
        <f t="shared" si="102"/>
        <v>16</v>
      </c>
      <c r="BU119" s="25">
        <f t="shared" si="126"/>
        <v>0.9375</v>
      </c>
      <c r="BV119" s="49">
        <f t="shared" si="108"/>
        <v>1</v>
      </c>
      <c r="BW119" s="52">
        <v>9</v>
      </c>
      <c r="BX119" s="53">
        <v>6</v>
      </c>
      <c r="BY119" s="54">
        <f t="shared" si="104"/>
        <v>7.5</v>
      </c>
      <c r="BZ119" s="57">
        <v>20</v>
      </c>
      <c r="CA119" s="50">
        <v>19</v>
      </c>
      <c r="CB119" s="51">
        <f t="shared" si="105"/>
        <v>19.5</v>
      </c>
      <c r="CC119" s="46">
        <v>20</v>
      </c>
      <c r="CD119" s="46">
        <v>12</v>
      </c>
      <c r="CE119" s="103">
        <v>52</v>
      </c>
      <c r="CF119" s="30">
        <v>4</v>
      </c>
      <c r="CG119" s="104">
        <f t="shared" si="93"/>
        <v>7.6923076923076927E-2</v>
      </c>
      <c r="CH119" s="47">
        <v>12</v>
      </c>
      <c r="CI119" s="25">
        <v>11</v>
      </c>
      <c r="CJ119" s="25">
        <f t="shared" si="119"/>
        <v>23</v>
      </c>
      <c r="CK119" s="49">
        <f t="shared" si="87"/>
        <v>17</v>
      </c>
      <c r="CL119" s="47">
        <v>4</v>
      </c>
      <c r="CM119" s="25">
        <v>4</v>
      </c>
      <c r="CN119" s="25">
        <f t="shared" si="101"/>
        <v>8</v>
      </c>
      <c r="CO119" s="49">
        <f t="shared" si="88"/>
        <v>6</v>
      </c>
      <c r="CP119" s="47">
        <v>24</v>
      </c>
      <c r="CQ119" s="25">
        <f t="shared" si="120"/>
        <v>1</v>
      </c>
      <c r="CR119" s="65">
        <v>2.0833333333333332E-2</v>
      </c>
      <c r="CS119" s="25">
        <f t="shared" si="122"/>
        <v>30</v>
      </c>
      <c r="CT119" s="25">
        <v>0</v>
      </c>
      <c r="CU119" s="25">
        <v>24</v>
      </c>
      <c r="CV119" s="25">
        <f t="shared" si="96"/>
        <v>1</v>
      </c>
      <c r="CW119" s="65">
        <v>5.9722222222222225E-2</v>
      </c>
      <c r="CX119" s="25">
        <f t="shared" si="123"/>
        <v>86</v>
      </c>
      <c r="CY119" s="25">
        <v>2</v>
      </c>
      <c r="CZ119" s="49">
        <f t="shared" si="124"/>
        <v>1.8666666666666667</v>
      </c>
      <c r="DA119">
        <v>15</v>
      </c>
      <c r="DB119">
        <v>9</v>
      </c>
      <c r="DC119">
        <v>0.92729244</v>
      </c>
      <c r="DD119">
        <v>9</v>
      </c>
      <c r="DE119">
        <v>0.94543657000000003</v>
      </c>
      <c r="DF119">
        <v>19</v>
      </c>
      <c r="DG119">
        <v>7</v>
      </c>
      <c r="DH119">
        <v>0.99125693999999998</v>
      </c>
      <c r="DI119">
        <v>10</v>
      </c>
      <c r="DJ119">
        <v>0.95776651000000002</v>
      </c>
      <c r="DK119">
        <v>16</v>
      </c>
      <c r="DL119">
        <v>11</v>
      </c>
      <c r="DM119">
        <v>0.94131779000000004</v>
      </c>
      <c r="DN119">
        <v>11</v>
      </c>
      <c r="DO119">
        <v>0.95595326000000003</v>
      </c>
      <c r="DP119" s="25">
        <v>16.666666666666668</v>
      </c>
      <c r="DQ119" s="25">
        <v>9</v>
      </c>
      <c r="DR119" s="25">
        <v>0.95328905666666675</v>
      </c>
      <c r="DS119" s="25">
        <v>10</v>
      </c>
      <c r="DT119" s="25">
        <v>0.95305211333333339</v>
      </c>
      <c r="DU119" s="47">
        <v>18.325797485465632</v>
      </c>
      <c r="DV119" s="86">
        <v>24.746225056354394</v>
      </c>
      <c r="DW119" s="86">
        <v>1.0109441514131039</v>
      </c>
      <c r="DX119" s="25"/>
      <c r="DY119" s="49"/>
      <c r="DZ119" s="47">
        <v>25</v>
      </c>
      <c r="EA119" s="25">
        <v>20</v>
      </c>
      <c r="EB119" s="25">
        <v>22.5</v>
      </c>
      <c r="EC119" s="25">
        <v>-0.19346733999999999</v>
      </c>
      <c r="ED119" s="25">
        <v>0.23728814000000001</v>
      </c>
      <c r="EE119" s="88">
        <v>2.191040000000001E-2</v>
      </c>
      <c r="EF119" s="47">
        <v>34</v>
      </c>
      <c r="EG119" s="25">
        <v>34</v>
      </c>
      <c r="EH119" s="25">
        <v>28</v>
      </c>
      <c r="EI119" s="25">
        <v>24</v>
      </c>
      <c r="EJ119" s="25">
        <v>35</v>
      </c>
      <c r="EK119" s="46">
        <v>62</v>
      </c>
      <c r="EL119" s="47">
        <v>0</v>
      </c>
      <c r="EM119" s="49">
        <v>0</v>
      </c>
      <c r="EN119" s="46">
        <v>0</v>
      </c>
      <c r="EO119" s="25">
        <v>6452.1568627450997</v>
      </c>
      <c r="EP119" s="25">
        <v>3104.3396226415098</v>
      </c>
      <c r="EQ119" s="25">
        <v>11396.060606060601</v>
      </c>
      <c r="ER119" s="25">
        <v>3388.01801801802</v>
      </c>
      <c r="ES119" s="25">
        <v>11420</v>
      </c>
      <c r="ET119" s="25">
        <v>3649.6907216494801</v>
      </c>
      <c r="EU119" s="25">
        <v>9756.0724896019001</v>
      </c>
      <c r="EV119" s="28">
        <v>3380.6827874363366</v>
      </c>
      <c r="EW119">
        <v>500.91947959999999</v>
      </c>
      <c r="EX119">
        <v>0.25927868199999998</v>
      </c>
      <c r="EY119">
        <v>12.3939393939394</v>
      </c>
      <c r="EZ119">
        <v>0.62</v>
      </c>
      <c r="FA119">
        <v>275.40969109999997</v>
      </c>
      <c r="FB119">
        <v>0.10958391100000001</v>
      </c>
      <c r="FC119">
        <v>2.6631299734748</v>
      </c>
      <c r="FD119">
        <v>0.5</v>
      </c>
      <c r="FE119">
        <v>462.42875720000001</v>
      </c>
      <c r="FF119">
        <v>0.202849221</v>
      </c>
      <c r="FG119">
        <v>7.1408450704225404</v>
      </c>
      <c r="FH119">
        <v>0.66666666666666696</v>
      </c>
      <c r="FI119">
        <v>412.91930929999995</v>
      </c>
      <c r="FJ119">
        <v>0.19057060466666667</v>
      </c>
      <c r="FK119">
        <v>7.3993048126122467</v>
      </c>
      <c r="FL119" s="63">
        <v>0.59555555555555573</v>
      </c>
      <c r="FM119">
        <v>0.66898734177215202</v>
      </c>
      <c r="FN119">
        <v>0.734226804123711</v>
      </c>
      <c r="FO119">
        <v>0.55458515283842802</v>
      </c>
      <c r="FP119">
        <v>0.78885630498533699</v>
      </c>
      <c r="FQ119">
        <v>0.59289617486338797</v>
      </c>
      <c r="FR119">
        <v>0.74348958333333304</v>
      </c>
      <c r="FS119">
        <v>0.60548955649132263</v>
      </c>
      <c r="FT119">
        <v>0.7555242308141269</v>
      </c>
      <c r="FU119">
        <v>0.68050689365272488</v>
      </c>
      <c r="FV119" s="45">
        <v>0.8</v>
      </c>
      <c r="FW119" s="25">
        <v>9760.7333333333299</v>
      </c>
      <c r="FX119" s="25">
        <v>0.75</v>
      </c>
      <c r="FY119" s="25">
        <v>9097.7999999999993</v>
      </c>
      <c r="FZ119" s="25">
        <v>0.7</v>
      </c>
      <c r="GA119" s="25">
        <v>8047.2857142857101</v>
      </c>
      <c r="GB119" s="25">
        <v>0.75</v>
      </c>
      <c r="GC119" s="28">
        <v>8968.6063492063458</v>
      </c>
      <c r="GD119">
        <v>0.83333333333333337</v>
      </c>
      <c r="GE119">
        <v>173</v>
      </c>
      <c r="GF119">
        <v>0.16666666666666666</v>
      </c>
      <c r="GG119">
        <v>73</v>
      </c>
      <c r="GH119">
        <v>0.66666666666666663</v>
      </c>
      <c r="GI119">
        <v>186</v>
      </c>
      <c r="GJ119">
        <v>0.55555555555555602</v>
      </c>
      <c r="GK119">
        <v>144</v>
      </c>
      <c r="GL119" s="45"/>
      <c r="GM119">
        <v>15</v>
      </c>
      <c r="GN119">
        <v>9</v>
      </c>
      <c r="GO119">
        <v>9</v>
      </c>
      <c r="GP119">
        <v>8</v>
      </c>
      <c r="GQ119" s="25"/>
      <c r="GR119">
        <v>57</v>
      </c>
      <c r="GS119">
        <v>17</v>
      </c>
      <c r="GT119">
        <v>19</v>
      </c>
      <c r="GU119">
        <v>6</v>
      </c>
      <c r="GV119" s="25"/>
      <c r="GW119">
        <v>47</v>
      </c>
      <c r="GX119">
        <v>19</v>
      </c>
      <c r="GY119">
        <v>19</v>
      </c>
      <c r="GZ119">
        <v>7</v>
      </c>
      <c r="HA119" s="25"/>
      <c r="HB119" s="89">
        <v>39.666666666666664</v>
      </c>
      <c r="HC119" s="89">
        <v>15</v>
      </c>
      <c r="HD119" s="89">
        <v>15.666666666666666</v>
      </c>
      <c r="HE119" s="129">
        <v>7</v>
      </c>
      <c r="HF119">
        <v>0.75789956614961018</v>
      </c>
      <c r="HG119">
        <v>0.62023939367668257</v>
      </c>
      <c r="HH119">
        <v>0.62023939367668257</v>
      </c>
      <c r="HI119">
        <v>0.73809523809523814</v>
      </c>
      <c r="HJ119">
        <v>0.97054013420040119</v>
      </c>
      <c r="HK119">
        <v>1.0000000000000002</v>
      </c>
      <c r="HL119">
        <v>0.99649122807017543</v>
      </c>
      <c r="HM119">
        <v>1</v>
      </c>
      <c r="HN119">
        <v>0.96739563872453638</v>
      </c>
      <c r="HO119">
        <v>0.96134523134404049</v>
      </c>
      <c r="HP119">
        <v>0.96922324962470541</v>
      </c>
      <c r="HQ119">
        <v>1</v>
      </c>
      <c r="HR119">
        <v>0.89861177969151596</v>
      </c>
      <c r="HS119" s="24">
        <v>2</v>
      </c>
      <c r="HT119">
        <v>2</v>
      </c>
      <c r="HU119">
        <v>2</v>
      </c>
      <c r="HV119">
        <v>1</v>
      </c>
      <c r="HW119">
        <v>0</v>
      </c>
      <c r="HX119">
        <v>0</v>
      </c>
      <c r="HY119" s="45"/>
      <c r="HZ119" s="25"/>
      <c r="IA119" s="25"/>
      <c r="IB119" s="25"/>
      <c r="IC119" s="25">
        <v>1</v>
      </c>
      <c r="ID119" s="109"/>
      <c r="IE119" s="25"/>
      <c r="IF119" s="25"/>
      <c r="IG119" s="25"/>
      <c r="IH119" s="25"/>
      <c r="II119" s="141" t="s">
        <v>538</v>
      </c>
      <c r="IJ119" s="141">
        <f t="shared" si="89"/>
        <v>0</v>
      </c>
      <c r="IK119" s="141" t="s">
        <v>491</v>
      </c>
      <c r="IL119" s="106"/>
      <c r="IM119" s="127"/>
      <c r="IN119" s="142"/>
      <c r="IO119" s="143">
        <v>0</v>
      </c>
      <c r="IP119" s="144">
        <v>0</v>
      </c>
      <c r="IQ119" s="144">
        <v>0</v>
      </c>
      <c r="IR119" s="144">
        <v>0</v>
      </c>
      <c r="IS119" s="144">
        <v>1</v>
      </c>
      <c r="IT119" s="145"/>
      <c r="IU119" s="146">
        <v>0</v>
      </c>
      <c r="IV119" s="146">
        <v>1</v>
      </c>
    </row>
    <row r="120" spans="1:256" ht="13.05" customHeight="1">
      <c r="A120" s="25">
        <v>52</v>
      </c>
      <c r="B120" s="25"/>
      <c r="C120" s="49" t="s">
        <v>67</v>
      </c>
      <c r="D120" s="47" t="s">
        <v>252</v>
      </c>
      <c r="E120" s="25">
        <v>4</v>
      </c>
      <c r="F120" s="25">
        <v>4</v>
      </c>
      <c r="G120" s="49"/>
      <c r="H120" s="25">
        <v>18</v>
      </c>
      <c r="I120" s="25">
        <v>25</v>
      </c>
      <c r="J120" s="25">
        <v>0</v>
      </c>
      <c r="K120" s="25">
        <v>0</v>
      </c>
      <c r="L120" s="25">
        <v>0</v>
      </c>
      <c r="M120" s="25" t="str">
        <f t="shared" si="109"/>
        <v/>
      </c>
      <c r="N120" s="25">
        <f t="shared" si="110"/>
        <v>25</v>
      </c>
      <c r="O120" s="25">
        <v>18</v>
      </c>
      <c r="P120" s="25">
        <v>25</v>
      </c>
      <c r="Q120" s="28">
        <v>3977.8529411764707</v>
      </c>
      <c r="R120" s="25">
        <v>28</v>
      </c>
      <c r="S120" s="25">
        <v>28</v>
      </c>
      <c r="T120" s="25">
        <v>2</v>
      </c>
      <c r="U120" s="25">
        <v>0</v>
      </c>
      <c r="V120" s="25">
        <v>2</v>
      </c>
      <c r="W120" s="25" t="str">
        <f t="shared" si="111"/>
        <v/>
      </c>
      <c r="X120" s="25">
        <f t="shared" si="112"/>
        <v>26</v>
      </c>
      <c r="Y120" s="25">
        <v>18</v>
      </c>
      <c r="Z120" s="25">
        <v>26</v>
      </c>
      <c r="AA120" s="25">
        <v>4374.9411764705883</v>
      </c>
      <c r="AB120" s="45">
        <v>23</v>
      </c>
      <c r="AC120" s="25">
        <v>24</v>
      </c>
      <c r="AD120" s="25">
        <v>1</v>
      </c>
      <c r="AE120" s="25">
        <v>0</v>
      </c>
      <c r="AF120" s="25">
        <v>1</v>
      </c>
      <c r="AG120" s="25" t="str">
        <f t="shared" si="113"/>
        <v/>
      </c>
      <c r="AH120" s="25">
        <f t="shared" si="114"/>
        <v>23</v>
      </c>
      <c r="AI120" s="25">
        <v>19</v>
      </c>
      <c r="AJ120" s="25">
        <v>23</v>
      </c>
      <c r="AK120" s="28">
        <v>1480.3529411764705</v>
      </c>
      <c r="AL120" s="25">
        <v>0.95</v>
      </c>
      <c r="AM120" s="25">
        <v>776.65</v>
      </c>
      <c r="AN120" s="25"/>
      <c r="AO120" s="25">
        <v>188.84253395773683</v>
      </c>
      <c r="AP120" s="91">
        <v>3.5416666666666666E-2</v>
      </c>
      <c r="AQ120" s="65">
        <v>4.8611111111111112E-2</v>
      </c>
      <c r="AR120" s="65">
        <v>5.1388888888888894E-2</v>
      </c>
      <c r="AS120" s="65">
        <v>3.6805555555555557E-2</v>
      </c>
      <c r="AT120" s="25">
        <f t="shared" si="106"/>
        <v>51</v>
      </c>
      <c r="AU120" s="25">
        <f t="shared" si="107"/>
        <v>70</v>
      </c>
      <c r="AV120" s="25">
        <f t="shared" si="117"/>
        <v>74</v>
      </c>
      <c r="AW120" s="25">
        <f t="shared" si="118"/>
        <v>53</v>
      </c>
      <c r="AX120" s="25">
        <f t="shared" si="115"/>
        <v>72</v>
      </c>
      <c r="AY120" s="25">
        <f t="shared" si="116"/>
        <v>52</v>
      </c>
      <c r="AZ120" s="25">
        <f t="shared" si="121"/>
        <v>0.38461538461538464</v>
      </c>
      <c r="BA120" s="25">
        <v>3</v>
      </c>
      <c r="BB120" s="25">
        <v>3</v>
      </c>
      <c r="BC120" s="25">
        <v>3</v>
      </c>
      <c r="BD120" s="25">
        <v>4</v>
      </c>
      <c r="BE120" s="25">
        <v>3.5</v>
      </c>
      <c r="BF120" s="25">
        <v>3</v>
      </c>
      <c r="BG120" s="49">
        <v>0.14285714285714285</v>
      </c>
      <c r="BH120" s="25">
        <v>0.7</v>
      </c>
      <c r="BI120" s="25">
        <v>10</v>
      </c>
      <c r="BJ120" s="25">
        <v>0.4</v>
      </c>
      <c r="BK120" s="25">
        <v>10</v>
      </c>
      <c r="BL120" s="25">
        <v>0.55000000000000004</v>
      </c>
      <c r="BM120" s="47">
        <v>32</v>
      </c>
      <c r="BN120" s="25">
        <v>16</v>
      </c>
      <c r="BO120" s="25">
        <f t="shared" si="125"/>
        <v>48</v>
      </c>
      <c r="BP120" s="25">
        <f t="shared" si="103"/>
        <v>0.66666666666666663</v>
      </c>
      <c r="BQ120" s="49">
        <f t="shared" si="92"/>
        <v>1</v>
      </c>
      <c r="BR120" s="47">
        <v>16</v>
      </c>
      <c r="BS120" s="25">
        <v>0</v>
      </c>
      <c r="BT120" s="25">
        <f t="shared" si="102"/>
        <v>16</v>
      </c>
      <c r="BU120" s="25">
        <f t="shared" si="126"/>
        <v>1</v>
      </c>
      <c r="BV120" s="49">
        <f t="shared" si="108"/>
        <v>1</v>
      </c>
      <c r="BW120" s="52">
        <v>6</v>
      </c>
      <c r="BX120" s="53">
        <v>8</v>
      </c>
      <c r="BY120" s="54">
        <f t="shared" si="104"/>
        <v>7</v>
      </c>
      <c r="BZ120" s="57">
        <v>15</v>
      </c>
      <c r="CA120" s="50">
        <v>17</v>
      </c>
      <c r="CB120" s="51">
        <f t="shared" si="105"/>
        <v>16</v>
      </c>
      <c r="CC120" s="46">
        <v>22</v>
      </c>
      <c r="CD120" s="46">
        <v>12</v>
      </c>
      <c r="CE120" s="103">
        <v>94</v>
      </c>
      <c r="CF120" s="30">
        <v>6</v>
      </c>
      <c r="CG120" s="104">
        <f t="shared" si="93"/>
        <v>6.3829787234042548E-2</v>
      </c>
      <c r="CH120" s="47">
        <v>12</v>
      </c>
      <c r="CI120" s="25">
        <v>12</v>
      </c>
      <c r="CJ120" s="25">
        <f t="shared" si="119"/>
        <v>24</v>
      </c>
      <c r="CK120" s="49">
        <f t="shared" si="87"/>
        <v>18</v>
      </c>
      <c r="CL120" s="47">
        <v>4</v>
      </c>
      <c r="CM120" s="25">
        <v>4</v>
      </c>
      <c r="CN120" s="25">
        <f t="shared" si="101"/>
        <v>8</v>
      </c>
      <c r="CO120" s="49">
        <f t="shared" si="88"/>
        <v>6</v>
      </c>
      <c r="CP120" s="47">
        <v>24</v>
      </c>
      <c r="CQ120" s="25">
        <f t="shared" si="120"/>
        <v>1</v>
      </c>
      <c r="CR120" s="65">
        <v>1.4583333333333332E-2</v>
      </c>
      <c r="CS120" s="25">
        <f t="shared" si="122"/>
        <v>21</v>
      </c>
      <c r="CT120" s="25">
        <v>0</v>
      </c>
      <c r="CU120" s="25">
        <v>24</v>
      </c>
      <c r="CV120" s="25">
        <f t="shared" si="96"/>
        <v>1</v>
      </c>
      <c r="CW120" s="65">
        <v>4.8611111111111112E-2</v>
      </c>
      <c r="CX120" s="25">
        <f t="shared" si="123"/>
        <v>70</v>
      </c>
      <c r="CY120" s="25">
        <v>1</v>
      </c>
      <c r="CZ120" s="49">
        <f t="shared" si="124"/>
        <v>2.3333333333333335</v>
      </c>
      <c r="DA120">
        <v>19</v>
      </c>
      <c r="DB120">
        <v>10</v>
      </c>
      <c r="DC120">
        <v>0.83239229000000003</v>
      </c>
      <c r="DD120">
        <v>10</v>
      </c>
      <c r="DE120">
        <v>0.79195903000000001</v>
      </c>
      <c r="DF120">
        <v>15</v>
      </c>
      <c r="DG120">
        <v>9</v>
      </c>
      <c r="DH120">
        <v>0.98315324000000004</v>
      </c>
      <c r="DI120">
        <v>11</v>
      </c>
      <c r="DJ120">
        <v>0.98276247000000005</v>
      </c>
      <c r="DK120">
        <v>17</v>
      </c>
      <c r="DL120">
        <v>10</v>
      </c>
      <c r="DM120">
        <v>0.96758036000000003</v>
      </c>
      <c r="DN120">
        <v>11</v>
      </c>
      <c r="DO120">
        <v>0.96410837999999999</v>
      </c>
      <c r="DP120" s="25">
        <v>17</v>
      </c>
      <c r="DQ120" s="25">
        <v>9.6666666666666661</v>
      </c>
      <c r="DR120" s="25">
        <v>0.92770863000000003</v>
      </c>
      <c r="DS120" s="25">
        <v>10.666666666666666</v>
      </c>
      <c r="DT120" s="25">
        <v>0.91294329333333335</v>
      </c>
      <c r="DU120" s="47">
        <v>21.715708375583368</v>
      </c>
      <c r="DV120" s="86">
        <v>19.11045150525624</v>
      </c>
      <c r="DW120" s="86">
        <v>0.97852119099840507</v>
      </c>
      <c r="DX120" s="25"/>
      <c r="DY120" s="49"/>
      <c r="DZ120" s="47">
        <v>17</v>
      </c>
      <c r="EA120" s="25">
        <v>21</v>
      </c>
      <c r="EB120" s="25">
        <v>19</v>
      </c>
      <c r="EC120" s="25">
        <v>-0.15432098999999999</v>
      </c>
      <c r="ED120" s="25">
        <v>0.91796875</v>
      </c>
      <c r="EE120" s="88">
        <v>0.38182388</v>
      </c>
      <c r="EF120" s="47"/>
      <c r="EG120" s="25"/>
      <c r="EH120" s="25"/>
      <c r="EI120" s="25"/>
      <c r="EJ120" s="25"/>
      <c r="EK120" s="46"/>
      <c r="EL120" s="47">
        <v>0</v>
      </c>
      <c r="EM120" s="49">
        <v>0</v>
      </c>
      <c r="EN120" s="46">
        <v>0</v>
      </c>
      <c r="EO120" s="25"/>
      <c r="EP120" s="25"/>
      <c r="EQ120" s="25"/>
      <c r="ER120" s="25"/>
      <c r="ES120" s="25"/>
      <c r="ET120" s="25"/>
      <c r="EU120" s="25"/>
      <c r="EV120" s="28"/>
      <c r="EW120"/>
      <c r="FI120" t="s">
        <v>149</v>
      </c>
      <c r="FJ120" t="s">
        <v>149</v>
      </c>
      <c r="FK120" t="s">
        <v>149</v>
      </c>
      <c r="FL120" s="63" t="s">
        <v>149</v>
      </c>
      <c r="FM120" t="s">
        <v>149</v>
      </c>
      <c r="FN120" t="s">
        <v>149</v>
      </c>
      <c r="FO120" t="s">
        <v>149</v>
      </c>
      <c r="FP120" t="s">
        <v>149</v>
      </c>
      <c r="FQ120" t="s">
        <v>149</v>
      </c>
      <c r="FR120" t="s">
        <v>149</v>
      </c>
      <c r="FV120" s="45">
        <v>0.55000000000000004</v>
      </c>
      <c r="FW120" s="25">
        <v>10446.6363636364</v>
      </c>
      <c r="FX120" s="25">
        <v>0.85</v>
      </c>
      <c r="FY120" s="25">
        <v>11326.588235294101</v>
      </c>
      <c r="FZ120" s="25">
        <v>0.75</v>
      </c>
      <c r="GA120" s="25">
        <v>9395.0714285714294</v>
      </c>
      <c r="GB120" s="25">
        <v>0.71666666666666667</v>
      </c>
      <c r="GC120" s="28">
        <v>10389.432009167309</v>
      </c>
      <c r="GD120">
        <v>0</v>
      </c>
      <c r="GE120">
        <v>151</v>
      </c>
      <c r="GF120">
        <v>0.16666666666666666</v>
      </c>
      <c r="GG120">
        <v>55</v>
      </c>
      <c r="GH120">
        <v>0</v>
      </c>
      <c r="GI120">
        <v>62</v>
      </c>
      <c r="GJ120">
        <v>5.5555555555555601E-2</v>
      </c>
      <c r="GK120">
        <v>89.333333333333329</v>
      </c>
      <c r="GL120" s="45"/>
      <c r="GM120">
        <v>27</v>
      </c>
      <c r="GN120">
        <v>16</v>
      </c>
      <c r="GO120">
        <v>17</v>
      </c>
      <c r="GP120">
        <v>7</v>
      </c>
      <c r="GQ120" s="25"/>
      <c r="GR120">
        <v>48</v>
      </c>
      <c r="GS120">
        <v>15</v>
      </c>
      <c r="GT120">
        <v>16</v>
      </c>
      <c r="GU120">
        <v>7</v>
      </c>
      <c r="GV120" s="25"/>
      <c r="GW120">
        <v>40</v>
      </c>
      <c r="GX120">
        <v>21</v>
      </c>
      <c r="GY120">
        <v>22</v>
      </c>
      <c r="GZ120">
        <v>8</v>
      </c>
      <c r="HA120" s="25"/>
      <c r="HB120" s="89">
        <v>38.333333333333336</v>
      </c>
      <c r="HC120" s="89">
        <v>17.333333333333332</v>
      </c>
      <c r="HD120" s="89">
        <v>18.333333333333332</v>
      </c>
      <c r="HE120" s="129">
        <v>7.333333333333333</v>
      </c>
      <c r="HF120">
        <v>0.86427252841304658</v>
      </c>
      <c r="HG120">
        <v>0.77356604927734995</v>
      </c>
      <c r="HH120">
        <v>0.76927082633110244</v>
      </c>
      <c r="HI120">
        <v>0.9285714285714286</v>
      </c>
      <c r="HJ120">
        <v>0.86831311106560061</v>
      </c>
      <c r="HK120">
        <v>0.87177554340294472</v>
      </c>
      <c r="HL120">
        <v>0.86849316863968606</v>
      </c>
      <c r="HM120">
        <v>0.99318328795759603</v>
      </c>
      <c r="HN120">
        <v>0.99629823827364627</v>
      </c>
      <c r="HO120">
        <v>0.99368403626952251</v>
      </c>
      <c r="HP120">
        <v>0.99906365419211729</v>
      </c>
      <c r="HQ120">
        <v>1</v>
      </c>
      <c r="HR120">
        <v>0.90962795925076456</v>
      </c>
      <c r="HY120" s="45"/>
      <c r="HZ120" s="25"/>
      <c r="IA120" s="25"/>
      <c r="IB120" s="25"/>
      <c r="IC120" s="25"/>
      <c r="ID120" s="109"/>
      <c r="IE120" s="25">
        <v>1</v>
      </c>
      <c r="IF120" s="25"/>
      <c r="IG120" s="25"/>
      <c r="IH120" s="25"/>
      <c r="II120" s="141" t="s">
        <v>578</v>
      </c>
      <c r="IJ120" s="141">
        <f t="shared" si="89"/>
        <v>1</v>
      </c>
      <c r="IK120" s="141"/>
      <c r="IL120" s="106"/>
      <c r="IM120" s="127"/>
      <c r="IN120" s="142"/>
      <c r="IO120" s="143">
        <v>0</v>
      </c>
      <c r="IP120" s="144">
        <v>0</v>
      </c>
      <c r="IQ120" s="144">
        <v>0</v>
      </c>
      <c r="IR120" s="144">
        <v>0</v>
      </c>
      <c r="IS120" s="144">
        <v>0</v>
      </c>
      <c r="IT120" s="145"/>
      <c r="IU120" s="146">
        <v>0</v>
      </c>
      <c r="IV120" s="146"/>
    </row>
    <row r="121" spans="1:256" ht="13.05" customHeight="1">
      <c r="A121" s="25">
        <v>71</v>
      </c>
      <c r="B121" s="25">
        <v>18</v>
      </c>
      <c r="C121" s="49" t="s">
        <v>62</v>
      </c>
      <c r="D121" s="47" t="s">
        <v>518</v>
      </c>
      <c r="E121" s="25">
        <v>5</v>
      </c>
      <c r="F121" s="25">
        <v>5</v>
      </c>
      <c r="G121" s="49"/>
      <c r="H121" s="25">
        <v>24</v>
      </c>
      <c r="I121" s="25">
        <v>25</v>
      </c>
      <c r="J121" s="25">
        <v>1</v>
      </c>
      <c r="K121" s="25">
        <v>0</v>
      </c>
      <c r="L121" s="25">
        <v>1</v>
      </c>
      <c r="M121" s="25" t="str">
        <f t="shared" si="109"/>
        <v/>
      </c>
      <c r="N121" s="25">
        <f t="shared" si="110"/>
        <v>24</v>
      </c>
      <c r="O121" s="25">
        <v>21</v>
      </c>
      <c r="P121" s="25">
        <v>24</v>
      </c>
      <c r="Q121" s="28">
        <v>4963.4411764705883</v>
      </c>
      <c r="R121" s="25">
        <v>28</v>
      </c>
      <c r="S121" s="25">
        <v>28</v>
      </c>
      <c r="T121" s="25">
        <v>1</v>
      </c>
      <c r="U121" s="25">
        <v>0</v>
      </c>
      <c r="V121" s="25">
        <v>1</v>
      </c>
      <c r="W121" s="25" t="str">
        <f t="shared" si="111"/>
        <v/>
      </c>
      <c r="X121" s="25">
        <f t="shared" si="112"/>
        <v>27</v>
      </c>
      <c r="Y121" s="25">
        <v>23</v>
      </c>
      <c r="Z121" s="25">
        <v>27</v>
      </c>
      <c r="AA121" s="25">
        <v>3026.205882352941</v>
      </c>
      <c r="AB121" s="45">
        <v>7</v>
      </c>
      <c r="AC121" s="25">
        <v>16</v>
      </c>
      <c r="AD121" s="25">
        <v>2</v>
      </c>
      <c r="AE121" s="25">
        <v>2</v>
      </c>
      <c r="AF121" s="25">
        <v>0</v>
      </c>
      <c r="AG121" s="25" t="str">
        <f t="shared" si="113"/>
        <v/>
      </c>
      <c r="AH121" s="25">
        <f t="shared" si="114"/>
        <v>14</v>
      </c>
      <c r="AI121" s="25">
        <v>7</v>
      </c>
      <c r="AJ121" s="25">
        <v>15</v>
      </c>
      <c r="AK121" s="28">
        <v>1866.09375</v>
      </c>
      <c r="AL121" s="25">
        <v>1</v>
      </c>
      <c r="AM121" s="25">
        <v>1743.05</v>
      </c>
      <c r="AN121" s="25">
        <v>1667.5</v>
      </c>
      <c r="AO121" s="25">
        <v>386.93974439113106</v>
      </c>
      <c r="AP121" s="91">
        <v>3.888888888888889E-2</v>
      </c>
      <c r="AQ121" s="65">
        <v>6.25E-2</v>
      </c>
      <c r="AR121" s="65">
        <v>5.5555555555555552E-2</v>
      </c>
      <c r="AS121" s="65">
        <v>4.2361111111111106E-2</v>
      </c>
      <c r="AT121" s="25">
        <f t="shared" si="106"/>
        <v>56</v>
      </c>
      <c r="AU121" s="25">
        <f t="shared" si="107"/>
        <v>90</v>
      </c>
      <c r="AV121" s="25">
        <f t="shared" si="117"/>
        <v>80</v>
      </c>
      <c r="AW121" s="25">
        <f t="shared" si="118"/>
        <v>61</v>
      </c>
      <c r="AX121" s="25">
        <f t="shared" si="115"/>
        <v>85</v>
      </c>
      <c r="AY121" s="25">
        <f t="shared" si="116"/>
        <v>58.5</v>
      </c>
      <c r="AZ121" s="25">
        <f t="shared" si="121"/>
        <v>0.45299145299145299</v>
      </c>
      <c r="BA121" s="25">
        <v>3</v>
      </c>
      <c r="BB121" s="25">
        <v>3</v>
      </c>
      <c r="BC121" s="25">
        <v>3</v>
      </c>
      <c r="BD121" s="25">
        <v>4</v>
      </c>
      <c r="BE121" s="25">
        <v>3.5</v>
      </c>
      <c r="BF121" s="25">
        <v>3</v>
      </c>
      <c r="BG121" s="49">
        <v>0.14285714285714285</v>
      </c>
      <c r="BH121" s="25">
        <v>0.6</v>
      </c>
      <c r="BI121" s="25">
        <v>10</v>
      </c>
      <c r="BJ121" s="25">
        <v>0.6</v>
      </c>
      <c r="BK121" s="25">
        <v>10</v>
      </c>
      <c r="BL121" s="25">
        <v>0.6</v>
      </c>
      <c r="BM121" s="47">
        <v>36</v>
      </c>
      <c r="BN121" s="25">
        <v>12</v>
      </c>
      <c r="BO121" s="25">
        <f t="shared" si="125"/>
        <v>48</v>
      </c>
      <c r="BP121" s="25">
        <f t="shared" si="103"/>
        <v>0.75</v>
      </c>
      <c r="BQ121" s="49">
        <f t="shared" si="92"/>
        <v>1</v>
      </c>
      <c r="BR121" s="47">
        <v>15</v>
      </c>
      <c r="BS121" s="25">
        <v>1</v>
      </c>
      <c r="BT121" s="25">
        <f t="shared" ref="BT121:BT152" si="127">BR121+BS121</f>
        <v>16</v>
      </c>
      <c r="BU121" s="25">
        <f t="shared" si="126"/>
        <v>0.9375</v>
      </c>
      <c r="BV121" s="49">
        <f t="shared" si="108"/>
        <v>1</v>
      </c>
      <c r="BW121" s="52">
        <v>7</v>
      </c>
      <c r="BX121" s="53">
        <v>7</v>
      </c>
      <c r="BY121" s="54">
        <f t="shared" si="104"/>
        <v>7</v>
      </c>
      <c r="BZ121" s="57">
        <v>13</v>
      </c>
      <c r="CA121" s="50">
        <v>13</v>
      </c>
      <c r="CB121" s="51">
        <f t="shared" si="105"/>
        <v>13</v>
      </c>
      <c r="CC121" s="46">
        <v>22</v>
      </c>
      <c r="CD121" s="46">
        <v>9</v>
      </c>
      <c r="CE121" s="103">
        <v>71</v>
      </c>
      <c r="CF121" s="30">
        <v>15</v>
      </c>
      <c r="CG121" s="104">
        <f t="shared" si="93"/>
        <v>0.21126760563380281</v>
      </c>
      <c r="CH121" s="47">
        <v>12</v>
      </c>
      <c r="CI121" s="25">
        <v>7</v>
      </c>
      <c r="CJ121" s="25">
        <f t="shared" si="119"/>
        <v>19</v>
      </c>
      <c r="CK121" s="49">
        <f t="shared" si="87"/>
        <v>13</v>
      </c>
      <c r="CL121" s="47">
        <v>4</v>
      </c>
      <c r="CM121" s="25">
        <v>3</v>
      </c>
      <c r="CN121" s="25">
        <f t="shared" si="101"/>
        <v>7</v>
      </c>
      <c r="CO121" s="49">
        <f t="shared" si="88"/>
        <v>5</v>
      </c>
      <c r="CP121" s="47">
        <v>24</v>
      </c>
      <c r="CQ121" s="25">
        <f t="shared" si="120"/>
        <v>1</v>
      </c>
      <c r="CR121" s="65">
        <v>1.8749999999999999E-2</v>
      </c>
      <c r="CS121" s="25">
        <f t="shared" si="122"/>
        <v>27</v>
      </c>
      <c r="CT121" s="25">
        <v>0</v>
      </c>
      <c r="CU121" s="25">
        <v>24</v>
      </c>
      <c r="CV121" s="25">
        <f t="shared" si="96"/>
        <v>1</v>
      </c>
      <c r="CW121" s="65">
        <v>3.125E-2</v>
      </c>
      <c r="CX121" s="25">
        <f t="shared" si="123"/>
        <v>45</v>
      </c>
      <c r="CY121" s="25">
        <v>0</v>
      </c>
      <c r="CZ121" s="49">
        <f t="shared" si="124"/>
        <v>0.66666666666666663</v>
      </c>
      <c r="DA121"/>
      <c r="DB121"/>
      <c r="DC121"/>
      <c r="DD121"/>
      <c r="DE121"/>
      <c r="DF121" t="s">
        <v>149</v>
      </c>
      <c r="DG121"/>
      <c r="DH121"/>
      <c r="DI121"/>
      <c r="DJ121"/>
      <c r="DK121" t="s">
        <v>149</v>
      </c>
      <c r="DL121"/>
      <c r="DM121"/>
      <c r="DN121"/>
      <c r="DO121"/>
      <c r="DP121" s="25" t="s">
        <v>149</v>
      </c>
      <c r="DQ121" s="25" t="s">
        <v>149</v>
      </c>
      <c r="DR121" s="25" t="s">
        <v>149</v>
      </c>
      <c r="DS121" s="25" t="s">
        <v>149</v>
      </c>
      <c r="DT121" s="25" t="s">
        <v>149</v>
      </c>
      <c r="DU121" s="47">
        <v>24.503891446007206</v>
      </c>
      <c r="DV121" s="86">
        <v>22.784710539085367</v>
      </c>
      <c r="DW121" s="86">
        <v>0.75176080039750393</v>
      </c>
      <c r="DX121" s="25"/>
      <c r="DY121" s="49"/>
      <c r="DZ121" s="47">
        <v>15</v>
      </c>
      <c r="EA121" s="25">
        <v>15</v>
      </c>
      <c r="EB121" s="25">
        <v>15</v>
      </c>
      <c r="EC121" s="25">
        <v>0.50769231000000004</v>
      </c>
      <c r="ED121" s="25">
        <v>0.86607142999999998</v>
      </c>
      <c r="EE121" s="88">
        <v>0.68688187000000001</v>
      </c>
      <c r="EF121" s="47">
        <v>29</v>
      </c>
      <c r="EG121" s="25">
        <v>33</v>
      </c>
      <c r="EH121" s="25">
        <v>34</v>
      </c>
      <c r="EI121" s="25">
        <v>19</v>
      </c>
      <c r="EJ121" s="25">
        <v>31</v>
      </c>
      <c r="EK121" s="46">
        <v>75</v>
      </c>
      <c r="EL121" s="47">
        <v>0</v>
      </c>
      <c r="EM121" s="49">
        <v>0</v>
      </c>
      <c r="EN121" s="46">
        <v>0</v>
      </c>
      <c r="EO121" s="25">
        <v>19356.470588235301</v>
      </c>
      <c r="EP121" s="25">
        <v>3392.37113402062</v>
      </c>
      <c r="EQ121" s="25">
        <v>37607</v>
      </c>
      <c r="ER121" s="25">
        <v>4043.7634408602198</v>
      </c>
      <c r="ES121" s="25">
        <v>25287.142857142899</v>
      </c>
      <c r="ET121" s="25">
        <v>4069.1954022988498</v>
      </c>
      <c r="EU121" s="25">
        <v>27416.871148459399</v>
      </c>
      <c r="EV121" s="28">
        <v>3835.1099923932302</v>
      </c>
      <c r="EW121">
        <v>-197.7508201</v>
      </c>
      <c r="EX121">
        <v>-6.8653047999999994E-2</v>
      </c>
      <c r="EY121">
        <v>-2.6545454545454499</v>
      </c>
      <c r="EZ121">
        <v>0.375</v>
      </c>
      <c r="FA121">
        <v>901.0120703</v>
      </c>
      <c r="FB121">
        <v>0.44971848199999997</v>
      </c>
      <c r="FC121">
        <v>1.80371352785146</v>
      </c>
      <c r="FD121">
        <v>0.33333333333333298</v>
      </c>
      <c r="FE121">
        <v>473.7411644</v>
      </c>
      <c r="FF121">
        <v>0.16069971599999999</v>
      </c>
      <c r="FG121">
        <v>1.88732394366197</v>
      </c>
      <c r="FH121">
        <v>0.53846153846153799</v>
      </c>
      <c r="FI121">
        <v>392.33413820000004</v>
      </c>
      <c r="FJ121">
        <v>0.18058838333333335</v>
      </c>
      <c r="FK121">
        <v>0.34549733898932672</v>
      </c>
      <c r="FL121" s="63">
        <v>0.41559829059829029</v>
      </c>
      <c r="FM121">
        <v>0.397759103641457</v>
      </c>
      <c r="FN121">
        <v>0.708527789563004</v>
      </c>
      <c r="FO121">
        <v>0.63019693654266995</v>
      </c>
      <c r="FP121">
        <v>0.81047982332864899</v>
      </c>
      <c r="FQ121">
        <v>0.49288256227757998</v>
      </c>
      <c r="FR121">
        <v>0.72564160799455002</v>
      </c>
      <c r="FS121">
        <v>0.50694620082056907</v>
      </c>
      <c r="FT121">
        <v>0.7482164069620677</v>
      </c>
      <c r="FU121">
        <v>0.62758130389131839</v>
      </c>
      <c r="FV121" s="45">
        <v>0.7</v>
      </c>
      <c r="FW121" s="25">
        <v>7641.2142857142899</v>
      </c>
      <c r="FX121" s="25">
        <v>0.8</v>
      </c>
      <c r="FY121" s="25">
        <v>8131.9375</v>
      </c>
      <c r="FZ121" s="25">
        <v>0.8</v>
      </c>
      <c r="GA121" s="25">
        <v>7933.625</v>
      </c>
      <c r="GB121" s="25">
        <v>0.76666666666666661</v>
      </c>
      <c r="GC121" s="28">
        <v>7902.2589285714303</v>
      </c>
      <c r="GD121">
        <v>0</v>
      </c>
      <c r="GE121">
        <v>96</v>
      </c>
      <c r="GF121">
        <v>0</v>
      </c>
      <c r="GG121">
        <v>98</v>
      </c>
      <c r="GH121">
        <v>1.5</v>
      </c>
      <c r="GI121">
        <v>110</v>
      </c>
      <c r="GJ121">
        <v>0.5</v>
      </c>
      <c r="GK121">
        <v>101.33333333333333</v>
      </c>
      <c r="GL121" s="45"/>
      <c r="GM121">
        <v>19</v>
      </c>
      <c r="GN121">
        <v>16</v>
      </c>
      <c r="GO121">
        <v>15</v>
      </c>
      <c r="GP121">
        <v>12</v>
      </c>
      <c r="GQ121" s="25"/>
      <c r="GR121">
        <v>34</v>
      </c>
      <c r="GS121">
        <v>13</v>
      </c>
      <c r="GT121">
        <v>12</v>
      </c>
      <c r="GU121">
        <v>8</v>
      </c>
      <c r="GV121" s="25"/>
      <c r="GW121">
        <v>24</v>
      </c>
      <c r="GX121">
        <v>22</v>
      </c>
      <c r="GY121">
        <v>19</v>
      </c>
      <c r="GZ121">
        <v>8</v>
      </c>
      <c r="HA121" s="25"/>
      <c r="HB121" s="89">
        <v>25.666666666666668</v>
      </c>
      <c r="HC121" s="89">
        <v>17</v>
      </c>
      <c r="HD121" s="89">
        <v>15.333333333333334</v>
      </c>
      <c r="HE121" s="129">
        <v>9.3333333333333339</v>
      </c>
      <c r="HF121">
        <v>0.85418094889334761</v>
      </c>
      <c r="HG121">
        <v>0.84700771920938311</v>
      </c>
      <c r="HH121">
        <v>0.83242730470013115</v>
      </c>
      <c r="HI121">
        <v>0.9421822191000665</v>
      </c>
      <c r="HJ121">
        <v>0.83978545020660278</v>
      </c>
      <c r="HK121">
        <v>0.96020934181892426</v>
      </c>
      <c r="HL121">
        <v>0.96472621081254828</v>
      </c>
      <c r="HM121">
        <v>1</v>
      </c>
      <c r="HN121">
        <v>0.99634827798648118</v>
      </c>
      <c r="HO121">
        <v>0.99369805148298884</v>
      </c>
      <c r="HP121">
        <v>0.99193535221398765</v>
      </c>
      <c r="HQ121">
        <v>1</v>
      </c>
      <c r="HR121">
        <v>0.89677155902881056</v>
      </c>
      <c r="HS121" s="24">
        <v>1</v>
      </c>
      <c r="HT121">
        <v>1</v>
      </c>
      <c r="HU121">
        <v>3</v>
      </c>
      <c r="HV121">
        <v>0</v>
      </c>
      <c r="HW121">
        <v>0</v>
      </c>
      <c r="HX121">
        <v>1</v>
      </c>
      <c r="HY121" s="45"/>
      <c r="HZ121" s="25"/>
      <c r="IA121" s="25"/>
      <c r="IB121" s="25"/>
      <c r="IC121" s="25"/>
      <c r="ID121" s="109"/>
      <c r="IE121" s="25"/>
      <c r="IF121" s="25"/>
      <c r="IG121" s="25"/>
      <c r="IH121" s="25"/>
      <c r="II121" s="141" t="s">
        <v>578</v>
      </c>
      <c r="IJ121" s="141">
        <f t="shared" si="89"/>
        <v>1</v>
      </c>
      <c r="IK121" s="141" t="s">
        <v>540</v>
      </c>
      <c r="IL121" s="106"/>
      <c r="IM121" s="127"/>
      <c r="IN121" s="142"/>
      <c r="IO121" s="143">
        <v>0</v>
      </c>
      <c r="IP121" s="144">
        <v>0</v>
      </c>
      <c r="IQ121" s="144">
        <v>0</v>
      </c>
      <c r="IR121" s="144">
        <v>0</v>
      </c>
      <c r="IS121" s="144">
        <v>1</v>
      </c>
      <c r="IT121" s="145"/>
      <c r="IU121" s="146">
        <v>0</v>
      </c>
      <c r="IV121" s="146">
        <v>0</v>
      </c>
    </row>
    <row r="122" spans="1:256" ht="13.05" customHeight="1">
      <c r="A122" s="25">
        <v>29</v>
      </c>
      <c r="B122" s="25">
        <v>11</v>
      </c>
      <c r="C122" s="49" t="s">
        <v>531</v>
      </c>
      <c r="D122" s="47" t="s">
        <v>252</v>
      </c>
      <c r="E122" s="25">
        <v>4</v>
      </c>
      <c r="F122" s="25">
        <v>4</v>
      </c>
      <c r="G122" s="49"/>
      <c r="H122" s="25">
        <v>11</v>
      </c>
      <c r="I122" s="25">
        <v>23</v>
      </c>
      <c r="J122" s="25">
        <v>2</v>
      </c>
      <c r="K122" s="25">
        <v>1</v>
      </c>
      <c r="L122" s="25">
        <v>1</v>
      </c>
      <c r="M122" s="25" t="str">
        <f t="shared" si="109"/>
        <v/>
      </c>
      <c r="N122" s="25">
        <f t="shared" si="110"/>
        <v>21</v>
      </c>
      <c r="O122" s="25">
        <v>9</v>
      </c>
      <c r="P122" s="25">
        <v>21</v>
      </c>
      <c r="Q122" s="28">
        <v>3405.787878787879</v>
      </c>
      <c r="R122" s="25">
        <v>19</v>
      </c>
      <c r="S122" s="25">
        <v>26</v>
      </c>
      <c r="T122" s="25">
        <v>8</v>
      </c>
      <c r="U122" s="25">
        <v>2</v>
      </c>
      <c r="V122" s="25">
        <v>6</v>
      </c>
      <c r="W122" s="25" t="str">
        <f t="shared" si="111"/>
        <v/>
      </c>
      <c r="X122" s="25">
        <f t="shared" si="112"/>
        <v>18</v>
      </c>
      <c r="Y122" s="25">
        <v>9</v>
      </c>
      <c r="Z122" s="25">
        <v>18</v>
      </c>
      <c r="AA122" s="25">
        <v>2971.2903225806454</v>
      </c>
      <c r="AB122" s="45">
        <v>7</v>
      </c>
      <c r="AC122" s="25">
        <v>13</v>
      </c>
      <c r="AD122" s="25">
        <v>4</v>
      </c>
      <c r="AE122" s="25">
        <v>0</v>
      </c>
      <c r="AF122" s="25">
        <v>4</v>
      </c>
      <c r="AG122" s="25" t="str">
        <f t="shared" si="113"/>
        <v/>
      </c>
      <c r="AH122" s="25">
        <f t="shared" si="114"/>
        <v>9</v>
      </c>
      <c r="AI122" s="25">
        <v>5</v>
      </c>
      <c r="AJ122" s="25">
        <v>11</v>
      </c>
      <c r="AK122" s="28">
        <v>1523.5882352941176</v>
      </c>
      <c r="AL122" s="25">
        <v>1</v>
      </c>
      <c r="AM122" s="25">
        <v>669</v>
      </c>
      <c r="AN122" s="25">
        <v>671.5</v>
      </c>
      <c r="AO122" s="25">
        <v>61.692787260748723</v>
      </c>
      <c r="AP122" s="91">
        <v>3.0555555555555555E-2</v>
      </c>
      <c r="AQ122" s="65">
        <v>5.4166666666666669E-2</v>
      </c>
      <c r="AR122" s="65">
        <v>6.1805555555555558E-2</v>
      </c>
      <c r="AS122" s="65">
        <v>3.4027777777777775E-2</v>
      </c>
      <c r="AT122" s="25">
        <f t="shared" si="106"/>
        <v>44</v>
      </c>
      <c r="AU122" s="25">
        <f t="shared" si="107"/>
        <v>78</v>
      </c>
      <c r="AV122" s="25">
        <f t="shared" si="117"/>
        <v>89</v>
      </c>
      <c r="AW122" s="25">
        <f t="shared" si="118"/>
        <v>49</v>
      </c>
      <c r="AX122" s="25">
        <f t="shared" si="115"/>
        <v>83.5</v>
      </c>
      <c r="AY122" s="25">
        <f t="shared" si="116"/>
        <v>46.5</v>
      </c>
      <c r="AZ122" s="25">
        <f t="shared" si="121"/>
        <v>0.79569892473118276</v>
      </c>
      <c r="BA122" s="25">
        <v>3</v>
      </c>
      <c r="BB122" s="25">
        <v>4</v>
      </c>
      <c r="BC122" s="25">
        <v>3</v>
      </c>
      <c r="BD122" s="25">
        <v>3</v>
      </c>
      <c r="BE122" s="25">
        <v>3</v>
      </c>
      <c r="BF122" s="25">
        <v>3.5</v>
      </c>
      <c r="BG122" s="49">
        <v>-0.16666666666666666</v>
      </c>
      <c r="BH122" s="25">
        <v>0.1</v>
      </c>
      <c r="BI122" s="25">
        <v>10</v>
      </c>
      <c r="BJ122" s="25">
        <v>0.6</v>
      </c>
      <c r="BK122" s="25">
        <v>10</v>
      </c>
      <c r="BL122" s="25">
        <v>0.35</v>
      </c>
      <c r="BM122" s="47">
        <v>42</v>
      </c>
      <c r="BN122" s="25">
        <v>6</v>
      </c>
      <c r="BO122" s="25">
        <f t="shared" si="125"/>
        <v>48</v>
      </c>
      <c r="BP122" s="25">
        <f t="shared" si="103"/>
        <v>0.875</v>
      </c>
      <c r="BQ122" s="49">
        <f t="shared" si="92"/>
        <v>1</v>
      </c>
      <c r="BR122" s="47">
        <v>15</v>
      </c>
      <c r="BS122" s="25">
        <v>1</v>
      </c>
      <c r="BT122" s="25">
        <f t="shared" si="127"/>
        <v>16</v>
      </c>
      <c r="BU122" s="25">
        <f t="shared" si="126"/>
        <v>0.9375</v>
      </c>
      <c r="BV122" s="49">
        <f t="shared" si="108"/>
        <v>1</v>
      </c>
      <c r="BW122" s="52">
        <v>13</v>
      </c>
      <c r="BX122" s="53">
        <v>10</v>
      </c>
      <c r="BY122" s="54">
        <f t="shared" si="104"/>
        <v>11.5</v>
      </c>
      <c r="BZ122" s="57">
        <v>16</v>
      </c>
      <c r="CA122" s="50">
        <v>13</v>
      </c>
      <c r="CB122" s="51">
        <f t="shared" si="105"/>
        <v>14.5</v>
      </c>
      <c r="CC122" s="46">
        <v>14</v>
      </c>
      <c r="CD122" s="46">
        <v>17</v>
      </c>
      <c r="CE122" s="103">
        <v>51</v>
      </c>
      <c r="CF122" s="30">
        <v>4</v>
      </c>
      <c r="CG122" s="104">
        <f t="shared" si="93"/>
        <v>7.8431372549019607E-2</v>
      </c>
      <c r="CH122" s="47">
        <v>12</v>
      </c>
      <c r="CI122" s="25">
        <v>12</v>
      </c>
      <c r="CJ122" s="25">
        <f t="shared" si="119"/>
        <v>24</v>
      </c>
      <c r="CK122" s="49">
        <f t="shared" si="87"/>
        <v>18</v>
      </c>
      <c r="CL122" s="47">
        <v>4</v>
      </c>
      <c r="CM122" s="25">
        <v>4</v>
      </c>
      <c r="CN122" s="25">
        <f t="shared" si="101"/>
        <v>8</v>
      </c>
      <c r="CO122" s="49">
        <f t="shared" si="88"/>
        <v>6</v>
      </c>
      <c r="CP122" s="47">
        <v>24</v>
      </c>
      <c r="CQ122" s="25">
        <f t="shared" si="120"/>
        <v>1</v>
      </c>
      <c r="CR122" s="65">
        <v>1.1111111111111112E-2</v>
      </c>
      <c r="CS122" s="25">
        <f t="shared" si="122"/>
        <v>16</v>
      </c>
      <c r="CT122" s="25">
        <v>0</v>
      </c>
      <c r="CU122" s="25">
        <v>24</v>
      </c>
      <c r="CV122" s="25">
        <f t="shared" si="96"/>
        <v>1</v>
      </c>
      <c r="CW122" s="65">
        <v>2.361111111111111E-2</v>
      </c>
      <c r="CX122" s="25">
        <f t="shared" si="123"/>
        <v>34</v>
      </c>
      <c r="CY122" s="25">
        <v>0</v>
      </c>
      <c r="CZ122" s="49">
        <f t="shared" si="124"/>
        <v>1.125</v>
      </c>
      <c r="DA122"/>
      <c r="DB122"/>
      <c r="DC122"/>
      <c r="DD122"/>
      <c r="DE122"/>
      <c r="DF122" t="s">
        <v>149</v>
      </c>
      <c r="DG122"/>
      <c r="DH122"/>
      <c r="DI122"/>
      <c r="DJ122"/>
      <c r="DK122" t="s">
        <v>149</v>
      </c>
      <c r="DL122"/>
      <c r="DM122"/>
      <c r="DN122"/>
      <c r="DO122"/>
      <c r="DP122" s="25" t="s">
        <v>149</v>
      </c>
      <c r="DQ122" s="25" t="s">
        <v>149</v>
      </c>
      <c r="DR122" s="25" t="s">
        <v>149</v>
      </c>
      <c r="DS122" s="25" t="s">
        <v>149</v>
      </c>
      <c r="DT122" s="25" t="s">
        <v>149</v>
      </c>
      <c r="DU122" s="47">
        <v>44.474427137164533</v>
      </c>
      <c r="DV122" s="86">
        <v>40.314223164046979</v>
      </c>
      <c r="DW122" s="86">
        <v>0.62776019052509946</v>
      </c>
      <c r="DX122" s="25"/>
      <c r="DY122" s="49"/>
      <c r="DZ122" s="47">
        <v>17</v>
      </c>
      <c r="EA122" s="25">
        <v>14</v>
      </c>
      <c r="EB122" s="25">
        <v>15.5</v>
      </c>
      <c r="EC122" s="25">
        <v>-0.02</v>
      </c>
      <c r="ED122" s="25">
        <v>-0.21739130000000001</v>
      </c>
      <c r="EE122" s="88">
        <v>-0.11869565</v>
      </c>
      <c r="EF122" s="47">
        <v>36</v>
      </c>
      <c r="EG122" s="25">
        <v>35</v>
      </c>
      <c r="EH122" s="25">
        <v>39</v>
      </c>
      <c r="EI122" s="25">
        <v>36</v>
      </c>
      <c r="EJ122" s="25">
        <v>35</v>
      </c>
      <c r="EK122" s="46"/>
      <c r="EL122" s="47">
        <v>0</v>
      </c>
      <c r="EM122" s="49">
        <v>0</v>
      </c>
      <c r="EN122" s="46">
        <v>1</v>
      </c>
      <c r="EO122" s="25">
        <v>9401.7142857142899</v>
      </c>
      <c r="EP122" s="25">
        <v>4387.4666666666699</v>
      </c>
      <c r="EQ122" s="25">
        <v>13928.5185185185</v>
      </c>
      <c r="ER122" s="25">
        <v>3917.3958333333298</v>
      </c>
      <c r="ES122" s="25">
        <v>9077.4358974359002</v>
      </c>
      <c r="ET122" s="25">
        <v>5057.4285714285697</v>
      </c>
      <c r="EU122" s="25">
        <v>10802.556233889563</v>
      </c>
      <c r="EV122" s="28">
        <v>4454.0970238095224</v>
      </c>
      <c r="EW122">
        <v>327.88450760000001</v>
      </c>
      <c r="EX122">
        <v>0.123555833</v>
      </c>
      <c r="EY122">
        <v>5.3757575757575804</v>
      </c>
      <c r="EZ122">
        <v>0.441176470588235</v>
      </c>
      <c r="FA122">
        <v>240.64250630000001</v>
      </c>
      <c r="FB122">
        <v>8.9439052000000005E-2</v>
      </c>
      <c r="FC122">
        <v>2.4482758620689702</v>
      </c>
      <c r="FD122">
        <v>0.5</v>
      </c>
      <c r="FE122">
        <v>304.92289419999997</v>
      </c>
      <c r="FF122">
        <v>8.2597998000000006E-2</v>
      </c>
      <c r="FG122">
        <v>3.61408450704225</v>
      </c>
      <c r="FH122">
        <v>0.60526315789473695</v>
      </c>
      <c r="FI122">
        <v>291.14996936666665</v>
      </c>
      <c r="FJ122">
        <v>9.8530961000000014E-2</v>
      </c>
      <c r="FK122">
        <v>3.8127059816229334</v>
      </c>
      <c r="FL122" s="63">
        <v>0.51547987616099067</v>
      </c>
      <c r="FM122">
        <v>0.63398692810457502</v>
      </c>
      <c r="FN122">
        <v>0.68182912154031305</v>
      </c>
      <c r="FO122">
        <v>0.56556556556556603</v>
      </c>
      <c r="FP122">
        <v>0.69725675942372201</v>
      </c>
      <c r="FQ122">
        <v>0.493496557000765</v>
      </c>
      <c r="FR122">
        <v>0.62139392392136805</v>
      </c>
      <c r="FS122">
        <v>0.56434968355696868</v>
      </c>
      <c r="FT122">
        <v>0.66682660162846774</v>
      </c>
      <c r="FU122">
        <v>0.61558814259271821</v>
      </c>
      <c r="FV122" s="45">
        <v>0.65</v>
      </c>
      <c r="FW122" s="25">
        <v>2947.76923076923</v>
      </c>
      <c r="FX122" s="25">
        <v>0.95</v>
      </c>
      <c r="FY122" s="25">
        <v>2357.1666666666702</v>
      </c>
      <c r="FZ122" s="25">
        <v>0.65</v>
      </c>
      <c r="GA122" s="25">
        <v>2190.76923076923</v>
      </c>
      <c r="GB122" s="25">
        <v>0.75</v>
      </c>
      <c r="GC122" s="28">
        <v>2498.5683760683769</v>
      </c>
      <c r="GD122">
        <v>2.6666666666666665</v>
      </c>
      <c r="GE122">
        <v>164</v>
      </c>
      <c r="GF122">
        <v>2.3333333333333335</v>
      </c>
      <c r="GG122">
        <v>117</v>
      </c>
      <c r="GH122">
        <v>0.66666666666666663</v>
      </c>
      <c r="GI122">
        <v>211</v>
      </c>
      <c r="GJ122">
        <v>1.8888888888888899</v>
      </c>
      <c r="GK122">
        <v>164</v>
      </c>
      <c r="GL122" s="45"/>
      <c r="GM122">
        <v>14</v>
      </c>
      <c r="GN122">
        <v>11</v>
      </c>
      <c r="GO122">
        <v>11</v>
      </c>
      <c r="GP122">
        <v>8</v>
      </c>
      <c r="GQ122" s="25"/>
      <c r="GR122">
        <v>43</v>
      </c>
      <c r="GS122">
        <v>16</v>
      </c>
      <c r="GT122">
        <v>17</v>
      </c>
      <c r="GU122">
        <v>8</v>
      </c>
      <c r="GV122" s="25"/>
      <c r="GW122">
        <v>33</v>
      </c>
      <c r="GX122">
        <v>20</v>
      </c>
      <c r="GY122">
        <v>21</v>
      </c>
      <c r="GZ122">
        <v>7</v>
      </c>
      <c r="HA122" s="25"/>
      <c r="HB122" s="89">
        <v>30</v>
      </c>
      <c r="HC122" s="89">
        <v>15.666666666666666</v>
      </c>
      <c r="HD122" s="89">
        <v>16.333333333333332</v>
      </c>
      <c r="HE122" s="129">
        <v>7.666666666666667</v>
      </c>
      <c r="HF122">
        <v>0.93615926810962091</v>
      </c>
      <c r="HG122">
        <v>0.91232999635067991</v>
      </c>
      <c r="HH122">
        <v>0.94217586229533878</v>
      </c>
      <c r="HI122">
        <v>0.89230141435445287</v>
      </c>
      <c r="HJ122">
        <v>0.9508274660771292</v>
      </c>
      <c r="HK122">
        <v>0.99678087316500519</v>
      </c>
      <c r="HL122">
        <v>0.99458792719097733</v>
      </c>
      <c r="HM122">
        <v>1</v>
      </c>
      <c r="HN122">
        <v>0.97750931305980338</v>
      </c>
      <c r="HO122">
        <v>0.97794582074474534</v>
      </c>
      <c r="HP122">
        <v>0.98328143630244336</v>
      </c>
      <c r="HQ122">
        <v>1</v>
      </c>
      <c r="HR122">
        <v>0.95483201574885113</v>
      </c>
      <c r="HS122" s="24">
        <v>1</v>
      </c>
      <c r="HT122">
        <v>2</v>
      </c>
      <c r="HU122">
        <v>2</v>
      </c>
      <c r="HV122">
        <v>0</v>
      </c>
      <c r="HW122">
        <v>0</v>
      </c>
      <c r="HX122">
        <v>0</v>
      </c>
      <c r="HY122" s="45"/>
      <c r="HZ122" s="25"/>
      <c r="IA122" s="25"/>
      <c r="IB122" s="25"/>
      <c r="IC122" s="25"/>
      <c r="ID122" s="109"/>
      <c r="IE122" s="25"/>
      <c r="IF122" s="25"/>
      <c r="IG122" s="25"/>
      <c r="IH122" s="25"/>
      <c r="II122" s="141" t="s">
        <v>538</v>
      </c>
      <c r="IJ122" s="141">
        <f t="shared" si="89"/>
        <v>0</v>
      </c>
      <c r="IK122" s="141" t="s">
        <v>540</v>
      </c>
      <c r="IL122" s="106"/>
      <c r="IM122" s="127"/>
      <c r="IN122" s="142"/>
      <c r="IO122" s="143">
        <v>0</v>
      </c>
      <c r="IP122" s="144">
        <v>0</v>
      </c>
      <c r="IQ122" s="144">
        <v>0</v>
      </c>
      <c r="IR122" s="144">
        <v>1</v>
      </c>
      <c r="IS122" s="144">
        <v>0</v>
      </c>
      <c r="IT122" s="145"/>
      <c r="IU122" s="146">
        <v>0</v>
      </c>
      <c r="IV122" s="146"/>
    </row>
    <row r="123" spans="1:256" ht="13.05" customHeight="1">
      <c r="A123" s="25">
        <v>72</v>
      </c>
      <c r="B123" s="25">
        <v>12</v>
      </c>
      <c r="C123" s="49" t="s">
        <v>243</v>
      </c>
      <c r="D123" s="47" t="s">
        <v>518</v>
      </c>
      <c r="E123" s="25">
        <v>5</v>
      </c>
      <c r="F123" s="25">
        <v>5</v>
      </c>
      <c r="G123" s="49"/>
      <c r="H123" s="25">
        <v>19</v>
      </c>
      <c r="I123" s="25">
        <v>24</v>
      </c>
      <c r="J123" s="25">
        <v>2</v>
      </c>
      <c r="K123" s="25">
        <v>0</v>
      </c>
      <c r="L123" s="25">
        <v>2</v>
      </c>
      <c r="M123" s="25" t="str">
        <f t="shared" si="109"/>
        <v/>
      </c>
      <c r="N123" s="25">
        <f t="shared" si="110"/>
        <v>22</v>
      </c>
      <c r="O123" s="25">
        <v>14</v>
      </c>
      <c r="P123" s="25">
        <v>22</v>
      </c>
      <c r="Q123" s="28">
        <v>3257.6666666666665</v>
      </c>
      <c r="R123" s="25">
        <v>24</v>
      </c>
      <c r="S123" s="25">
        <v>27</v>
      </c>
      <c r="T123" s="25">
        <v>3</v>
      </c>
      <c r="U123" s="25">
        <v>0</v>
      </c>
      <c r="V123" s="25">
        <v>3</v>
      </c>
      <c r="W123" s="25" t="str">
        <f t="shared" si="111"/>
        <v/>
      </c>
      <c r="X123" s="25">
        <f t="shared" si="112"/>
        <v>24</v>
      </c>
      <c r="Y123" s="25">
        <v>15</v>
      </c>
      <c r="Z123" s="25">
        <v>24</v>
      </c>
      <c r="AA123" s="25">
        <v>3187.787878787879</v>
      </c>
      <c r="AB123" s="45">
        <v>5</v>
      </c>
      <c r="AC123" s="25">
        <v>12</v>
      </c>
      <c r="AD123" s="25">
        <v>7</v>
      </c>
      <c r="AE123" s="25">
        <v>0</v>
      </c>
      <c r="AF123" s="25">
        <v>7</v>
      </c>
      <c r="AG123" s="25" t="str">
        <f t="shared" si="113"/>
        <v/>
      </c>
      <c r="AH123" s="25">
        <f t="shared" si="114"/>
        <v>5</v>
      </c>
      <c r="AI123" s="25">
        <v>2</v>
      </c>
      <c r="AJ123" s="25">
        <v>9</v>
      </c>
      <c r="AK123" s="28">
        <v>4023.7647058823532</v>
      </c>
      <c r="AL123" s="25">
        <v>1</v>
      </c>
      <c r="AM123" s="25">
        <v>1055.0999999999999</v>
      </c>
      <c r="AN123" s="25">
        <v>1042.5</v>
      </c>
      <c r="AO123" s="25">
        <v>224.05964901291244</v>
      </c>
      <c r="AP123" s="91">
        <v>3.9583333333333331E-2</v>
      </c>
      <c r="AQ123" s="65">
        <v>6.6666666666666666E-2</v>
      </c>
      <c r="AR123" s="65">
        <v>5.5555555555555552E-2</v>
      </c>
      <c r="AS123" s="65">
        <v>4.6527777777777779E-2</v>
      </c>
      <c r="AT123" s="25">
        <f t="shared" si="106"/>
        <v>57</v>
      </c>
      <c r="AU123" s="25">
        <f t="shared" si="107"/>
        <v>96</v>
      </c>
      <c r="AV123" s="25">
        <f t="shared" si="117"/>
        <v>80</v>
      </c>
      <c r="AW123" s="25">
        <f t="shared" si="118"/>
        <v>67</v>
      </c>
      <c r="AX123" s="25">
        <f t="shared" si="115"/>
        <v>88</v>
      </c>
      <c r="AY123" s="25">
        <f t="shared" si="116"/>
        <v>62</v>
      </c>
      <c r="AZ123" s="25">
        <f t="shared" si="121"/>
        <v>0.41935483870967744</v>
      </c>
      <c r="BA123" s="25">
        <v>3</v>
      </c>
      <c r="BB123" s="25">
        <v>4</v>
      </c>
      <c r="BC123" s="25">
        <v>3</v>
      </c>
      <c r="BD123" s="25">
        <v>2</v>
      </c>
      <c r="BE123" s="25">
        <v>2.5</v>
      </c>
      <c r="BF123" s="25">
        <v>3.5</v>
      </c>
      <c r="BG123" s="49">
        <v>-0.4</v>
      </c>
      <c r="BH123" s="25">
        <v>1</v>
      </c>
      <c r="BI123" s="25">
        <v>10</v>
      </c>
      <c r="BJ123" s="25">
        <v>1</v>
      </c>
      <c r="BK123" s="25">
        <v>10</v>
      </c>
      <c r="BL123" s="25">
        <v>1</v>
      </c>
      <c r="BM123" s="47">
        <v>41</v>
      </c>
      <c r="BN123" s="25">
        <v>7</v>
      </c>
      <c r="BO123" s="25">
        <f t="shared" si="125"/>
        <v>48</v>
      </c>
      <c r="BP123" s="25">
        <f t="shared" si="103"/>
        <v>0.85416666666666663</v>
      </c>
      <c r="BQ123" s="49">
        <f t="shared" si="92"/>
        <v>1</v>
      </c>
      <c r="BR123" s="47">
        <v>13</v>
      </c>
      <c r="BS123" s="25">
        <v>3</v>
      </c>
      <c r="BT123" s="25">
        <f t="shared" si="127"/>
        <v>16</v>
      </c>
      <c r="BU123" s="25">
        <f t="shared" si="126"/>
        <v>0.8125</v>
      </c>
      <c r="BV123" s="49">
        <f t="shared" si="108"/>
        <v>1</v>
      </c>
      <c r="BW123" s="52">
        <v>6</v>
      </c>
      <c r="BX123" s="53">
        <v>7</v>
      </c>
      <c r="BY123" s="54">
        <f t="shared" si="104"/>
        <v>6.5</v>
      </c>
      <c r="BZ123" s="57">
        <v>10</v>
      </c>
      <c r="CA123" s="50">
        <v>9</v>
      </c>
      <c r="CB123" s="51">
        <f t="shared" si="105"/>
        <v>9.5</v>
      </c>
      <c r="CC123" s="46">
        <v>22</v>
      </c>
      <c r="CD123" s="46">
        <v>11</v>
      </c>
      <c r="CE123" s="103">
        <v>74</v>
      </c>
      <c r="CF123" s="30">
        <v>3</v>
      </c>
      <c r="CG123" s="104">
        <f t="shared" si="93"/>
        <v>4.0540540540540543E-2</v>
      </c>
      <c r="CH123" s="47">
        <v>12</v>
      </c>
      <c r="CI123" s="25">
        <v>10</v>
      </c>
      <c r="CJ123" s="25">
        <f t="shared" si="119"/>
        <v>22</v>
      </c>
      <c r="CK123" s="49">
        <f t="shared" si="87"/>
        <v>16</v>
      </c>
      <c r="CL123" s="47">
        <v>4</v>
      </c>
      <c r="CM123" s="25">
        <v>4</v>
      </c>
      <c r="CN123" s="25">
        <f t="shared" si="101"/>
        <v>8</v>
      </c>
      <c r="CO123" s="49">
        <f t="shared" si="88"/>
        <v>6</v>
      </c>
      <c r="CP123" s="47">
        <v>24</v>
      </c>
      <c r="CQ123" s="25">
        <f t="shared" si="120"/>
        <v>1</v>
      </c>
      <c r="CR123" s="65">
        <v>2.0833333333333332E-2</v>
      </c>
      <c r="CS123" s="25">
        <f t="shared" si="122"/>
        <v>30</v>
      </c>
      <c r="CT123" s="25">
        <v>0</v>
      </c>
      <c r="CU123" s="25">
        <v>24</v>
      </c>
      <c r="CV123" s="25">
        <f t="shared" si="96"/>
        <v>1</v>
      </c>
      <c r="CW123" s="65">
        <v>4.4444444444444446E-2</v>
      </c>
      <c r="CX123" s="25">
        <f t="shared" si="123"/>
        <v>64</v>
      </c>
      <c r="CY123" s="25">
        <v>0</v>
      </c>
      <c r="CZ123" s="49">
        <f t="shared" si="124"/>
        <v>1.1333333333333333</v>
      </c>
      <c r="DA123">
        <v>21</v>
      </c>
      <c r="DB123">
        <v>5</v>
      </c>
      <c r="DC123">
        <v>0.83684574</v>
      </c>
      <c r="DD123">
        <v>7</v>
      </c>
      <c r="DE123">
        <v>0.79953563999999999</v>
      </c>
      <c r="DF123">
        <v>21</v>
      </c>
      <c r="DG123">
        <v>4</v>
      </c>
      <c r="DH123">
        <v>0.8867313</v>
      </c>
      <c r="DI123">
        <v>6</v>
      </c>
      <c r="DJ123">
        <v>0.94710609999999995</v>
      </c>
      <c r="DK123">
        <v>17</v>
      </c>
      <c r="DL123">
        <v>7</v>
      </c>
      <c r="DM123">
        <v>0.96994358999999997</v>
      </c>
      <c r="DN123">
        <v>7</v>
      </c>
      <c r="DO123">
        <v>0.9798192</v>
      </c>
      <c r="DP123" s="25">
        <v>19.666666666666668</v>
      </c>
      <c r="DQ123" s="25">
        <v>5.333333333333333</v>
      </c>
      <c r="DR123" s="25">
        <v>0.89784021000000003</v>
      </c>
      <c r="DS123" s="25">
        <v>6.666666666666667</v>
      </c>
      <c r="DT123" s="25">
        <v>0.90882031333333335</v>
      </c>
      <c r="DU123" s="47">
        <v>31.016795810520708</v>
      </c>
      <c r="DV123" s="86">
        <v>35.672593796814589</v>
      </c>
      <c r="DW123" s="86">
        <v>1.0472826412733154</v>
      </c>
      <c r="DX123" s="25"/>
      <c r="DY123" s="49"/>
      <c r="DZ123" s="47">
        <v>22</v>
      </c>
      <c r="EA123" s="25">
        <v>22</v>
      </c>
      <c r="EB123" s="25">
        <v>22</v>
      </c>
      <c r="EC123" s="25">
        <v>0.77852348999999998</v>
      </c>
      <c r="ED123" s="25">
        <v>0.92617450000000001</v>
      </c>
      <c r="EE123" s="88">
        <v>0.85234899500000005</v>
      </c>
      <c r="EF123" s="47">
        <v>32</v>
      </c>
      <c r="EG123" s="25">
        <v>33</v>
      </c>
      <c r="EH123" s="25">
        <v>29</v>
      </c>
      <c r="EI123" s="25">
        <v>36</v>
      </c>
      <c r="EJ123" s="25">
        <v>37</v>
      </c>
      <c r="EK123" s="46">
        <v>42</v>
      </c>
      <c r="EL123" s="47">
        <v>0</v>
      </c>
      <c r="EM123" s="49">
        <v>0</v>
      </c>
      <c r="EN123" s="46">
        <v>7</v>
      </c>
      <c r="EO123" s="25">
        <v>21937.333333333299</v>
      </c>
      <c r="EP123" s="25">
        <v>4839.1176470588198</v>
      </c>
      <c r="EQ123" s="25">
        <v>37607</v>
      </c>
      <c r="ER123" s="25">
        <v>3547.8301886792501</v>
      </c>
      <c r="ES123" s="25">
        <v>44252.5</v>
      </c>
      <c r="ET123" s="25">
        <v>4849.58904109589</v>
      </c>
      <c r="EU123" s="25">
        <v>34598.944444444431</v>
      </c>
      <c r="EV123" s="28">
        <v>4412.1789589446535</v>
      </c>
      <c r="EW123">
        <v>703.27438919999997</v>
      </c>
      <c r="EX123">
        <v>0.250523677</v>
      </c>
      <c r="EY123">
        <v>2.1575757575757599</v>
      </c>
      <c r="EZ123">
        <v>0.57142857142857095</v>
      </c>
      <c r="FA123">
        <v>370.67478799999998</v>
      </c>
      <c r="FB123">
        <v>0.145523298</v>
      </c>
      <c r="FC123">
        <v>1.5172413793103401</v>
      </c>
      <c r="FD123">
        <v>0.55555555555555602</v>
      </c>
      <c r="FE123">
        <v>876.80011249999995</v>
      </c>
      <c r="FF123">
        <v>0.31577773999999997</v>
      </c>
      <c r="FG123">
        <v>1.6</v>
      </c>
      <c r="FH123">
        <v>0.57142857142857095</v>
      </c>
      <c r="FI123">
        <v>650.24976323333328</v>
      </c>
      <c r="FJ123">
        <v>0.23727490499999995</v>
      </c>
      <c r="FK123">
        <v>1.7582723789620331</v>
      </c>
      <c r="FL123" s="63">
        <v>0.56613756613756594</v>
      </c>
      <c r="FM123">
        <v>0.51627906976744198</v>
      </c>
      <c r="FN123">
        <v>0.68853292651919695</v>
      </c>
      <c r="FO123">
        <v>0.58205689277899297</v>
      </c>
      <c r="FP123">
        <v>0.63703145601808298</v>
      </c>
      <c r="FQ123">
        <v>0.45783132530120502</v>
      </c>
      <c r="FR123">
        <v>0.71145153189352095</v>
      </c>
      <c r="FS123">
        <v>0.51872242928254664</v>
      </c>
      <c r="FT123">
        <v>0.679005304810267</v>
      </c>
      <c r="FU123">
        <v>0.59886386704640693</v>
      </c>
      <c r="FV123" s="45">
        <v>0.6</v>
      </c>
      <c r="FW123" s="25">
        <v>8744.3333333333303</v>
      </c>
      <c r="FX123" s="25">
        <v>0.75</v>
      </c>
      <c r="FY123" s="25">
        <v>10508.733333333301</v>
      </c>
      <c r="FZ123" s="25">
        <v>0.85</v>
      </c>
      <c r="GA123" s="25">
        <v>9677.8823529411802</v>
      </c>
      <c r="GB123" s="25">
        <v>0.73333333333333339</v>
      </c>
      <c r="GC123" s="28">
        <v>9643.6496732026044</v>
      </c>
      <c r="GD123">
        <v>1</v>
      </c>
      <c r="GE123">
        <v>177</v>
      </c>
      <c r="GF123">
        <v>0.16666666666666666</v>
      </c>
      <c r="GG123">
        <v>177</v>
      </c>
      <c r="GH123">
        <v>1.3333333333333333</v>
      </c>
      <c r="GI123">
        <v>174</v>
      </c>
      <c r="GJ123">
        <v>0.83333333333333304</v>
      </c>
      <c r="GK123">
        <v>176</v>
      </c>
      <c r="GL123" s="45"/>
      <c r="GM123">
        <v>19</v>
      </c>
      <c r="GN123">
        <v>17</v>
      </c>
      <c r="GO123">
        <v>17</v>
      </c>
      <c r="GP123">
        <v>10</v>
      </c>
      <c r="GQ123" s="25"/>
      <c r="GR123">
        <v>20</v>
      </c>
      <c r="GS123">
        <v>13</v>
      </c>
      <c r="GT123">
        <v>11</v>
      </c>
      <c r="GU123">
        <v>7</v>
      </c>
      <c r="GV123" s="25"/>
      <c r="GW123">
        <v>15</v>
      </c>
      <c r="GX123">
        <v>11</v>
      </c>
      <c r="GY123">
        <v>11</v>
      </c>
      <c r="GZ123">
        <v>8</v>
      </c>
      <c r="HA123" s="25"/>
      <c r="HB123" s="89">
        <v>18</v>
      </c>
      <c r="HC123" s="89">
        <v>13.666666666666666</v>
      </c>
      <c r="HD123" s="89">
        <v>13</v>
      </c>
      <c r="HE123" s="129">
        <v>8.3333333333333339</v>
      </c>
      <c r="HF123">
        <v>0.89647343955623859</v>
      </c>
      <c r="HG123">
        <v>0.93483331356567412</v>
      </c>
      <c r="HH123">
        <v>0.90079261127891275</v>
      </c>
      <c r="HI123">
        <v>0.96731479097460438</v>
      </c>
      <c r="HJ123">
        <v>0.93285818422157418</v>
      </c>
      <c r="HK123">
        <v>0.97749108240067606</v>
      </c>
      <c r="HL123">
        <v>0.96302116615075084</v>
      </c>
      <c r="HM123">
        <v>0.99228581947994376</v>
      </c>
      <c r="HN123">
        <v>0.9604539428870833</v>
      </c>
      <c r="HO123">
        <v>0.98538774651860317</v>
      </c>
      <c r="HP123">
        <v>0.98347284239828436</v>
      </c>
      <c r="HQ123">
        <v>1</v>
      </c>
      <c r="HR123">
        <v>0.92992852222163203</v>
      </c>
      <c r="HS123" s="24">
        <v>1</v>
      </c>
      <c r="HT123">
        <v>2</v>
      </c>
      <c r="HU123">
        <v>1</v>
      </c>
      <c r="HV123">
        <v>0</v>
      </c>
      <c r="HW123">
        <v>0</v>
      </c>
      <c r="HX123">
        <v>0</v>
      </c>
      <c r="HY123" s="45"/>
      <c r="HZ123" s="25"/>
      <c r="IA123" s="25"/>
      <c r="IB123" s="25"/>
      <c r="IC123" s="25"/>
      <c r="ID123" s="109"/>
      <c r="IE123" s="25"/>
      <c r="IF123" s="25"/>
      <c r="IG123" s="25"/>
      <c r="IH123" s="25"/>
      <c r="II123" s="141" t="s">
        <v>538</v>
      </c>
      <c r="IJ123" s="141">
        <f t="shared" si="89"/>
        <v>0</v>
      </c>
      <c r="IK123" s="141" t="s">
        <v>540</v>
      </c>
      <c r="IL123" s="106"/>
      <c r="IM123" s="127"/>
      <c r="IN123" s="142"/>
      <c r="IO123" s="143">
        <v>0</v>
      </c>
      <c r="IP123" s="144">
        <v>0</v>
      </c>
      <c r="IQ123" s="144">
        <v>0</v>
      </c>
      <c r="IR123" s="144">
        <v>0</v>
      </c>
      <c r="IS123" s="144">
        <v>1</v>
      </c>
      <c r="IT123" s="145"/>
      <c r="IU123" s="146">
        <v>0</v>
      </c>
      <c r="IV123" s="146">
        <v>0</v>
      </c>
    </row>
    <row r="124" spans="1:256" ht="13.05" customHeight="1">
      <c r="A124" s="25">
        <v>71</v>
      </c>
      <c r="B124" s="25">
        <v>9</v>
      </c>
      <c r="C124" s="49" t="s">
        <v>237</v>
      </c>
      <c r="D124" s="47" t="s">
        <v>518</v>
      </c>
      <c r="E124" s="25">
        <v>5</v>
      </c>
      <c r="F124" s="25">
        <v>5</v>
      </c>
      <c r="G124" s="49"/>
      <c r="H124" s="25">
        <v>19</v>
      </c>
      <c r="I124" s="25">
        <v>24</v>
      </c>
      <c r="J124" s="25">
        <v>1</v>
      </c>
      <c r="K124" s="25">
        <v>0</v>
      </c>
      <c r="L124" s="25">
        <v>1</v>
      </c>
      <c r="M124" s="25" t="str">
        <f t="shared" si="109"/>
        <v/>
      </c>
      <c r="N124" s="25">
        <f t="shared" si="110"/>
        <v>23</v>
      </c>
      <c r="O124" s="25">
        <v>16</v>
      </c>
      <c r="P124" s="25">
        <v>23</v>
      </c>
      <c r="Q124" s="28">
        <v>4552.4411764705883</v>
      </c>
      <c r="R124" s="25">
        <v>19</v>
      </c>
      <c r="S124" s="25">
        <v>23</v>
      </c>
      <c r="T124" s="25">
        <v>1</v>
      </c>
      <c r="U124" s="25">
        <v>0</v>
      </c>
      <c r="V124" s="25">
        <v>1</v>
      </c>
      <c r="W124" s="25" t="str">
        <f t="shared" si="111"/>
        <v/>
      </c>
      <c r="X124" s="25">
        <f t="shared" si="112"/>
        <v>22</v>
      </c>
      <c r="Y124" s="25">
        <v>19</v>
      </c>
      <c r="Z124" s="25">
        <v>23</v>
      </c>
      <c r="AA124" s="25">
        <v>4272.911764705882</v>
      </c>
      <c r="AB124" s="45">
        <v>2</v>
      </c>
      <c r="AC124" s="25">
        <v>12</v>
      </c>
      <c r="AD124" s="25">
        <v>2</v>
      </c>
      <c r="AE124" s="25">
        <v>0</v>
      </c>
      <c r="AF124" s="25">
        <v>2</v>
      </c>
      <c r="AG124" s="25" t="str">
        <f t="shared" si="113"/>
        <v/>
      </c>
      <c r="AH124" s="25">
        <f t="shared" si="114"/>
        <v>10</v>
      </c>
      <c r="AI124" s="25">
        <v>2</v>
      </c>
      <c r="AJ124" s="25">
        <v>12</v>
      </c>
      <c r="AK124" s="28">
        <v>2664.294117647059</v>
      </c>
      <c r="AL124" s="25">
        <v>1</v>
      </c>
      <c r="AM124" s="25">
        <v>999.75</v>
      </c>
      <c r="AN124" s="25">
        <v>896.5</v>
      </c>
      <c r="AO124" s="25">
        <v>257.43898101757713</v>
      </c>
      <c r="AP124" s="91">
        <v>4.3055555555555562E-2</v>
      </c>
      <c r="AQ124" s="65">
        <v>6.805555555555555E-2</v>
      </c>
      <c r="AR124" s="65">
        <v>7.2222222222222229E-2</v>
      </c>
      <c r="AS124" s="65">
        <v>4.3749999999999997E-2</v>
      </c>
      <c r="AT124" s="25">
        <f t="shared" si="106"/>
        <v>62</v>
      </c>
      <c r="AU124" s="25">
        <f t="shared" si="107"/>
        <v>98</v>
      </c>
      <c r="AV124" s="25">
        <f t="shared" si="117"/>
        <v>104</v>
      </c>
      <c r="AW124" s="25">
        <f t="shared" si="118"/>
        <v>63</v>
      </c>
      <c r="AX124" s="25">
        <f t="shared" si="115"/>
        <v>101</v>
      </c>
      <c r="AY124" s="25">
        <f t="shared" si="116"/>
        <v>62.5</v>
      </c>
      <c r="AZ124" s="25">
        <f t="shared" si="121"/>
        <v>0.61599999999999999</v>
      </c>
      <c r="BA124" s="25">
        <v>3</v>
      </c>
      <c r="BB124" s="25">
        <v>4</v>
      </c>
      <c r="BC124" s="25">
        <v>2</v>
      </c>
      <c r="BD124" s="25">
        <v>3</v>
      </c>
      <c r="BE124" s="25">
        <v>3</v>
      </c>
      <c r="BF124" s="25">
        <v>3</v>
      </c>
      <c r="BG124" s="49">
        <v>0</v>
      </c>
      <c r="BH124" s="25">
        <v>0.5</v>
      </c>
      <c r="BI124" s="25">
        <v>10</v>
      </c>
      <c r="BJ124" s="25">
        <v>0.4</v>
      </c>
      <c r="BK124" s="25">
        <v>10</v>
      </c>
      <c r="BL124" s="25">
        <v>0.45</v>
      </c>
      <c r="BM124" s="47">
        <v>27</v>
      </c>
      <c r="BN124" s="25">
        <v>21</v>
      </c>
      <c r="BO124" s="25">
        <f t="shared" si="125"/>
        <v>48</v>
      </c>
      <c r="BP124" s="25">
        <f t="shared" si="103"/>
        <v>0.5625</v>
      </c>
      <c r="BQ124" s="49">
        <f t="shared" si="92"/>
        <v>1</v>
      </c>
      <c r="BR124" s="47">
        <v>14</v>
      </c>
      <c r="BS124" s="25">
        <v>2</v>
      </c>
      <c r="BT124" s="25">
        <f t="shared" si="127"/>
        <v>16</v>
      </c>
      <c r="BU124" s="25">
        <f t="shared" si="126"/>
        <v>0.875</v>
      </c>
      <c r="BV124" s="49">
        <f t="shared" si="108"/>
        <v>1</v>
      </c>
      <c r="BW124" s="52">
        <v>6</v>
      </c>
      <c r="BX124" s="53">
        <v>3</v>
      </c>
      <c r="BY124" s="54">
        <f t="shared" si="104"/>
        <v>4.5</v>
      </c>
      <c r="BZ124" s="57">
        <v>9</v>
      </c>
      <c r="CA124" s="50">
        <v>12</v>
      </c>
      <c r="CB124" s="51">
        <f t="shared" si="105"/>
        <v>10.5</v>
      </c>
      <c r="CC124" s="46">
        <v>20</v>
      </c>
      <c r="CD124" s="46">
        <v>15</v>
      </c>
      <c r="CE124" s="103">
        <v>87</v>
      </c>
      <c r="CF124" s="30">
        <v>4</v>
      </c>
      <c r="CG124" s="104">
        <f t="shared" si="93"/>
        <v>4.5977011494252873E-2</v>
      </c>
      <c r="CH124" s="47">
        <v>12</v>
      </c>
      <c r="CI124" s="25">
        <v>12</v>
      </c>
      <c r="CJ124" s="25">
        <f t="shared" si="119"/>
        <v>24</v>
      </c>
      <c r="CK124" s="49">
        <f t="shared" si="87"/>
        <v>18</v>
      </c>
      <c r="CL124" s="47">
        <v>4</v>
      </c>
      <c r="CM124" s="25">
        <v>4</v>
      </c>
      <c r="CN124" s="25">
        <f t="shared" si="101"/>
        <v>8</v>
      </c>
      <c r="CO124" s="49">
        <f t="shared" si="88"/>
        <v>6</v>
      </c>
      <c r="CP124" s="47">
        <v>24</v>
      </c>
      <c r="CQ124" s="25">
        <f t="shared" si="120"/>
        <v>1</v>
      </c>
      <c r="CR124" s="65">
        <v>1.5277777777777777E-2</v>
      </c>
      <c r="CS124" s="25">
        <f t="shared" si="122"/>
        <v>22</v>
      </c>
      <c r="CT124" s="25">
        <v>0</v>
      </c>
      <c r="CU124" s="25">
        <v>24</v>
      </c>
      <c r="CV124" s="25">
        <f t="shared" si="96"/>
        <v>1</v>
      </c>
      <c r="CW124" s="65">
        <v>4.2361111111111106E-2</v>
      </c>
      <c r="CX124" s="25">
        <f t="shared" si="123"/>
        <v>61</v>
      </c>
      <c r="CY124" s="25">
        <v>1</v>
      </c>
      <c r="CZ124" s="49">
        <f t="shared" si="124"/>
        <v>1.7727272727272727</v>
      </c>
      <c r="DA124">
        <v>15</v>
      </c>
      <c r="DB124">
        <v>3</v>
      </c>
      <c r="DC124">
        <v>0.72057669000000002</v>
      </c>
      <c r="DD124">
        <v>5</v>
      </c>
      <c r="DE124">
        <v>0.93615762000000002</v>
      </c>
      <c r="DF124">
        <v>15</v>
      </c>
      <c r="DG124">
        <v>12</v>
      </c>
      <c r="DH124">
        <v>0.98070723999999998</v>
      </c>
      <c r="DI124">
        <v>12</v>
      </c>
      <c r="DJ124">
        <v>0.98100456000000003</v>
      </c>
      <c r="DK124">
        <v>15</v>
      </c>
      <c r="DL124">
        <v>9</v>
      </c>
      <c r="DM124">
        <v>0.92230981000000001</v>
      </c>
      <c r="DN124">
        <v>10</v>
      </c>
      <c r="DO124">
        <v>0.94489034999999999</v>
      </c>
      <c r="DP124" s="25">
        <v>15</v>
      </c>
      <c r="DQ124" s="25">
        <v>8</v>
      </c>
      <c r="DR124" s="25">
        <v>0.87453124666666671</v>
      </c>
      <c r="DS124" s="25">
        <v>9</v>
      </c>
      <c r="DT124" s="25">
        <v>0.95401751000000001</v>
      </c>
      <c r="DU124" s="47">
        <v>24.839173023533757</v>
      </c>
      <c r="DV124" s="86">
        <v>34.299574301314053</v>
      </c>
      <c r="DW124" s="86">
        <v>0.77863192461666797</v>
      </c>
      <c r="DX124" s="25"/>
      <c r="DY124" s="49"/>
      <c r="DZ124" s="47">
        <v>16</v>
      </c>
      <c r="EA124" s="25">
        <v>17</v>
      </c>
      <c r="EB124" s="25">
        <v>16.5</v>
      </c>
      <c r="EC124" s="25">
        <v>1</v>
      </c>
      <c r="ED124" s="25">
        <v>1</v>
      </c>
      <c r="EE124" s="88">
        <v>1</v>
      </c>
      <c r="EF124" s="47">
        <v>31</v>
      </c>
      <c r="EG124" s="25">
        <v>32</v>
      </c>
      <c r="EH124" s="25">
        <v>31</v>
      </c>
      <c r="EI124" s="25">
        <v>25</v>
      </c>
      <c r="EJ124" s="25">
        <v>32</v>
      </c>
      <c r="EK124" s="46">
        <v>69</v>
      </c>
      <c r="EL124" s="47">
        <v>0</v>
      </c>
      <c r="EM124" s="49">
        <v>0</v>
      </c>
      <c r="EN124" s="46">
        <v>0</v>
      </c>
      <c r="EO124" s="25">
        <v>17318.947368421101</v>
      </c>
      <c r="EP124" s="25">
        <v>5772.9824561403502</v>
      </c>
      <c r="EQ124" s="25">
        <v>37607</v>
      </c>
      <c r="ER124" s="25">
        <v>4821.4102564102604</v>
      </c>
      <c r="ES124" s="25">
        <v>20824.705882352901</v>
      </c>
      <c r="ET124" s="25">
        <v>4916.9444444444398</v>
      </c>
      <c r="EU124" s="25">
        <v>25250.217750257998</v>
      </c>
      <c r="EV124" s="28">
        <v>5170.4457189983505</v>
      </c>
      <c r="EW124">
        <v>893.03485460000002</v>
      </c>
      <c r="EX124">
        <v>0.26147864700000001</v>
      </c>
      <c r="EY124">
        <v>3.9454545454545502</v>
      </c>
      <c r="EZ124">
        <v>0.61111111111111105</v>
      </c>
      <c r="FA124">
        <v>1053.5458839999999</v>
      </c>
      <c r="FB124">
        <v>0.33663894799999999</v>
      </c>
      <c r="FC124">
        <v>0.161803713527851</v>
      </c>
      <c r="FD124">
        <v>0.88888888888888895</v>
      </c>
      <c r="FE124">
        <v>608.70604630000003</v>
      </c>
      <c r="FF124">
        <v>0.189110999</v>
      </c>
      <c r="FG124">
        <v>1.89014084507042</v>
      </c>
      <c r="FH124">
        <v>0.5</v>
      </c>
      <c r="FI124">
        <v>851.76226163333331</v>
      </c>
      <c r="FJ124">
        <v>0.26240953133333328</v>
      </c>
      <c r="FK124">
        <v>1.9991330346842737</v>
      </c>
      <c r="FL124" s="63">
        <v>0.66666666666666663</v>
      </c>
      <c r="FM124">
        <v>0.66666666666666696</v>
      </c>
      <c r="FN124">
        <v>0.70548139733030402</v>
      </c>
      <c r="FO124">
        <v>0.724288840262582</v>
      </c>
      <c r="FP124">
        <v>0.78469750889679701</v>
      </c>
      <c r="FQ124">
        <v>0.51492537313432796</v>
      </c>
      <c r="FR124">
        <v>0.58539698749042601</v>
      </c>
      <c r="FS124">
        <v>0.63529362668785894</v>
      </c>
      <c r="FT124">
        <v>0.69185863123917579</v>
      </c>
      <c r="FU124">
        <v>0.66357612896351736</v>
      </c>
      <c r="FV124" s="45">
        <v>0.5</v>
      </c>
      <c r="FW124" s="25">
        <v>4320.8999999999996</v>
      </c>
      <c r="FX124" s="25">
        <v>0.85</v>
      </c>
      <c r="FY124" s="25">
        <v>3240.5882352941198</v>
      </c>
      <c r="FZ124" s="25">
        <v>0.85</v>
      </c>
      <c r="GA124" s="25">
        <v>2984.6470588235302</v>
      </c>
      <c r="GB124" s="25">
        <v>0.73333333333333339</v>
      </c>
      <c r="GC124" s="28">
        <v>3515.37843137255</v>
      </c>
      <c r="GD124">
        <v>1.1666666666666667</v>
      </c>
      <c r="GE124">
        <v>238</v>
      </c>
      <c r="GF124">
        <v>0.5</v>
      </c>
      <c r="GG124">
        <v>115</v>
      </c>
      <c r="GH124">
        <v>3</v>
      </c>
      <c r="GI124">
        <v>148</v>
      </c>
      <c r="GJ124">
        <v>1.55555555555556</v>
      </c>
      <c r="GK124">
        <v>167</v>
      </c>
      <c r="GL124" s="45"/>
      <c r="GM124">
        <v>15</v>
      </c>
      <c r="GN124">
        <v>14</v>
      </c>
      <c r="GO124">
        <v>13</v>
      </c>
      <c r="GP124">
        <v>6</v>
      </c>
      <c r="GQ124" s="25"/>
      <c r="GR124">
        <v>39</v>
      </c>
      <c r="GS124">
        <v>15</v>
      </c>
      <c r="GT124">
        <v>16</v>
      </c>
      <c r="GU124">
        <v>7</v>
      </c>
      <c r="GV124" s="25"/>
      <c r="GW124">
        <v>17</v>
      </c>
      <c r="GX124">
        <v>12</v>
      </c>
      <c r="GY124">
        <v>10</v>
      </c>
      <c r="GZ124">
        <v>8</v>
      </c>
      <c r="HA124" s="25"/>
      <c r="HB124" s="89">
        <v>23.666666666666668</v>
      </c>
      <c r="HC124" s="89">
        <v>13.666666666666666</v>
      </c>
      <c r="HD124" s="89">
        <v>13</v>
      </c>
      <c r="HE124" s="129">
        <v>7</v>
      </c>
      <c r="HF124">
        <v>0.74732307932115583</v>
      </c>
      <c r="HG124">
        <v>0.80085578306066196</v>
      </c>
      <c r="HH124">
        <v>0.76525331813501551</v>
      </c>
      <c r="HI124">
        <v>0.65714285714285725</v>
      </c>
      <c r="HJ124">
        <v>0.85635429238890437</v>
      </c>
      <c r="HK124">
        <v>0.97962877329921505</v>
      </c>
      <c r="HL124">
        <v>0.97869576934553137</v>
      </c>
      <c r="HM124">
        <v>0.99228581947994376</v>
      </c>
      <c r="HN124">
        <v>0.9579852472772733</v>
      </c>
      <c r="HO124">
        <v>0.98019603229298846</v>
      </c>
      <c r="HP124">
        <v>0.9904418494190258</v>
      </c>
      <c r="HQ124">
        <v>1</v>
      </c>
      <c r="HR124">
        <v>0.85388753966244446</v>
      </c>
      <c r="HS124" s="24">
        <v>1</v>
      </c>
      <c r="HT124">
        <v>1</v>
      </c>
      <c r="HU124">
        <v>1</v>
      </c>
      <c r="HV124">
        <v>0</v>
      </c>
      <c r="HW124">
        <v>0</v>
      </c>
      <c r="HX124">
        <v>0</v>
      </c>
      <c r="HY124" s="45"/>
      <c r="HZ124" s="25"/>
      <c r="IA124" s="25"/>
      <c r="IB124" s="25"/>
      <c r="IC124" s="25"/>
      <c r="ID124" s="109"/>
      <c r="IE124" s="25"/>
      <c r="IF124" s="25"/>
      <c r="IG124" s="25"/>
      <c r="IH124" s="25"/>
      <c r="II124" s="141" t="s">
        <v>578</v>
      </c>
      <c r="IJ124" s="141">
        <f t="shared" si="89"/>
        <v>1</v>
      </c>
      <c r="IK124" s="141" t="s">
        <v>540</v>
      </c>
      <c r="IL124" s="106"/>
      <c r="IM124" s="127"/>
      <c r="IN124" s="142"/>
      <c r="IO124" s="143">
        <v>0</v>
      </c>
      <c r="IP124" s="144">
        <v>0</v>
      </c>
      <c r="IQ124" s="144">
        <v>0</v>
      </c>
      <c r="IR124" s="144">
        <v>0</v>
      </c>
      <c r="IS124" s="144">
        <v>1</v>
      </c>
      <c r="IT124" s="145"/>
      <c r="IU124" s="146">
        <v>0</v>
      </c>
      <c r="IV124" s="146">
        <v>1</v>
      </c>
    </row>
    <row r="125" spans="1:256" ht="13.05" customHeight="1">
      <c r="A125" s="25">
        <v>30</v>
      </c>
      <c r="B125" s="25">
        <v>13</v>
      </c>
      <c r="C125" s="49" t="s">
        <v>238</v>
      </c>
      <c r="D125" s="47" t="s">
        <v>252</v>
      </c>
      <c r="E125" s="25">
        <v>4</v>
      </c>
      <c r="F125" s="25">
        <v>4</v>
      </c>
      <c r="G125" s="49"/>
      <c r="H125" s="25">
        <v>21</v>
      </c>
      <c r="I125" s="25">
        <v>25</v>
      </c>
      <c r="J125" s="25">
        <v>2</v>
      </c>
      <c r="K125" s="25">
        <v>2</v>
      </c>
      <c r="L125" s="25">
        <v>0</v>
      </c>
      <c r="M125" s="25" t="str">
        <f t="shared" si="109"/>
        <v/>
      </c>
      <c r="N125" s="25">
        <f t="shared" si="110"/>
        <v>23</v>
      </c>
      <c r="O125" s="25">
        <v>15</v>
      </c>
      <c r="P125" s="25">
        <v>23</v>
      </c>
      <c r="Q125" s="28">
        <v>3168.1875</v>
      </c>
      <c r="R125" s="25">
        <v>28</v>
      </c>
      <c r="S125" s="25">
        <v>28</v>
      </c>
      <c r="T125" s="25">
        <v>2</v>
      </c>
      <c r="U125" s="25">
        <v>0</v>
      </c>
      <c r="V125" s="25">
        <v>2</v>
      </c>
      <c r="W125" s="25" t="str">
        <f t="shared" si="111"/>
        <v/>
      </c>
      <c r="X125" s="25">
        <f t="shared" si="112"/>
        <v>26</v>
      </c>
      <c r="Y125" s="25">
        <v>21</v>
      </c>
      <c r="Z125" s="25">
        <v>26</v>
      </c>
      <c r="AA125" s="25">
        <v>2639.1470588235293</v>
      </c>
      <c r="AB125" s="45">
        <v>14</v>
      </c>
      <c r="AC125" s="25">
        <v>16</v>
      </c>
      <c r="AD125" s="25">
        <v>3</v>
      </c>
      <c r="AE125" s="25">
        <v>2</v>
      </c>
      <c r="AF125" s="25">
        <v>1</v>
      </c>
      <c r="AG125" s="25" t="str">
        <f t="shared" si="113"/>
        <v/>
      </c>
      <c r="AH125" s="25">
        <f t="shared" si="114"/>
        <v>13</v>
      </c>
      <c r="AI125" s="25">
        <v>11</v>
      </c>
      <c r="AJ125" s="25">
        <v>15</v>
      </c>
      <c r="AK125" s="28">
        <v>1438.75</v>
      </c>
      <c r="AL125" s="25">
        <v>0.95</v>
      </c>
      <c r="AM125" s="25">
        <v>673.15</v>
      </c>
      <c r="AN125" s="25">
        <v>620</v>
      </c>
      <c r="AO125" s="25">
        <v>111.68719240525505</v>
      </c>
      <c r="AP125" s="91">
        <v>2.8472222222222222E-2</v>
      </c>
      <c r="AQ125" s="65">
        <v>4.027777777777778E-2</v>
      </c>
      <c r="AR125" s="65">
        <v>4.0972222222222222E-2</v>
      </c>
      <c r="AS125" s="65">
        <v>3.125E-2</v>
      </c>
      <c r="AT125" s="25">
        <f t="shared" si="106"/>
        <v>41</v>
      </c>
      <c r="AU125" s="25">
        <f t="shared" si="107"/>
        <v>58</v>
      </c>
      <c r="AV125" s="25">
        <f t="shared" si="117"/>
        <v>59</v>
      </c>
      <c r="AW125" s="25">
        <f t="shared" si="118"/>
        <v>45</v>
      </c>
      <c r="AX125" s="25">
        <f t="shared" si="115"/>
        <v>58.5</v>
      </c>
      <c r="AY125" s="25">
        <f t="shared" si="116"/>
        <v>43</v>
      </c>
      <c r="AZ125" s="25">
        <f t="shared" si="121"/>
        <v>0.36046511627906974</v>
      </c>
      <c r="BA125" s="25">
        <v>4</v>
      </c>
      <c r="BB125" s="25">
        <v>4</v>
      </c>
      <c r="BC125" s="25">
        <v>3</v>
      </c>
      <c r="BD125" s="25">
        <v>3</v>
      </c>
      <c r="BE125" s="25">
        <v>3.5</v>
      </c>
      <c r="BF125" s="25">
        <v>3.5</v>
      </c>
      <c r="BG125" s="49">
        <v>0</v>
      </c>
      <c r="BH125" s="25">
        <v>0.4</v>
      </c>
      <c r="BI125" s="25">
        <v>10</v>
      </c>
      <c r="BJ125" s="25">
        <v>0.5</v>
      </c>
      <c r="BK125" s="25">
        <v>10</v>
      </c>
      <c r="BL125" s="25">
        <v>0.45</v>
      </c>
      <c r="BM125" s="47">
        <v>42</v>
      </c>
      <c r="BN125" s="25">
        <v>6</v>
      </c>
      <c r="BO125" s="25">
        <f t="shared" si="125"/>
        <v>48</v>
      </c>
      <c r="BP125" s="25">
        <f t="shared" si="103"/>
        <v>0.875</v>
      </c>
      <c r="BQ125" s="49">
        <f t="shared" si="92"/>
        <v>1</v>
      </c>
      <c r="BR125" s="47">
        <v>11</v>
      </c>
      <c r="BS125" s="25">
        <v>5</v>
      </c>
      <c r="BT125" s="25">
        <f t="shared" si="127"/>
        <v>16</v>
      </c>
      <c r="BU125" s="25">
        <f t="shared" si="126"/>
        <v>0.6875</v>
      </c>
      <c r="BV125" s="49">
        <f t="shared" si="108"/>
        <v>1</v>
      </c>
      <c r="BW125" s="52">
        <v>9</v>
      </c>
      <c r="BX125" s="53">
        <v>8</v>
      </c>
      <c r="BY125" s="54">
        <f t="shared" ref="BY125:BY143" si="128">AVERAGE(BW125:BX125)</f>
        <v>8.5</v>
      </c>
      <c r="BZ125" s="57">
        <v>16</v>
      </c>
      <c r="CA125" s="50">
        <v>13</v>
      </c>
      <c r="CB125" s="51">
        <f t="shared" ref="CB125:CB188" si="129">AVERAGE(BZ125:CA125)</f>
        <v>14.5</v>
      </c>
      <c r="CC125" s="46">
        <v>22</v>
      </c>
      <c r="CD125" s="46">
        <v>22</v>
      </c>
      <c r="CE125" s="103">
        <v>92</v>
      </c>
      <c r="CF125" s="30">
        <v>1</v>
      </c>
      <c r="CG125" s="104">
        <f t="shared" si="93"/>
        <v>1.0869565217391304E-2</v>
      </c>
      <c r="CH125" s="47">
        <v>11</v>
      </c>
      <c r="CI125" s="25">
        <v>11</v>
      </c>
      <c r="CJ125" s="25">
        <f t="shared" si="119"/>
        <v>22</v>
      </c>
      <c r="CK125" s="49">
        <f t="shared" si="87"/>
        <v>16.5</v>
      </c>
      <c r="CL125" s="47">
        <v>4</v>
      </c>
      <c r="CM125" s="25">
        <v>4</v>
      </c>
      <c r="CN125" s="25">
        <f t="shared" si="101"/>
        <v>8</v>
      </c>
      <c r="CO125" s="49">
        <f t="shared" si="88"/>
        <v>6</v>
      </c>
      <c r="CP125" s="47">
        <v>24</v>
      </c>
      <c r="CQ125" s="25">
        <f t="shared" si="120"/>
        <v>1</v>
      </c>
      <c r="CR125" s="65">
        <v>1.4583333333333332E-2</v>
      </c>
      <c r="CS125" s="25">
        <f t="shared" si="122"/>
        <v>21</v>
      </c>
      <c r="CT125" s="25">
        <v>0</v>
      </c>
      <c r="CU125" s="25">
        <v>24</v>
      </c>
      <c r="CV125" s="25">
        <f t="shared" si="96"/>
        <v>1</v>
      </c>
      <c r="CW125" s="65">
        <v>3.1944444444444449E-2</v>
      </c>
      <c r="CX125" s="25">
        <f t="shared" si="123"/>
        <v>46</v>
      </c>
      <c r="CY125" s="25">
        <v>0</v>
      </c>
      <c r="CZ125" s="49">
        <f t="shared" si="124"/>
        <v>1.1904761904761905</v>
      </c>
      <c r="DA125">
        <v>17</v>
      </c>
      <c r="DB125">
        <v>10</v>
      </c>
      <c r="DC125">
        <v>0.93031631999999997</v>
      </c>
      <c r="DD125">
        <v>10</v>
      </c>
      <c r="DE125">
        <v>0.93031631999999997</v>
      </c>
      <c r="DF125">
        <v>16</v>
      </c>
      <c r="DG125">
        <v>6</v>
      </c>
      <c r="DH125">
        <v>0.97905407</v>
      </c>
      <c r="DI125">
        <v>8</v>
      </c>
      <c r="DJ125">
        <v>0.97452925999999995</v>
      </c>
      <c r="DK125">
        <v>14</v>
      </c>
      <c r="DL125">
        <v>9</v>
      </c>
      <c r="DM125">
        <v>0.93069583</v>
      </c>
      <c r="DN125">
        <v>10</v>
      </c>
      <c r="DO125">
        <v>0.93687540000000002</v>
      </c>
      <c r="DP125" s="25">
        <v>15.666666666666666</v>
      </c>
      <c r="DQ125" s="25">
        <v>8.3333333333333339</v>
      </c>
      <c r="DR125" s="25">
        <v>0.94668873999999992</v>
      </c>
      <c r="DS125" s="25">
        <v>9.3333333333333339</v>
      </c>
      <c r="DT125" s="25">
        <v>0.94724032666666658</v>
      </c>
      <c r="DU125" s="47">
        <v>13.385296675720866</v>
      </c>
      <c r="DV125" s="86">
        <v>19.537692876396608</v>
      </c>
      <c r="DW125" s="86">
        <v>0.93649802239890079</v>
      </c>
      <c r="DX125" s="25"/>
      <c r="DY125" s="49"/>
      <c r="DZ125" s="47">
        <v>27</v>
      </c>
      <c r="EA125" s="25">
        <v>28</v>
      </c>
      <c r="EB125" s="25">
        <v>27.5</v>
      </c>
      <c r="EC125" s="25">
        <v>1</v>
      </c>
      <c r="ED125" s="25">
        <v>1</v>
      </c>
      <c r="EE125" s="88">
        <v>1</v>
      </c>
      <c r="EF125" s="47">
        <v>32</v>
      </c>
      <c r="EG125" s="25">
        <v>33</v>
      </c>
      <c r="EH125" s="25">
        <v>25</v>
      </c>
      <c r="EI125" s="25">
        <v>27</v>
      </c>
      <c r="EJ125" s="25">
        <v>35</v>
      </c>
      <c r="EK125" s="46">
        <v>59</v>
      </c>
      <c r="EL125" s="47">
        <v>0</v>
      </c>
      <c r="EM125" s="49">
        <v>0</v>
      </c>
      <c r="EN125" s="46">
        <v>1</v>
      </c>
      <c r="EO125" s="25">
        <v>17318.947368421101</v>
      </c>
      <c r="EP125" s="25">
        <v>7652.55813953488</v>
      </c>
      <c r="EQ125" s="25">
        <v>37607</v>
      </c>
      <c r="ER125" s="25">
        <v>7232.1153846153802</v>
      </c>
      <c r="ES125" s="25">
        <v>20824.705882352901</v>
      </c>
      <c r="ET125" s="25">
        <v>11063.125</v>
      </c>
      <c r="EU125" s="25">
        <v>25250.217750257998</v>
      </c>
      <c r="EV125" s="28">
        <v>8649.2661747167531</v>
      </c>
      <c r="EW125">
        <v>639.41058150000003</v>
      </c>
      <c r="EX125">
        <v>0.114433015</v>
      </c>
      <c r="EY125">
        <v>3.7090909090909099</v>
      </c>
      <c r="EZ125">
        <v>0.55555555555555602</v>
      </c>
      <c r="FA125">
        <v>-869.30267609999999</v>
      </c>
      <c r="FB125">
        <v>-0.118015286</v>
      </c>
      <c r="FC125">
        <v>-0.21750663129973499</v>
      </c>
      <c r="FD125">
        <v>0.77777777777777801</v>
      </c>
      <c r="FE125">
        <v>2407.8809689999998</v>
      </c>
      <c r="FF125">
        <v>0.45564395000000002</v>
      </c>
      <c r="FG125">
        <v>3.6028169014084499</v>
      </c>
      <c r="FH125">
        <v>0.6875</v>
      </c>
      <c r="FI125">
        <v>725.99629146666666</v>
      </c>
      <c r="FJ125">
        <v>0.15068722633333334</v>
      </c>
      <c r="FK125">
        <v>2.3648003930665418</v>
      </c>
      <c r="FL125" s="63">
        <v>0.67361111111111127</v>
      </c>
      <c r="FM125">
        <v>0.72435897435897401</v>
      </c>
      <c r="FN125">
        <v>0.74324324324324298</v>
      </c>
      <c r="FO125">
        <v>0.51203501094091897</v>
      </c>
      <c r="FP125">
        <v>0.74084834398605504</v>
      </c>
      <c r="FQ125">
        <v>0.52537313432835797</v>
      </c>
      <c r="FR125">
        <v>0.63829787234042501</v>
      </c>
      <c r="FS125">
        <v>0.58725570654275028</v>
      </c>
      <c r="FT125">
        <v>0.7074631531899076</v>
      </c>
      <c r="FU125">
        <v>0.64735942986632888</v>
      </c>
      <c r="FV125" s="45">
        <v>0.85</v>
      </c>
      <c r="FW125" s="25">
        <v>9024.5625</v>
      </c>
      <c r="FX125" s="25">
        <v>0.75</v>
      </c>
      <c r="FY125" s="25">
        <v>10656</v>
      </c>
      <c r="FZ125" s="25">
        <v>0.65</v>
      </c>
      <c r="GA125" s="25">
        <v>6123.5384615384601</v>
      </c>
      <c r="GB125" s="25">
        <v>0.75</v>
      </c>
      <c r="GC125" s="28">
        <v>8601.3669871794864</v>
      </c>
      <c r="GD125">
        <v>0.5</v>
      </c>
      <c r="GE125">
        <v>174</v>
      </c>
      <c r="GF125">
        <v>0</v>
      </c>
      <c r="GG125">
        <v>53</v>
      </c>
      <c r="GH125">
        <v>0.66666666666666663</v>
      </c>
      <c r="GI125">
        <v>92</v>
      </c>
      <c r="GJ125">
        <v>0.38888888888888901</v>
      </c>
      <c r="GK125">
        <v>106.33333333333333</v>
      </c>
      <c r="GL125" s="45"/>
      <c r="GM125">
        <v>25</v>
      </c>
      <c r="GN125">
        <v>21</v>
      </c>
      <c r="GO125">
        <v>21</v>
      </c>
      <c r="GP125">
        <v>12</v>
      </c>
      <c r="GQ125" s="25"/>
      <c r="GR125">
        <v>28</v>
      </c>
      <c r="GS125">
        <v>6</v>
      </c>
      <c r="GT125">
        <v>7</v>
      </c>
      <c r="GU125">
        <v>8</v>
      </c>
      <c r="GV125" s="25"/>
      <c r="GW125">
        <v>10</v>
      </c>
      <c r="GX125">
        <v>11</v>
      </c>
      <c r="GY125">
        <v>9</v>
      </c>
      <c r="GZ125">
        <v>8</v>
      </c>
      <c r="HA125" s="25"/>
      <c r="HB125" s="89">
        <v>21</v>
      </c>
      <c r="HC125" s="89">
        <v>12.666666666666666</v>
      </c>
      <c r="HD125" s="89">
        <v>12.333333333333334</v>
      </c>
      <c r="HE125" s="129">
        <v>9.3333333333333339</v>
      </c>
      <c r="HF125">
        <v>0.97242689227181778</v>
      </c>
      <c r="HG125">
        <v>0.96001515125858994</v>
      </c>
      <c r="HH125">
        <v>0.95928416005454675</v>
      </c>
      <c r="HI125">
        <v>0.98737521842127618</v>
      </c>
      <c r="HJ125">
        <v>0.70636095886355987</v>
      </c>
      <c r="HK125">
        <v>0.79978675196209192</v>
      </c>
      <c r="HL125">
        <v>0.77927556625577921</v>
      </c>
      <c r="HM125">
        <v>1</v>
      </c>
      <c r="HN125">
        <v>0.98229901732384395</v>
      </c>
      <c r="HO125">
        <v>0.88374513448394465</v>
      </c>
      <c r="HP125">
        <v>0.98878832409644268</v>
      </c>
      <c r="HQ125">
        <v>1</v>
      </c>
      <c r="HR125">
        <v>0.88702895615307387</v>
      </c>
      <c r="HY125" s="45"/>
      <c r="HZ125" s="25"/>
      <c r="IA125" s="25"/>
      <c r="IB125" s="25"/>
      <c r="IC125" s="25"/>
      <c r="ID125" s="109"/>
      <c r="IE125" s="25"/>
      <c r="IF125" s="25"/>
      <c r="IG125" s="25"/>
      <c r="IH125" s="25"/>
      <c r="II125" s="141" t="s">
        <v>578</v>
      </c>
      <c r="IJ125" s="141">
        <f t="shared" si="89"/>
        <v>1</v>
      </c>
      <c r="IK125" s="141" t="s">
        <v>540</v>
      </c>
      <c r="IL125" s="106"/>
      <c r="IM125" s="127"/>
      <c r="IN125" s="142"/>
      <c r="IO125" s="143">
        <v>0</v>
      </c>
      <c r="IP125" s="144">
        <v>0</v>
      </c>
      <c r="IQ125" s="144">
        <v>0</v>
      </c>
      <c r="IR125" s="144">
        <v>0</v>
      </c>
      <c r="IS125" s="144">
        <v>1</v>
      </c>
      <c r="IT125" s="145"/>
      <c r="IU125" s="146">
        <v>0</v>
      </c>
      <c r="IV125" s="146">
        <v>1</v>
      </c>
    </row>
    <row r="126" spans="1:256" ht="13.05" customHeight="1">
      <c r="A126" s="25">
        <v>35</v>
      </c>
      <c r="B126" s="25">
        <v>13</v>
      </c>
      <c r="C126" s="49" t="s">
        <v>507</v>
      </c>
      <c r="D126" s="47" t="s">
        <v>508</v>
      </c>
      <c r="E126" s="25">
        <v>1</v>
      </c>
      <c r="F126" s="25">
        <v>1</v>
      </c>
      <c r="G126" s="49"/>
      <c r="H126" s="25"/>
      <c r="I126" s="25"/>
      <c r="J126" s="25"/>
      <c r="K126" s="25"/>
      <c r="L126" s="25"/>
      <c r="M126" s="25"/>
      <c r="N126" s="25"/>
      <c r="O126" s="25"/>
      <c r="P126" s="25"/>
      <c r="Q126" s="28"/>
      <c r="R126" s="25">
        <v>28</v>
      </c>
      <c r="S126" s="25">
        <v>28</v>
      </c>
      <c r="T126" s="25">
        <v>2</v>
      </c>
      <c r="U126" s="25">
        <v>0</v>
      </c>
      <c r="V126" s="25">
        <v>2</v>
      </c>
      <c r="W126" s="25" t="str">
        <f t="shared" si="111"/>
        <v/>
      </c>
      <c r="X126" s="25">
        <f t="shared" si="112"/>
        <v>26</v>
      </c>
      <c r="Y126" s="25">
        <v>21</v>
      </c>
      <c r="Z126" s="25">
        <v>26</v>
      </c>
      <c r="AA126" s="25">
        <v>3067.205882352941</v>
      </c>
      <c r="AB126" s="45">
        <v>14</v>
      </c>
      <c r="AC126" s="25">
        <v>17</v>
      </c>
      <c r="AD126" s="25">
        <v>2</v>
      </c>
      <c r="AE126" s="25">
        <v>1</v>
      </c>
      <c r="AF126" s="25">
        <v>1</v>
      </c>
      <c r="AG126" s="25" t="str">
        <f t="shared" si="113"/>
        <v/>
      </c>
      <c r="AH126" s="25">
        <f t="shared" si="114"/>
        <v>15</v>
      </c>
      <c r="AI126" s="25">
        <v>12</v>
      </c>
      <c r="AJ126" s="25">
        <v>16</v>
      </c>
      <c r="AK126" s="28">
        <v>1288.5757575757575</v>
      </c>
      <c r="AL126" s="25">
        <v>0.9</v>
      </c>
      <c r="AM126" s="25">
        <v>858.6</v>
      </c>
      <c r="AN126" s="25">
        <v>841</v>
      </c>
      <c r="AO126" s="25">
        <v>217.81411679155289</v>
      </c>
      <c r="AP126" s="91">
        <v>3.7499999999999999E-2</v>
      </c>
      <c r="AQ126" s="65">
        <v>4.2361111111111106E-2</v>
      </c>
      <c r="AR126" s="65">
        <v>4.1666666666666664E-2</v>
      </c>
      <c r="AS126" s="65">
        <v>3.6111111111111115E-2</v>
      </c>
      <c r="AT126" s="25">
        <f t="shared" si="106"/>
        <v>54</v>
      </c>
      <c r="AU126" s="25">
        <f t="shared" si="107"/>
        <v>61</v>
      </c>
      <c r="AV126" s="25">
        <f t="shared" si="117"/>
        <v>60</v>
      </c>
      <c r="AW126" s="25">
        <f t="shared" si="118"/>
        <v>52</v>
      </c>
      <c r="AX126" s="25">
        <f t="shared" si="115"/>
        <v>60.5</v>
      </c>
      <c r="AY126" s="25">
        <f t="shared" si="116"/>
        <v>53</v>
      </c>
      <c r="AZ126" s="25">
        <f t="shared" si="121"/>
        <v>0.14150943396226415</v>
      </c>
      <c r="BA126" s="25">
        <v>2</v>
      </c>
      <c r="BB126" s="25">
        <v>4</v>
      </c>
      <c r="BC126" s="25">
        <v>2</v>
      </c>
      <c r="BD126" s="25">
        <v>4</v>
      </c>
      <c r="BE126" s="25">
        <v>3</v>
      </c>
      <c r="BF126" s="25">
        <v>3</v>
      </c>
      <c r="BG126" s="49">
        <v>0</v>
      </c>
      <c r="BH126" s="25">
        <v>0.2</v>
      </c>
      <c r="BI126" s="25">
        <v>10</v>
      </c>
      <c r="BJ126" s="25">
        <v>0.2</v>
      </c>
      <c r="BK126" s="25">
        <v>10</v>
      </c>
      <c r="BL126" s="25">
        <v>0.2</v>
      </c>
      <c r="BM126" s="47">
        <v>40</v>
      </c>
      <c r="BN126" s="25">
        <v>8</v>
      </c>
      <c r="BO126" s="25">
        <f t="shared" si="125"/>
        <v>48</v>
      </c>
      <c r="BP126" s="25">
        <f t="shared" si="103"/>
        <v>0.83333333333333337</v>
      </c>
      <c r="BQ126" s="49">
        <f t="shared" si="92"/>
        <v>1</v>
      </c>
      <c r="BR126" s="47">
        <v>10</v>
      </c>
      <c r="BS126" s="25">
        <v>6</v>
      </c>
      <c r="BT126" s="25">
        <f t="shared" si="127"/>
        <v>16</v>
      </c>
      <c r="BU126" s="25">
        <f t="shared" si="126"/>
        <v>0.625</v>
      </c>
      <c r="BV126" s="49">
        <f t="shared" si="108"/>
        <v>1</v>
      </c>
      <c r="BW126" s="52">
        <v>9</v>
      </c>
      <c r="BX126" s="53">
        <v>9</v>
      </c>
      <c r="BY126" s="54">
        <f t="shared" si="128"/>
        <v>9</v>
      </c>
      <c r="BZ126" s="57">
        <v>15</v>
      </c>
      <c r="CA126" s="50">
        <v>14</v>
      </c>
      <c r="CB126" s="51">
        <f t="shared" si="129"/>
        <v>14.5</v>
      </c>
      <c r="CC126" s="46">
        <v>15</v>
      </c>
      <c r="CD126" s="46">
        <v>13</v>
      </c>
      <c r="CE126" s="103">
        <v>48</v>
      </c>
      <c r="CF126" s="30">
        <v>10</v>
      </c>
      <c r="CG126" s="104">
        <f t="shared" si="93"/>
        <v>0.20833333333333334</v>
      </c>
      <c r="CH126" s="47">
        <v>9</v>
      </c>
      <c r="CI126" s="25">
        <v>6</v>
      </c>
      <c r="CJ126" s="25">
        <f t="shared" si="119"/>
        <v>15</v>
      </c>
      <c r="CK126" s="49">
        <f t="shared" si="87"/>
        <v>10.5</v>
      </c>
      <c r="CL126" s="47">
        <v>4</v>
      </c>
      <c r="CM126" s="25">
        <v>3</v>
      </c>
      <c r="CN126" s="25">
        <f t="shared" si="101"/>
        <v>7</v>
      </c>
      <c r="CO126" s="49">
        <f t="shared" si="88"/>
        <v>5</v>
      </c>
      <c r="CP126" s="47">
        <v>24</v>
      </c>
      <c r="CQ126" s="25">
        <f t="shared" si="120"/>
        <v>1</v>
      </c>
      <c r="CR126" s="65">
        <v>2.0833333333333332E-2</v>
      </c>
      <c r="CS126" s="25">
        <f t="shared" si="122"/>
        <v>30</v>
      </c>
      <c r="CT126" s="25">
        <v>0</v>
      </c>
      <c r="CU126" s="25">
        <v>24</v>
      </c>
      <c r="CV126" s="25">
        <f t="shared" si="96"/>
        <v>1</v>
      </c>
      <c r="CW126" s="65">
        <v>3.125E-2</v>
      </c>
      <c r="CX126" s="25">
        <f t="shared" si="123"/>
        <v>45</v>
      </c>
      <c r="CY126" s="25">
        <v>0</v>
      </c>
      <c r="CZ126" s="49">
        <f t="shared" si="124"/>
        <v>0.5</v>
      </c>
      <c r="DA126">
        <v>16</v>
      </c>
      <c r="DB126">
        <v>4</v>
      </c>
      <c r="DC126">
        <v>0.91376674000000002</v>
      </c>
      <c r="DD126">
        <v>7</v>
      </c>
      <c r="DE126">
        <v>0.90857823999999998</v>
      </c>
      <c r="DF126">
        <v>15</v>
      </c>
      <c r="DG126">
        <v>10</v>
      </c>
      <c r="DH126">
        <v>0.97920976999999998</v>
      </c>
      <c r="DI126">
        <v>11</v>
      </c>
      <c r="DJ126">
        <v>0.97556169999999998</v>
      </c>
      <c r="DK126">
        <v>18</v>
      </c>
      <c r="DL126">
        <v>11</v>
      </c>
      <c r="DM126">
        <v>0.93037110000000001</v>
      </c>
      <c r="DN126">
        <v>11</v>
      </c>
      <c r="DO126">
        <v>0.93371698999999997</v>
      </c>
      <c r="DP126" s="25">
        <v>16.333333333333332</v>
      </c>
      <c r="DQ126" s="25">
        <v>8.3333333333333339</v>
      </c>
      <c r="DR126" s="25">
        <v>0.94111586999999997</v>
      </c>
      <c r="DS126" s="25">
        <v>9.6666666666666661</v>
      </c>
      <c r="DT126" s="25">
        <v>0.9392856433333332</v>
      </c>
      <c r="DU126" s="47">
        <v>27.664450594525011</v>
      </c>
      <c r="DV126" s="86">
        <v>33.741703479947461</v>
      </c>
      <c r="DW126" s="86">
        <v>1.1540446892675917</v>
      </c>
      <c r="DX126" s="25"/>
      <c r="DY126" s="49"/>
      <c r="DZ126" s="47">
        <v>13</v>
      </c>
      <c r="EA126" s="25">
        <v>12</v>
      </c>
      <c r="EB126" s="25">
        <v>12.5</v>
      </c>
      <c r="EC126" s="25">
        <v>-0.12</v>
      </c>
      <c r="ED126" s="25">
        <v>-9.0909090999999997E-2</v>
      </c>
      <c r="EE126" s="88">
        <v>-0.1054545455</v>
      </c>
      <c r="EF126" s="47">
        <v>26</v>
      </c>
      <c r="EG126" s="25">
        <v>31</v>
      </c>
      <c r="EH126" s="25">
        <v>32</v>
      </c>
      <c r="EI126" s="25">
        <v>25</v>
      </c>
      <c r="EJ126" s="25">
        <v>27</v>
      </c>
      <c r="EK126" s="46">
        <v>48</v>
      </c>
      <c r="EL126" s="47">
        <v>0</v>
      </c>
      <c r="EM126" s="49">
        <v>0</v>
      </c>
      <c r="EN126" s="46">
        <v>2</v>
      </c>
      <c r="EO126" s="25">
        <v>16453</v>
      </c>
      <c r="EP126" s="25">
        <v>8025.85365853659</v>
      </c>
      <c r="EQ126" s="25">
        <v>19793.1578947368</v>
      </c>
      <c r="ER126" s="25">
        <v>7373.9215686274501</v>
      </c>
      <c r="ES126" s="25">
        <v>18632.631578947399</v>
      </c>
      <c r="ET126" s="25">
        <v>9077.4358974359002</v>
      </c>
      <c r="EU126" s="25">
        <v>18292.929824561401</v>
      </c>
      <c r="EV126" s="28">
        <v>8159.0703748666465</v>
      </c>
      <c r="EW126">
        <v>5.7903631329999996</v>
      </c>
      <c r="EX126">
        <v>9.91219E-4</v>
      </c>
      <c r="EY126">
        <v>0.69696969696969702</v>
      </c>
      <c r="EZ126">
        <v>0.63157894736842102</v>
      </c>
      <c r="FA126">
        <v>938.78786460000003</v>
      </c>
      <c r="FB126">
        <v>0.149483327</v>
      </c>
      <c r="FC126">
        <v>-0.387267904509284</v>
      </c>
      <c r="FD126">
        <v>0.61111111111111105</v>
      </c>
      <c r="FE126">
        <v>853.11697219999996</v>
      </c>
      <c r="FF126">
        <v>0.15771212000000001</v>
      </c>
      <c r="FG126">
        <v>2.07323943661972</v>
      </c>
      <c r="FH126">
        <v>0.5</v>
      </c>
      <c r="FI126">
        <v>599.23173331099997</v>
      </c>
      <c r="FJ126">
        <v>0.10272888866666667</v>
      </c>
      <c r="FK126">
        <v>0.79431374302671098</v>
      </c>
      <c r="FL126" s="63">
        <v>0.58089668615984402</v>
      </c>
      <c r="FM126">
        <v>0.57389162561576301</v>
      </c>
      <c r="FN126">
        <v>0.524784482758621</v>
      </c>
      <c r="FO126">
        <v>0.44629156010230198</v>
      </c>
      <c r="FP126">
        <v>0.72606774668630303</v>
      </c>
      <c r="FQ126">
        <v>0.36486486486486502</v>
      </c>
      <c r="FR126">
        <v>0.51160179640718595</v>
      </c>
      <c r="FS126">
        <v>0.46168268352764336</v>
      </c>
      <c r="FT126">
        <v>0.58748467528403669</v>
      </c>
      <c r="FU126">
        <v>0.52458367940583994</v>
      </c>
      <c r="FV126" s="45">
        <v>0.75</v>
      </c>
      <c r="FW126" s="25">
        <v>5311.2</v>
      </c>
      <c r="FX126" s="25">
        <v>0.85</v>
      </c>
      <c r="FY126" s="25">
        <v>5130.4117647058802</v>
      </c>
      <c r="FZ126" s="25">
        <v>0.9</v>
      </c>
      <c r="GA126" s="25">
        <v>4523.8333333333303</v>
      </c>
      <c r="GB126" s="25">
        <v>0.83333333333333337</v>
      </c>
      <c r="GC126" s="28">
        <v>4988.4816993464037</v>
      </c>
      <c r="GD126">
        <v>0</v>
      </c>
      <c r="GE126">
        <v>355</v>
      </c>
      <c r="GF126">
        <v>0</v>
      </c>
      <c r="GG126">
        <v>96</v>
      </c>
      <c r="GH126">
        <v>0.83333333333333337</v>
      </c>
      <c r="GI126">
        <v>190</v>
      </c>
      <c r="GJ126">
        <v>0.27777777777777801</v>
      </c>
      <c r="GK126">
        <v>213.66666666666666</v>
      </c>
      <c r="GL126" s="45"/>
      <c r="GM126">
        <v>18</v>
      </c>
      <c r="GN126">
        <v>10</v>
      </c>
      <c r="GO126">
        <v>9</v>
      </c>
      <c r="GP126">
        <v>6</v>
      </c>
      <c r="GQ126" s="25"/>
      <c r="GR126">
        <v>36</v>
      </c>
      <c r="GS126">
        <v>10</v>
      </c>
      <c r="GT126">
        <v>12</v>
      </c>
      <c r="GU126">
        <v>4</v>
      </c>
      <c r="GV126" s="25"/>
      <c r="GW126">
        <v>24</v>
      </c>
      <c r="GX126">
        <v>10</v>
      </c>
      <c r="GY126">
        <v>10</v>
      </c>
      <c r="GZ126">
        <v>4</v>
      </c>
      <c r="HA126" s="25"/>
      <c r="HB126" s="89">
        <v>26</v>
      </c>
      <c r="HC126" s="89">
        <v>10</v>
      </c>
      <c r="HD126" s="89">
        <v>10.333333333333334</v>
      </c>
      <c r="HE126" s="129">
        <v>4.666666666666667</v>
      </c>
      <c r="HF126">
        <v>0.96817001377115686</v>
      </c>
      <c r="HG126">
        <v>0.97644546586104153</v>
      </c>
      <c r="HH126">
        <v>0.97844021200801068</v>
      </c>
      <c r="HI126">
        <v>0.98974331861078713</v>
      </c>
      <c r="HJ126">
        <v>0.93477227933753237</v>
      </c>
      <c r="HK126">
        <v>0.996990211382633</v>
      </c>
      <c r="HL126">
        <v>0.99178210956969903</v>
      </c>
      <c r="HM126">
        <v>0.99999999999999978</v>
      </c>
      <c r="HN126">
        <v>0.98914001180201827</v>
      </c>
      <c r="HO126">
        <v>0.98139686232181089</v>
      </c>
      <c r="HP126">
        <v>0.98851281943071978</v>
      </c>
      <c r="HQ126">
        <v>0.99999999999999978</v>
      </c>
      <c r="HR126">
        <v>0.96402743497023591</v>
      </c>
      <c r="HS126" s="24">
        <v>1</v>
      </c>
      <c r="HT126">
        <v>1</v>
      </c>
      <c r="HU126">
        <v>1</v>
      </c>
      <c r="HV126">
        <v>0</v>
      </c>
      <c r="HW126">
        <v>0</v>
      </c>
      <c r="HX126">
        <v>0</v>
      </c>
      <c r="HY126" s="45"/>
      <c r="HZ126" s="25"/>
      <c r="IA126" s="25"/>
      <c r="IB126" s="25"/>
      <c r="IC126" s="25"/>
      <c r="ID126" s="109"/>
      <c r="IE126" s="25"/>
      <c r="IF126" s="25"/>
      <c r="IG126" s="25"/>
      <c r="IH126" s="25"/>
      <c r="II126" s="141" t="s">
        <v>538</v>
      </c>
      <c r="IJ126" s="141">
        <f t="shared" si="89"/>
        <v>0</v>
      </c>
      <c r="IK126" s="141" t="s">
        <v>540</v>
      </c>
      <c r="IL126" s="106"/>
      <c r="IM126" s="127"/>
      <c r="IN126" s="142"/>
      <c r="IO126" s="143">
        <v>0</v>
      </c>
      <c r="IP126" s="144">
        <v>0</v>
      </c>
      <c r="IQ126" s="144">
        <v>0</v>
      </c>
      <c r="IR126" s="144">
        <v>1</v>
      </c>
      <c r="IS126" s="144">
        <v>0</v>
      </c>
      <c r="IT126" s="145"/>
      <c r="IU126" s="146">
        <v>0</v>
      </c>
      <c r="IV126" s="146">
        <v>0</v>
      </c>
    </row>
    <row r="127" spans="1:256" ht="13.05" customHeight="1">
      <c r="A127" s="25">
        <v>31</v>
      </c>
      <c r="B127" s="25">
        <v>17</v>
      </c>
      <c r="C127" s="49" t="s">
        <v>619</v>
      </c>
      <c r="D127" s="47" t="s">
        <v>252</v>
      </c>
      <c r="E127" s="25">
        <v>4</v>
      </c>
      <c r="F127" s="25">
        <v>4</v>
      </c>
      <c r="G127" s="49"/>
      <c r="H127" s="25">
        <v>23</v>
      </c>
      <c r="I127" s="25">
        <v>25</v>
      </c>
      <c r="J127" s="25">
        <v>0</v>
      </c>
      <c r="K127" s="25">
        <v>0</v>
      </c>
      <c r="L127" s="25">
        <v>0</v>
      </c>
      <c r="M127" s="25" t="str">
        <f t="shared" si="109"/>
        <v/>
      </c>
      <c r="N127" s="25">
        <f t="shared" si="110"/>
        <v>25</v>
      </c>
      <c r="O127" s="25">
        <v>23</v>
      </c>
      <c r="P127" s="25">
        <v>25</v>
      </c>
      <c r="Q127" s="28">
        <v>3677.030303030303</v>
      </c>
      <c r="R127" s="25">
        <v>28</v>
      </c>
      <c r="S127" s="25">
        <v>28</v>
      </c>
      <c r="T127" s="25">
        <v>2</v>
      </c>
      <c r="U127" s="25">
        <v>0</v>
      </c>
      <c r="V127" s="25">
        <v>2</v>
      </c>
      <c r="W127" s="25" t="str">
        <f t="shared" si="111"/>
        <v/>
      </c>
      <c r="X127" s="25">
        <f t="shared" si="112"/>
        <v>26</v>
      </c>
      <c r="Y127" s="25">
        <v>21</v>
      </c>
      <c r="Z127" s="25">
        <v>26</v>
      </c>
      <c r="AA127" s="25">
        <v>2334.3823529411766</v>
      </c>
      <c r="AB127" s="45">
        <v>10</v>
      </c>
      <c r="AC127" s="25">
        <v>21</v>
      </c>
      <c r="AD127" s="25">
        <v>2</v>
      </c>
      <c r="AE127" s="25">
        <v>0</v>
      </c>
      <c r="AF127" s="25">
        <v>2</v>
      </c>
      <c r="AG127" s="25" t="str">
        <f t="shared" si="113"/>
        <v/>
      </c>
      <c r="AH127" s="25">
        <f t="shared" si="114"/>
        <v>19</v>
      </c>
      <c r="AI127" s="25">
        <v>10</v>
      </c>
      <c r="AJ127" s="25">
        <v>20</v>
      </c>
      <c r="AK127" s="28">
        <v>828.09677419354841</v>
      </c>
      <c r="AL127" s="25">
        <v>0.95</v>
      </c>
      <c r="AM127" s="25">
        <v>586.65</v>
      </c>
      <c r="AN127" s="25">
        <v>563.5</v>
      </c>
      <c r="AO127" s="25">
        <v>129.85590191884961</v>
      </c>
      <c r="AP127" s="91">
        <v>2.9861111111111113E-2</v>
      </c>
      <c r="AQ127" s="65">
        <v>4.027777777777778E-2</v>
      </c>
      <c r="AR127" s="65">
        <v>3.888888888888889E-2</v>
      </c>
      <c r="AS127" s="65">
        <v>3.2638888888888891E-2</v>
      </c>
      <c r="AT127" s="25">
        <f t="shared" ref="AT127:AT162" si="130">(HOUR(AP127)*60)+MINUTE(AP127)</f>
        <v>43</v>
      </c>
      <c r="AU127" s="25">
        <f t="shared" si="107"/>
        <v>58</v>
      </c>
      <c r="AV127" s="25">
        <f t="shared" si="117"/>
        <v>56</v>
      </c>
      <c r="AW127" s="25">
        <f t="shared" si="118"/>
        <v>47</v>
      </c>
      <c r="AX127" s="25">
        <f t="shared" si="115"/>
        <v>57</v>
      </c>
      <c r="AY127" s="25">
        <f t="shared" si="116"/>
        <v>45</v>
      </c>
      <c r="AZ127" s="25">
        <f t="shared" si="121"/>
        <v>0.26666666666666666</v>
      </c>
      <c r="BA127" s="25">
        <v>3</v>
      </c>
      <c r="BB127" s="25">
        <v>4</v>
      </c>
      <c r="BC127" s="25">
        <v>3</v>
      </c>
      <c r="BD127" s="25">
        <v>3</v>
      </c>
      <c r="BE127" s="25">
        <v>3</v>
      </c>
      <c r="BF127" s="25">
        <v>3.5</v>
      </c>
      <c r="BG127" s="49">
        <v>-0.16666666666666666</v>
      </c>
      <c r="BH127" s="25">
        <v>0.6</v>
      </c>
      <c r="BI127" s="25">
        <v>10</v>
      </c>
      <c r="BJ127" s="25">
        <v>0.4</v>
      </c>
      <c r="BK127" s="25">
        <v>10</v>
      </c>
      <c r="BL127" s="25">
        <v>0.5</v>
      </c>
      <c r="BM127" s="47">
        <v>46</v>
      </c>
      <c r="BN127" s="25">
        <v>2</v>
      </c>
      <c r="BO127" s="25">
        <f t="shared" si="125"/>
        <v>48</v>
      </c>
      <c r="BP127" s="25">
        <f t="shared" si="103"/>
        <v>0.95833333333333337</v>
      </c>
      <c r="BQ127" s="49">
        <f t="shared" si="92"/>
        <v>1</v>
      </c>
      <c r="BR127" s="47">
        <v>16</v>
      </c>
      <c r="BS127" s="25">
        <v>0</v>
      </c>
      <c r="BT127" s="25">
        <f t="shared" si="127"/>
        <v>16</v>
      </c>
      <c r="BU127" s="25">
        <f t="shared" si="126"/>
        <v>1</v>
      </c>
      <c r="BV127" s="49">
        <f t="shared" si="108"/>
        <v>1</v>
      </c>
      <c r="BW127" s="52">
        <v>11</v>
      </c>
      <c r="BX127" s="53">
        <v>7</v>
      </c>
      <c r="BY127" s="54">
        <f t="shared" si="128"/>
        <v>9</v>
      </c>
      <c r="BZ127" s="57">
        <v>17</v>
      </c>
      <c r="CA127" s="50">
        <v>15</v>
      </c>
      <c r="CB127" s="51">
        <f t="shared" si="129"/>
        <v>16</v>
      </c>
      <c r="CC127" s="46">
        <v>19</v>
      </c>
      <c r="CD127" s="46">
        <v>22</v>
      </c>
      <c r="CE127" s="103">
        <v>92</v>
      </c>
      <c r="CF127" s="30">
        <v>1</v>
      </c>
      <c r="CG127" s="104">
        <f t="shared" si="93"/>
        <v>1.0869565217391304E-2</v>
      </c>
      <c r="CH127" s="47">
        <v>11</v>
      </c>
      <c r="CI127" s="25">
        <v>11</v>
      </c>
      <c r="CJ127" s="25">
        <f t="shared" si="119"/>
        <v>22</v>
      </c>
      <c r="CK127" s="49">
        <f t="shared" si="87"/>
        <v>16.5</v>
      </c>
      <c r="CL127" s="47">
        <v>4</v>
      </c>
      <c r="CM127" s="25">
        <v>4</v>
      </c>
      <c r="CN127" s="25">
        <f t="shared" si="101"/>
        <v>8</v>
      </c>
      <c r="CO127" s="49">
        <f t="shared" si="88"/>
        <v>6</v>
      </c>
      <c r="CP127" s="47">
        <v>24</v>
      </c>
      <c r="CQ127" s="25">
        <f t="shared" si="120"/>
        <v>1</v>
      </c>
      <c r="CR127" s="65">
        <v>2.2916666666666669E-2</v>
      </c>
      <c r="CS127" s="25">
        <f t="shared" si="122"/>
        <v>33</v>
      </c>
      <c r="CT127" s="25">
        <v>1</v>
      </c>
      <c r="CU127" s="25">
        <v>24</v>
      </c>
      <c r="CV127" s="25">
        <f t="shared" si="96"/>
        <v>1</v>
      </c>
      <c r="CW127" s="65">
        <v>3.125E-2</v>
      </c>
      <c r="CX127" s="25">
        <f t="shared" si="123"/>
        <v>45</v>
      </c>
      <c r="CY127" s="25">
        <v>0</v>
      </c>
      <c r="CZ127" s="49">
        <f t="shared" si="124"/>
        <v>0.36363636363636365</v>
      </c>
      <c r="DA127">
        <v>12</v>
      </c>
      <c r="DB127">
        <v>9</v>
      </c>
      <c r="DC127">
        <v>0.97392018000000002</v>
      </c>
      <c r="DD127">
        <v>9</v>
      </c>
      <c r="DE127">
        <v>0.9956834</v>
      </c>
      <c r="DF127">
        <v>16</v>
      </c>
      <c r="DG127">
        <v>8</v>
      </c>
      <c r="DH127">
        <v>0.96819993999999998</v>
      </c>
      <c r="DI127">
        <v>9</v>
      </c>
      <c r="DJ127">
        <v>0.95655791000000001</v>
      </c>
      <c r="DK127">
        <v>14</v>
      </c>
      <c r="DL127">
        <v>5</v>
      </c>
      <c r="DM127">
        <v>0.97483558000000003</v>
      </c>
      <c r="DN127">
        <v>5</v>
      </c>
      <c r="DO127">
        <v>0.92641644000000001</v>
      </c>
      <c r="DP127" s="25">
        <v>14</v>
      </c>
      <c r="DQ127" s="25">
        <v>7.333333333333333</v>
      </c>
      <c r="DR127" s="25">
        <v>0.97231856666666661</v>
      </c>
      <c r="DS127" s="25">
        <v>7.666666666666667</v>
      </c>
      <c r="DT127" s="25">
        <v>0.95955258333333326</v>
      </c>
      <c r="DU127" s="47">
        <v>18.097663273510964</v>
      </c>
      <c r="DV127" s="86">
        <v>44.875507670410315</v>
      </c>
      <c r="DW127" s="86">
        <v>0.97003714874078506</v>
      </c>
      <c r="DX127" s="25"/>
      <c r="DY127" s="49"/>
      <c r="DZ127" s="47">
        <v>20</v>
      </c>
      <c r="EA127" s="25">
        <v>22</v>
      </c>
      <c r="EB127" s="25">
        <v>21</v>
      </c>
      <c r="EC127" s="25">
        <v>0.74137931000000001</v>
      </c>
      <c r="ED127" s="25">
        <v>0.69655171999999999</v>
      </c>
      <c r="EE127" s="88">
        <v>0.71896551500000005</v>
      </c>
      <c r="EF127" s="47">
        <v>32</v>
      </c>
      <c r="EG127" s="25">
        <v>31</v>
      </c>
      <c r="EH127" s="25">
        <v>25</v>
      </c>
      <c r="EI127" s="25">
        <v>18</v>
      </c>
      <c r="EJ127" s="25">
        <v>33</v>
      </c>
      <c r="EK127" s="46">
        <v>59</v>
      </c>
      <c r="EL127" s="47">
        <v>3</v>
      </c>
      <c r="EM127" s="49">
        <v>6</v>
      </c>
      <c r="EN127" s="46">
        <v>0</v>
      </c>
      <c r="EO127" s="25">
        <v>16453</v>
      </c>
      <c r="EP127" s="25">
        <v>5772.9824561403502</v>
      </c>
      <c r="EQ127" s="25">
        <v>37607</v>
      </c>
      <c r="ER127" s="25">
        <v>5151.6438356164399</v>
      </c>
      <c r="ES127" s="25">
        <v>18632.631578947399</v>
      </c>
      <c r="ET127" s="25">
        <v>6103.7931034482799</v>
      </c>
      <c r="EU127" s="25">
        <v>24230.877192982469</v>
      </c>
      <c r="EV127" s="28">
        <v>5676.1397984016903</v>
      </c>
      <c r="EW127">
        <v>1210.1495620000001</v>
      </c>
      <c r="EX127">
        <v>0.41412948700000002</v>
      </c>
      <c r="EY127">
        <v>4.7757575757575799</v>
      </c>
      <c r="EZ127">
        <v>0.36842105263157898</v>
      </c>
      <c r="FA127">
        <v>77.917245600000001</v>
      </c>
      <c r="FB127">
        <v>2.0647754000000001E-2</v>
      </c>
      <c r="FC127">
        <v>1.2811671087533201</v>
      </c>
      <c r="FD127">
        <v>0.66666666666666696</v>
      </c>
      <c r="FE127">
        <v>171.250056</v>
      </c>
      <c r="FF127">
        <v>4.1906199999999998E-2</v>
      </c>
      <c r="FG127">
        <v>5.1098591549295804</v>
      </c>
      <c r="FH127">
        <v>0.66666666666666696</v>
      </c>
      <c r="FI127">
        <v>486.4389545333334</v>
      </c>
      <c r="FJ127">
        <v>0.15889448033333334</v>
      </c>
      <c r="FK127">
        <v>3.7222612798134933</v>
      </c>
      <c r="FL127" s="63">
        <v>0.56725146198830434</v>
      </c>
      <c r="FM127">
        <v>0.52955665024630505</v>
      </c>
      <c r="FN127">
        <v>0.75433115592161304</v>
      </c>
      <c r="FO127">
        <v>0.47264770240700199</v>
      </c>
      <c r="FP127">
        <v>0.67794253938832205</v>
      </c>
      <c r="FQ127">
        <v>0.714864864864865</v>
      </c>
      <c r="FR127">
        <v>0.75121951219512195</v>
      </c>
      <c r="FS127">
        <v>0.57235640583939074</v>
      </c>
      <c r="FT127">
        <v>0.72783106916835238</v>
      </c>
      <c r="FU127">
        <v>0.65009373750387145</v>
      </c>
      <c r="FV127" s="45">
        <v>0.95</v>
      </c>
      <c r="FW127" s="25">
        <v>7741.4210526315801</v>
      </c>
      <c r="FX127" s="25">
        <v>0.8</v>
      </c>
      <c r="FY127" s="25">
        <v>6926.8666666666704</v>
      </c>
      <c r="FZ127" s="25">
        <v>0.85</v>
      </c>
      <c r="GA127" s="25">
        <v>3961.8235294117599</v>
      </c>
      <c r="GB127" s="25">
        <v>0.8666666666666667</v>
      </c>
      <c r="GC127" s="28">
        <v>6210.0370829033373</v>
      </c>
      <c r="GD127">
        <v>0</v>
      </c>
      <c r="GE127">
        <v>126</v>
      </c>
      <c r="GF127">
        <v>0</v>
      </c>
      <c r="GG127">
        <v>101</v>
      </c>
      <c r="GH127">
        <v>0</v>
      </c>
      <c r="GI127">
        <v>118</v>
      </c>
      <c r="GJ127">
        <v>0</v>
      </c>
      <c r="GK127">
        <v>115</v>
      </c>
      <c r="GL127" s="45"/>
      <c r="GM127">
        <v>22</v>
      </c>
      <c r="GN127">
        <v>14</v>
      </c>
      <c r="GO127">
        <v>14</v>
      </c>
      <c r="GP127">
        <v>7</v>
      </c>
      <c r="GQ127" s="25"/>
      <c r="GR127">
        <v>45</v>
      </c>
      <c r="GS127">
        <v>17</v>
      </c>
      <c r="GT127">
        <v>18</v>
      </c>
      <c r="GU127">
        <v>8</v>
      </c>
      <c r="GV127" s="25"/>
      <c r="GW127">
        <v>32</v>
      </c>
      <c r="GX127">
        <v>16</v>
      </c>
      <c r="GY127">
        <v>16</v>
      </c>
      <c r="GZ127">
        <v>8</v>
      </c>
      <c r="HA127" s="25"/>
      <c r="HB127" s="89">
        <v>33</v>
      </c>
      <c r="HC127" s="89">
        <v>15.666666666666666</v>
      </c>
      <c r="HD127" s="89">
        <v>16</v>
      </c>
      <c r="HE127" s="129">
        <v>7.666666666666667</v>
      </c>
      <c r="HF127">
        <v>0.97591350384895925</v>
      </c>
      <c r="HG127">
        <v>0.98776296532906926</v>
      </c>
      <c r="HH127">
        <v>0.98776296532906926</v>
      </c>
      <c r="HI127">
        <v>1</v>
      </c>
      <c r="HJ127">
        <v>0.91540664129837956</v>
      </c>
      <c r="HK127">
        <v>0.99562256643285429</v>
      </c>
      <c r="HL127">
        <v>0.99271795572453247</v>
      </c>
      <c r="HM127">
        <v>1</v>
      </c>
      <c r="HN127">
        <v>0.99058074915928007</v>
      </c>
      <c r="HO127">
        <v>0.97102631752361868</v>
      </c>
      <c r="HP127">
        <v>0.98042041688581716</v>
      </c>
      <c r="HQ127">
        <v>1</v>
      </c>
      <c r="HR127">
        <v>0.96063363143553959</v>
      </c>
      <c r="HS127" s="24">
        <v>1</v>
      </c>
      <c r="HT127">
        <v>2</v>
      </c>
      <c r="HU127">
        <v>2</v>
      </c>
      <c r="HV127">
        <v>0</v>
      </c>
      <c r="HW127">
        <v>0</v>
      </c>
      <c r="HX127">
        <v>0</v>
      </c>
      <c r="HY127" s="45"/>
      <c r="HZ127" s="25"/>
      <c r="IA127" s="25"/>
      <c r="IB127" s="25"/>
      <c r="IC127" s="25"/>
      <c r="ID127" s="109"/>
      <c r="IE127" s="25"/>
      <c r="IF127" s="25"/>
      <c r="IG127" s="25"/>
      <c r="IH127" s="25"/>
      <c r="II127" s="141" t="s">
        <v>578</v>
      </c>
      <c r="IJ127" s="141">
        <f t="shared" si="89"/>
        <v>1</v>
      </c>
      <c r="IK127" s="141" t="s">
        <v>540</v>
      </c>
      <c r="IL127" s="106"/>
      <c r="IM127" s="127"/>
      <c r="IN127" s="142"/>
      <c r="IO127" s="143">
        <v>0</v>
      </c>
      <c r="IP127" s="144">
        <v>0</v>
      </c>
      <c r="IQ127" s="144">
        <v>0</v>
      </c>
      <c r="IR127" s="144">
        <v>1</v>
      </c>
      <c r="IS127" s="144">
        <v>0</v>
      </c>
      <c r="IT127" s="145"/>
      <c r="IU127" s="146">
        <v>0</v>
      </c>
      <c r="IV127" s="146">
        <v>1</v>
      </c>
    </row>
    <row r="128" spans="1:256" ht="13.05" customHeight="1">
      <c r="A128" s="25">
        <v>20</v>
      </c>
      <c r="B128" s="25"/>
      <c r="C128" s="49" t="s">
        <v>456</v>
      </c>
      <c r="D128" s="47" t="s">
        <v>252</v>
      </c>
      <c r="E128" s="25">
        <v>4</v>
      </c>
      <c r="F128" s="25">
        <v>4</v>
      </c>
      <c r="G128" s="49"/>
      <c r="H128" s="25">
        <v>17</v>
      </c>
      <c r="I128" s="25">
        <v>24</v>
      </c>
      <c r="J128" s="25">
        <v>2</v>
      </c>
      <c r="K128" s="25">
        <v>0</v>
      </c>
      <c r="L128" s="25">
        <v>2</v>
      </c>
      <c r="M128" s="25" t="str">
        <f t="shared" si="109"/>
        <v/>
      </c>
      <c r="N128" s="25">
        <f t="shared" si="110"/>
        <v>22</v>
      </c>
      <c r="O128" s="25">
        <v>13</v>
      </c>
      <c r="P128" s="25">
        <v>22</v>
      </c>
      <c r="Q128" s="28">
        <v>5351.3235294117649</v>
      </c>
      <c r="R128" s="25">
        <v>15</v>
      </c>
      <c r="S128" s="25">
        <v>17</v>
      </c>
      <c r="T128" s="25">
        <v>3</v>
      </c>
      <c r="U128" s="25">
        <v>1</v>
      </c>
      <c r="V128" s="25">
        <v>2</v>
      </c>
      <c r="W128" s="25" t="str">
        <f t="shared" si="111"/>
        <v/>
      </c>
      <c r="X128" s="25">
        <f t="shared" si="112"/>
        <v>14</v>
      </c>
      <c r="Y128" s="25">
        <v>15</v>
      </c>
      <c r="Z128" s="25">
        <v>16</v>
      </c>
      <c r="AA128" s="25">
        <v>5734.333333333333</v>
      </c>
      <c r="AB128" s="45">
        <v>8</v>
      </c>
      <c r="AC128" s="25">
        <v>21</v>
      </c>
      <c r="AD128" s="25">
        <v>1</v>
      </c>
      <c r="AE128" s="25">
        <v>0</v>
      </c>
      <c r="AF128" s="25">
        <v>0</v>
      </c>
      <c r="AG128" s="25" t="str">
        <f t="shared" si="113"/>
        <v/>
      </c>
      <c r="AH128" s="25">
        <f t="shared" si="114"/>
        <v>20</v>
      </c>
      <c r="AI128" s="25">
        <v>8</v>
      </c>
      <c r="AJ128" s="25">
        <v>20</v>
      </c>
      <c r="AK128" s="28">
        <v>3267.6176470588234</v>
      </c>
      <c r="AL128" s="25">
        <v>1</v>
      </c>
      <c r="AM128" s="25">
        <v>860.7</v>
      </c>
      <c r="AN128" s="25">
        <v>818.5</v>
      </c>
      <c r="AO128" s="25">
        <v>191.85907657225354</v>
      </c>
      <c r="AP128" s="91">
        <v>4.027777777777778E-2</v>
      </c>
      <c r="AQ128" s="65">
        <v>7.7083333333333337E-2</v>
      </c>
      <c r="AR128" s="65">
        <v>8.0555555555555561E-2</v>
      </c>
      <c r="AS128" s="65">
        <v>5.347222222222222E-2</v>
      </c>
      <c r="AT128" s="25">
        <f t="shared" si="130"/>
        <v>58</v>
      </c>
      <c r="AU128" s="25">
        <f t="shared" ref="AU128:AU162" si="131">(HOUR(AQ128)*60)+MINUTE(AQ128)</f>
        <v>111</v>
      </c>
      <c r="AV128" s="25">
        <f t="shared" si="117"/>
        <v>116</v>
      </c>
      <c r="AW128" s="25">
        <f t="shared" si="118"/>
        <v>77</v>
      </c>
      <c r="AX128" s="25">
        <f t="shared" si="115"/>
        <v>113.5</v>
      </c>
      <c r="AY128" s="25">
        <f t="shared" si="116"/>
        <v>67.5</v>
      </c>
      <c r="AZ128" s="25">
        <f t="shared" si="121"/>
        <v>0.68148148148148147</v>
      </c>
      <c r="BA128" s="25">
        <v>3</v>
      </c>
      <c r="BB128" s="25">
        <v>4</v>
      </c>
      <c r="BC128" s="25">
        <v>3</v>
      </c>
      <c r="BD128" s="25">
        <v>3</v>
      </c>
      <c r="BE128" s="25">
        <v>3</v>
      </c>
      <c r="BF128" s="25">
        <v>3.5</v>
      </c>
      <c r="BG128" s="49">
        <v>-0.16666666666666666</v>
      </c>
      <c r="BH128" s="25">
        <v>0.3</v>
      </c>
      <c r="BI128" s="25">
        <v>10</v>
      </c>
      <c r="BJ128" s="25">
        <v>0.33333333333333331</v>
      </c>
      <c r="BK128" s="25">
        <v>6</v>
      </c>
      <c r="BL128" s="25">
        <v>0.3125</v>
      </c>
      <c r="BM128" s="47">
        <v>41</v>
      </c>
      <c r="BN128" s="25">
        <v>7</v>
      </c>
      <c r="BO128" s="25">
        <f t="shared" si="125"/>
        <v>48</v>
      </c>
      <c r="BP128" s="25">
        <f t="shared" si="103"/>
        <v>0.85416666666666663</v>
      </c>
      <c r="BQ128" s="49">
        <f t="shared" si="92"/>
        <v>1</v>
      </c>
      <c r="BR128" s="47">
        <v>15</v>
      </c>
      <c r="BS128" s="25">
        <v>1</v>
      </c>
      <c r="BT128" s="25">
        <f t="shared" si="127"/>
        <v>16</v>
      </c>
      <c r="BU128" s="25">
        <f t="shared" si="126"/>
        <v>0.9375</v>
      </c>
      <c r="BV128" s="49">
        <f t="shared" si="108"/>
        <v>1</v>
      </c>
      <c r="BW128" s="52">
        <v>5</v>
      </c>
      <c r="BX128" s="53">
        <v>7</v>
      </c>
      <c r="BY128" s="54">
        <f t="shared" si="128"/>
        <v>6</v>
      </c>
      <c r="BZ128" s="57">
        <v>10</v>
      </c>
      <c r="CA128" s="50">
        <v>13</v>
      </c>
      <c r="CB128" s="51">
        <f t="shared" si="129"/>
        <v>11.5</v>
      </c>
      <c r="CC128" s="46">
        <v>14</v>
      </c>
      <c r="CD128" s="46">
        <v>18</v>
      </c>
      <c r="CE128" s="103">
        <v>54</v>
      </c>
      <c r="CF128" s="30">
        <v>0</v>
      </c>
      <c r="CG128" s="104">
        <f t="shared" si="93"/>
        <v>0</v>
      </c>
      <c r="CH128" s="47">
        <v>11</v>
      </c>
      <c r="CI128" s="25">
        <v>9</v>
      </c>
      <c r="CJ128" s="25">
        <f t="shared" si="119"/>
        <v>20</v>
      </c>
      <c r="CK128" s="49">
        <f t="shared" si="87"/>
        <v>14.5</v>
      </c>
      <c r="CL128" s="47">
        <v>4</v>
      </c>
      <c r="CM128" s="25">
        <v>4</v>
      </c>
      <c r="CN128" s="25">
        <f t="shared" si="101"/>
        <v>8</v>
      </c>
      <c r="CO128" s="49">
        <f t="shared" si="88"/>
        <v>6</v>
      </c>
      <c r="CP128" s="47">
        <v>24</v>
      </c>
      <c r="CQ128" s="25">
        <f t="shared" si="120"/>
        <v>1</v>
      </c>
      <c r="CR128" s="65">
        <v>2.5000000000000001E-2</v>
      </c>
      <c r="CS128" s="25">
        <f t="shared" si="122"/>
        <v>36</v>
      </c>
      <c r="CT128" s="25">
        <v>1</v>
      </c>
      <c r="CU128" s="25">
        <v>24</v>
      </c>
      <c r="CV128" s="25">
        <f t="shared" si="96"/>
        <v>1</v>
      </c>
      <c r="CW128" s="65">
        <v>3.9583333333333331E-2</v>
      </c>
      <c r="CX128" s="25">
        <f t="shared" si="123"/>
        <v>57</v>
      </c>
      <c r="CY128" s="25">
        <v>0</v>
      </c>
      <c r="CZ128" s="49">
        <f t="shared" si="124"/>
        <v>0.58333333333333337</v>
      </c>
      <c r="DA128">
        <v>17</v>
      </c>
      <c r="DB128">
        <v>9</v>
      </c>
      <c r="DC128">
        <v>0.97402646000000004</v>
      </c>
      <c r="DD128">
        <v>9</v>
      </c>
      <c r="DE128">
        <v>0.97944441999999998</v>
      </c>
      <c r="DF128">
        <v>12</v>
      </c>
      <c r="DG128">
        <v>3</v>
      </c>
      <c r="DH128">
        <v>0.97986371000000005</v>
      </c>
      <c r="DI128">
        <v>4</v>
      </c>
      <c r="DJ128">
        <v>0.98386991000000001</v>
      </c>
      <c r="DK128">
        <v>13</v>
      </c>
      <c r="DL128">
        <v>11</v>
      </c>
      <c r="DM128">
        <v>0.97583648000000001</v>
      </c>
      <c r="DN128">
        <v>11</v>
      </c>
      <c r="DO128">
        <v>0.97583648000000001</v>
      </c>
      <c r="DP128" s="25">
        <v>14</v>
      </c>
      <c r="DQ128" s="25">
        <v>7.666666666666667</v>
      </c>
      <c r="DR128" s="25">
        <v>0.97657555000000007</v>
      </c>
      <c r="DS128" s="25">
        <v>8</v>
      </c>
      <c r="DT128" s="25">
        <v>0.9797169366666667</v>
      </c>
      <c r="DU128" s="47">
        <v>18.416989706003147</v>
      </c>
      <c r="DV128" s="86">
        <v>49.670954188132399</v>
      </c>
      <c r="DW128" s="86">
        <v>1.0792212276671245</v>
      </c>
      <c r="DX128" s="25"/>
      <c r="DY128" s="49"/>
      <c r="DZ128" s="47">
        <v>13</v>
      </c>
      <c r="EA128" s="25">
        <v>16</v>
      </c>
      <c r="EB128" s="25">
        <v>14.5</v>
      </c>
      <c r="EC128" s="25">
        <v>-0.3</v>
      </c>
      <c r="ED128" s="25">
        <v>0.29411765000000001</v>
      </c>
      <c r="EE128" s="88">
        <v>-2.9411749999999903E-3</v>
      </c>
      <c r="EF128" s="47">
        <v>31</v>
      </c>
      <c r="EG128" s="25">
        <v>36</v>
      </c>
      <c r="EH128" s="25">
        <v>28</v>
      </c>
      <c r="EI128" s="25">
        <v>30</v>
      </c>
      <c r="EJ128" s="25">
        <v>37</v>
      </c>
      <c r="EK128" s="46"/>
      <c r="EL128" s="47">
        <v>0</v>
      </c>
      <c r="EM128" s="49">
        <v>0</v>
      </c>
      <c r="EN128" s="46"/>
      <c r="EO128" s="25">
        <v>41132.5</v>
      </c>
      <c r="EP128" s="25">
        <v>21937.333333333299</v>
      </c>
      <c r="EQ128" s="25">
        <v>62678.333333333299</v>
      </c>
      <c r="ER128" s="25">
        <v>17908.0952380952</v>
      </c>
      <c r="ES128" s="25">
        <v>35402</v>
      </c>
      <c r="ET128" s="25">
        <v>20824.705882352901</v>
      </c>
      <c r="EU128" s="25">
        <v>46404.277777777774</v>
      </c>
      <c r="EV128" s="28">
        <v>20223.378151260466</v>
      </c>
      <c r="EW128">
        <v>3942.9059999999999</v>
      </c>
      <c r="EX128">
        <v>0.32654233999999999</v>
      </c>
      <c r="EY128">
        <v>0.70303030303030301</v>
      </c>
      <c r="EZ128">
        <v>0.28571428571428598</v>
      </c>
      <c r="FA128">
        <v>1519.071236</v>
      </c>
      <c r="FB128">
        <v>0.113109742</v>
      </c>
      <c r="FC128">
        <v>-0.26525198938992001</v>
      </c>
      <c r="FD128">
        <v>0.6</v>
      </c>
      <c r="FE128">
        <v>671.62940060000005</v>
      </c>
      <c r="FF128">
        <v>2.7633518999999999E-2</v>
      </c>
      <c r="FG128">
        <v>-0.40563380281690098</v>
      </c>
      <c r="FH128">
        <v>0.66666666666666696</v>
      </c>
      <c r="FI128">
        <v>2044.5355455333331</v>
      </c>
      <c r="FJ128">
        <v>0.155761867</v>
      </c>
      <c r="FK128">
        <v>1.0714836941160674E-2</v>
      </c>
      <c r="FL128" s="63">
        <v>0.51746031746031762</v>
      </c>
      <c r="FM128">
        <v>0.42063492063492097</v>
      </c>
      <c r="FN128">
        <v>0.45</v>
      </c>
      <c r="FO128">
        <v>0.44404332129963903</v>
      </c>
      <c r="FP128">
        <v>0.41933570581257401</v>
      </c>
      <c r="FQ128">
        <v>0.43689320388349501</v>
      </c>
      <c r="FR128">
        <v>0.43727072633895803</v>
      </c>
      <c r="FS128">
        <v>0.43385714860601832</v>
      </c>
      <c r="FT128">
        <v>0.43553547738384402</v>
      </c>
      <c r="FU128">
        <v>0.43469631299493122</v>
      </c>
      <c r="FV128" s="45">
        <v>0.9</v>
      </c>
      <c r="FW128" s="25">
        <v>9450.3888888888905</v>
      </c>
      <c r="FX128" s="25">
        <v>0.65</v>
      </c>
      <c r="FY128" s="25">
        <v>5815.8461538461497</v>
      </c>
      <c r="FZ128" s="25">
        <v>0.95</v>
      </c>
      <c r="GA128" s="25">
        <v>6019.8421052631602</v>
      </c>
      <c r="GB128" s="25">
        <v>0.83333333333333337</v>
      </c>
      <c r="GC128" s="28">
        <v>7095.3590493327329</v>
      </c>
      <c r="GD128">
        <v>0</v>
      </c>
      <c r="GE128">
        <v>176</v>
      </c>
      <c r="GF128">
        <v>0</v>
      </c>
      <c r="GG128">
        <v>92</v>
      </c>
      <c r="GH128">
        <v>0</v>
      </c>
      <c r="GI128">
        <v>175</v>
      </c>
      <c r="GJ128">
        <v>0</v>
      </c>
      <c r="GK128">
        <v>147.66666666666666</v>
      </c>
      <c r="GL128" s="45"/>
      <c r="GM128">
        <v>25</v>
      </c>
      <c r="GN128">
        <v>21</v>
      </c>
      <c r="GO128">
        <v>20</v>
      </c>
      <c r="GP128">
        <v>13</v>
      </c>
      <c r="GQ128" s="25"/>
      <c r="GR128">
        <v>38</v>
      </c>
      <c r="GS128">
        <v>12</v>
      </c>
      <c r="GT128">
        <v>13</v>
      </c>
      <c r="GU128">
        <v>6</v>
      </c>
      <c r="GV128" s="25"/>
      <c r="GW128">
        <v>18</v>
      </c>
      <c r="GX128">
        <v>12</v>
      </c>
      <c r="GY128">
        <v>11</v>
      </c>
      <c r="GZ128">
        <v>8</v>
      </c>
      <c r="HA128" s="25"/>
      <c r="HB128" s="89">
        <v>27</v>
      </c>
      <c r="HC128" s="89">
        <v>15</v>
      </c>
      <c r="HD128" s="89">
        <v>14.666666666666666</v>
      </c>
      <c r="HE128" s="129">
        <v>9</v>
      </c>
      <c r="HF128">
        <v>0.96742840853790735</v>
      </c>
      <c r="HG128">
        <v>0.97122460920205544</v>
      </c>
      <c r="HH128">
        <v>0.97089597536738192</v>
      </c>
      <c r="HI128">
        <v>0.97272757374652241</v>
      </c>
      <c r="HJ128">
        <v>0.90520050763301907</v>
      </c>
      <c r="HK128">
        <v>0.93251101333550768</v>
      </c>
      <c r="HL128">
        <v>0.94535805470814493</v>
      </c>
      <c r="HM128">
        <v>0.9686196045011366</v>
      </c>
      <c r="HN128">
        <v>0.96609992372782783</v>
      </c>
      <c r="HO128">
        <v>0.97734491838091253</v>
      </c>
      <c r="HP128">
        <v>0.97213507288388834</v>
      </c>
      <c r="HQ128">
        <v>1</v>
      </c>
      <c r="HR128">
        <v>0.94624294663291808</v>
      </c>
      <c r="HS128" s="24">
        <v>1</v>
      </c>
      <c r="HT128">
        <v>2</v>
      </c>
      <c r="HU128">
        <v>1</v>
      </c>
      <c r="HV128">
        <v>0</v>
      </c>
      <c r="HW128">
        <v>0</v>
      </c>
      <c r="HX128">
        <v>0</v>
      </c>
      <c r="HY128" s="45"/>
      <c r="HZ128" s="25"/>
      <c r="IA128" s="25"/>
      <c r="IB128" s="25"/>
      <c r="IC128" s="25"/>
      <c r="ID128" s="109"/>
      <c r="IE128" s="25"/>
      <c r="IF128" s="25"/>
      <c r="IG128" s="25"/>
      <c r="IH128" s="25"/>
      <c r="II128" s="141" t="s">
        <v>578</v>
      </c>
      <c r="IJ128" s="141">
        <f t="shared" si="89"/>
        <v>1</v>
      </c>
      <c r="IK128" s="141"/>
      <c r="IL128" s="106"/>
      <c r="IM128" s="127"/>
      <c r="IN128" s="142"/>
      <c r="IO128" s="143">
        <v>0</v>
      </c>
      <c r="IP128" s="144">
        <v>0</v>
      </c>
      <c r="IQ128" s="144">
        <v>0</v>
      </c>
      <c r="IR128" s="144">
        <v>0</v>
      </c>
      <c r="IS128" s="144">
        <v>0</v>
      </c>
      <c r="IT128" s="145"/>
      <c r="IU128" s="146">
        <v>0</v>
      </c>
      <c r="IV128" s="146"/>
    </row>
    <row r="129" spans="1:256" ht="13.05" customHeight="1">
      <c r="A129" s="25">
        <v>23</v>
      </c>
      <c r="B129" s="25">
        <v>18</v>
      </c>
      <c r="C129" s="49" t="s">
        <v>640</v>
      </c>
      <c r="D129" s="47" t="s">
        <v>518</v>
      </c>
      <c r="E129" s="25">
        <v>5</v>
      </c>
      <c r="F129" s="25">
        <v>5</v>
      </c>
      <c r="G129" s="49"/>
      <c r="H129" s="25">
        <v>28</v>
      </c>
      <c r="I129" s="25">
        <v>28</v>
      </c>
      <c r="J129" s="25">
        <v>0</v>
      </c>
      <c r="K129" s="25">
        <v>0</v>
      </c>
      <c r="L129" s="25">
        <v>0</v>
      </c>
      <c r="M129" s="25" t="str">
        <f t="shared" si="109"/>
        <v/>
      </c>
      <c r="N129" s="25">
        <f t="shared" si="110"/>
        <v>28</v>
      </c>
      <c r="O129" s="25">
        <v>28</v>
      </c>
      <c r="P129" s="25">
        <v>28</v>
      </c>
      <c r="Q129" s="28">
        <v>2904.2647058823532</v>
      </c>
      <c r="R129" s="25">
        <v>28</v>
      </c>
      <c r="S129" s="25">
        <v>28</v>
      </c>
      <c r="T129" s="25">
        <v>1</v>
      </c>
      <c r="U129" s="25">
        <v>1</v>
      </c>
      <c r="V129" s="25">
        <v>0</v>
      </c>
      <c r="W129" s="25" t="str">
        <f t="shared" si="111"/>
        <v/>
      </c>
      <c r="X129" s="25">
        <f t="shared" si="112"/>
        <v>27</v>
      </c>
      <c r="Y129" s="25">
        <v>23</v>
      </c>
      <c r="Z129" s="25">
        <v>27</v>
      </c>
      <c r="AA129" s="25">
        <v>2049.6666666666665</v>
      </c>
      <c r="AB129" s="45">
        <v>20</v>
      </c>
      <c r="AC129" s="25">
        <v>26</v>
      </c>
      <c r="AD129" s="25">
        <v>0</v>
      </c>
      <c r="AE129" s="25">
        <v>0</v>
      </c>
      <c r="AF129" s="25">
        <v>0</v>
      </c>
      <c r="AG129" s="25" t="str">
        <f t="shared" si="113"/>
        <v/>
      </c>
      <c r="AH129" s="25">
        <f t="shared" si="114"/>
        <v>26</v>
      </c>
      <c r="AI129" s="25">
        <v>20</v>
      </c>
      <c r="AJ129" s="25">
        <v>26</v>
      </c>
      <c r="AK129" s="28">
        <v>1488.9117647058824</v>
      </c>
      <c r="AL129" s="25">
        <v>0.95</v>
      </c>
      <c r="AM129" s="25">
        <v>565.1</v>
      </c>
      <c r="AN129" s="25">
        <v>557</v>
      </c>
      <c r="AO129" s="25">
        <v>62.680392300522165</v>
      </c>
      <c r="AP129" s="91">
        <v>2.7083333333333334E-2</v>
      </c>
      <c r="AQ129" s="65">
        <v>3.4027777777777775E-2</v>
      </c>
      <c r="AR129" s="25"/>
      <c r="AS129" s="25"/>
      <c r="AT129" s="25">
        <f t="shared" si="130"/>
        <v>39</v>
      </c>
      <c r="AU129" s="25">
        <f t="shared" si="131"/>
        <v>49</v>
      </c>
      <c r="AV129" s="25"/>
      <c r="AW129" s="25"/>
      <c r="AX129" s="25">
        <f>AVERAGE(AU129:AV129)</f>
        <v>49</v>
      </c>
      <c r="AY129" s="25">
        <f>AVERAGE(AT129,AW129)</f>
        <v>39</v>
      </c>
      <c r="AZ129" s="25">
        <f>(AX129-AY129)/AY129</f>
        <v>0.25641025641025639</v>
      </c>
      <c r="BA129" s="25"/>
      <c r="BB129" s="25"/>
      <c r="BC129" s="25"/>
      <c r="BD129" s="25"/>
      <c r="BE129" s="25"/>
      <c r="BF129" s="25"/>
      <c r="BG129" s="49"/>
      <c r="BH129" s="25">
        <v>0.6</v>
      </c>
      <c r="BI129" s="25">
        <v>10</v>
      </c>
      <c r="BJ129" s="25">
        <v>0.6</v>
      </c>
      <c r="BK129" s="25">
        <v>10</v>
      </c>
      <c r="BL129" s="25">
        <v>0.6</v>
      </c>
      <c r="BM129" s="47">
        <v>41</v>
      </c>
      <c r="BN129" s="25">
        <v>7</v>
      </c>
      <c r="BO129" s="25">
        <f t="shared" si="125"/>
        <v>48</v>
      </c>
      <c r="BP129" s="25">
        <f t="shared" si="103"/>
        <v>0.85416666666666663</v>
      </c>
      <c r="BQ129" s="49">
        <f t="shared" si="92"/>
        <v>1</v>
      </c>
      <c r="BR129" s="47">
        <v>13</v>
      </c>
      <c r="BS129" s="25">
        <v>3</v>
      </c>
      <c r="BT129" s="25">
        <f t="shared" si="127"/>
        <v>16</v>
      </c>
      <c r="BU129" s="25">
        <f t="shared" si="126"/>
        <v>0.8125</v>
      </c>
      <c r="BV129" s="49">
        <f t="shared" si="108"/>
        <v>1</v>
      </c>
      <c r="BW129" s="52">
        <v>12</v>
      </c>
      <c r="BX129" s="53">
        <v>12</v>
      </c>
      <c r="BY129" s="54">
        <f t="shared" si="128"/>
        <v>12</v>
      </c>
      <c r="BZ129" s="57">
        <v>18</v>
      </c>
      <c r="CA129" s="50">
        <v>19</v>
      </c>
      <c r="CB129" s="51">
        <f t="shared" si="129"/>
        <v>18.5</v>
      </c>
      <c r="CC129" s="46">
        <v>22</v>
      </c>
      <c r="CD129" s="46">
        <v>16</v>
      </c>
      <c r="CE129" s="103">
        <v>145</v>
      </c>
      <c r="CF129" s="30">
        <v>18</v>
      </c>
      <c r="CG129" s="104">
        <f t="shared" si="93"/>
        <v>0.12413793103448276</v>
      </c>
      <c r="CH129" s="47">
        <v>12</v>
      </c>
      <c r="CI129" s="25">
        <v>12</v>
      </c>
      <c r="CJ129" s="25">
        <f t="shared" si="119"/>
        <v>24</v>
      </c>
      <c r="CK129" s="49">
        <f t="shared" si="87"/>
        <v>18</v>
      </c>
      <c r="CL129" s="47">
        <v>4</v>
      </c>
      <c r="CM129" s="25">
        <v>4</v>
      </c>
      <c r="CN129" s="25">
        <f t="shared" si="101"/>
        <v>8</v>
      </c>
      <c r="CO129" s="49">
        <f t="shared" si="88"/>
        <v>6</v>
      </c>
      <c r="CP129" s="47">
        <v>24</v>
      </c>
      <c r="CQ129" s="25">
        <f t="shared" si="120"/>
        <v>1</v>
      </c>
      <c r="CR129" s="65">
        <v>7.6388888888888886E-3</v>
      </c>
      <c r="CS129" s="25">
        <f t="shared" si="122"/>
        <v>11</v>
      </c>
      <c r="CT129" s="25">
        <v>0</v>
      </c>
      <c r="CU129" s="25">
        <v>24</v>
      </c>
      <c r="CV129" s="25">
        <f t="shared" si="96"/>
        <v>1</v>
      </c>
      <c r="CW129" s="65">
        <v>1.8749999999999999E-2</v>
      </c>
      <c r="CX129" s="25">
        <f t="shared" si="123"/>
        <v>27</v>
      </c>
      <c r="CY129" s="25">
        <v>0</v>
      </c>
      <c r="CZ129" s="49">
        <f t="shared" si="124"/>
        <v>1.4545454545454546</v>
      </c>
      <c r="DA129">
        <v>23</v>
      </c>
      <c r="DB129">
        <v>8</v>
      </c>
      <c r="DC129">
        <v>0.96234233000000002</v>
      </c>
      <c r="DD129">
        <v>9</v>
      </c>
      <c r="DE129">
        <v>0.96532673999999996</v>
      </c>
      <c r="DF129">
        <v>19</v>
      </c>
      <c r="DG129">
        <v>7</v>
      </c>
      <c r="DH129">
        <v>0.98621400000000004</v>
      </c>
      <c r="DI129">
        <v>9</v>
      </c>
      <c r="DJ129">
        <v>0.99214491000000005</v>
      </c>
      <c r="DK129">
        <v>16</v>
      </c>
      <c r="DL129">
        <v>7</v>
      </c>
      <c r="DM129">
        <v>0.95340972000000002</v>
      </c>
      <c r="DN129">
        <v>9</v>
      </c>
      <c r="DO129">
        <v>0.99588524</v>
      </c>
      <c r="DP129" s="25">
        <v>19.333333333333332</v>
      </c>
      <c r="DQ129" s="25">
        <v>7.333333333333333</v>
      </c>
      <c r="DR129" s="25">
        <v>0.96732201666666684</v>
      </c>
      <c r="DS129" s="25">
        <v>9</v>
      </c>
      <c r="DT129" s="25">
        <v>0.98445229666666678</v>
      </c>
      <c r="DU129" s="47">
        <v>28.040131193912956</v>
      </c>
      <c r="DV129" s="86">
        <v>51.544445911928584</v>
      </c>
      <c r="DW129" s="86">
        <v>1.0832046515557761</v>
      </c>
      <c r="DX129" s="25"/>
      <c r="DY129" s="49"/>
      <c r="DZ129" s="47">
        <v>25</v>
      </c>
      <c r="EA129" s="25">
        <v>28</v>
      </c>
      <c r="EB129" s="25">
        <v>26.5</v>
      </c>
      <c r="EC129" s="25">
        <v>0.43181818</v>
      </c>
      <c r="ED129" s="25">
        <v>0.67315175000000005</v>
      </c>
      <c r="EE129" s="88">
        <v>0.55248496499999999</v>
      </c>
      <c r="EF129" s="47">
        <v>32</v>
      </c>
      <c r="EG129" s="25">
        <v>29</v>
      </c>
      <c r="EH129" s="25">
        <v>36</v>
      </c>
      <c r="EI129" s="25">
        <v>25</v>
      </c>
      <c r="EJ129" s="25">
        <v>32</v>
      </c>
      <c r="EK129" s="46">
        <v>49</v>
      </c>
      <c r="EL129" s="47">
        <v>0</v>
      </c>
      <c r="EM129" s="49">
        <v>0</v>
      </c>
      <c r="EN129" s="46">
        <v>0</v>
      </c>
      <c r="EO129" s="25" t="s">
        <v>149</v>
      </c>
      <c r="EP129" s="25">
        <v>7001.27659574468</v>
      </c>
      <c r="EQ129" s="25">
        <v>31339.166666666701</v>
      </c>
      <c r="ER129" s="25">
        <v>6483.9655172413804</v>
      </c>
      <c r="ES129" s="25">
        <v>39335.555555555598</v>
      </c>
      <c r="ET129" s="25">
        <v>13111.851851851899</v>
      </c>
      <c r="EU129" s="25">
        <v>35337.361111111153</v>
      </c>
      <c r="EV129" s="28">
        <v>8865.6979882793185</v>
      </c>
      <c r="EW129" t="s">
        <v>149</v>
      </c>
      <c r="EX129" t="s">
        <v>149</v>
      </c>
      <c r="EY129" t="s">
        <v>149</v>
      </c>
      <c r="EZ129" t="s">
        <v>149</v>
      </c>
      <c r="FA129">
        <v>409.23935840000001</v>
      </c>
      <c r="FB129">
        <v>8.5702630000000002E-2</v>
      </c>
      <c r="FC129">
        <v>0.33687002652519898</v>
      </c>
      <c r="FD129">
        <v>0.72727272727272696</v>
      </c>
      <c r="FE129">
        <v>2306.8952789999998</v>
      </c>
      <c r="FF129">
        <v>0.374616475</v>
      </c>
      <c r="FG129">
        <v>1.4140845070422501</v>
      </c>
      <c r="FH129">
        <v>0.875</v>
      </c>
      <c r="FI129">
        <v>1358.0673187</v>
      </c>
      <c r="FJ129">
        <v>0.2301595525</v>
      </c>
      <c r="FK129">
        <v>0.87547726678372451</v>
      </c>
      <c r="FL129" s="63">
        <v>0.80113636363636354</v>
      </c>
      <c r="FM129" t="s">
        <v>149</v>
      </c>
      <c r="FN129">
        <v>0.83836416747809095</v>
      </c>
      <c r="FO129">
        <v>0.57274401473296499</v>
      </c>
      <c r="FP129">
        <v>0.68866145973606296</v>
      </c>
      <c r="FQ129">
        <v>0.64973262032085599</v>
      </c>
      <c r="FR129">
        <v>0.69131513647642695</v>
      </c>
      <c r="FS129">
        <v>0.61123831752691049</v>
      </c>
      <c r="FT129">
        <v>0.73944692123019362</v>
      </c>
      <c r="FU129">
        <v>0.68816347974888037</v>
      </c>
      <c r="FV129" s="45">
        <v>0.75</v>
      </c>
      <c r="FW129" s="25">
        <v>5468.2</v>
      </c>
      <c r="FX129" s="25">
        <v>1</v>
      </c>
      <c r="FY129" s="25">
        <v>5658.0526315789502</v>
      </c>
      <c r="FZ129" s="25">
        <v>0.95</v>
      </c>
      <c r="GA129" s="25">
        <v>4992.6315789473701</v>
      </c>
      <c r="GB129" s="25">
        <v>0.9</v>
      </c>
      <c r="GC129" s="28">
        <v>5372.9614035087734</v>
      </c>
      <c r="GD129">
        <v>0</v>
      </c>
      <c r="GE129">
        <v>108</v>
      </c>
      <c r="GF129">
        <v>0</v>
      </c>
      <c r="GG129">
        <v>55</v>
      </c>
      <c r="GH129">
        <v>0</v>
      </c>
      <c r="GI129">
        <v>74</v>
      </c>
      <c r="GJ129">
        <v>0</v>
      </c>
      <c r="GK129">
        <v>79</v>
      </c>
      <c r="GL129" s="45"/>
      <c r="GM129">
        <v>28</v>
      </c>
      <c r="GN129">
        <v>11</v>
      </c>
      <c r="GO129">
        <v>10</v>
      </c>
      <c r="GP129">
        <v>6</v>
      </c>
      <c r="GQ129" s="25"/>
      <c r="GR129">
        <v>55</v>
      </c>
      <c r="GS129">
        <v>17</v>
      </c>
      <c r="GT129">
        <v>18</v>
      </c>
      <c r="GU129">
        <v>7</v>
      </c>
      <c r="GV129" s="25"/>
      <c r="GW129">
        <v>68</v>
      </c>
      <c r="GX129">
        <v>22</v>
      </c>
      <c r="GY129">
        <v>22</v>
      </c>
      <c r="GZ129">
        <v>7</v>
      </c>
      <c r="HA129" s="25"/>
      <c r="HB129" s="89">
        <v>50.333333333333336</v>
      </c>
      <c r="HC129" s="89">
        <v>16.666666666666668</v>
      </c>
      <c r="HD129" s="89">
        <v>16.666666666666668</v>
      </c>
      <c r="HE129" s="129">
        <v>6.666666666666667</v>
      </c>
      <c r="HF129">
        <v>0.94046988965810607</v>
      </c>
      <c r="HG129">
        <v>0.96514057317330915</v>
      </c>
      <c r="HH129">
        <v>0.97038735332478188</v>
      </c>
      <c r="HI129">
        <v>0.98974331861078713</v>
      </c>
      <c r="HJ129">
        <v>0.95960488795749888</v>
      </c>
      <c r="HK129">
        <v>0.99760560285157696</v>
      </c>
      <c r="HL129">
        <v>0.99655968042603027</v>
      </c>
      <c r="HM129">
        <v>0.99228581947994376</v>
      </c>
      <c r="HN129">
        <v>0.99796838715531444</v>
      </c>
      <c r="HO129">
        <v>0.99742574014027097</v>
      </c>
      <c r="HP129">
        <v>0.99887069452286836</v>
      </c>
      <c r="HQ129">
        <v>1</v>
      </c>
      <c r="HR129">
        <v>0.96601438825697306</v>
      </c>
      <c r="HS129" s="24">
        <v>2</v>
      </c>
      <c r="HT129">
        <v>5</v>
      </c>
      <c r="HU129">
        <v>2</v>
      </c>
      <c r="HV129">
        <v>1</v>
      </c>
      <c r="HW129">
        <v>1</v>
      </c>
      <c r="HX129">
        <v>0</v>
      </c>
      <c r="HY129" s="45"/>
      <c r="HZ129" s="25"/>
      <c r="IA129" s="25"/>
      <c r="IB129" s="25"/>
      <c r="IC129" s="25"/>
      <c r="ID129" s="109"/>
      <c r="IE129" s="25"/>
      <c r="IF129" s="25"/>
      <c r="IG129" s="25"/>
      <c r="IH129" s="25"/>
      <c r="II129" s="141" t="s">
        <v>538</v>
      </c>
      <c r="IJ129" s="141">
        <f t="shared" si="89"/>
        <v>0</v>
      </c>
      <c r="IK129" s="141" t="s">
        <v>540</v>
      </c>
      <c r="IL129" s="106"/>
      <c r="IM129" s="127"/>
      <c r="IN129" s="142"/>
      <c r="IO129" s="143">
        <v>0</v>
      </c>
      <c r="IP129" s="144">
        <v>0</v>
      </c>
      <c r="IQ129" s="144">
        <v>0</v>
      </c>
      <c r="IR129" s="144">
        <v>0</v>
      </c>
      <c r="IS129" s="144">
        <v>1</v>
      </c>
      <c r="IT129" s="145"/>
      <c r="IU129" s="146">
        <v>0</v>
      </c>
      <c r="IV129" s="146">
        <v>1</v>
      </c>
    </row>
    <row r="130" spans="1:256" ht="13.05" customHeight="1">
      <c r="A130" s="25">
        <v>26</v>
      </c>
      <c r="B130" s="25">
        <v>12</v>
      </c>
      <c r="C130" s="49" t="s">
        <v>641</v>
      </c>
      <c r="D130" s="47" t="s">
        <v>518</v>
      </c>
      <c r="E130" s="25">
        <v>5</v>
      </c>
      <c r="F130" s="25">
        <v>5</v>
      </c>
      <c r="G130" s="49"/>
      <c r="H130" s="25">
        <v>18</v>
      </c>
      <c r="I130" s="25">
        <v>22</v>
      </c>
      <c r="J130" s="25">
        <v>2</v>
      </c>
      <c r="K130" s="25">
        <v>0</v>
      </c>
      <c r="L130" s="25">
        <v>2</v>
      </c>
      <c r="M130" s="25" t="str">
        <f t="shared" si="109"/>
        <v/>
      </c>
      <c r="N130" s="25">
        <f t="shared" si="110"/>
        <v>20</v>
      </c>
      <c r="O130" s="25">
        <v>10</v>
      </c>
      <c r="P130" s="25">
        <v>20</v>
      </c>
      <c r="Q130" s="28">
        <v>3367.0882352941176</v>
      </c>
      <c r="R130" s="25">
        <v>24</v>
      </c>
      <c r="S130" s="25">
        <v>25</v>
      </c>
      <c r="T130" s="25">
        <v>3</v>
      </c>
      <c r="U130" s="25">
        <v>0</v>
      </c>
      <c r="V130" s="25">
        <v>3</v>
      </c>
      <c r="W130" s="25" t="str">
        <f t="shared" si="111"/>
        <v/>
      </c>
      <c r="X130" s="25">
        <f t="shared" si="112"/>
        <v>22</v>
      </c>
      <c r="Y130" s="25">
        <v>15</v>
      </c>
      <c r="Z130" s="25">
        <v>22</v>
      </c>
      <c r="AA130" s="25">
        <v>1974.4411764705883</v>
      </c>
      <c r="AB130" s="45">
        <v>13</v>
      </c>
      <c r="AC130" s="25">
        <v>20</v>
      </c>
      <c r="AD130" s="25">
        <v>1</v>
      </c>
      <c r="AE130" s="25">
        <v>0</v>
      </c>
      <c r="AF130" s="25">
        <v>1</v>
      </c>
      <c r="AG130" s="25" t="str">
        <f t="shared" si="113"/>
        <v/>
      </c>
      <c r="AH130" s="25">
        <f t="shared" si="114"/>
        <v>19</v>
      </c>
      <c r="AI130" s="25">
        <v>13</v>
      </c>
      <c r="AJ130" s="25">
        <v>20</v>
      </c>
      <c r="AK130" s="28">
        <v>1281.4117647058824</v>
      </c>
      <c r="AL130" s="25">
        <v>1</v>
      </c>
      <c r="AM130" s="25">
        <v>880.4</v>
      </c>
      <c r="AN130" s="25">
        <v>880.5</v>
      </c>
      <c r="AO130" s="25">
        <v>136.23833605313283</v>
      </c>
      <c r="AP130" s="91">
        <v>4.5138888888888888E-2</v>
      </c>
      <c r="AQ130" s="65">
        <v>6.1111111111111116E-2</v>
      </c>
      <c r="AR130" s="65">
        <v>6.3888888888888884E-2</v>
      </c>
      <c r="AS130" s="65">
        <v>4.3055555555555562E-2</v>
      </c>
      <c r="AT130" s="25">
        <f t="shared" si="130"/>
        <v>65</v>
      </c>
      <c r="AU130" s="25">
        <f t="shared" si="131"/>
        <v>88</v>
      </c>
      <c r="AV130" s="25">
        <f t="shared" si="117"/>
        <v>92</v>
      </c>
      <c r="AW130" s="25">
        <f t="shared" si="118"/>
        <v>62</v>
      </c>
      <c r="AX130" s="25">
        <f t="shared" si="115"/>
        <v>90</v>
      </c>
      <c r="AY130" s="25">
        <f t="shared" si="116"/>
        <v>63.5</v>
      </c>
      <c r="AZ130" s="25">
        <f t="shared" si="121"/>
        <v>0.41732283464566927</v>
      </c>
      <c r="BA130" s="25">
        <v>3</v>
      </c>
      <c r="BB130" s="25">
        <v>3</v>
      </c>
      <c r="BC130" s="25">
        <v>3</v>
      </c>
      <c r="BD130" s="25">
        <v>4</v>
      </c>
      <c r="BE130" s="25">
        <v>3.5</v>
      </c>
      <c r="BF130" s="25">
        <v>3</v>
      </c>
      <c r="BG130" s="49">
        <v>0.14285714285714285</v>
      </c>
      <c r="BH130" s="25">
        <v>0.1</v>
      </c>
      <c r="BI130" s="25">
        <v>10</v>
      </c>
      <c r="BJ130" s="25">
        <v>0.5</v>
      </c>
      <c r="BK130" s="25">
        <v>10</v>
      </c>
      <c r="BL130" s="25">
        <v>0.3</v>
      </c>
      <c r="BM130" s="47">
        <v>41</v>
      </c>
      <c r="BN130" s="25">
        <v>7</v>
      </c>
      <c r="BO130" s="25">
        <f t="shared" si="125"/>
        <v>48</v>
      </c>
      <c r="BP130" s="25">
        <f t="shared" si="103"/>
        <v>0.85416666666666663</v>
      </c>
      <c r="BQ130" s="49">
        <f t="shared" si="92"/>
        <v>1</v>
      </c>
      <c r="BR130" s="47">
        <v>15</v>
      </c>
      <c r="BS130" s="25">
        <v>1</v>
      </c>
      <c r="BT130" s="25">
        <f t="shared" si="127"/>
        <v>16</v>
      </c>
      <c r="BU130" s="25">
        <f t="shared" si="126"/>
        <v>0.9375</v>
      </c>
      <c r="BV130" s="49">
        <f t="shared" si="108"/>
        <v>1</v>
      </c>
      <c r="BW130" s="52">
        <v>10</v>
      </c>
      <c r="BX130" s="53">
        <v>9</v>
      </c>
      <c r="BY130" s="54">
        <f t="shared" si="128"/>
        <v>9.5</v>
      </c>
      <c r="BZ130" s="57">
        <v>15</v>
      </c>
      <c r="CA130" s="50">
        <v>15</v>
      </c>
      <c r="CB130" s="51">
        <f t="shared" si="129"/>
        <v>15</v>
      </c>
      <c r="CC130" s="46">
        <v>13</v>
      </c>
      <c r="CD130" s="46">
        <v>16</v>
      </c>
      <c r="CE130" s="103">
        <v>75</v>
      </c>
      <c r="CF130" s="30">
        <v>10</v>
      </c>
      <c r="CG130" s="104">
        <f t="shared" si="93"/>
        <v>0.13333333333333333</v>
      </c>
      <c r="CH130" s="47">
        <v>11</v>
      </c>
      <c r="CI130" s="25">
        <v>10</v>
      </c>
      <c r="CJ130" s="25">
        <f t="shared" si="119"/>
        <v>21</v>
      </c>
      <c r="CK130" s="49">
        <f t="shared" si="87"/>
        <v>15.5</v>
      </c>
      <c r="CL130" s="47">
        <v>4</v>
      </c>
      <c r="CM130" s="25">
        <v>4</v>
      </c>
      <c r="CN130" s="25">
        <f t="shared" si="101"/>
        <v>8</v>
      </c>
      <c r="CO130" s="49">
        <f t="shared" si="88"/>
        <v>6</v>
      </c>
      <c r="CP130" s="47">
        <v>24</v>
      </c>
      <c r="CQ130" s="25">
        <f t="shared" si="120"/>
        <v>1</v>
      </c>
      <c r="CR130" s="65">
        <v>1.7361111111111112E-2</v>
      </c>
      <c r="CS130" s="25">
        <f t="shared" si="122"/>
        <v>25</v>
      </c>
      <c r="CT130" s="25">
        <v>1</v>
      </c>
      <c r="CU130" s="25">
        <v>24</v>
      </c>
      <c r="CV130" s="25">
        <f t="shared" si="96"/>
        <v>1</v>
      </c>
      <c r="CW130" s="65">
        <v>4.027777777777778E-2</v>
      </c>
      <c r="CX130" s="25">
        <f t="shared" si="123"/>
        <v>58</v>
      </c>
      <c r="CY130" s="25">
        <v>0</v>
      </c>
      <c r="CZ130" s="49">
        <f t="shared" si="124"/>
        <v>1.32</v>
      </c>
      <c r="DA130">
        <v>15</v>
      </c>
      <c r="DB130">
        <v>12</v>
      </c>
      <c r="DC130">
        <v>0.94289758999999995</v>
      </c>
      <c r="DD130">
        <v>12</v>
      </c>
      <c r="DE130">
        <v>0.94658430000000005</v>
      </c>
      <c r="DF130">
        <v>13</v>
      </c>
      <c r="DG130">
        <v>11</v>
      </c>
      <c r="DH130">
        <v>0.98397411999999995</v>
      </c>
      <c r="DI130">
        <v>11</v>
      </c>
      <c r="DJ130">
        <v>0.98470044000000001</v>
      </c>
      <c r="DK130">
        <v>16</v>
      </c>
      <c r="DL130">
        <v>10</v>
      </c>
      <c r="DM130">
        <v>0.95765560000000005</v>
      </c>
      <c r="DN130">
        <v>10</v>
      </c>
      <c r="DO130">
        <v>0.96760500999999999</v>
      </c>
      <c r="DP130" s="25">
        <v>14.666666666666666</v>
      </c>
      <c r="DQ130" s="25">
        <v>11</v>
      </c>
      <c r="DR130" s="25">
        <v>0.96150910333333339</v>
      </c>
      <c r="DS130" s="25">
        <v>11</v>
      </c>
      <c r="DT130" s="25">
        <v>0.96629658333333346</v>
      </c>
      <c r="DU130" s="47">
        <v>58.152177559431024</v>
      </c>
      <c r="DV130" s="86">
        <v>59.460211204642533</v>
      </c>
      <c r="DW130" s="86">
        <v>0.60168242398661398</v>
      </c>
      <c r="DX130" s="25"/>
      <c r="DY130" s="49"/>
      <c r="DZ130" s="47">
        <v>20</v>
      </c>
      <c r="EA130" s="25">
        <v>19</v>
      </c>
      <c r="EB130" s="25">
        <v>19.5</v>
      </c>
      <c r="EC130" s="25">
        <v>0.49579832000000001</v>
      </c>
      <c r="ED130" s="25">
        <v>0.26213592000000002</v>
      </c>
      <c r="EE130" s="88">
        <v>0.37896711999999999</v>
      </c>
      <c r="EF130" s="47">
        <v>27</v>
      </c>
      <c r="EG130" s="25">
        <v>26</v>
      </c>
      <c r="EH130" s="25">
        <v>29</v>
      </c>
      <c r="EI130" s="25">
        <v>28</v>
      </c>
      <c r="EJ130" s="25">
        <v>29</v>
      </c>
      <c r="EK130" s="46"/>
      <c r="EL130" s="47">
        <v>0</v>
      </c>
      <c r="EM130" s="49">
        <v>0</v>
      </c>
      <c r="EN130" s="46">
        <v>0</v>
      </c>
      <c r="EO130" s="25">
        <v>3392.37113402062</v>
      </c>
      <c r="EP130" s="25">
        <v>2401.8978102189799</v>
      </c>
      <c r="EQ130" s="25">
        <v>4372.9069767441897</v>
      </c>
      <c r="ER130" s="25">
        <v>1510.3212851405599</v>
      </c>
      <c r="ES130" s="25">
        <v>7080.4</v>
      </c>
      <c r="ET130" s="25">
        <v>1242.17543859649</v>
      </c>
      <c r="EU130" s="25">
        <v>4948.5593702549368</v>
      </c>
      <c r="EV130" s="28">
        <v>1718.1315113186768</v>
      </c>
      <c r="EW130">
        <v>240.85145059999999</v>
      </c>
      <c r="EX130">
        <v>0.15082284600000001</v>
      </c>
      <c r="EY130">
        <v>14.7272727272727</v>
      </c>
      <c r="EZ130">
        <v>0.51041666666666696</v>
      </c>
      <c r="FA130">
        <v>125.78604060000001</v>
      </c>
      <c r="FB130">
        <v>0.126977061</v>
      </c>
      <c r="FC130">
        <v>5.8885941644562401</v>
      </c>
      <c r="FD130">
        <v>0.65882352941176503</v>
      </c>
      <c r="FE130">
        <v>72.597610610000004</v>
      </c>
      <c r="FF130">
        <v>8.0726459E-2</v>
      </c>
      <c r="FG130">
        <v>1.38873239436619</v>
      </c>
      <c r="FH130">
        <v>0.59183673469387799</v>
      </c>
      <c r="FI130">
        <v>146.41170060333334</v>
      </c>
      <c r="FJ130">
        <v>0.11950878866666666</v>
      </c>
      <c r="FK130">
        <v>7.3348664286983771</v>
      </c>
      <c r="FL130" s="63">
        <v>0.58702564359077003</v>
      </c>
      <c r="FM130">
        <v>0.66913365259033497</v>
      </c>
      <c r="FN130">
        <v>0.70437748720864102</v>
      </c>
      <c r="FO130">
        <v>0.54948805460750805</v>
      </c>
      <c r="FP130">
        <v>0.66399866599966695</v>
      </c>
      <c r="FQ130">
        <v>0.59500959692898303</v>
      </c>
      <c r="FR130">
        <v>0.61113472163195903</v>
      </c>
      <c r="FS130">
        <v>0.60454376804227539</v>
      </c>
      <c r="FT130">
        <v>0.65983695828008893</v>
      </c>
      <c r="FU130">
        <v>0.63219036316118216</v>
      </c>
      <c r="FV130" s="45">
        <v>0.8</v>
      </c>
      <c r="FW130" s="25">
        <v>7423.8125</v>
      </c>
      <c r="FX130" s="25">
        <v>0.9</v>
      </c>
      <c r="FY130" s="25">
        <v>7000.8823529411802</v>
      </c>
      <c r="FZ130" s="25">
        <v>0.55000000000000004</v>
      </c>
      <c r="GA130" s="25">
        <v>7078.5454545454504</v>
      </c>
      <c r="GB130" s="25">
        <v>0.75</v>
      </c>
      <c r="GC130" s="28">
        <v>7167.7467691622105</v>
      </c>
      <c r="GD130">
        <v>0</v>
      </c>
      <c r="GE130">
        <v>170</v>
      </c>
      <c r="GF130">
        <v>0</v>
      </c>
      <c r="GG130">
        <v>90</v>
      </c>
      <c r="GH130">
        <v>0.33333333333333331</v>
      </c>
      <c r="GI130">
        <v>186</v>
      </c>
      <c r="GJ130">
        <v>0.11111111111111099</v>
      </c>
      <c r="GK130">
        <v>148.66666666666666</v>
      </c>
      <c r="GL130" s="45"/>
      <c r="GM130">
        <v>26</v>
      </c>
      <c r="GN130">
        <v>14</v>
      </c>
      <c r="GO130">
        <v>13</v>
      </c>
      <c r="GP130">
        <v>6</v>
      </c>
      <c r="GQ130" s="25"/>
      <c r="GR130">
        <v>43</v>
      </c>
      <c r="GS130">
        <v>10</v>
      </c>
      <c r="GT130">
        <v>11</v>
      </c>
      <c r="GU130">
        <v>4</v>
      </c>
      <c r="GV130" s="25"/>
      <c r="GW130">
        <v>20</v>
      </c>
      <c r="GX130">
        <v>11</v>
      </c>
      <c r="GY130">
        <v>11</v>
      </c>
      <c r="GZ130">
        <v>8</v>
      </c>
      <c r="HA130" s="25"/>
      <c r="HB130" s="89">
        <v>29.666666666666668</v>
      </c>
      <c r="HC130" s="89">
        <v>11.666666666666666</v>
      </c>
      <c r="HD130" s="89">
        <v>11.666666666666666</v>
      </c>
      <c r="HE130" s="129">
        <v>6</v>
      </c>
      <c r="HF130">
        <v>0.9814559206258322</v>
      </c>
      <c r="HG130">
        <v>0.98512163754894566</v>
      </c>
      <c r="HH130">
        <v>0.97843618629859486</v>
      </c>
      <c r="HI130">
        <v>0.98974331861078713</v>
      </c>
      <c r="HJ130">
        <v>0.94177207614678737</v>
      </c>
      <c r="HK130">
        <v>0.996990211382633</v>
      </c>
      <c r="HL130">
        <v>0.9888033575519416</v>
      </c>
      <c r="HM130">
        <v>0.99999999999999978</v>
      </c>
      <c r="HN130">
        <v>0.83793680235131895</v>
      </c>
      <c r="HO130">
        <v>0.88422492616440151</v>
      </c>
      <c r="HP130">
        <v>0.90334456524266693</v>
      </c>
      <c r="HQ130">
        <v>1</v>
      </c>
      <c r="HR130">
        <v>0.92038826637464621</v>
      </c>
      <c r="HS130" s="24">
        <v>1</v>
      </c>
      <c r="HT130">
        <v>2</v>
      </c>
      <c r="HU130">
        <v>1</v>
      </c>
      <c r="HV130">
        <v>0</v>
      </c>
      <c r="HW130">
        <v>0</v>
      </c>
      <c r="HX130">
        <v>0</v>
      </c>
      <c r="HY130" s="45"/>
      <c r="HZ130" s="25"/>
      <c r="IA130" s="25"/>
      <c r="IB130" s="25"/>
      <c r="IC130" s="25"/>
      <c r="ID130" s="109"/>
      <c r="IE130" s="25"/>
      <c r="IF130" s="25"/>
      <c r="IG130" s="25"/>
      <c r="IH130" s="25"/>
      <c r="II130" s="141" t="s">
        <v>538</v>
      </c>
      <c r="IJ130" s="141">
        <f t="shared" si="89"/>
        <v>0</v>
      </c>
      <c r="IK130" s="141" t="s">
        <v>540</v>
      </c>
      <c r="IL130" s="106"/>
      <c r="IM130" s="127"/>
      <c r="IN130" s="142"/>
      <c r="IO130" s="143">
        <v>0</v>
      </c>
      <c r="IP130" s="144">
        <v>0</v>
      </c>
      <c r="IQ130" s="144">
        <v>0</v>
      </c>
      <c r="IR130" s="144">
        <v>1</v>
      </c>
      <c r="IS130" s="144">
        <v>0</v>
      </c>
      <c r="IT130" s="145"/>
      <c r="IU130" s="146">
        <v>0</v>
      </c>
      <c r="IV130" s="146">
        <v>1</v>
      </c>
    </row>
    <row r="131" spans="1:256" ht="13.05" customHeight="1">
      <c r="A131" s="25">
        <v>55</v>
      </c>
      <c r="B131" s="25">
        <v>14</v>
      </c>
      <c r="C131" s="49" t="s">
        <v>704</v>
      </c>
      <c r="D131" s="47" t="s">
        <v>508</v>
      </c>
      <c r="E131" s="25">
        <v>1</v>
      </c>
      <c r="F131" s="25">
        <v>1</v>
      </c>
      <c r="G131" s="49"/>
      <c r="H131" s="25">
        <v>2</v>
      </c>
      <c r="I131" s="25">
        <v>6</v>
      </c>
      <c r="J131" s="25">
        <v>1</v>
      </c>
      <c r="K131" s="25">
        <v>1</v>
      </c>
      <c r="L131" s="25">
        <v>0</v>
      </c>
      <c r="M131" s="25" t="str">
        <f t="shared" ref="M131:M194" si="132">IF(OR(O131&gt;H131,P131&gt;I131,N131&gt;P131),"XXXX","")</f>
        <v/>
      </c>
      <c r="N131" s="25">
        <f t="shared" ref="N131:N194" si="133">I131-J131</f>
        <v>5</v>
      </c>
      <c r="O131" s="25">
        <v>2</v>
      </c>
      <c r="P131" s="25">
        <v>5</v>
      </c>
      <c r="Q131" s="28">
        <v>6012.878787878788</v>
      </c>
      <c r="R131" s="25">
        <v>0</v>
      </c>
      <c r="S131" s="25">
        <v>3</v>
      </c>
      <c r="T131" s="25">
        <v>3</v>
      </c>
      <c r="U131" s="25">
        <v>0</v>
      </c>
      <c r="V131" s="25">
        <v>3</v>
      </c>
      <c r="W131" s="25" t="str">
        <f t="shared" ref="W131:W194" si="134">IF(OR(Y131&gt;R131,Z131&gt;S131,X131&gt;Z131),"XXXX","")</f>
        <v/>
      </c>
      <c r="X131" s="25">
        <f t="shared" ref="X131:X194" si="135">S131-T131</f>
        <v>0</v>
      </c>
      <c r="Y131" s="25">
        <v>0</v>
      </c>
      <c r="Z131" s="25">
        <v>3</v>
      </c>
      <c r="AA131" s="25">
        <v>7451.8235294117649</v>
      </c>
      <c r="AB131" s="45">
        <v>0</v>
      </c>
      <c r="AC131" s="25">
        <v>2</v>
      </c>
      <c r="AD131" s="25">
        <v>1</v>
      </c>
      <c r="AE131" s="25">
        <v>1</v>
      </c>
      <c r="AF131" s="25">
        <v>0</v>
      </c>
      <c r="AG131" s="25" t="str">
        <f t="shared" ref="AG131:AG194" si="136">IF(OR(AI131&gt;AB131,AJ131&gt;AC131,AH131&gt;AJ131),"XXXX","")</f>
        <v/>
      </c>
      <c r="AH131" s="25">
        <f t="shared" ref="AH131:AH194" si="137">AC131-AD131</f>
        <v>1</v>
      </c>
      <c r="AI131" s="25">
        <v>0</v>
      </c>
      <c r="AJ131" s="25">
        <v>2</v>
      </c>
      <c r="AK131" s="28">
        <v>7278.242424242424</v>
      </c>
      <c r="AL131" s="25">
        <v>0.95</v>
      </c>
      <c r="AM131" s="25">
        <v>1323.85</v>
      </c>
      <c r="AN131" s="25">
        <v>1277.5</v>
      </c>
      <c r="AO131" s="25">
        <v>332.81293544572429</v>
      </c>
      <c r="AP131" s="91">
        <v>0.05</v>
      </c>
      <c r="AQ131" s="65">
        <v>9.5138888888888884E-2</v>
      </c>
      <c r="AR131" s="65">
        <v>8.2638888888888887E-2</v>
      </c>
      <c r="AS131" s="65">
        <v>5.6250000000000001E-2</v>
      </c>
      <c r="AT131" s="25">
        <f t="shared" si="130"/>
        <v>72</v>
      </c>
      <c r="AU131" s="25">
        <f t="shared" si="131"/>
        <v>137</v>
      </c>
      <c r="AV131" s="25">
        <f t="shared" si="117"/>
        <v>119</v>
      </c>
      <c r="AW131" s="25">
        <f t="shared" si="118"/>
        <v>81</v>
      </c>
      <c r="AX131" s="25">
        <f t="shared" ref="AX131:AX162" si="138">AVERAGE(AU131:AV131)</f>
        <v>128</v>
      </c>
      <c r="AY131" s="25">
        <f t="shared" ref="AY131:AY162" si="139">AVERAGE(AT131,AW131)</f>
        <v>76.5</v>
      </c>
      <c r="AZ131" s="25">
        <f t="shared" si="121"/>
        <v>0.67320261437908502</v>
      </c>
      <c r="BA131" s="25">
        <v>2</v>
      </c>
      <c r="BB131" s="25">
        <v>3</v>
      </c>
      <c r="BC131" s="25">
        <v>3</v>
      </c>
      <c r="BD131" s="25">
        <v>4</v>
      </c>
      <c r="BE131" s="25">
        <v>3</v>
      </c>
      <c r="BF131" s="25">
        <v>3</v>
      </c>
      <c r="BG131" s="49">
        <v>0</v>
      </c>
      <c r="BH131" s="25">
        <v>0.2</v>
      </c>
      <c r="BI131" s="25">
        <v>10</v>
      </c>
      <c r="BJ131" s="25">
        <v>0.3</v>
      </c>
      <c r="BK131" s="25">
        <v>10</v>
      </c>
      <c r="BL131" s="25">
        <v>0.25</v>
      </c>
      <c r="BM131" s="47">
        <v>32</v>
      </c>
      <c r="BN131" s="25">
        <v>16</v>
      </c>
      <c r="BO131" s="25">
        <f t="shared" si="125"/>
        <v>48</v>
      </c>
      <c r="BP131" s="25">
        <f t="shared" si="103"/>
        <v>0.66666666666666663</v>
      </c>
      <c r="BQ131" s="49">
        <f t="shared" si="92"/>
        <v>1</v>
      </c>
      <c r="BR131" s="47">
        <v>13</v>
      </c>
      <c r="BS131" s="25">
        <v>3</v>
      </c>
      <c r="BT131" s="25">
        <f t="shared" si="127"/>
        <v>16</v>
      </c>
      <c r="BU131" s="25">
        <f t="shared" si="126"/>
        <v>0.8125</v>
      </c>
      <c r="BV131" s="49">
        <f t="shared" si="108"/>
        <v>1</v>
      </c>
      <c r="BW131" s="52">
        <v>6</v>
      </c>
      <c r="BX131" s="53">
        <v>5</v>
      </c>
      <c r="BY131" s="54">
        <f t="shared" si="128"/>
        <v>5.5</v>
      </c>
      <c r="BZ131" s="57">
        <v>10</v>
      </c>
      <c r="CA131" s="50">
        <v>11</v>
      </c>
      <c r="CB131" s="51">
        <f t="shared" si="129"/>
        <v>10.5</v>
      </c>
      <c r="CC131" s="46">
        <v>7</v>
      </c>
      <c r="CD131" s="46">
        <v>10</v>
      </c>
      <c r="CE131" s="103">
        <v>39</v>
      </c>
      <c r="CF131" s="30">
        <v>21</v>
      </c>
      <c r="CG131" s="104">
        <f t="shared" si="93"/>
        <v>0.53846153846153844</v>
      </c>
      <c r="CH131" s="47">
        <v>12</v>
      </c>
      <c r="CI131" s="25">
        <v>7</v>
      </c>
      <c r="CJ131" s="25">
        <f t="shared" si="119"/>
        <v>19</v>
      </c>
      <c r="CK131" s="49">
        <f t="shared" si="87"/>
        <v>13</v>
      </c>
      <c r="CL131" s="47">
        <v>4</v>
      </c>
      <c r="CM131" s="25">
        <v>2</v>
      </c>
      <c r="CN131" s="25">
        <f t="shared" si="101"/>
        <v>6</v>
      </c>
      <c r="CO131" s="49">
        <f t="shared" si="88"/>
        <v>4</v>
      </c>
      <c r="CP131" s="47">
        <v>24</v>
      </c>
      <c r="CQ131" s="25">
        <f t="shared" si="120"/>
        <v>1</v>
      </c>
      <c r="CR131" s="65">
        <v>4.027777777777778E-2</v>
      </c>
      <c r="CS131" s="25">
        <f t="shared" si="122"/>
        <v>58</v>
      </c>
      <c r="CT131" s="25">
        <v>1</v>
      </c>
      <c r="CU131" s="25">
        <v>24</v>
      </c>
      <c r="CV131" s="25">
        <f t="shared" si="96"/>
        <v>1</v>
      </c>
      <c r="CW131" s="65">
        <v>0.11180555555555556</v>
      </c>
      <c r="CX131" s="25">
        <f t="shared" si="123"/>
        <v>161</v>
      </c>
      <c r="CY131" s="25">
        <v>2</v>
      </c>
      <c r="CZ131" s="49">
        <f t="shared" si="124"/>
        <v>1.7758620689655173</v>
      </c>
      <c r="DA131">
        <v>20</v>
      </c>
      <c r="DB131">
        <v>11</v>
      </c>
      <c r="DC131">
        <v>0.96375535999999995</v>
      </c>
      <c r="DD131">
        <v>11</v>
      </c>
      <c r="DE131">
        <v>0.97205249000000005</v>
      </c>
      <c r="DF131">
        <v>18</v>
      </c>
      <c r="DG131">
        <v>5</v>
      </c>
      <c r="DH131">
        <v>0.99665946999999999</v>
      </c>
      <c r="DI131">
        <v>9</v>
      </c>
      <c r="DJ131">
        <v>0.93574075999999995</v>
      </c>
      <c r="DK131">
        <v>22</v>
      </c>
      <c r="DL131">
        <v>11</v>
      </c>
      <c r="DM131">
        <v>0.97066560999999996</v>
      </c>
      <c r="DN131">
        <v>12</v>
      </c>
      <c r="DO131">
        <v>0.97912146</v>
      </c>
      <c r="DP131" s="25">
        <v>20</v>
      </c>
      <c r="DQ131" s="25">
        <v>9</v>
      </c>
      <c r="DR131" s="25">
        <v>0.97702681333333319</v>
      </c>
      <c r="DS131" s="25">
        <v>10.666666666666666</v>
      </c>
      <c r="DT131" s="25">
        <v>0.96230490333333341</v>
      </c>
      <c r="DU131" s="47">
        <v>77.896413628607348</v>
      </c>
      <c r="DV131" s="86">
        <v>101.87388240447385</v>
      </c>
      <c r="DW131" s="86">
        <v>0.26533372955830187</v>
      </c>
      <c r="DX131" s="25"/>
      <c r="DY131" s="49"/>
      <c r="DZ131" s="47">
        <v>12</v>
      </c>
      <c r="EA131" s="25">
        <v>13</v>
      </c>
      <c r="EB131" s="25">
        <v>12.5</v>
      </c>
      <c r="EC131" s="25">
        <v>0.17241379000000001</v>
      </c>
      <c r="ED131" s="25">
        <v>-0.1097561</v>
      </c>
      <c r="EE131" s="88">
        <v>3.1328845000000008E-2</v>
      </c>
      <c r="EF131" s="47">
        <v>31</v>
      </c>
      <c r="EG131" s="25">
        <v>28</v>
      </c>
      <c r="EH131" s="25">
        <v>28</v>
      </c>
      <c r="EI131" s="25">
        <v>25</v>
      </c>
      <c r="EJ131" s="25">
        <v>30</v>
      </c>
      <c r="EK131" s="46">
        <v>60</v>
      </c>
      <c r="EL131" s="47">
        <v>2</v>
      </c>
      <c r="EM131" s="49">
        <v>4</v>
      </c>
      <c r="EN131" s="46">
        <v>0</v>
      </c>
      <c r="EO131" s="25">
        <v>10283.125</v>
      </c>
      <c r="EP131" s="25">
        <v>8025.85365853659</v>
      </c>
      <c r="EQ131" s="25">
        <v>15669.583333333299</v>
      </c>
      <c r="ER131" s="25">
        <v>7232.1153846153802</v>
      </c>
      <c r="ES131" s="25">
        <v>9833.8888888888905</v>
      </c>
      <c r="ET131" s="25">
        <v>11420</v>
      </c>
      <c r="EU131" s="25">
        <v>11928.86574074073</v>
      </c>
      <c r="EV131" s="28">
        <v>8892.656347717324</v>
      </c>
      <c r="EW131">
        <v>1147.299017</v>
      </c>
      <c r="EX131">
        <v>0.243544236</v>
      </c>
      <c r="EY131">
        <v>3.24242424242424</v>
      </c>
      <c r="EZ131">
        <v>0.58064516129032295</v>
      </c>
      <c r="FA131">
        <v>1258.4119370000001</v>
      </c>
      <c r="FB131">
        <v>0.226475656</v>
      </c>
      <c r="FC131">
        <v>1.8885941644562301</v>
      </c>
      <c r="FD131">
        <v>0.52173913043478304</v>
      </c>
      <c r="FE131">
        <v>1611.1907180000001</v>
      </c>
      <c r="FF131">
        <v>0.25484496000000001</v>
      </c>
      <c r="FG131">
        <v>6.0422535211267601</v>
      </c>
      <c r="FH131">
        <v>0.4</v>
      </c>
      <c r="FI131">
        <v>1338.967224</v>
      </c>
      <c r="FJ131">
        <v>0.24162161733333334</v>
      </c>
      <c r="FK131">
        <v>3.7244239760024098</v>
      </c>
      <c r="FL131" s="63">
        <v>0.50079476390836863</v>
      </c>
      <c r="FM131">
        <v>0.59530026109660605</v>
      </c>
      <c r="FN131">
        <v>0.61314655172413801</v>
      </c>
      <c r="FO131">
        <v>0.41757049891540099</v>
      </c>
      <c r="FP131">
        <v>0.620278907611854</v>
      </c>
      <c r="FQ131">
        <v>0.408610885458976</v>
      </c>
      <c r="FR131">
        <v>0.41317898486197702</v>
      </c>
      <c r="FS131">
        <v>0.47382721515699439</v>
      </c>
      <c r="FT131">
        <v>0.54886814806598971</v>
      </c>
      <c r="FU131">
        <v>0.51134768161149202</v>
      </c>
      <c r="FV131" s="45">
        <v>0.7</v>
      </c>
      <c r="FW131" s="25">
        <v>7639</v>
      </c>
      <c r="FX131" s="25">
        <v>0.8</v>
      </c>
      <c r="FY131" s="25">
        <v>6434.2666666666701</v>
      </c>
      <c r="FZ131" s="25">
        <v>0.75</v>
      </c>
      <c r="GA131" s="25">
        <v>6003.9333333333298</v>
      </c>
      <c r="GB131" s="25">
        <v>0.75</v>
      </c>
      <c r="GC131" s="28">
        <v>6692.4000000000005</v>
      </c>
      <c r="GD131">
        <v>0.83333333333333337</v>
      </c>
      <c r="GE131">
        <v>370</v>
      </c>
      <c r="GF131">
        <v>0.16666666666666666</v>
      </c>
      <c r="GG131">
        <v>353</v>
      </c>
      <c r="GH131">
        <v>1.1666666666666667</v>
      </c>
      <c r="GI131">
        <v>420</v>
      </c>
      <c r="GJ131">
        <v>0.72222222222222199</v>
      </c>
      <c r="GK131">
        <v>381</v>
      </c>
      <c r="GL131" s="45"/>
      <c r="GM131">
        <v>5</v>
      </c>
      <c r="GN131">
        <v>5</v>
      </c>
      <c r="GO131">
        <v>4</v>
      </c>
      <c r="GP131">
        <v>4</v>
      </c>
      <c r="GQ131" s="25"/>
      <c r="GR131">
        <v>29</v>
      </c>
      <c r="GS131">
        <v>7</v>
      </c>
      <c r="GT131">
        <v>6</v>
      </c>
      <c r="GU131">
        <v>7</v>
      </c>
      <c r="GV131" s="25"/>
      <c r="GW131">
        <v>5</v>
      </c>
      <c r="GX131">
        <v>5</v>
      </c>
      <c r="GY131">
        <v>5</v>
      </c>
      <c r="GZ131">
        <v>6</v>
      </c>
      <c r="HA131" s="25"/>
      <c r="HB131" s="89">
        <v>13</v>
      </c>
      <c r="HC131" s="89">
        <v>5.666666666666667</v>
      </c>
      <c r="HD131" s="89">
        <v>5</v>
      </c>
      <c r="HE131" s="129">
        <v>5.666666666666667</v>
      </c>
      <c r="HF131">
        <v>0.30812955104098522</v>
      </c>
      <c r="HG131">
        <v>0.60999428133041855</v>
      </c>
      <c r="HH131">
        <v>0.40755575681770739</v>
      </c>
      <c r="HI131">
        <v>0.79999999999999982</v>
      </c>
      <c r="HJ131">
        <v>0.58972077174570658</v>
      </c>
      <c r="HK131">
        <v>0.88425465816395488</v>
      </c>
      <c r="HL131">
        <v>0.81329155208206028</v>
      </c>
      <c r="HM131">
        <v>0.96308682468615359</v>
      </c>
      <c r="HN131">
        <v>0.89675970139582006</v>
      </c>
      <c r="HO131">
        <v>0.95964491732460011</v>
      </c>
      <c r="HP131">
        <v>0.93237234076209141</v>
      </c>
      <c r="HQ131">
        <v>0.9686196045011366</v>
      </c>
      <c r="HR131">
        <v>0.59820334139417064</v>
      </c>
      <c r="HS131" s="24">
        <v>1</v>
      </c>
      <c r="HT131">
        <v>2</v>
      </c>
      <c r="HU131">
        <v>2</v>
      </c>
      <c r="HV131">
        <v>0</v>
      </c>
      <c r="HW131">
        <v>0</v>
      </c>
      <c r="HX131">
        <v>0</v>
      </c>
      <c r="HY131" s="45"/>
      <c r="HZ131" s="25"/>
      <c r="IA131" s="25"/>
      <c r="IB131" s="25"/>
      <c r="IC131" s="25"/>
      <c r="ID131" s="109"/>
      <c r="IE131" s="25"/>
      <c r="IF131" s="25"/>
      <c r="IG131" s="25"/>
      <c r="IH131" s="25"/>
      <c r="II131" s="141" t="s">
        <v>538</v>
      </c>
      <c r="IJ131" s="141">
        <f t="shared" si="89"/>
        <v>0</v>
      </c>
      <c r="IK131" s="141" t="s">
        <v>482</v>
      </c>
      <c r="IL131" s="106"/>
      <c r="IM131" s="127"/>
      <c r="IN131" s="142"/>
      <c r="IO131" s="143">
        <v>0</v>
      </c>
      <c r="IP131" s="144">
        <v>0</v>
      </c>
      <c r="IQ131" s="144">
        <v>0</v>
      </c>
      <c r="IR131" s="144">
        <v>1</v>
      </c>
      <c r="IS131" s="144">
        <v>0</v>
      </c>
      <c r="IT131" s="145"/>
      <c r="IU131" s="146">
        <v>0</v>
      </c>
      <c r="IV131" s="146">
        <v>1</v>
      </c>
    </row>
    <row r="132" spans="1:256" ht="13.05" customHeight="1">
      <c r="A132" s="25">
        <v>27</v>
      </c>
      <c r="B132" s="25">
        <v>14</v>
      </c>
      <c r="C132" s="49" t="s">
        <v>705</v>
      </c>
      <c r="D132" s="47" t="s">
        <v>252</v>
      </c>
      <c r="E132" s="25">
        <v>4</v>
      </c>
      <c r="F132" s="25">
        <v>4</v>
      </c>
      <c r="G132" s="49"/>
      <c r="H132" s="25">
        <v>24</v>
      </c>
      <c r="I132" s="25">
        <v>27</v>
      </c>
      <c r="J132" s="25">
        <v>3</v>
      </c>
      <c r="K132" s="25">
        <v>0</v>
      </c>
      <c r="L132" s="25">
        <v>3</v>
      </c>
      <c r="M132" s="25" t="str">
        <f t="shared" si="132"/>
        <v/>
      </c>
      <c r="N132" s="25">
        <f t="shared" si="133"/>
        <v>24</v>
      </c>
      <c r="O132" s="25">
        <v>15</v>
      </c>
      <c r="P132" s="25">
        <v>24</v>
      </c>
      <c r="Q132" s="28">
        <v>2648.3235294117649</v>
      </c>
      <c r="R132" s="25">
        <v>28</v>
      </c>
      <c r="S132" s="25">
        <v>28</v>
      </c>
      <c r="T132" s="25">
        <v>4</v>
      </c>
      <c r="U132" s="25">
        <v>1</v>
      </c>
      <c r="V132" s="25">
        <v>3</v>
      </c>
      <c r="W132" s="25" t="str">
        <f t="shared" si="134"/>
        <v/>
      </c>
      <c r="X132" s="25">
        <f t="shared" si="135"/>
        <v>24</v>
      </c>
      <c r="Y132" s="25">
        <v>18</v>
      </c>
      <c r="Z132" s="25">
        <v>24</v>
      </c>
      <c r="AA132" s="25">
        <v>2155.151515151515</v>
      </c>
      <c r="AB132" s="45">
        <v>12</v>
      </c>
      <c r="AC132" s="25">
        <v>14</v>
      </c>
      <c r="AD132" s="25">
        <v>4</v>
      </c>
      <c r="AE132" s="25">
        <v>1</v>
      </c>
      <c r="AF132" s="25">
        <v>3</v>
      </c>
      <c r="AG132" s="25" t="str">
        <f t="shared" si="136"/>
        <v/>
      </c>
      <c r="AH132" s="25">
        <f t="shared" si="137"/>
        <v>10</v>
      </c>
      <c r="AI132" s="25">
        <v>3</v>
      </c>
      <c r="AJ132" s="25">
        <v>11</v>
      </c>
      <c r="AK132" s="28">
        <v>1647.0322580645161</v>
      </c>
      <c r="AL132" s="25">
        <v>0.95</v>
      </c>
      <c r="AM132" s="25">
        <v>647.5</v>
      </c>
      <c r="AN132" s="25"/>
      <c r="AO132" s="25">
        <v>138.19722748380491</v>
      </c>
      <c r="AP132" s="91">
        <v>2.9861111111111113E-2</v>
      </c>
      <c r="AQ132" s="65">
        <v>4.1666666666666664E-2</v>
      </c>
      <c r="AR132" s="65">
        <v>3.6111111111111115E-2</v>
      </c>
      <c r="AS132" s="65">
        <v>2.9166666666666664E-2</v>
      </c>
      <c r="AT132" s="25">
        <f t="shared" si="130"/>
        <v>43</v>
      </c>
      <c r="AU132" s="25">
        <f t="shared" si="131"/>
        <v>60</v>
      </c>
      <c r="AV132" s="25">
        <f t="shared" ref="AV132:AV162" si="140">(HOUR(AR132)*60)+MINUTE(AR132)</f>
        <v>52</v>
      </c>
      <c r="AW132" s="25">
        <f t="shared" ref="AW132:AW162" si="141">(HOUR(AS132)*60)+MINUTE(AS132)</f>
        <v>42</v>
      </c>
      <c r="AX132" s="25">
        <f t="shared" si="138"/>
        <v>56</v>
      </c>
      <c r="AY132" s="25">
        <f t="shared" si="139"/>
        <v>42.5</v>
      </c>
      <c r="AZ132" s="25">
        <f t="shared" si="121"/>
        <v>0.31764705882352939</v>
      </c>
      <c r="BA132" s="25">
        <v>2</v>
      </c>
      <c r="BB132" s="25">
        <v>3</v>
      </c>
      <c r="BC132" s="25">
        <v>3</v>
      </c>
      <c r="BD132" s="25">
        <v>4</v>
      </c>
      <c r="BE132" s="25">
        <v>3</v>
      </c>
      <c r="BF132" s="25">
        <v>3</v>
      </c>
      <c r="BG132" s="49">
        <v>0</v>
      </c>
      <c r="BH132" s="25">
        <v>0.7</v>
      </c>
      <c r="BI132" s="25">
        <v>10</v>
      </c>
      <c r="BJ132" s="25">
        <v>0.5</v>
      </c>
      <c r="BK132" s="25">
        <v>10</v>
      </c>
      <c r="BL132" s="25">
        <v>0.6</v>
      </c>
      <c r="BM132" s="47">
        <v>43</v>
      </c>
      <c r="BN132" s="25">
        <v>5</v>
      </c>
      <c r="BO132" s="25">
        <f t="shared" si="125"/>
        <v>48</v>
      </c>
      <c r="BP132" s="25">
        <f t="shared" si="103"/>
        <v>0.89583333333333337</v>
      </c>
      <c r="BQ132" s="49">
        <f t="shared" si="92"/>
        <v>1</v>
      </c>
      <c r="BR132" s="47">
        <v>16</v>
      </c>
      <c r="BS132" s="25">
        <v>0</v>
      </c>
      <c r="BT132" s="25">
        <f t="shared" si="127"/>
        <v>16</v>
      </c>
      <c r="BU132" s="25">
        <f t="shared" si="126"/>
        <v>1</v>
      </c>
      <c r="BV132" s="49">
        <f t="shared" si="108"/>
        <v>1</v>
      </c>
      <c r="BW132" s="52">
        <v>6</v>
      </c>
      <c r="BX132" s="53">
        <v>7</v>
      </c>
      <c r="BY132" s="54">
        <f t="shared" si="128"/>
        <v>6.5</v>
      </c>
      <c r="BZ132" s="57">
        <v>17</v>
      </c>
      <c r="CA132" s="50">
        <v>16</v>
      </c>
      <c r="CB132" s="51">
        <f t="shared" si="129"/>
        <v>16.5</v>
      </c>
      <c r="CC132" s="46">
        <v>15</v>
      </c>
      <c r="CD132" s="46">
        <v>17</v>
      </c>
      <c r="CE132" s="103">
        <v>72</v>
      </c>
      <c r="CF132" s="30">
        <v>4</v>
      </c>
      <c r="CG132" s="104">
        <f t="shared" si="93"/>
        <v>5.5555555555555552E-2</v>
      </c>
      <c r="CH132" s="47">
        <v>12</v>
      </c>
      <c r="CI132" s="25">
        <v>7</v>
      </c>
      <c r="CJ132" s="25">
        <f t="shared" si="119"/>
        <v>19</v>
      </c>
      <c r="CK132" s="49">
        <f t="shared" ref="CK132:CK195" si="142">IF(CH132="","",(CH132/2)+CI132)</f>
        <v>13</v>
      </c>
      <c r="CL132" s="47">
        <v>4</v>
      </c>
      <c r="CM132" s="25">
        <v>4</v>
      </c>
      <c r="CN132" s="25">
        <f t="shared" si="101"/>
        <v>8</v>
      </c>
      <c r="CO132" s="49">
        <f t="shared" ref="CO132:CO195" si="143">IF(CL132="","",(CL132/2)+CM132)</f>
        <v>6</v>
      </c>
      <c r="CP132" s="47">
        <v>24</v>
      </c>
      <c r="CQ132" s="25">
        <f t="shared" si="120"/>
        <v>1</v>
      </c>
      <c r="CR132" s="65">
        <v>1.2500000000000001E-2</v>
      </c>
      <c r="CS132" s="25">
        <f t="shared" si="122"/>
        <v>18</v>
      </c>
      <c r="CT132" s="25">
        <v>0</v>
      </c>
      <c r="CU132" s="25">
        <v>24</v>
      </c>
      <c r="CV132" s="25">
        <f t="shared" si="96"/>
        <v>1</v>
      </c>
      <c r="CW132" s="65">
        <v>3.3333333333333333E-2</v>
      </c>
      <c r="CX132" s="25">
        <f t="shared" si="123"/>
        <v>48</v>
      </c>
      <c r="CY132" s="25">
        <v>0</v>
      </c>
      <c r="CZ132" s="49">
        <f t="shared" si="124"/>
        <v>1.6666666666666667</v>
      </c>
      <c r="DA132">
        <v>21</v>
      </c>
      <c r="DB132">
        <v>10</v>
      </c>
      <c r="DC132">
        <v>0.96625969</v>
      </c>
      <c r="DD132">
        <v>10</v>
      </c>
      <c r="DE132">
        <v>0.97020154999999997</v>
      </c>
      <c r="DF132">
        <v>19</v>
      </c>
      <c r="DG132">
        <v>10</v>
      </c>
      <c r="DH132">
        <v>0.98464467</v>
      </c>
      <c r="DI132">
        <v>12</v>
      </c>
      <c r="DJ132">
        <v>0.97703130000000005</v>
      </c>
      <c r="DK132">
        <v>18</v>
      </c>
      <c r="DL132">
        <v>10</v>
      </c>
      <c r="DM132">
        <v>0.93011721999999997</v>
      </c>
      <c r="DN132">
        <v>10</v>
      </c>
      <c r="DO132">
        <v>0.95187811</v>
      </c>
      <c r="DP132" s="25">
        <v>19.333333333333332</v>
      </c>
      <c r="DQ132" s="25">
        <v>10</v>
      </c>
      <c r="DR132" s="25">
        <v>0.96034052666666669</v>
      </c>
      <c r="DS132" s="25">
        <v>10.666666666666666</v>
      </c>
      <c r="DT132" s="25">
        <v>0.96637031999999989</v>
      </c>
      <c r="DU132" s="47">
        <v>23.550559781116039</v>
      </c>
      <c r="DV132" s="86">
        <v>32.270686629569809</v>
      </c>
      <c r="DW132" s="86">
        <v>1.1386887194444577</v>
      </c>
      <c r="DX132" s="25"/>
      <c r="DY132" s="49"/>
      <c r="DZ132" s="47">
        <v>21</v>
      </c>
      <c r="EA132" s="25">
        <v>27</v>
      </c>
      <c r="EB132" s="25">
        <v>24</v>
      </c>
      <c r="EC132" s="25">
        <v>0.20253165000000001</v>
      </c>
      <c r="ED132" s="25">
        <v>0.84269662999999995</v>
      </c>
      <c r="EE132" s="88">
        <v>0.52261413999999995</v>
      </c>
      <c r="EF132" s="47">
        <v>34</v>
      </c>
      <c r="EG132" s="25">
        <v>39</v>
      </c>
      <c r="EH132" s="25">
        <v>37</v>
      </c>
      <c r="EI132" s="25">
        <v>33</v>
      </c>
      <c r="EJ132" s="25">
        <v>37</v>
      </c>
      <c r="EK132" s="46">
        <v>44</v>
      </c>
      <c r="EL132" s="47">
        <v>1</v>
      </c>
      <c r="EM132" s="49">
        <v>3</v>
      </c>
      <c r="EN132" s="46">
        <v>2</v>
      </c>
      <c r="EO132" s="25"/>
      <c r="EP132" s="25"/>
      <c r="EQ132" s="25"/>
      <c r="ER132" s="25"/>
      <c r="ES132" s="25"/>
      <c r="ET132" s="25"/>
      <c r="EU132" s="25"/>
      <c r="EV132" s="28"/>
      <c r="EW132"/>
      <c r="FI132" t="s">
        <v>149</v>
      </c>
      <c r="FJ132" t="s">
        <v>149</v>
      </c>
      <c r="FK132" t="s">
        <v>149</v>
      </c>
      <c r="FL132" s="63" t="s">
        <v>149</v>
      </c>
      <c r="FM132" t="s">
        <v>149</v>
      </c>
      <c r="FN132" t="s">
        <v>149</v>
      </c>
      <c r="FO132" t="s">
        <v>149</v>
      </c>
      <c r="FP132" t="s">
        <v>149</v>
      </c>
      <c r="FQ132" t="s">
        <v>149</v>
      </c>
      <c r="FR132" t="s">
        <v>149</v>
      </c>
      <c r="FV132" s="45">
        <v>0.6</v>
      </c>
      <c r="FW132" s="25">
        <v>4808.5</v>
      </c>
      <c r="FX132" s="25">
        <v>0.65</v>
      </c>
      <c r="FY132" s="25">
        <v>3689.4615384615399</v>
      </c>
      <c r="FZ132" s="25">
        <v>0.85</v>
      </c>
      <c r="GA132" s="25">
        <v>4032</v>
      </c>
      <c r="GB132" s="25">
        <v>0.70000000000000007</v>
      </c>
      <c r="GC132" s="28">
        <v>4176.6538461538466</v>
      </c>
      <c r="GD132">
        <v>0.66666666666666663</v>
      </c>
      <c r="GE132">
        <v>106</v>
      </c>
      <c r="GF132">
        <v>0</v>
      </c>
      <c r="GG132">
        <v>55</v>
      </c>
      <c r="GH132">
        <v>0.16666666666666666</v>
      </c>
      <c r="GI132">
        <v>79</v>
      </c>
      <c r="GJ132">
        <v>0.27777777777777801</v>
      </c>
      <c r="GK132">
        <v>80</v>
      </c>
      <c r="GL132" s="45"/>
      <c r="GM132">
        <v>28</v>
      </c>
      <c r="GN132">
        <v>19</v>
      </c>
      <c r="GO132">
        <v>18</v>
      </c>
      <c r="GP132">
        <v>9</v>
      </c>
      <c r="GQ132" s="25"/>
      <c r="GR132">
        <v>63</v>
      </c>
      <c r="GS132">
        <v>17</v>
      </c>
      <c r="GT132">
        <v>15</v>
      </c>
      <c r="GU132">
        <v>6</v>
      </c>
      <c r="GV132" s="25"/>
      <c r="GW132">
        <v>26</v>
      </c>
      <c r="GX132">
        <v>12</v>
      </c>
      <c r="GY132">
        <v>14</v>
      </c>
      <c r="GZ132">
        <v>5</v>
      </c>
      <c r="HA132" s="25"/>
      <c r="HB132" s="89">
        <v>39</v>
      </c>
      <c r="HC132" s="89">
        <v>16</v>
      </c>
      <c r="HD132" s="89">
        <v>15.666666666666666</v>
      </c>
      <c r="HE132" s="129">
        <v>6.666666666666667</v>
      </c>
      <c r="HF132">
        <v>0.77822267333282713</v>
      </c>
      <c r="HG132">
        <v>0.71225995555794785</v>
      </c>
      <c r="HH132">
        <v>0.67791287216825558</v>
      </c>
      <c r="HI132">
        <v>0.93945924978594386</v>
      </c>
      <c r="HJ132">
        <v>0.95690806520110971</v>
      </c>
      <c r="HK132">
        <v>0.94852941176470607</v>
      </c>
      <c r="HL132">
        <v>0.92499999999999971</v>
      </c>
      <c r="HM132">
        <v>1</v>
      </c>
      <c r="HN132">
        <v>0.98446922082299726</v>
      </c>
      <c r="HO132">
        <v>0.9627006103018364</v>
      </c>
      <c r="HP132">
        <v>0.99416519638886058</v>
      </c>
      <c r="HQ132">
        <v>0.99999999999999978</v>
      </c>
      <c r="HR132">
        <v>0.90653331978564466</v>
      </c>
      <c r="HY132" s="45"/>
      <c r="HZ132" s="25"/>
      <c r="IA132" s="25"/>
      <c r="IB132" s="25"/>
      <c r="IC132" s="25"/>
      <c r="ID132" s="109"/>
      <c r="IE132" s="25">
        <v>1</v>
      </c>
      <c r="IF132" s="25"/>
      <c r="IG132" s="25"/>
      <c r="IH132" s="25"/>
      <c r="II132" s="141" t="s">
        <v>538</v>
      </c>
      <c r="IJ132" s="141">
        <f t="shared" ref="IJ132:IJ195" si="144">IF(II132="m",1,0)</f>
        <v>0</v>
      </c>
      <c r="IK132" s="141" t="s">
        <v>540</v>
      </c>
      <c r="IL132" s="106"/>
      <c r="IM132" s="127"/>
      <c r="IN132" s="142"/>
      <c r="IO132" s="143">
        <v>0</v>
      </c>
      <c r="IP132" s="144">
        <v>0</v>
      </c>
      <c r="IQ132" s="144">
        <v>0</v>
      </c>
      <c r="IR132" s="144">
        <v>0</v>
      </c>
      <c r="IS132" s="144">
        <v>1</v>
      </c>
      <c r="IT132" s="145"/>
      <c r="IU132" s="146">
        <v>0</v>
      </c>
      <c r="IV132" s="146">
        <v>1</v>
      </c>
    </row>
    <row r="133" spans="1:256" ht="13.05" customHeight="1">
      <c r="A133" s="25">
        <v>56</v>
      </c>
      <c r="B133" s="25">
        <v>16</v>
      </c>
      <c r="C133" s="49" t="s">
        <v>706</v>
      </c>
      <c r="D133" s="47" t="s">
        <v>518</v>
      </c>
      <c r="E133" s="25">
        <v>5</v>
      </c>
      <c r="F133" s="25">
        <v>5</v>
      </c>
      <c r="G133" s="49"/>
      <c r="H133" s="25">
        <v>16</v>
      </c>
      <c r="I133" s="25">
        <v>22</v>
      </c>
      <c r="J133" s="25">
        <v>0</v>
      </c>
      <c r="K133" s="25">
        <v>0</v>
      </c>
      <c r="L133" s="25">
        <v>0</v>
      </c>
      <c r="M133" s="25" t="str">
        <f t="shared" si="132"/>
        <v/>
      </c>
      <c r="N133" s="25">
        <f t="shared" si="133"/>
        <v>22</v>
      </c>
      <c r="O133" s="25">
        <v>16</v>
      </c>
      <c r="P133" s="25">
        <v>22</v>
      </c>
      <c r="Q133" s="28">
        <v>6070.5294117647063</v>
      </c>
      <c r="R133" s="25">
        <v>28</v>
      </c>
      <c r="S133" s="25">
        <v>28</v>
      </c>
      <c r="T133" s="25">
        <v>1</v>
      </c>
      <c r="U133" s="25">
        <v>0</v>
      </c>
      <c r="V133" s="25">
        <v>1</v>
      </c>
      <c r="W133" s="25" t="str">
        <f t="shared" si="134"/>
        <v/>
      </c>
      <c r="X133" s="25">
        <f t="shared" si="135"/>
        <v>27</v>
      </c>
      <c r="Y133" s="25">
        <v>25</v>
      </c>
      <c r="Z133" s="25">
        <v>27</v>
      </c>
      <c r="AA133" s="25">
        <v>4774.1176470588234</v>
      </c>
      <c r="AB133" s="45">
        <v>5</v>
      </c>
      <c r="AC133" s="25">
        <v>13</v>
      </c>
      <c r="AD133" s="25">
        <v>0</v>
      </c>
      <c r="AE133" s="25">
        <v>0</v>
      </c>
      <c r="AF133" s="25">
        <v>0</v>
      </c>
      <c r="AG133" s="25" t="str">
        <f t="shared" si="136"/>
        <v/>
      </c>
      <c r="AH133" s="25">
        <f t="shared" si="137"/>
        <v>13</v>
      </c>
      <c r="AI133" s="25">
        <v>5</v>
      </c>
      <c r="AJ133" s="25">
        <v>13</v>
      </c>
      <c r="AK133" s="28">
        <v>5515.424242424242</v>
      </c>
      <c r="AL133" s="25">
        <v>1</v>
      </c>
      <c r="AM133" s="25">
        <v>2115.25</v>
      </c>
      <c r="AN133" s="25">
        <v>1854.5</v>
      </c>
      <c r="AO133" s="25">
        <v>791.35618934905199</v>
      </c>
      <c r="AP133" s="91">
        <v>4.7222222222222221E-2</v>
      </c>
      <c r="AQ133" s="65">
        <v>9.7222222222222224E-2</v>
      </c>
      <c r="AR133" s="65">
        <v>7.2916666666666671E-2</v>
      </c>
      <c r="AS133" s="65">
        <v>5.5555555555555552E-2</v>
      </c>
      <c r="AT133" s="25">
        <f t="shared" si="130"/>
        <v>68</v>
      </c>
      <c r="AU133" s="25">
        <f t="shared" si="131"/>
        <v>140</v>
      </c>
      <c r="AV133" s="25">
        <f t="shared" si="140"/>
        <v>105</v>
      </c>
      <c r="AW133" s="25">
        <f t="shared" si="141"/>
        <v>80</v>
      </c>
      <c r="AX133" s="25">
        <f t="shared" si="138"/>
        <v>122.5</v>
      </c>
      <c r="AY133" s="25">
        <f t="shared" si="139"/>
        <v>74</v>
      </c>
      <c r="AZ133" s="25">
        <f t="shared" si="121"/>
        <v>0.65540540540540537</v>
      </c>
      <c r="BA133" s="25">
        <v>2</v>
      </c>
      <c r="BB133" s="25">
        <v>3</v>
      </c>
      <c r="BC133" s="25">
        <v>3</v>
      </c>
      <c r="BD133" s="25">
        <v>3</v>
      </c>
      <c r="BE133" s="25">
        <v>2.5</v>
      </c>
      <c r="BF133" s="25">
        <v>3</v>
      </c>
      <c r="BG133" s="49">
        <v>-0.2</v>
      </c>
      <c r="BH133" s="25">
        <v>0.6</v>
      </c>
      <c r="BI133" s="25">
        <v>10</v>
      </c>
      <c r="BJ133" s="25">
        <v>0</v>
      </c>
      <c r="BK133" s="25">
        <v>3</v>
      </c>
      <c r="BL133" s="25">
        <v>0.46153846153846156</v>
      </c>
      <c r="BM133" s="47">
        <v>30</v>
      </c>
      <c r="BN133" s="25">
        <v>18</v>
      </c>
      <c r="BO133" s="25">
        <f t="shared" si="125"/>
        <v>48</v>
      </c>
      <c r="BP133" s="25">
        <f t="shared" si="103"/>
        <v>0.625</v>
      </c>
      <c r="BQ133" s="49">
        <f t="shared" si="92"/>
        <v>1</v>
      </c>
      <c r="BR133" s="47">
        <v>12</v>
      </c>
      <c r="BS133" s="25">
        <v>4</v>
      </c>
      <c r="BT133" s="25">
        <f t="shared" si="127"/>
        <v>16</v>
      </c>
      <c r="BU133" s="25">
        <f t="shared" si="126"/>
        <v>0.75</v>
      </c>
      <c r="BV133" s="49">
        <f t="shared" si="108"/>
        <v>1</v>
      </c>
      <c r="BW133" s="52">
        <v>7</v>
      </c>
      <c r="BX133" s="53">
        <v>6</v>
      </c>
      <c r="BY133" s="54">
        <f t="shared" si="128"/>
        <v>6.5</v>
      </c>
      <c r="BZ133" s="57">
        <v>8</v>
      </c>
      <c r="CA133" s="50">
        <v>10</v>
      </c>
      <c r="CB133" s="51">
        <f t="shared" si="129"/>
        <v>9</v>
      </c>
      <c r="CC133" s="46">
        <v>8</v>
      </c>
      <c r="CD133" s="46">
        <v>10</v>
      </c>
      <c r="CE133" s="103">
        <v>74</v>
      </c>
      <c r="CF133" s="30">
        <v>10</v>
      </c>
      <c r="CG133" s="104">
        <f t="shared" si="93"/>
        <v>0.13513513513513514</v>
      </c>
      <c r="CH133" s="47">
        <v>10</v>
      </c>
      <c r="CI133" s="25">
        <v>12</v>
      </c>
      <c r="CJ133" s="25">
        <f t="shared" si="119"/>
        <v>22</v>
      </c>
      <c r="CK133" s="49">
        <f t="shared" si="142"/>
        <v>17</v>
      </c>
      <c r="CL133" s="47">
        <v>3</v>
      </c>
      <c r="CM133" s="25">
        <v>4</v>
      </c>
      <c r="CN133" s="25">
        <f t="shared" si="101"/>
        <v>7</v>
      </c>
      <c r="CO133" s="49">
        <f t="shared" si="143"/>
        <v>5.5</v>
      </c>
      <c r="CP133" s="47">
        <v>24</v>
      </c>
      <c r="CQ133" s="25">
        <f t="shared" si="120"/>
        <v>1</v>
      </c>
      <c r="CR133" s="65">
        <v>1.5972222222222224E-2</v>
      </c>
      <c r="CS133" s="25">
        <f t="shared" si="122"/>
        <v>23</v>
      </c>
      <c r="CT133" s="25">
        <v>0</v>
      </c>
      <c r="CU133" s="25">
        <v>24</v>
      </c>
      <c r="CV133" s="25">
        <f t="shared" si="96"/>
        <v>1</v>
      </c>
      <c r="CW133" s="65">
        <v>5.1388888888888894E-2</v>
      </c>
      <c r="CX133" s="25">
        <f t="shared" si="123"/>
        <v>74</v>
      </c>
      <c r="CY133" s="25">
        <v>0</v>
      </c>
      <c r="CZ133" s="49">
        <f t="shared" si="124"/>
        <v>2.2173913043478262</v>
      </c>
      <c r="DA133">
        <v>8</v>
      </c>
      <c r="DB133">
        <v>6</v>
      </c>
      <c r="DC133">
        <v>0.95216321000000004</v>
      </c>
      <c r="DD133">
        <v>6</v>
      </c>
      <c r="DE133">
        <v>0.95216321000000004</v>
      </c>
      <c r="DF133">
        <v>12</v>
      </c>
      <c r="DG133">
        <v>8</v>
      </c>
      <c r="DH133">
        <v>0.96528528000000002</v>
      </c>
      <c r="DI133">
        <v>8</v>
      </c>
      <c r="DJ133">
        <v>0.96528528000000002</v>
      </c>
      <c r="DK133">
        <v>4</v>
      </c>
      <c r="DL133">
        <v>3</v>
      </c>
      <c r="DM133">
        <v>0.99339926999999995</v>
      </c>
      <c r="DN133">
        <v>3</v>
      </c>
      <c r="DO133">
        <v>0.99339926999999995</v>
      </c>
      <c r="DP133" s="25">
        <v>8</v>
      </c>
      <c r="DQ133" s="25">
        <v>5.666666666666667</v>
      </c>
      <c r="DR133" s="25">
        <v>0.97028258666666656</v>
      </c>
      <c r="DS133" s="25">
        <v>5.666666666666667</v>
      </c>
      <c r="DT133" s="25">
        <v>0.97028258666666656</v>
      </c>
      <c r="DU133" s="47">
        <v>67.354281803267043</v>
      </c>
      <c r="DV133" s="86">
        <v>53.021599709243027</v>
      </c>
      <c r="DW133" s="86">
        <v>0.86780921291943514</v>
      </c>
      <c r="DX133" s="25"/>
      <c r="DY133" s="49"/>
      <c r="DZ133" s="47">
        <v>15</v>
      </c>
      <c r="EA133" s="25">
        <v>18</v>
      </c>
      <c r="EB133" s="25">
        <v>16.5</v>
      </c>
      <c r="EC133" s="25">
        <v>4.5454544999999999E-2</v>
      </c>
      <c r="ED133" s="25">
        <v>0.59090909000000003</v>
      </c>
      <c r="EE133" s="88">
        <v>0.31818181750000002</v>
      </c>
      <c r="EF133" s="47">
        <v>32</v>
      </c>
      <c r="EG133" s="25">
        <v>34</v>
      </c>
      <c r="EH133" s="25">
        <v>29</v>
      </c>
      <c r="EI133" s="25">
        <v>26</v>
      </c>
      <c r="EJ133" s="25">
        <v>32</v>
      </c>
      <c r="EK133" s="46">
        <v>58</v>
      </c>
      <c r="EL133" s="47">
        <v>1</v>
      </c>
      <c r="EM133" s="49">
        <v>2</v>
      </c>
      <c r="EN133" s="46">
        <v>0</v>
      </c>
      <c r="EO133" s="25">
        <v>2384.4927536231899</v>
      </c>
      <c r="EP133" s="25">
        <v>1869.6590909090901</v>
      </c>
      <c r="EQ133" s="25">
        <v>4043.7634408602198</v>
      </c>
      <c r="ER133" s="25">
        <v>2474.14473684211</v>
      </c>
      <c r="ES133" s="25">
        <v>4425.25</v>
      </c>
      <c r="ET133" s="25">
        <v>2171.9018404908002</v>
      </c>
      <c r="EU133" s="25">
        <v>3617.8353981611363</v>
      </c>
      <c r="EV133" s="28">
        <v>2171.9018894140004</v>
      </c>
      <c r="EW133">
        <v>307.20306110000001</v>
      </c>
      <c r="EX133">
        <v>0.24535493999999999</v>
      </c>
      <c r="EY133">
        <v>17.399999999999999</v>
      </c>
      <c r="EZ133">
        <v>0.48905109489051102</v>
      </c>
      <c r="FA133">
        <v>449.01434260000002</v>
      </c>
      <c r="FB133">
        <v>0.208235639</v>
      </c>
      <c r="FC133">
        <v>13.395225464191</v>
      </c>
      <c r="FD133">
        <v>0.57608695652173902</v>
      </c>
      <c r="FE133">
        <v>349.52299379999999</v>
      </c>
      <c r="FF133">
        <v>0.23774171799999999</v>
      </c>
      <c r="FG133">
        <v>22.616901408450701</v>
      </c>
      <c r="FH133">
        <v>0.518987341772152</v>
      </c>
      <c r="FI133">
        <v>368.58013249999999</v>
      </c>
      <c r="FJ133">
        <v>0.23044409899999999</v>
      </c>
      <c r="FK133">
        <v>17.804042290880567</v>
      </c>
      <c r="FL133" s="63">
        <v>0.52804179772813409</v>
      </c>
      <c r="FM133">
        <v>0.67542503863987602</v>
      </c>
      <c r="FN133">
        <v>0.78361383391899397</v>
      </c>
      <c r="FO133">
        <v>0.59306141584622596</v>
      </c>
      <c r="FP133">
        <v>0.59456398640996599</v>
      </c>
      <c r="FQ133">
        <v>0.64053537284894801</v>
      </c>
      <c r="FR133">
        <v>0.73045193687231003</v>
      </c>
      <c r="FS133">
        <v>0.63634060911168333</v>
      </c>
      <c r="FT133">
        <v>0.70287658573375655</v>
      </c>
      <c r="FU133">
        <v>0.66960859742272005</v>
      </c>
      <c r="FV133" s="45">
        <v>0.55000000000000004</v>
      </c>
      <c r="FW133" s="25">
        <v>16359.1818181818</v>
      </c>
      <c r="FX133" s="25">
        <v>0.9</v>
      </c>
      <c r="FY133" s="25">
        <v>36704.722222222197</v>
      </c>
      <c r="FZ133" s="25">
        <v>0.9</v>
      </c>
      <c r="GA133" s="25">
        <v>65067.1875</v>
      </c>
      <c r="GB133" s="25">
        <v>0.78333333333333333</v>
      </c>
      <c r="GC133" s="28">
        <v>39377.030513468002</v>
      </c>
      <c r="GD133">
        <v>0.66666666666666663</v>
      </c>
      <c r="GE133">
        <v>238</v>
      </c>
      <c r="GF133">
        <v>0</v>
      </c>
      <c r="GG133">
        <v>136</v>
      </c>
      <c r="GH133">
        <v>1.3333333333333333</v>
      </c>
      <c r="GI133">
        <v>450</v>
      </c>
      <c r="GJ133">
        <v>0.66666666666666696</v>
      </c>
      <c r="GK133">
        <v>274.66666666666669</v>
      </c>
      <c r="GL133" s="45"/>
      <c r="GM133">
        <v>9</v>
      </c>
      <c r="GN133">
        <v>6</v>
      </c>
      <c r="GO133">
        <v>5</v>
      </c>
      <c r="GP133">
        <v>5</v>
      </c>
      <c r="GQ133" s="25"/>
      <c r="GR133">
        <v>7</v>
      </c>
      <c r="GS133">
        <v>4</v>
      </c>
      <c r="GT133">
        <v>4</v>
      </c>
      <c r="GU133">
        <v>2</v>
      </c>
      <c r="GV133" s="25"/>
      <c r="GW133">
        <v>9</v>
      </c>
      <c r="GX133">
        <v>5</v>
      </c>
      <c r="GY133">
        <v>4</v>
      </c>
      <c r="GZ133">
        <v>5</v>
      </c>
      <c r="HA133" s="25"/>
      <c r="HB133" s="89">
        <v>8.3333333333333339</v>
      </c>
      <c r="HC133" s="89">
        <v>5</v>
      </c>
      <c r="HD133" s="89">
        <v>4.333333333333333</v>
      </c>
      <c r="HE133" s="129">
        <v>4</v>
      </c>
      <c r="HF133">
        <v>0.80031298637984383</v>
      </c>
      <c r="HG133">
        <v>0.90784129900320376</v>
      </c>
      <c r="HH133">
        <v>0.88618625974256771</v>
      </c>
      <c r="HI133">
        <v>0.9041944301794651</v>
      </c>
      <c r="HJ133">
        <v>0.75129342568647983</v>
      </c>
      <c r="HK133">
        <v>0.83045479853739967</v>
      </c>
      <c r="HL133">
        <v>0.82219219164377855</v>
      </c>
      <c r="HM133">
        <v>1</v>
      </c>
      <c r="HN133">
        <v>0.8605162846053892</v>
      </c>
      <c r="HO133">
        <v>0.96083878423202074</v>
      </c>
      <c r="HP133">
        <v>0.93472827698133287</v>
      </c>
      <c r="HQ133">
        <v>0.97735555485044168</v>
      </c>
      <c r="HR133">
        <v>0.80404089889057095</v>
      </c>
      <c r="HY133" s="45"/>
      <c r="HZ133" s="25"/>
      <c r="IA133" s="25"/>
      <c r="IB133" s="25"/>
      <c r="IC133" s="25"/>
      <c r="ID133" s="109"/>
      <c r="IE133" s="25"/>
      <c r="IF133" s="25"/>
      <c r="IG133" s="25"/>
      <c r="IH133" s="25"/>
      <c r="II133" s="141" t="s">
        <v>538</v>
      </c>
      <c r="IJ133" s="141">
        <f t="shared" si="144"/>
        <v>0</v>
      </c>
      <c r="IK133" s="141" t="s">
        <v>540</v>
      </c>
      <c r="IL133" s="106"/>
      <c r="IM133" s="127"/>
      <c r="IN133" s="142"/>
      <c r="IO133" s="143">
        <v>0</v>
      </c>
      <c r="IP133" s="144">
        <v>0</v>
      </c>
      <c r="IQ133" s="144">
        <v>0</v>
      </c>
      <c r="IR133" s="144">
        <v>1</v>
      </c>
      <c r="IS133" s="144">
        <v>0</v>
      </c>
      <c r="IT133" s="145"/>
      <c r="IU133" s="146">
        <v>0</v>
      </c>
      <c r="IV133" s="146"/>
    </row>
    <row r="134" spans="1:256" ht="13.05" customHeight="1">
      <c r="A134" s="25">
        <v>45</v>
      </c>
      <c r="B134" s="25">
        <v>14</v>
      </c>
      <c r="C134" s="49" t="s">
        <v>346</v>
      </c>
      <c r="D134" s="47" t="s">
        <v>252</v>
      </c>
      <c r="E134" s="25">
        <v>4</v>
      </c>
      <c r="F134" s="25">
        <v>4</v>
      </c>
      <c r="G134" s="49"/>
      <c r="H134" s="25">
        <v>28</v>
      </c>
      <c r="I134" s="25">
        <v>28</v>
      </c>
      <c r="J134" s="25">
        <v>0</v>
      </c>
      <c r="K134" s="25">
        <v>0</v>
      </c>
      <c r="L134" s="25">
        <v>0</v>
      </c>
      <c r="M134" s="25" t="str">
        <f t="shared" si="132"/>
        <v/>
      </c>
      <c r="N134" s="25">
        <f t="shared" si="133"/>
        <v>28</v>
      </c>
      <c r="O134" s="25">
        <v>28</v>
      </c>
      <c r="P134" s="25">
        <v>28</v>
      </c>
      <c r="Q134" s="28"/>
      <c r="R134" s="25">
        <v>28</v>
      </c>
      <c r="S134" s="25">
        <v>28</v>
      </c>
      <c r="T134" s="25">
        <v>1</v>
      </c>
      <c r="U134" s="25">
        <v>1</v>
      </c>
      <c r="V134" s="25">
        <v>0</v>
      </c>
      <c r="W134" s="25" t="str">
        <f t="shared" si="134"/>
        <v/>
      </c>
      <c r="X134" s="25">
        <f t="shared" si="135"/>
        <v>27</v>
      </c>
      <c r="Y134" s="25">
        <v>25</v>
      </c>
      <c r="Z134" s="25">
        <v>27</v>
      </c>
      <c r="AA134" s="25"/>
      <c r="AB134" s="45">
        <v>14</v>
      </c>
      <c r="AC134" s="25">
        <v>20</v>
      </c>
      <c r="AD134" s="25">
        <v>5</v>
      </c>
      <c r="AE134" s="25">
        <v>2</v>
      </c>
      <c r="AF134" s="25">
        <v>3</v>
      </c>
      <c r="AG134" s="25" t="str">
        <f t="shared" si="136"/>
        <v/>
      </c>
      <c r="AH134" s="25">
        <f t="shared" si="137"/>
        <v>15</v>
      </c>
      <c r="AI134" s="25">
        <v>11</v>
      </c>
      <c r="AJ134" s="25">
        <v>17</v>
      </c>
      <c r="AK134" s="28"/>
      <c r="AL134" s="25">
        <v>1</v>
      </c>
      <c r="AM134" s="25">
        <v>1021.3</v>
      </c>
      <c r="AN134" s="25">
        <v>997.5</v>
      </c>
      <c r="AO134" s="25">
        <v>173.79543328746848</v>
      </c>
      <c r="AP134" s="91">
        <v>3.1944444444444449E-2</v>
      </c>
      <c r="AQ134" s="65">
        <v>4.5833333333333337E-2</v>
      </c>
      <c r="AR134" s="65">
        <v>4.5833333333333337E-2</v>
      </c>
      <c r="AS134" s="65">
        <v>3.4722222222222224E-2</v>
      </c>
      <c r="AT134" s="25">
        <f t="shared" si="130"/>
        <v>46</v>
      </c>
      <c r="AU134" s="25">
        <f t="shared" si="131"/>
        <v>66</v>
      </c>
      <c r="AV134" s="25">
        <f t="shared" si="140"/>
        <v>66</v>
      </c>
      <c r="AW134" s="25">
        <f t="shared" si="141"/>
        <v>50</v>
      </c>
      <c r="AX134" s="25">
        <f t="shared" si="138"/>
        <v>66</v>
      </c>
      <c r="AY134" s="25">
        <f t="shared" si="139"/>
        <v>48</v>
      </c>
      <c r="AZ134" s="25">
        <f t="shared" si="121"/>
        <v>0.375</v>
      </c>
      <c r="BA134" s="25">
        <v>3</v>
      </c>
      <c r="BB134" s="25">
        <v>4</v>
      </c>
      <c r="BC134" s="25">
        <v>3</v>
      </c>
      <c r="BD134" s="25">
        <v>3</v>
      </c>
      <c r="BE134" s="25">
        <v>3</v>
      </c>
      <c r="BF134" s="25">
        <v>3.5</v>
      </c>
      <c r="BG134" s="49">
        <v>-0.16666666666666666</v>
      </c>
      <c r="BH134" s="25">
        <v>0.7</v>
      </c>
      <c r="BI134" s="25">
        <v>10</v>
      </c>
      <c r="BJ134" s="25">
        <v>0.6</v>
      </c>
      <c r="BK134" s="25">
        <v>10</v>
      </c>
      <c r="BL134" s="25">
        <v>0.65</v>
      </c>
      <c r="BM134" s="47">
        <v>36</v>
      </c>
      <c r="BN134" s="25">
        <v>12</v>
      </c>
      <c r="BO134" s="25">
        <f t="shared" si="125"/>
        <v>48</v>
      </c>
      <c r="BP134" s="25">
        <f t="shared" si="103"/>
        <v>0.75</v>
      </c>
      <c r="BQ134" s="49">
        <f t="shared" si="92"/>
        <v>1</v>
      </c>
      <c r="BR134" s="47">
        <v>13</v>
      </c>
      <c r="BS134" s="25">
        <v>3</v>
      </c>
      <c r="BT134" s="25">
        <f t="shared" si="127"/>
        <v>16</v>
      </c>
      <c r="BU134" s="25">
        <f t="shared" si="126"/>
        <v>0.8125</v>
      </c>
      <c r="BV134" s="49">
        <f t="shared" si="108"/>
        <v>1</v>
      </c>
      <c r="BW134" s="52">
        <v>9</v>
      </c>
      <c r="BX134" s="53">
        <v>7</v>
      </c>
      <c r="BY134" s="54">
        <f t="shared" si="128"/>
        <v>8</v>
      </c>
      <c r="BZ134" s="57">
        <v>15</v>
      </c>
      <c r="CA134" s="50">
        <v>13</v>
      </c>
      <c r="CB134" s="51">
        <f t="shared" si="129"/>
        <v>14</v>
      </c>
      <c r="CC134" s="46">
        <v>22</v>
      </c>
      <c r="CD134" s="46">
        <v>17</v>
      </c>
      <c r="CE134" s="103">
        <v>79</v>
      </c>
      <c r="CF134" s="30">
        <v>0</v>
      </c>
      <c r="CG134" s="104">
        <f t="shared" si="93"/>
        <v>0</v>
      </c>
      <c r="CH134" s="47">
        <v>12</v>
      </c>
      <c r="CI134" s="25">
        <v>8</v>
      </c>
      <c r="CJ134" s="25">
        <f t="shared" ref="CJ134:CJ165" si="145">CH134+CI134</f>
        <v>20</v>
      </c>
      <c r="CK134" s="49">
        <f t="shared" si="142"/>
        <v>14</v>
      </c>
      <c r="CL134" s="47">
        <v>4</v>
      </c>
      <c r="CM134" s="25">
        <v>2</v>
      </c>
      <c r="CN134" s="25">
        <f t="shared" si="101"/>
        <v>6</v>
      </c>
      <c r="CO134" s="49">
        <f t="shared" si="143"/>
        <v>4</v>
      </c>
      <c r="CP134" s="47">
        <v>24</v>
      </c>
      <c r="CQ134" s="25">
        <f t="shared" si="120"/>
        <v>1</v>
      </c>
      <c r="CR134" s="65">
        <v>1.3194444444444444E-2</v>
      </c>
      <c r="CS134" s="25">
        <f t="shared" si="122"/>
        <v>19</v>
      </c>
      <c r="CT134" s="25">
        <v>0</v>
      </c>
      <c r="CU134" s="25">
        <v>24</v>
      </c>
      <c r="CV134" s="25">
        <f t="shared" si="96"/>
        <v>1</v>
      </c>
      <c r="CW134" s="65">
        <v>2.9166666666666664E-2</v>
      </c>
      <c r="CX134" s="25">
        <f t="shared" si="123"/>
        <v>42</v>
      </c>
      <c r="CY134" s="25">
        <v>1</v>
      </c>
      <c r="CZ134" s="49">
        <f t="shared" si="124"/>
        <v>1.2105263157894737</v>
      </c>
      <c r="DA134">
        <v>17</v>
      </c>
      <c r="DB134">
        <v>9</v>
      </c>
      <c r="DC134">
        <v>0.85095511000000001</v>
      </c>
      <c r="DD134">
        <v>10</v>
      </c>
      <c r="DE134">
        <v>0.88536990999999998</v>
      </c>
      <c r="DF134">
        <v>17</v>
      </c>
      <c r="DG134">
        <v>12</v>
      </c>
      <c r="DH134">
        <v>0.97872442999999998</v>
      </c>
      <c r="DI134">
        <v>12</v>
      </c>
      <c r="DJ134">
        <v>0.97100744000000005</v>
      </c>
      <c r="DK134">
        <v>18</v>
      </c>
      <c r="DL134">
        <v>12</v>
      </c>
      <c r="DM134">
        <v>0.99557198999999996</v>
      </c>
      <c r="DN134">
        <v>13</v>
      </c>
      <c r="DO134">
        <v>0.99399488999999996</v>
      </c>
      <c r="DP134" s="25">
        <v>17.333333333333332</v>
      </c>
      <c r="DQ134" s="25">
        <v>11</v>
      </c>
      <c r="DR134" s="25">
        <v>0.94175050999999999</v>
      </c>
      <c r="DS134" s="25">
        <v>11.666666666666666</v>
      </c>
      <c r="DT134" s="25">
        <v>0.95012408000000004</v>
      </c>
      <c r="DU134" s="47">
        <v>21.932148584142677</v>
      </c>
      <c r="DV134" s="86">
        <v>34.109251529086777</v>
      </c>
      <c r="DW134" s="86">
        <v>0.88575572768637734</v>
      </c>
      <c r="DX134" s="25"/>
      <c r="DY134" s="49"/>
      <c r="DZ134" s="47">
        <v>21</v>
      </c>
      <c r="EA134" s="25">
        <v>20</v>
      </c>
      <c r="EB134" s="25">
        <v>20.5</v>
      </c>
      <c r="EC134" s="25">
        <v>0.68181818000000005</v>
      </c>
      <c r="ED134" s="25">
        <v>1</v>
      </c>
      <c r="EE134" s="88">
        <v>0.84090909000000003</v>
      </c>
      <c r="EF134" s="47">
        <v>32</v>
      </c>
      <c r="EG134" s="25">
        <v>32</v>
      </c>
      <c r="EH134" s="25">
        <v>31</v>
      </c>
      <c r="EI134" s="25">
        <v>29</v>
      </c>
      <c r="EJ134" s="25">
        <v>33</v>
      </c>
      <c r="EK134" s="46">
        <v>62</v>
      </c>
      <c r="EL134" s="47">
        <v>0</v>
      </c>
      <c r="EM134" s="49">
        <v>0</v>
      </c>
      <c r="EN134" s="46">
        <v>0</v>
      </c>
      <c r="EO134" s="25">
        <v>15669.5238095238</v>
      </c>
      <c r="EP134" s="25">
        <v>9971.5151515151501</v>
      </c>
      <c r="EQ134" s="25">
        <v>37607</v>
      </c>
      <c r="ER134" s="25">
        <v>9401.75</v>
      </c>
      <c r="ES134" s="25">
        <v>32183.6363636364</v>
      </c>
      <c r="ET134" s="25">
        <v>6103.7931034482799</v>
      </c>
      <c r="EU134" s="25">
        <v>28486.720057720067</v>
      </c>
      <c r="EV134" s="28">
        <v>8492.3527516544764</v>
      </c>
      <c r="EW134">
        <v>1668.600966</v>
      </c>
      <c r="EX134">
        <v>0.33190420799999998</v>
      </c>
      <c r="EY134">
        <v>5.0606060606060597</v>
      </c>
      <c r="EZ134">
        <v>0.55000000000000004</v>
      </c>
      <c r="FA134">
        <v>1267.7497089999999</v>
      </c>
      <c r="FB134">
        <v>0.22465165100000001</v>
      </c>
      <c r="FC134">
        <v>-0.93103448275862</v>
      </c>
      <c r="FD134">
        <v>0.77777777777777801</v>
      </c>
      <c r="FE134">
        <v>1092.59067</v>
      </c>
      <c r="FF134">
        <v>0.38214398700000002</v>
      </c>
      <c r="FG134">
        <v>3.3943661971830998</v>
      </c>
      <c r="FH134">
        <v>0.4</v>
      </c>
      <c r="FI134">
        <v>1342.9804483333332</v>
      </c>
      <c r="FJ134">
        <v>0.31289994866666665</v>
      </c>
      <c r="FK134">
        <v>2.507979258343513</v>
      </c>
      <c r="FL134" s="63">
        <v>0.57592592592592595</v>
      </c>
      <c r="FM134">
        <v>0.76066350710900499</v>
      </c>
      <c r="FN134">
        <v>0.71161207996597198</v>
      </c>
      <c r="FO134">
        <v>0.62144420131291001</v>
      </c>
      <c r="FP134">
        <v>0.78250175685172196</v>
      </c>
      <c r="FQ134">
        <v>0.38</v>
      </c>
      <c r="FR134">
        <v>0.65509325681492103</v>
      </c>
      <c r="FS134">
        <v>0.5873692361406383</v>
      </c>
      <c r="FT134">
        <v>0.71640236454420503</v>
      </c>
      <c r="FU134">
        <v>0.65188580034242161</v>
      </c>
      <c r="FV134" s="45">
        <v>0.4</v>
      </c>
      <c r="FW134" s="25">
        <v>9010.625</v>
      </c>
      <c r="FX134" s="25">
        <v>0.95</v>
      </c>
      <c r="FY134" s="25">
        <v>9710.8888888888905</v>
      </c>
      <c r="FZ134" s="25">
        <v>0.95</v>
      </c>
      <c r="GA134" s="25">
        <v>5828.2631578947403</v>
      </c>
      <c r="GB134" s="25">
        <v>0.76666666666666661</v>
      </c>
      <c r="GC134" s="28">
        <v>8183.2590155945436</v>
      </c>
      <c r="GD134">
        <v>0.33333333333333331</v>
      </c>
      <c r="GE134">
        <v>127</v>
      </c>
      <c r="GF134">
        <v>0</v>
      </c>
      <c r="GG134">
        <v>89</v>
      </c>
      <c r="GH134">
        <v>0.33333333333333331</v>
      </c>
      <c r="GI134">
        <v>108</v>
      </c>
      <c r="GJ134">
        <v>0.22222222222222199</v>
      </c>
      <c r="GK134">
        <v>108</v>
      </c>
      <c r="GL134" s="45"/>
      <c r="GM134">
        <v>36</v>
      </c>
      <c r="GN134">
        <v>29</v>
      </c>
      <c r="GO134">
        <v>28</v>
      </c>
      <c r="GP134">
        <v>14</v>
      </c>
      <c r="GQ134" s="25"/>
      <c r="GR134">
        <v>64</v>
      </c>
      <c r="GS134">
        <v>16</v>
      </c>
      <c r="GT134">
        <v>20</v>
      </c>
      <c r="GU134">
        <v>8</v>
      </c>
      <c r="GV134" s="25"/>
      <c r="GW134">
        <v>65</v>
      </c>
      <c r="GX134">
        <v>23</v>
      </c>
      <c r="GY134">
        <v>22</v>
      </c>
      <c r="GZ134">
        <v>8</v>
      </c>
      <c r="HA134" s="25"/>
      <c r="HB134" s="89">
        <v>55</v>
      </c>
      <c r="HC134" s="89">
        <v>22.666666666666668</v>
      </c>
      <c r="HD134" s="89">
        <v>23.333333333333332</v>
      </c>
      <c r="HE134" s="129">
        <v>10</v>
      </c>
      <c r="HF134">
        <v>0.98337903761574208</v>
      </c>
      <c r="HG134">
        <v>0.97965431668097269</v>
      </c>
      <c r="HH134">
        <v>0.98219250575301575</v>
      </c>
      <c r="HI134">
        <v>0.9541242959253543</v>
      </c>
      <c r="HJ134">
        <v>0.97027967383127989</v>
      </c>
      <c r="HK134">
        <v>0.98791818634375705</v>
      </c>
      <c r="HL134">
        <v>0.99736457119959909</v>
      </c>
      <c r="HM134">
        <v>1</v>
      </c>
      <c r="HN134">
        <v>0.99705003088289046</v>
      </c>
      <c r="HO134">
        <v>0.99581234781049721</v>
      </c>
      <c r="HP134">
        <v>0.99842698952772391</v>
      </c>
      <c r="HQ134">
        <v>1</v>
      </c>
      <c r="HR134">
        <v>0.98356958077663759</v>
      </c>
      <c r="HS134" s="24">
        <v>1</v>
      </c>
      <c r="HT134">
        <v>2</v>
      </c>
      <c r="HU134">
        <v>2</v>
      </c>
      <c r="HV134">
        <v>0</v>
      </c>
      <c r="HW134">
        <v>0</v>
      </c>
      <c r="HX134">
        <v>0</v>
      </c>
      <c r="HY134" s="45"/>
      <c r="HZ134" s="25"/>
      <c r="IA134" s="25"/>
      <c r="IB134" s="25"/>
      <c r="IC134" s="25"/>
      <c r="ID134" s="109"/>
      <c r="IE134" s="25"/>
      <c r="IF134" s="25"/>
      <c r="IG134" s="25"/>
      <c r="IH134" s="25"/>
      <c r="II134" s="141" t="s">
        <v>578</v>
      </c>
      <c r="IJ134" s="141">
        <f t="shared" si="144"/>
        <v>1</v>
      </c>
      <c r="IK134" s="141" t="s">
        <v>540</v>
      </c>
      <c r="IL134" s="106"/>
      <c r="IM134" s="127"/>
      <c r="IN134" s="142"/>
      <c r="IO134" s="143">
        <v>0</v>
      </c>
      <c r="IP134" s="144">
        <v>0</v>
      </c>
      <c r="IQ134" s="144">
        <v>0</v>
      </c>
      <c r="IR134" s="144">
        <v>0</v>
      </c>
      <c r="IS134" s="144">
        <v>1</v>
      </c>
      <c r="IT134" s="145"/>
      <c r="IU134" s="146">
        <v>0</v>
      </c>
      <c r="IV134" s="146">
        <v>1</v>
      </c>
    </row>
    <row r="135" spans="1:256" ht="13.05" customHeight="1">
      <c r="A135" s="25">
        <v>31</v>
      </c>
      <c r="B135" s="25">
        <v>16</v>
      </c>
      <c r="C135" s="49" t="s">
        <v>166</v>
      </c>
      <c r="D135" s="47" t="s">
        <v>252</v>
      </c>
      <c r="E135" s="25">
        <v>4</v>
      </c>
      <c r="F135" s="25">
        <v>4</v>
      </c>
      <c r="G135" s="49"/>
      <c r="H135" s="25">
        <v>19</v>
      </c>
      <c r="I135" s="25">
        <v>23</v>
      </c>
      <c r="J135" s="25">
        <v>1</v>
      </c>
      <c r="K135" s="25">
        <v>0</v>
      </c>
      <c r="L135" s="25">
        <v>1</v>
      </c>
      <c r="M135" s="25" t="str">
        <f t="shared" si="132"/>
        <v/>
      </c>
      <c r="N135" s="25">
        <f t="shared" si="133"/>
        <v>22</v>
      </c>
      <c r="O135" s="25">
        <v>19</v>
      </c>
      <c r="P135" s="25">
        <v>22</v>
      </c>
      <c r="Q135" s="28"/>
      <c r="R135" s="25">
        <v>28</v>
      </c>
      <c r="S135" s="25">
        <v>28</v>
      </c>
      <c r="T135" s="25">
        <v>2</v>
      </c>
      <c r="U135" s="25">
        <v>0</v>
      </c>
      <c r="V135" s="25">
        <v>2</v>
      </c>
      <c r="W135" s="25" t="str">
        <f t="shared" si="134"/>
        <v/>
      </c>
      <c r="X135" s="25">
        <f t="shared" si="135"/>
        <v>26</v>
      </c>
      <c r="Y135" s="25">
        <v>22</v>
      </c>
      <c r="Z135" s="25">
        <v>26</v>
      </c>
      <c r="AA135" s="25"/>
      <c r="AB135" s="45">
        <v>18</v>
      </c>
      <c r="AC135" s="25">
        <v>25</v>
      </c>
      <c r="AD135" s="25">
        <v>0</v>
      </c>
      <c r="AE135" s="25">
        <v>0</v>
      </c>
      <c r="AF135" s="25">
        <v>0</v>
      </c>
      <c r="AG135" s="25" t="str">
        <f t="shared" si="136"/>
        <v/>
      </c>
      <c r="AH135" s="25">
        <f t="shared" si="137"/>
        <v>25</v>
      </c>
      <c r="AI135" s="25">
        <v>18</v>
      </c>
      <c r="AJ135" s="25">
        <v>25</v>
      </c>
      <c r="AK135" s="28"/>
      <c r="AL135" s="25">
        <v>1</v>
      </c>
      <c r="AM135" s="25">
        <v>1112.05</v>
      </c>
      <c r="AN135" s="25">
        <v>1069.5</v>
      </c>
      <c r="AO135" s="25">
        <v>135.37140917140735</v>
      </c>
      <c r="AP135" s="91">
        <v>2.7083333333333334E-2</v>
      </c>
      <c r="AQ135" s="65">
        <v>4.9305555555555554E-2</v>
      </c>
      <c r="AR135" s="65">
        <v>4.027777777777778E-2</v>
      </c>
      <c r="AS135" s="65">
        <v>2.9861111111111113E-2</v>
      </c>
      <c r="AT135" s="25">
        <f t="shared" si="130"/>
        <v>39</v>
      </c>
      <c r="AU135" s="25">
        <f t="shared" si="131"/>
        <v>71</v>
      </c>
      <c r="AV135" s="25">
        <f t="shared" si="140"/>
        <v>58</v>
      </c>
      <c r="AW135" s="25">
        <f t="shared" si="141"/>
        <v>43</v>
      </c>
      <c r="AX135" s="25">
        <f t="shared" si="138"/>
        <v>64.5</v>
      </c>
      <c r="AY135" s="25">
        <f t="shared" si="139"/>
        <v>41</v>
      </c>
      <c r="AZ135" s="25">
        <f t="shared" si="121"/>
        <v>0.57317073170731703</v>
      </c>
      <c r="BA135" s="25">
        <v>2</v>
      </c>
      <c r="BB135" s="25">
        <v>3</v>
      </c>
      <c r="BC135" s="25">
        <v>3</v>
      </c>
      <c r="BD135" s="25">
        <v>3</v>
      </c>
      <c r="BE135" s="25">
        <v>2.5</v>
      </c>
      <c r="BF135" s="25">
        <v>3</v>
      </c>
      <c r="BG135" s="49">
        <v>-0.2</v>
      </c>
      <c r="BH135" s="25">
        <v>0.6</v>
      </c>
      <c r="BI135" s="25">
        <v>10</v>
      </c>
      <c r="BJ135" s="25">
        <v>0.8</v>
      </c>
      <c r="BK135" s="25">
        <v>10</v>
      </c>
      <c r="BL135" s="25">
        <v>0.7</v>
      </c>
      <c r="BM135" s="47">
        <v>34</v>
      </c>
      <c r="BN135" s="25">
        <v>14</v>
      </c>
      <c r="BO135" s="25">
        <f t="shared" si="125"/>
        <v>48</v>
      </c>
      <c r="BP135" s="25">
        <f t="shared" si="103"/>
        <v>0.70833333333333337</v>
      </c>
      <c r="BQ135" s="49">
        <f t="shared" si="92"/>
        <v>1</v>
      </c>
      <c r="BR135" s="47">
        <v>14</v>
      </c>
      <c r="BS135" s="25">
        <v>2</v>
      </c>
      <c r="BT135" s="25">
        <f t="shared" si="127"/>
        <v>16</v>
      </c>
      <c r="BU135" s="25">
        <f t="shared" si="126"/>
        <v>0.875</v>
      </c>
      <c r="BV135" s="49">
        <f t="shared" si="108"/>
        <v>1</v>
      </c>
      <c r="BW135" s="52">
        <v>10</v>
      </c>
      <c r="BX135" s="53">
        <v>7</v>
      </c>
      <c r="BY135" s="54">
        <f t="shared" si="128"/>
        <v>8.5</v>
      </c>
      <c r="BZ135" s="57">
        <v>15</v>
      </c>
      <c r="CA135" s="50">
        <v>15</v>
      </c>
      <c r="CB135" s="51">
        <f t="shared" si="129"/>
        <v>15</v>
      </c>
      <c r="CC135" s="46">
        <v>22</v>
      </c>
      <c r="CD135" s="46">
        <v>17</v>
      </c>
      <c r="CE135" s="103">
        <v>91</v>
      </c>
      <c r="CF135" s="30">
        <v>1</v>
      </c>
      <c r="CG135" s="104">
        <f t="shared" si="93"/>
        <v>1.098901098901099E-2</v>
      </c>
      <c r="CH135" s="47">
        <v>12</v>
      </c>
      <c r="CI135" s="25">
        <v>11</v>
      </c>
      <c r="CJ135" s="25">
        <f t="shared" si="145"/>
        <v>23</v>
      </c>
      <c r="CK135" s="49">
        <f t="shared" si="142"/>
        <v>17</v>
      </c>
      <c r="CL135" s="47">
        <v>4</v>
      </c>
      <c r="CM135" s="25">
        <v>4</v>
      </c>
      <c r="CN135" s="25">
        <f t="shared" si="101"/>
        <v>8</v>
      </c>
      <c r="CO135" s="49">
        <f t="shared" si="143"/>
        <v>6</v>
      </c>
      <c r="CP135" s="47">
        <v>24</v>
      </c>
      <c r="CQ135" s="25">
        <f t="shared" si="120"/>
        <v>1</v>
      </c>
      <c r="CR135" s="65">
        <v>2.013888888888889E-2</v>
      </c>
      <c r="CS135" s="25">
        <f t="shared" si="122"/>
        <v>29</v>
      </c>
      <c r="CT135" s="25">
        <v>0</v>
      </c>
      <c r="CU135" s="25">
        <v>24</v>
      </c>
      <c r="CV135" s="25">
        <f t="shared" si="96"/>
        <v>1</v>
      </c>
      <c r="CW135" s="65">
        <v>2.2222222222222223E-2</v>
      </c>
      <c r="CX135" s="25">
        <f t="shared" si="123"/>
        <v>32</v>
      </c>
      <c r="CY135" s="25">
        <v>0</v>
      </c>
      <c r="CZ135" s="49">
        <f t="shared" si="124"/>
        <v>0.10344827586206896</v>
      </c>
      <c r="DA135">
        <v>12</v>
      </c>
      <c r="DB135">
        <v>7</v>
      </c>
      <c r="DC135">
        <v>0.84890138999999998</v>
      </c>
      <c r="DD135">
        <v>8</v>
      </c>
      <c r="DE135">
        <v>0.77011627999999999</v>
      </c>
      <c r="DF135">
        <v>12</v>
      </c>
      <c r="DG135">
        <v>7</v>
      </c>
      <c r="DH135">
        <v>0.97347737000000001</v>
      </c>
      <c r="DI135">
        <v>8</v>
      </c>
      <c r="DJ135">
        <v>0.97991035999999998</v>
      </c>
      <c r="DK135">
        <v>18</v>
      </c>
      <c r="DL135">
        <v>11</v>
      </c>
      <c r="DM135">
        <v>0.98071226</v>
      </c>
      <c r="DN135">
        <v>12</v>
      </c>
      <c r="DO135">
        <v>0.97842461999999997</v>
      </c>
      <c r="DP135" s="25">
        <v>14</v>
      </c>
      <c r="DQ135" s="25">
        <v>8.3333333333333339</v>
      </c>
      <c r="DR135" s="25">
        <v>0.93436367333333337</v>
      </c>
      <c r="DS135" s="25">
        <v>9.3333333333333339</v>
      </c>
      <c r="DT135" s="25">
        <v>0.90948375333333331</v>
      </c>
      <c r="DU135" s="47">
        <v>16.659830948303615</v>
      </c>
      <c r="DV135" s="86">
        <v>28.586553700898904</v>
      </c>
      <c r="DW135" s="86">
        <v>1.1675431321163179</v>
      </c>
      <c r="DX135" s="25"/>
      <c r="DY135" s="49"/>
      <c r="DZ135" s="47">
        <v>20</v>
      </c>
      <c r="EA135" s="25">
        <v>26</v>
      </c>
      <c r="EB135" s="25">
        <v>23</v>
      </c>
      <c r="EC135" s="25">
        <v>-0.17647059000000001</v>
      </c>
      <c r="ED135" s="25">
        <v>0.65384615000000001</v>
      </c>
      <c r="EE135" s="88">
        <v>0.23868778000000002</v>
      </c>
      <c r="EF135" s="47">
        <v>39</v>
      </c>
      <c r="EG135" s="25">
        <v>27</v>
      </c>
      <c r="EH135" s="25">
        <v>35</v>
      </c>
      <c r="EI135" s="25">
        <v>37</v>
      </c>
      <c r="EJ135" s="25">
        <v>33</v>
      </c>
      <c r="EK135" s="46">
        <v>41</v>
      </c>
      <c r="EL135" s="47">
        <v>0</v>
      </c>
      <c r="EM135" s="49">
        <v>0</v>
      </c>
      <c r="EN135" s="46">
        <v>0</v>
      </c>
      <c r="EO135" s="25">
        <v>23504.285714285699</v>
      </c>
      <c r="EP135" s="25">
        <v>14306.956521739099</v>
      </c>
      <c r="EQ135" s="25">
        <v>62678.333333333299</v>
      </c>
      <c r="ER135" s="25">
        <v>19793.1578947368</v>
      </c>
      <c r="ES135" s="25">
        <v>35402</v>
      </c>
      <c r="ET135" s="25">
        <v>20824.705882352901</v>
      </c>
      <c r="EU135" s="25">
        <v>40528.206349206332</v>
      </c>
      <c r="EV135" s="28">
        <v>18308.273432942933</v>
      </c>
      <c r="EW135">
        <v>2260.0121920000001</v>
      </c>
      <c r="EX135">
        <v>0.239811513</v>
      </c>
      <c r="EY135">
        <v>3.1333333333333302</v>
      </c>
      <c r="EZ135">
        <v>0.61538461538461497</v>
      </c>
      <c r="FA135">
        <v>-1335.7044980000001</v>
      </c>
      <c r="FB135">
        <v>-7.5761889999999998E-2</v>
      </c>
      <c r="FC135">
        <v>-0.23872679045092801</v>
      </c>
      <c r="FD135">
        <v>0.6</v>
      </c>
      <c r="FE135">
        <v>12425.551719999999</v>
      </c>
      <c r="FF135">
        <v>0.33742829899999999</v>
      </c>
      <c r="FG135">
        <v>0.59436619718309902</v>
      </c>
      <c r="FH135">
        <v>0.22222222222222199</v>
      </c>
      <c r="FI135">
        <v>4449.9531379999999</v>
      </c>
      <c r="FJ135">
        <v>0.16715930733333331</v>
      </c>
      <c r="FK135">
        <v>1.162990913355167</v>
      </c>
      <c r="FL135" s="63">
        <v>0.47920227920227898</v>
      </c>
      <c r="FM135">
        <v>0.85901639344262304</v>
      </c>
      <c r="FN135">
        <v>0.67673888255416204</v>
      </c>
      <c r="FO135">
        <v>0.38989169675090202</v>
      </c>
      <c r="FP135">
        <v>0.53398058252427205</v>
      </c>
      <c r="FQ135">
        <v>0.57524271844660202</v>
      </c>
      <c r="FR135">
        <v>0.57520176082171703</v>
      </c>
      <c r="FS135">
        <v>0.60805026954670904</v>
      </c>
      <c r="FT135">
        <v>0.59530707530005034</v>
      </c>
      <c r="FU135">
        <v>0.60167867242337969</v>
      </c>
      <c r="FV135" s="45">
        <v>0.2</v>
      </c>
      <c r="FW135" s="25">
        <v>18939.5</v>
      </c>
      <c r="FX135" s="25">
        <v>0.9</v>
      </c>
      <c r="FY135" s="25">
        <v>16148.352941176499</v>
      </c>
      <c r="FZ135" s="25">
        <v>0.7</v>
      </c>
      <c r="GA135" s="25">
        <v>4207.2142857142899</v>
      </c>
      <c r="GB135" s="25">
        <v>0.6</v>
      </c>
      <c r="GC135" s="28">
        <v>13098.35574229693</v>
      </c>
      <c r="GD135">
        <v>0.5</v>
      </c>
      <c r="GE135">
        <v>255</v>
      </c>
      <c r="GF135">
        <v>0</v>
      </c>
      <c r="GG135">
        <v>99</v>
      </c>
      <c r="GH135">
        <v>0.83333333333333337</v>
      </c>
      <c r="GI135">
        <v>212</v>
      </c>
      <c r="GJ135">
        <v>0.44444444444444398</v>
      </c>
      <c r="GK135">
        <v>188.66666666666666</v>
      </c>
      <c r="GL135" s="45"/>
      <c r="GM135">
        <v>25</v>
      </c>
      <c r="GN135">
        <v>17</v>
      </c>
      <c r="GO135">
        <v>17</v>
      </c>
      <c r="GP135">
        <v>10</v>
      </c>
      <c r="GQ135" s="25"/>
      <c r="GR135">
        <v>47</v>
      </c>
      <c r="GS135">
        <v>17</v>
      </c>
      <c r="GT135">
        <v>18</v>
      </c>
      <c r="GU135">
        <v>8</v>
      </c>
      <c r="GV135" s="25"/>
      <c r="GW135">
        <v>16</v>
      </c>
      <c r="GX135">
        <v>15</v>
      </c>
      <c r="GY135">
        <v>14</v>
      </c>
      <c r="GZ135">
        <v>8</v>
      </c>
      <c r="HA135" s="25"/>
      <c r="HB135" s="89">
        <v>29.333333333333332</v>
      </c>
      <c r="HC135" s="89">
        <v>16.333333333333332</v>
      </c>
      <c r="HD135" s="89">
        <v>16.333333333333332</v>
      </c>
      <c r="HE135" s="129">
        <v>8.6666666666666661</v>
      </c>
      <c r="HF135">
        <v>0.8387696486398073</v>
      </c>
      <c r="HG135">
        <v>0.81673193245684228</v>
      </c>
      <c r="HH135">
        <v>0.82322038887721105</v>
      </c>
      <c r="HI135">
        <v>0.85373548185718506</v>
      </c>
      <c r="HJ135">
        <v>0.94764931033140165</v>
      </c>
      <c r="HK135">
        <v>0.99562256643285429</v>
      </c>
      <c r="HL135">
        <v>0.99093569727619413</v>
      </c>
      <c r="HM135">
        <v>1</v>
      </c>
      <c r="HN135">
        <v>0.99033205731110574</v>
      </c>
      <c r="HO135">
        <v>0.9921274395185059</v>
      </c>
      <c r="HP135">
        <v>0.98900516917932746</v>
      </c>
      <c r="HQ135">
        <v>1</v>
      </c>
      <c r="HR135">
        <v>0.92558367209410486</v>
      </c>
      <c r="HS135" s="24">
        <v>2</v>
      </c>
      <c r="HT135">
        <v>2</v>
      </c>
      <c r="HU135">
        <v>2</v>
      </c>
      <c r="HV135">
        <v>1</v>
      </c>
      <c r="HW135">
        <v>0</v>
      </c>
      <c r="HX135">
        <v>0</v>
      </c>
      <c r="HY135" s="45"/>
      <c r="HZ135" s="25"/>
      <c r="IA135" s="25"/>
      <c r="IB135" s="25"/>
      <c r="IC135" s="25"/>
      <c r="ID135" s="109"/>
      <c r="IE135" s="25"/>
      <c r="IF135" s="25"/>
      <c r="IG135" s="25"/>
      <c r="IH135" s="25"/>
      <c r="II135" s="141" t="s">
        <v>578</v>
      </c>
      <c r="IJ135" s="141">
        <f t="shared" si="144"/>
        <v>1</v>
      </c>
      <c r="IK135" s="141" t="s">
        <v>482</v>
      </c>
      <c r="IL135" s="106"/>
      <c r="IM135" s="127"/>
      <c r="IN135" s="142"/>
      <c r="IO135" s="143">
        <v>0</v>
      </c>
      <c r="IP135" s="144">
        <v>0</v>
      </c>
      <c r="IQ135" s="144">
        <v>0</v>
      </c>
      <c r="IR135" s="144">
        <v>0</v>
      </c>
      <c r="IS135" s="144">
        <v>1</v>
      </c>
      <c r="IT135" s="145"/>
      <c r="IU135" s="146">
        <v>0</v>
      </c>
      <c r="IV135" s="146">
        <v>1</v>
      </c>
    </row>
    <row r="136" spans="1:256" ht="13.05" customHeight="1">
      <c r="A136" s="25">
        <v>34</v>
      </c>
      <c r="B136" s="25">
        <v>16</v>
      </c>
      <c r="C136" s="49" t="s">
        <v>139</v>
      </c>
      <c r="D136" s="47" t="s">
        <v>508</v>
      </c>
      <c r="E136" s="25">
        <v>1</v>
      </c>
      <c r="F136" s="25">
        <v>1</v>
      </c>
      <c r="G136" s="49"/>
      <c r="H136" s="25">
        <v>28</v>
      </c>
      <c r="I136" s="25">
        <v>28</v>
      </c>
      <c r="J136" s="25">
        <v>0</v>
      </c>
      <c r="K136" s="25">
        <v>0</v>
      </c>
      <c r="L136" s="25">
        <v>0</v>
      </c>
      <c r="M136" s="25" t="str">
        <f t="shared" si="132"/>
        <v/>
      </c>
      <c r="N136" s="25">
        <f t="shared" si="133"/>
        <v>28</v>
      </c>
      <c r="O136" s="25">
        <v>28</v>
      </c>
      <c r="P136" s="25">
        <v>28</v>
      </c>
      <c r="Q136" s="28"/>
      <c r="R136" s="25">
        <v>28</v>
      </c>
      <c r="S136" s="25">
        <v>28</v>
      </c>
      <c r="T136" s="25">
        <v>2</v>
      </c>
      <c r="U136" s="25">
        <v>1</v>
      </c>
      <c r="V136" s="25">
        <v>1</v>
      </c>
      <c r="W136" s="25" t="str">
        <f t="shared" si="134"/>
        <v/>
      </c>
      <c r="X136" s="25">
        <f t="shared" si="135"/>
        <v>26</v>
      </c>
      <c r="Y136" s="25">
        <v>21</v>
      </c>
      <c r="Z136" s="25">
        <v>26</v>
      </c>
      <c r="AA136" s="25"/>
      <c r="AB136" s="45">
        <v>11</v>
      </c>
      <c r="AC136" s="25">
        <v>19</v>
      </c>
      <c r="AD136" s="25">
        <v>1</v>
      </c>
      <c r="AE136" s="25">
        <v>0</v>
      </c>
      <c r="AF136" s="25">
        <v>1</v>
      </c>
      <c r="AG136" s="25" t="str">
        <f t="shared" si="136"/>
        <v/>
      </c>
      <c r="AH136" s="25">
        <f t="shared" si="137"/>
        <v>18</v>
      </c>
      <c r="AI136" s="25">
        <v>11</v>
      </c>
      <c r="AJ136" s="25">
        <v>18</v>
      </c>
      <c r="AK136" s="28"/>
      <c r="AL136" s="25">
        <v>1</v>
      </c>
      <c r="AM136" s="25">
        <v>674.05</v>
      </c>
      <c r="AN136" s="25">
        <v>661</v>
      </c>
      <c r="AO136" s="25">
        <v>60.371198256679726</v>
      </c>
      <c r="AP136" s="91">
        <v>3.0555555555555555E-2</v>
      </c>
      <c r="AQ136" s="65">
        <v>4.4444444444444446E-2</v>
      </c>
      <c r="AR136" s="65">
        <v>3.888888888888889E-2</v>
      </c>
      <c r="AS136" s="65">
        <v>3.3333333333333333E-2</v>
      </c>
      <c r="AT136" s="25">
        <f t="shared" si="130"/>
        <v>44</v>
      </c>
      <c r="AU136" s="25">
        <f t="shared" si="131"/>
        <v>64</v>
      </c>
      <c r="AV136" s="25">
        <f t="shared" si="140"/>
        <v>56</v>
      </c>
      <c r="AW136" s="25">
        <f t="shared" si="141"/>
        <v>48</v>
      </c>
      <c r="AX136" s="25">
        <f t="shared" si="138"/>
        <v>60</v>
      </c>
      <c r="AY136" s="25">
        <f t="shared" si="139"/>
        <v>46</v>
      </c>
      <c r="AZ136" s="25">
        <f t="shared" si="121"/>
        <v>0.30434782608695654</v>
      </c>
      <c r="BA136" s="25">
        <v>4</v>
      </c>
      <c r="BB136" s="25">
        <v>3</v>
      </c>
      <c r="BC136" s="25">
        <v>4</v>
      </c>
      <c r="BD136" s="25">
        <v>3</v>
      </c>
      <c r="BE136" s="25">
        <v>3.5</v>
      </c>
      <c r="BF136" s="25">
        <v>3.5</v>
      </c>
      <c r="BG136" s="49">
        <v>0</v>
      </c>
      <c r="BH136" s="25">
        <v>0.9</v>
      </c>
      <c r="BI136" s="25">
        <v>10</v>
      </c>
      <c r="BJ136" s="25">
        <v>0.5</v>
      </c>
      <c r="BK136" s="25">
        <v>10</v>
      </c>
      <c r="BL136" s="25">
        <v>0.7</v>
      </c>
      <c r="BM136" s="47">
        <v>35</v>
      </c>
      <c r="BN136" s="25">
        <v>13</v>
      </c>
      <c r="BO136" s="25">
        <f t="shared" si="125"/>
        <v>48</v>
      </c>
      <c r="BP136" s="25">
        <f t="shared" si="103"/>
        <v>0.72916666666666663</v>
      </c>
      <c r="BQ136" s="49">
        <f t="shared" si="92"/>
        <v>1</v>
      </c>
      <c r="BR136" s="47">
        <v>15</v>
      </c>
      <c r="BS136" s="25">
        <v>1</v>
      </c>
      <c r="BT136" s="25">
        <f t="shared" si="127"/>
        <v>16</v>
      </c>
      <c r="BU136" s="25">
        <f t="shared" si="126"/>
        <v>0.9375</v>
      </c>
      <c r="BV136" s="49">
        <f t="shared" si="108"/>
        <v>1</v>
      </c>
      <c r="BW136" s="52">
        <v>8</v>
      </c>
      <c r="BX136" s="53">
        <v>11</v>
      </c>
      <c r="BY136" s="54">
        <f t="shared" si="128"/>
        <v>9.5</v>
      </c>
      <c r="BZ136" s="57">
        <v>17</v>
      </c>
      <c r="CA136" s="50">
        <v>15</v>
      </c>
      <c r="CB136" s="51">
        <f t="shared" si="129"/>
        <v>16</v>
      </c>
      <c r="CC136" s="46">
        <v>23</v>
      </c>
      <c r="CD136" s="46">
        <v>18</v>
      </c>
      <c r="CE136" s="103">
        <v>98</v>
      </c>
      <c r="CF136" s="30">
        <v>2</v>
      </c>
      <c r="CG136" s="104">
        <f t="shared" si="93"/>
        <v>2.0408163265306121E-2</v>
      </c>
      <c r="CH136" s="47">
        <v>12</v>
      </c>
      <c r="CI136" s="25">
        <v>11</v>
      </c>
      <c r="CJ136" s="25">
        <f t="shared" si="145"/>
        <v>23</v>
      </c>
      <c r="CK136" s="49">
        <f t="shared" si="142"/>
        <v>17</v>
      </c>
      <c r="CL136" s="47">
        <v>4</v>
      </c>
      <c r="CM136" s="25">
        <v>4</v>
      </c>
      <c r="CN136" s="25">
        <f t="shared" si="101"/>
        <v>8</v>
      </c>
      <c r="CO136" s="49">
        <f t="shared" si="143"/>
        <v>6</v>
      </c>
      <c r="CP136" s="47">
        <v>24</v>
      </c>
      <c r="CQ136" s="25">
        <f t="shared" si="120"/>
        <v>1</v>
      </c>
      <c r="CR136" s="65">
        <v>1.2500000000000001E-2</v>
      </c>
      <c r="CS136" s="25">
        <f t="shared" si="122"/>
        <v>18</v>
      </c>
      <c r="CT136" s="25">
        <v>0</v>
      </c>
      <c r="CU136" s="25">
        <v>24</v>
      </c>
      <c r="CV136" s="25">
        <f t="shared" si="96"/>
        <v>1</v>
      </c>
      <c r="CW136" s="65">
        <v>2.7083333333333334E-2</v>
      </c>
      <c r="CX136" s="25">
        <f t="shared" si="123"/>
        <v>39</v>
      </c>
      <c r="CY136" s="25">
        <v>0</v>
      </c>
      <c r="CZ136" s="49">
        <f t="shared" si="124"/>
        <v>1.1666666666666667</v>
      </c>
      <c r="DA136">
        <v>21</v>
      </c>
      <c r="DB136">
        <v>11</v>
      </c>
      <c r="DC136">
        <v>0.98561041999999999</v>
      </c>
      <c r="DD136">
        <v>11</v>
      </c>
      <c r="DE136">
        <v>0.99079428000000003</v>
      </c>
      <c r="DF136">
        <v>9</v>
      </c>
      <c r="DG136">
        <v>6</v>
      </c>
      <c r="DH136">
        <v>0.95586599999999999</v>
      </c>
      <c r="DI136">
        <v>7</v>
      </c>
      <c r="DJ136">
        <v>0.94284469000000004</v>
      </c>
      <c r="DK136">
        <v>11</v>
      </c>
      <c r="DL136">
        <v>8</v>
      </c>
      <c r="DM136">
        <v>0.95841405000000002</v>
      </c>
      <c r="DN136">
        <v>9</v>
      </c>
      <c r="DO136">
        <v>0.93957548999999996</v>
      </c>
      <c r="DP136" s="25">
        <v>13.666666666666666</v>
      </c>
      <c r="DQ136" s="25">
        <v>8.3333333333333339</v>
      </c>
      <c r="DR136" s="25">
        <v>0.96663015666666663</v>
      </c>
      <c r="DS136" s="25">
        <v>9</v>
      </c>
      <c r="DT136" s="25">
        <v>0.95773815333333323</v>
      </c>
      <c r="DU136" s="47">
        <v>19.973882223038466</v>
      </c>
      <c r="DV136" s="86">
        <v>21.127339055484988</v>
      </c>
      <c r="DW136" s="86">
        <v>1.0845558873870496</v>
      </c>
      <c r="DX136" s="25"/>
      <c r="DY136" s="49"/>
      <c r="DZ136" s="47">
        <v>20</v>
      </c>
      <c r="EA136" s="25">
        <v>23</v>
      </c>
      <c r="EB136" s="25">
        <v>21.5</v>
      </c>
      <c r="EC136" s="25">
        <v>0.49152541999999999</v>
      </c>
      <c r="ED136" s="25">
        <v>0.92966360999999997</v>
      </c>
      <c r="EE136" s="88">
        <v>0.71059451499999993</v>
      </c>
      <c r="EF136" s="47">
        <v>38</v>
      </c>
      <c r="EG136" s="25">
        <v>30</v>
      </c>
      <c r="EH136" s="25">
        <v>35</v>
      </c>
      <c r="EI136" s="25">
        <v>24</v>
      </c>
      <c r="EJ136" s="25">
        <v>34</v>
      </c>
      <c r="EK136" s="46">
        <v>68</v>
      </c>
      <c r="EL136" s="47">
        <v>0</v>
      </c>
      <c r="EM136" s="49">
        <v>0</v>
      </c>
      <c r="EN136" s="46">
        <v>0</v>
      </c>
      <c r="EO136" s="25">
        <v>16453</v>
      </c>
      <c r="EP136" s="25">
        <v>9971.5151515151501</v>
      </c>
      <c r="EQ136" s="25">
        <v>15669.583333333299</v>
      </c>
      <c r="ER136" s="25">
        <v>11752.1875</v>
      </c>
      <c r="ES136" s="25">
        <v>18632.631578947399</v>
      </c>
      <c r="ET136" s="25">
        <v>11063.125</v>
      </c>
      <c r="EU136" s="25">
        <v>16918.404970760235</v>
      </c>
      <c r="EV136" s="28">
        <v>10928.942550505051</v>
      </c>
      <c r="EW136">
        <v>762.15506419999997</v>
      </c>
      <c r="EX136">
        <v>0.124133838</v>
      </c>
      <c r="EY136">
        <v>0.15757575757575701</v>
      </c>
      <c r="EZ136">
        <v>0.63157894736842102</v>
      </c>
      <c r="FA136">
        <v>2580.9463470000001</v>
      </c>
      <c r="FB136">
        <v>0.42632006</v>
      </c>
      <c r="FC136">
        <v>6.1087533156498699</v>
      </c>
      <c r="FD136">
        <v>0.47826086956521702</v>
      </c>
      <c r="FE136">
        <v>1285.1842300000001</v>
      </c>
      <c r="FF136">
        <v>0.21022934500000001</v>
      </c>
      <c r="FG136">
        <v>2.42816901408451</v>
      </c>
      <c r="FH136">
        <v>0.66666666666666696</v>
      </c>
      <c r="FI136">
        <v>1542.7618804000001</v>
      </c>
      <c r="FJ136">
        <v>0.25356108100000002</v>
      </c>
      <c r="FK136">
        <v>2.8981660291033791</v>
      </c>
      <c r="FL136" s="63">
        <v>0.59216882786676839</v>
      </c>
      <c r="FM136">
        <v>0.51724137931034497</v>
      </c>
      <c r="FN136">
        <v>0.70948532539344999</v>
      </c>
      <c r="FO136">
        <v>0.47180043383948</v>
      </c>
      <c r="FP136">
        <v>0.67221990837151202</v>
      </c>
      <c r="FQ136">
        <v>0.66351351351351395</v>
      </c>
      <c r="FR136">
        <v>0.70386452453321802</v>
      </c>
      <c r="FS136">
        <v>0.55085177555444631</v>
      </c>
      <c r="FT136">
        <v>0.69518991943272679</v>
      </c>
      <c r="FU136">
        <v>0.62302084749358644</v>
      </c>
      <c r="FV136" s="45">
        <v>0.8</v>
      </c>
      <c r="FW136" s="25">
        <v>10014.666666666701</v>
      </c>
      <c r="FX136" s="25">
        <v>0.75</v>
      </c>
      <c r="FY136" s="25">
        <v>7705.2666666666701</v>
      </c>
      <c r="FZ136" s="25">
        <v>1</v>
      </c>
      <c r="GA136" s="25">
        <v>8311.65</v>
      </c>
      <c r="GB136" s="25">
        <v>0.85</v>
      </c>
      <c r="GC136" s="28">
        <v>8677.194444444458</v>
      </c>
      <c r="GD136">
        <v>1</v>
      </c>
      <c r="GE136">
        <v>112</v>
      </c>
      <c r="GF136">
        <v>0.16666666666666666</v>
      </c>
      <c r="GG136">
        <v>67</v>
      </c>
      <c r="GH136">
        <v>0</v>
      </c>
      <c r="GI136">
        <v>118</v>
      </c>
      <c r="GJ136">
        <v>0.38888888888888901</v>
      </c>
      <c r="GK136">
        <v>99</v>
      </c>
      <c r="GL136" s="45"/>
      <c r="GM136">
        <v>22</v>
      </c>
      <c r="GN136">
        <v>10</v>
      </c>
      <c r="GO136">
        <v>10</v>
      </c>
      <c r="GP136">
        <v>6</v>
      </c>
      <c r="GQ136" s="25"/>
      <c r="GR136">
        <v>56</v>
      </c>
      <c r="GS136">
        <v>17</v>
      </c>
      <c r="GT136">
        <v>18</v>
      </c>
      <c r="GU136">
        <v>5</v>
      </c>
      <c r="GV136" s="25"/>
      <c r="GW136">
        <v>49</v>
      </c>
      <c r="GX136">
        <v>20</v>
      </c>
      <c r="GY136">
        <v>19</v>
      </c>
      <c r="GZ136">
        <v>7</v>
      </c>
      <c r="HA136" s="25"/>
      <c r="HB136" s="89">
        <v>42.333333333333336</v>
      </c>
      <c r="HC136" s="89">
        <v>15.666666666666666</v>
      </c>
      <c r="HD136" s="89">
        <v>15.666666666666666</v>
      </c>
      <c r="HE136" s="129">
        <v>6</v>
      </c>
      <c r="HF136">
        <v>0.69753474932298165</v>
      </c>
      <c r="HG136">
        <v>0.63489634320927268</v>
      </c>
      <c r="HH136">
        <v>0.63489634320927268</v>
      </c>
      <c r="HI136">
        <v>0.64333315709701155</v>
      </c>
      <c r="HJ136">
        <v>0.96942788679731007</v>
      </c>
      <c r="HK136">
        <v>1.0000000000000002</v>
      </c>
      <c r="HL136">
        <v>0.99718144268831199</v>
      </c>
      <c r="HM136">
        <v>0.99999999999999978</v>
      </c>
      <c r="HN136">
        <v>0.99835811015669573</v>
      </c>
      <c r="HO136">
        <v>0.98962388434246085</v>
      </c>
      <c r="HP136">
        <v>0.99601643062804723</v>
      </c>
      <c r="HQ136">
        <v>1</v>
      </c>
      <c r="HR136">
        <v>0.88844024875899585</v>
      </c>
      <c r="HS136" s="24">
        <v>1</v>
      </c>
      <c r="HT136">
        <v>1</v>
      </c>
      <c r="HU136">
        <v>2</v>
      </c>
      <c r="HV136">
        <v>0</v>
      </c>
      <c r="HW136">
        <v>0</v>
      </c>
      <c r="HX136">
        <v>0</v>
      </c>
      <c r="HY136" s="45"/>
      <c r="HZ136" s="25"/>
      <c r="IA136" s="25"/>
      <c r="IB136" s="25"/>
      <c r="IC136" s="25"/>
      <c r="ID136" s="109"/>
      <c r="IE136" s="25"/>
      <c r="IF136" s="25"/>
      <c r="IG136" s="25"/>
      <c r="IH136" s="25"/>
      <c r="II136" s="141" t="s">
        <v>578</v>
      </c>
      <c r="IJ136" s="141">
        <f t="shared" si="144"/>
        <v>1</v>
      </c>
      <c r="IK136" s="141" t="s">
        <v>540</v>
      </c>
      <c r="IL136" s="106"/>
      <c r="IM136" s="127"/>
      <c r="IN136" s="142"/>
      <c r="IO136" s="143">
        <v>0</v>
      </c>
      <c r="IP136" s="144">
        <v>0</v>
      </c>
      <c r="IQ136" s="144">
        <v>0</v>
      </c>
      <c r="IR136" s="144">
        <v>0</v>
      </c>
      <c r="IS136" s="144">
        <v>1</v>
      </c>
      <c r="IT136" s="145"/>
      <c r="IU136" s="146">
        <v>0</v>
      </c>
      <c r="IV136" s="146">
        <v>1</v>
      </c>
    </row>
    <row r="137" spans="1:256" ht="13.05" customHeight="1">
      <c r="A137" s="25">
        <v>52</v>
      </c>
      <c r="B137" s="25">
        <v>18</v>
      </c>
      <c r="C137" s="49" t="s">
        <v>17</v>
      </c>
      <c r="D137" s="47" t="s">
        <v>518</v>
      </c>
      <c r="E137" s="25">
        <v>5</v>
      </c>
      <c r="F137" s="25">
        <v>5</v>
      </c>
      <c r="G137" s="49"/>
      <c r="H137" s="25">
        <v>19</v>
      </c>
      <c r="I137" s="25">
        <v>23</v>
      </c>
      <c r="J137" s="25">
        <v>3</v>
      </c>
      <c r="K137" s="25">
        <v>3</v>
      </c>
      <c r="L137" s="25">
        <v>0</v>
      </c>
      <c r="M137" s="25" t="str">
        <f t="shared" si="132"/>
        <v/>
      </c>
      <c r="N137" s="25">
        <f t="shared" si="133"/>
        <v>20</v>
      </c>
      <c r="O137" s="25">
        <v>15</v>
      </c>
      <c r="P137" s="25">
        <v>20</v>
      </c>
      <c r="Q137" s="28"/>
      <c r="R137" s="25">
        <v>23</v>
      </c>
      <c r="S137" s="25">
        <v>25</v>
      </c>
      <c r="T137" s="25">
        <v>1</v>
      </c>
      <c r="U137" s="25">
        <v>1</v>
      </c>
      <c r="V137" s="25">
        <v>0</v>
      </c>
      <c r="W137" s="25" t="str">
        <f t="shared" si="134"/>
        <v/>
      </c>
      <c r="X137" s="25">
        <f t="shared" si="135"/>
        <v>24</v>
      </c>
      <c r="Y137" s="25">
        <v>18</v>
      </c>
      <c r="Z137" s="25">
        <v>24</v>
      </c>
      <c r="AA137" s="25"/>
      <c r="AB137" s="45">
        <v>7</v>
      </c>
      <c r="AC137" s="25">
        <v>7</v>
      </c>
      <c r="AD137" s="25">
        <v>0</v>
      </c>
      <c r="AE137" s="25">
        <v>0</v>
      </c>
      <c r="AF137" s="25">
        <v>0</v>
      </c>
      <c r="AG137" s="25" t="str">
        <f t="shared" si="136"/>
        <v/>
      </c>
      <c r="AH137" s="25">
        <f t="shared" si="137"/>
        <v>7</v>
      </c>
      <c r="AI137" s="25">
        <v>7</v>
      </c>
      <c r="AJ137" s="25">
        <v>7</v>
      </c>
      <c r="AK137" s="28"/>
      <c r="AL137" s="25">
        <v>1</v>
      </c>
      <c r="AM137" s="25">
        <v>899.15</v>
      </c>
      <c r="AN137" s="25">
        <v>897.5</v>
      </c>
      <c r="AO137" s="25">
        <v>147.81790896412502</v>
      </c>
      <c r="AP137" s="91">
        <v>4.027777777777778E-2</v>
      </c>
      <c r="AQ137" s="65">
        <v>5.486111111111111E-2</v>
      </c>
      <c r="AR137" s="65">
        <v>5.2777777777777778E-2</v>
      </c>
      <c r="AS137" s="65">
        <v>3.6111111111111115E-2</v>
      </c>
      <c r="AT137" s="25">
        <f t="shared" si="130"/>
        <v>58</v>
      </c>
      <c r="AU137" s="25">
        <f t="shared" si="131"/>
        <v>79</v>
      </c>
      <c r="AV137" s="25">
        <f t="shared" si="140"/>
        <v>76</v>
      </c>
      <c r="AW137" s="25">
        <f t="shared" si="141"/>
        <v>52</v>
      </c>
      <c r="AX137" s="25">
        <f t="shared" si="138"/>
        <v>77.5</v>
      </c>
      <c r="AY137" s="25">
        <f t="shared" si="139"/>
        <v>55</v>
      </c>
      <c r="AZ137" s="25">
        <f t="shared" si="121"/>
        <v>0.40909090909090912</v>
      </c>
      <c r="BA137" s="25">
        <v>3</v>
      </c>
      <c r="BB137" s="25">
        <v>4</v>
      </c>
      <c r="BC137" s="25">
        <v>3</v>
      </c>
      <c r="BD137" s="25">
        <v>4</v>
      </c>
      <c r="BE137" s="25">
        <v>3.5</v>
      </c>
      <c r="BF137" s="25">
        <v>3.5</v>
      </c>
      <c r="BG137" s="49">
        <v>0</v>
      </c>
      <c r="BH137" s="25">
        <v>0.7</v>
      </c>
      <c r="BI137" s="25">
        <v>10</v>
      </c>
      <c r="BJ137" s="25">
        <v>0.7</v>
      </c>
      <c r="BK137" s="25">
        <v>10</v>
      </c>
      <c r="BL137" s="25">
        <v>0.7</v>
      </c>
      <c r="BM137" s="47">
        <v>32</v>
      </c>
      <c r="BN137" s="25">
        <v>16</v>
      </c>
      <c r="BO137" s="25">
        <f t="shared" si="125"/>
        <v>48</v>
      </c>
      <c r="BP137" s="25">
        <f t="shared" si="103"/>
        <v>0.66666666666666663</v>
      </c>
      <c r="BQ137" s="49">
        <f t="shared" si="92"/>
        <v>1</v>
      </c>
      <c r="BR137" s="47">
        <v>11</v>
      </c>
      <c r="BS137" s="25">
        <v>5</v>
      </c>
      <c r="BT137" s="25">
        <f t="shared" si="127"/>
        <v>16</v>
      </c>
      <c r="BU137" s="25">
        <f t="shared" si="126"/>
        <v>0.6875</v>
      </c>
      <c r="BV137" s="49">
        <f t="shared" si="108"/>
        <v>1</v>
      </c>
      <c r="BW137" s="52">
        <v>10</v>
      </c>
      <c r="BX137" s="53">
        <v>10</v>
      </c>
      <c r="BY137" s="54">
        <f t="shared" si="128"/>
        <v>10</v>
      </c>
      <c r="BZ137" s="57">
        <v>13</v>
      </c>
      <c r="CA137" s="50">
        <v>13</v>
      </c>
      <c r="CB137" s="51">
        <f t="shared" si="129"/>
        <v>13</v>
      </c>
      <c r="CC137" s="46">
        <v>21</v>
      </c>
      <c r="CD137" s="46">
        <v>6</v>
      </c>
      <c r="CE137" s="103">
        <v>37</v>
      </c>
      <c r="CF137" s="30">
        <v>5</v>
      </c>
      <c r="CG137" s="104">
        <f t="shared" si="93"/>
        <v>0.13513513513513514</v>
      </c>
      <c r="CH137" s="47">
        <v>12</v>
      </c>
      <c r="CI137" s="25">
        <v>9</v>
      </c>
      <c r="CJ137" s="25">
        <f t="shared" si="145"/>
        <v>21</v>
      </c>
      <c r="CK137" s="49">
        <f t="shared" si="142"/>
        <v>15</v>
      </c>
      <c r="CL137" s="47">
        <v>4</v>
      </c>
      <c r="CM137" s="25">
        <v>4</v>
      </c>
      <c r="CN137" s="25">
        <f t="shared" si="101"/>
        <v>8</v>
      </c>
      <c r="CO137" s="49">
        <f t="shared" si="143"/>
        <v>6</v>
      </c>
      <c r="CP137" s="47">
        <v>24</v>
      </c>
      <c r="CQ137" s="25">
        <f t="shared" si="120"/>
        <v>1</v>
      </c>
      <c r="CR137" s="65">
        <v>1.8055555555555557E-2</v>
      </c>
      <c r="CS137" s="25">
        <f t="shared" si="122"/>
        <v>26</v>
      </c>
      <c r="CT137" s="25">
        <v>0</v>
      </c>
      <c r="CU137" s="25">
        <v>24</v>
      </c>
      <c r="CV137" s="25">
        <f t="shared" si="96"/>
        <v>1</v>
      </c>
      <c r="CW137" s="65">
        <v>3.4722222222222224E-2</v>
      </c>
      <c r="CX137" s="25">
        <f t="shared" si="123"/>
        <v>50</v>
      </c>
      <c r="CY137" s="25">
        <v>0</v>
      </c>
      <c r="CZ137" s="49">
        <f t="shared" si="124"/>
        <v>0.92307692307692313</v>
      </c>
      <c r="DA137">
        <v>21</v>
      </c>
      <c r="DB137">
        <v>5</v>
      </c>
      <c r="DC137">
        <v>0.84018888999999997</v>
      </c>
      <c r="DD137">
        <v>5</v>
      </c>
      <c r="DE137">
        <v>0.71369146999999999</v>
      </c>
      <c r="DF137">
        <v>7</v>
      </c>
      <c r="DG137">
        <v>1</v>
      </c>
      <c r="DH137"/>
      <c r="DI137">
        <v>5</v>
      </c>
      <c r="DJ137">
        <v>0.98421155999999999</v>
      </c>
      <c r="DK137">
        <v>8</v>
      </c>
      <c r="DL137">
        <v>3</v>
      </c>
      <c r="DM137">
        <v>0.93676590999999998</v>
      </c>
      <c r="DN137">
        <v>6</v>
      </c>
      <c r="DO137">
        <v>0.96215764999999998</v>
      </c>
      <c r="DP137" s="25">
        <v>12</v>
      </c>
      <c r="DQ137" s="25">
        <v>3</v>
      </c>
      <c r="DR137" s="25">
        <v>0.88847739999999997</v>
      </c>
      <c r="DS137" s="25">
        <v>5.333333333333333</v>
      </c>
      <c r="DT137" s="25">
        <v>0.88668689333333328</v>
      </c>
      <c r="DU137" s="47">
        <v>52.371275490667593</v>
      </c>
      <c r="DV137" s="86">
        <v>52.360384664693839</v>
      </c>
      <c r="DW137" s="86">
        <v>0.56367357271033902</v>
      </c>
      <c r="DX137" s="25"/>
      <c r="DY137" s="49"/>
      <c r="DZ137" s="47">
        <v>24</v>
      </c>
      <c r="EA137" s="25">
        <v>17</v>
      </c>
      <c r="EB137" s="25">
        <v>20.5</v>
      </c>
      <c r="EC137" s="25">
        <v>0.79888267999999996</v>
      </c>
      <c r="ED137" s="25">
        <v>0.67721518999999997</v>
      </c>
      <c r="EE137" s="88">
        <v>0.73804893499999991</v>
      </c>
      <c r="EF137" s="47">
        <v>33</v>
      </c>
      <c r="EG137" s="25">
        <v>24</v>
      </c>
      <c r="EH137" s="25">
        <v>32</v>
      </c>
      <c r="EI137" s="25">
        <v>23</v>
      </c>
      <c r="EJ137" s="25">
        <v>34</v>
      </c>
      <c r="EK137" s="46">
        <v>51</v>
      </c>
      <c r="EL137" s="47">
        <v>0</v>
      </c>
      <c r="EM137" s="49">
        <v>0</v>
      </c>
      <c r="EN137" s="46">
        <v>0</v>
      </c>
      <c r="EO137" s="25">
        <v>21937.333333333299</v>
      </c>
      <c r="EP137" s="25">
        <v>4062.4691358024702</v>
      </c>
      <c r="EQ137" s="25">
        <v>16350.869565217399</v>
      </c>
      <c r="ER137" s="25">
        <v>10446.3888888889</v>
      </c>
      <c r="ES137" s="25">
        <v>19667.777777777799</v>
      </c>
      <c r="ET137" s="25">
        <v>8850.5</v>
      </c>
      <c r="EU137" s="25">
        <v>19318.660225442833</v>
      </c>
      <c r="EV137" s="28">
        <v>7786.452674897123</v>
      </c>
      <c r="EW137">
        <v>10.13246887</v>
      </c>
      <c r="EX137">
        <v>2.7466370000000001E-3</v>
      </c>
      <c r="EY137">
        <v>0.648484848484848</v>
      </c>
      <c r="EZ137">
        <v>0.64285714285714302</v>
      </c>
      <c r="FA137">
        <v>1630.655679</v>
      </c>
      <c r="FB137">
        <v>0.19448855900000001</v>
      </c>
      <c r="FC137">
        <v>5.9575596816976102</v>
      </c>
      <c r="FD137">
        <v>0.45454545454545497</v>
      </c>
      <c r="FE137">
        <v>1756.7273009999999</v>
      </c>
      <c r="FF137">
        <v>0.372400915</v>
      </c>
      <c r="FG137">
        <v>5.1323943661971798</v>
      </c>
      <c r="FH137">
        <v>0.47058823529411797</v>
      </c>
      <c r="FI137">
        <v>1132.5051496233334</v>
      </c>
      <c r="FJ137">
        <v>0.18987870366666668</v>
      </c>
      <c r="FK137">
        <v>3.9128129654598793</v>
      </c>
      <c r="FL137" s="63">
        <v>0.52266361089890534</v>
      </c>
      <c r="FM137">
        <v>0.50852713178294595</v>
      </c>
      <c r="FN137">
        <v>0.72778036295951598</v>
      </c>
      <c r="FO137">
        <v>0.6</v>
      </c>
      <c r="FP137">
        <v>0.64549258273107601</v>
      </c>
      <c r="FQ137">
        <v>0.438297872340426</v>
      </c>
      <c r="FR137">
        <v>0.73088235294117698</v>
      </c>
      <c r="FS137">
        <v>0.51560833470779066</v>
      </c>
      <c r="FT137">
        <v>0.70138509954392303</v>
      </c>
      <c r="FU137">
        <v>0.60849671712585673</v>
      </c>
      <c r="FV137" s="45">
        <v>0.6</v>
      </c>
      <c r="FW137" s="25">
        <v>11546.333333333299</v>
      </c>
      <c r="FX137" s="25">
        <v>0.75</v>
      </c>
      <c r="FY137" s="25">
        <v>8900.1333333333296</v>
      </c>
      <c r="FZ137" s="25">
        <v>0.65</v>
      </c>
      <c r="GA137" s="25">
        <v>7673.0769230769201</v>
      </c>
      <c r="GB137" s="25">
        <v>0.66666666666666663</v>
      </c>
      <c r="GC137" s="28">
        <v>9373.1811965811848</v>
      </c>
      <c r="GD137">
        <v>1</v>
      </c>
      <c r="GE137">
        <v>100</v>
      </c>
      <c r="GF137">
        <v>0</v>
      </c>
      <c r="GG137">
        <v>67</v>
      </c>
      <c r="GH137">
        <v>1.5</v>
      </c>
      <c r="GI137">
        <v>132</v>
      </c>
      <c r="GJ137">
        <v>0.83333333333333304</v>
      </c>
      <c r="GK137">
        <v>99.666666666666671</v>
      </c>
      <c r="GL137" s="45"/>
      <c r="GM137">
        <v>20</v>
      </c>
      <c r="GN137">
        <v>8</v>
      </c>
      <c r="GO137">
        <v>7</v>
      </c>
      <c r="GP137">
        <v>5</v>
      </c>
      <c r="GQ137" s="25"/>
      <c r="GR137">
        <v>20</v>
      </c>
      <c r="GS137">
        <v>3</v>
      </c>
      <c r="GT137">
        <v>5</v>
      </c>
      <c r="GU137">
        <v>3</v>
      </c>
      <c r="GV137" s="25"/>
      <c r="GW137">
        <v>10</v>
      </c>
      <c r="GX137">
        <v>5</v>
      </c>
      <c r="GY137">
        <v>5</v>
      </c>
      <c r="GZ137">
        <v>3</v>
      </c>
      <c r="HA137" s="25"/>
      <c r="HB137" s="89">
        <v>16.666666666666668</v>
      </c>
      <c r="HC137" s="89">
        <v>5.333333333333333</v>
      </c>
      <c r="HD137" s="89">
        <v>5.666666666666667</v>
      </c>
      <c r="HE137" s="129">
        <v>3.6666666666666665</v>
      </c>
      <c r="HF137">
        <v>0.68581920437780974</v>
      </c>
      <c r="HG137">
        <v>0.72719907354943591</v>
      </c>
      <c r="HH137">
        <v>0.77619542567769317</v>
      </c>
      <c r="HI137">
        <v>0.69999999999999984</v>
      </c>
      <c r="HJ137">
        <v>0.97724033437850977</v>
      </c>
      <c r="HK137">
        <v>1</v>
      </c>
      <c r="HL137">
        <v>0.8999999999999998</v>
      </c>
      <c r="HM137">
        <v>1</v>
      </c>
      <c r="HN137">
        <v>0.83383065822442293</v>
      </c>
      <c r="HO137">
        <v>0.90166963466743222</v>
      </c>
      <c r="HP137">
        <v>0.93632917756904444</v>
      </c>
      <c r="HQ137">
        <v>1</v>
      </c>
      <c r="HR137">
        <v>0.83229673232691415</v>
      </c>
      <c r="HS137" s="24">
        <v>2</v>
      </c>
      <c r="HT137">
        <v>2</v>
      </c>
      <c r="HU137">
        <v>3</v>
      </c>
      <c r="HV137">
        <v>1</v>
      </c>
      <c r="HW137">
        <v>0</v>
      </c>
      <c r="HX137">
        <v>1</v>
      </c>
      <c r="HY137" s="45"/>
      <c r="HZ137" s="25"/>
      <c r="IA137" s="25"/>
      <c r="IB137" s="25"/>
      <c r="IC137" s="25"/>
      <c r="ID137" s="109"/>
      <c r="IE137" s="25"/>
      <c r="IF137" s="25"/>
      <c r="IG137" s="25"/>
      <c r="IH137" s="25"/>
      <c r="II137" s="141" t="s">
        <v>542</v>
      </c>
      <c r="IJ137" s="141">
        <f t="shared" si="144"/>
        <v>1</v>
      </c>
      <c r="IK137" s="141" t="s">
        <v>540</v>
      </c>
      <c r="IL137" s="106"/>
      <c r="IM137" s="127"/>
      <c r="IN137" s="142"/>
      <c r="IO137" s="143">
        <v>0</v>
      </c>
      <c r="IP137" s="144">
        <v>0</v>
      </c>
      <c r="IQ137" s="144">
        <v>0</v>
      </c>
      <c r="IR137" s="144">
        <v>0</v>
      </c>
      <c r="IS137" s="144">
        <v>1</v>
      </c>
      <c r="IT137" s="145"/>
      <c r="IU137" s="146">
        <v>0</v>
      </c>
      <c r="IV137" s="146">
        <v>0</v>
      </c>
    </row>
    <row r="138" spans="1:256" ht="13.05" customHeight="1">
      <c r="A138" s="25">
        <v>42</v>
      </c>
      <c r="B138" s="25">
        <v>18</v>
      </c>
      <c r="C138" s="49" t="s">
        <v>216</v>
      </c>
      <c r="D138" s="47" t="s">
        <v>518</v>
      </c>
      <c r="E138" s="25">
        <v>5</v>
      </c>
      <c r="F138" s="25">
        <v>5</v>
      </c>
      <c r="G138" s="49"/>
      <c r="H138" s="25">
        <v>19</v>
      </c>
      <c r="I138" s="25">
        <v>23</v>
      </c>
      <c r="J138" s="25">
        <v>1</v>
      </c>
      <c r="K138" s="25">
        <v>0</v>
      </c>
      <c r="L138" s="25">
        <v>1</v>
      </c>
      <c r="M138" s="25" t="str">
        <f t="shared" si="132"/>
        <v/>
      </c>
      <c r="N138" s="25">
        <f t="shared" si="133"/>
        <v>22</v>
      </c>
      <c r="O138" s="25">
        <v>14</v>
      </c>
      <c r="P138" s="25">
        <v>22</v>
      </c>
      <c r="Q138" s="28"/>
      <c r="R138" s="25">
        <v>23</v>
      </c>
      <c r="S138" s="25">
        <v>26</v>
      </c>
      <c r="T138" s="25">
        <v>1</v>
      </c>
      <c r="U138" s="25">
        <v>0</v>
      </c>
      <c r="V138" s="25">
        <v>1</v>
      </c>
      <c r="W138" s="25" t="str">
        <f t="shared" si="134"/>
        <v/>
      </c>
      <c r="X138" s="25">
        <f t="shared" si="135"/>
        <v>25</v>
      </c>
      <c r="Y138" s="25">
        <v>19</v>
      </c>
      <c r="Z138" s="25">
        <v>25</v>
      </c>
      <c r="AA138" s="25"/>
      <c r="AB138" s="45">
        <v>10</v>
      </c>
      <c r="AC138" s="25">
        <v>21</v>
      </c>
      <c r="AD138" s="25">
        <v>1</v>
      </c>
      <c r="AE138" s="25">
        <v>0</v>
      </c>
      <c r="AF138" s="25">
        <v>1</v>
      </c>
      <c r="AG138" s="25" t="str">
        <f t="shared" si="136"/>
        <v/>
      </c>
      <c r="AH138" s="25">
        <f t="shared" si="137"/>
        <v>20</v>
      </c>
      <c r="AI138" s="25">
        <v>10</v>
      </c>
      <c r="AJ138" s="25">
        <v>20</v>
      </c>
      <c r="AK138" s="28"/>
      <c r="AL138" s="25">
        <v>1</v>
      </c>
      <c r="AM138" s="25">
        <v>719.05</v>
      </c>
      <c r="AN138" s="25">
        <v>708.5</v>
      </c>
      <c r="AO138" s="25">
        <v>71.250835636835376</v>
      </c>
      <c r="AP138" s="91">
        <v>2.9166666666666664E-2</v>
      </c>
      <c r="AQ138" s="65">
        <v>4.3749999999999997E-2</v>
      </c>
      <c r="AR138" s="65">
        <v>3.4722222222222224E-2</v>
      </c>
      <c r="AS138" s="65">
        <v>3.0555555555555555E-2</v>
      </c>
      <c r="AT138" s="25">
        <f t="shared" si="130"/>
        <v>42</v>
      </c>
      <c r="AU138" s="25">
        <f t="shared" si="131"/>
        <v>63</v>
      </c>
      <c r="AV138" s="25">
        <f t="shared" si="140"/>
        <v>50</v>
      </c>
      <c r="AW138" s="25">
        <f t="shared" si="141"/>
        <v>44</v>
      </c>
      <c r="AX138" s="25">
        <f t="shared" si="138"/>
        <v>56.5</v>
      </c>
      <c r="AY138" s="25">
        <f t="shared" si="139"/>
        <v>43</v>
      </c>
      <c r="AZ138" s="25">
        <f t="shared" si="121"/>
        <v>0.31395348837209303</v>
      </c>
      <c r="BA138" s="25">
        <v>4</v>
      </c>
      <c r="BB138" s="25">
        <v>3</v>
      </c>
      <c r="BC138" s="25">
        <v>3</v>
      </c>
      <c r="BD138" s="25">
        <v>3</v>
      </c>
      <c r="BE138" s="25">
        <v>3.5</v>
      </c>
      <c r="BF138" s="25">
        <v>3</v>
      </c>
      <c r="BG138" s="49">
        <v>0.14285714285714285</v>
      </c>
      <c r="BH138" s="25">
        <v>0.5</v>
      </c>
      <c r="BI138" s="25">
        <v>10</v>
      </c>
      <c r="BJ138" s="25">
        <v>0.6</v>
      </c>
      <c r="BK138" s="25">
        <v>10</v>
      </c>
      <c r="BL138" s="25">
        <v>0.55000000000000004</v>
      </c>
      <c r="BM138" s="47">
        <v>38</v>
      </c>
      <c r="BN138" s="25">
        <v>10</v>
      </c>
      <c r="BO138" s="25">
        <f t="shared" si="125"/>
        <v>48</v>
      </c>
      <c r="BP138" s="25">
        <f t="shared" si="103"/>
        <v>0.79166666666666663</v>
      </c>
      <c r="BQ138" s="49">
        <f t="shared" si="92"/>
        <v>1</v>
      </c>
      <c r="BR138" s="47">
        <v>15</v>
      </c>
      <c r="BS138" s="25">
        <v>1</v>
      </c>
      <c r="BT138" s="25">
        <f t="shared" si="127"/>
        <v>16</v>
      </c>
      <c r="BU138" s="25">
        <f t="shared" si="126"/>
        <v>0.9375</v>
      </c>
      <c r="BV138" s="49">
        <f t="shared" si="108"/>
        <v>1</v>
      </c>
      <c r="BW138" s="52">
        <v>8</v>
      </c>
      <c r="BX138" s="53">
        <v>10</v>
      </c>
      <c r="BY138" s="54">
        <f t="shared" si="128"/>
        <v>9</v>
      </c>
      <c r="BZ138" s="57">
        <v>18</v>
      </c>
      <c r="CA138" s="50">
        <v>19</v>
      </c>
      <c r="CB138" s="51">
        <f t="shared" si="129"/>
        <v>18.5</v>
      </c>
      <c r="CC138" s="46">
        <v>16</v>
      </c>
      <c r="CD138" s="46">
        <v>16</v>
      </c>
      <c r="CE138" s="103">
        <v>102</v>
      </c>
      <c r="CF138" s="30">
        <v>3</v>
      </c>
      <c r="CG138" s="104">
        <f t="shared" si="93"/>
        <v>2.9411764705882353E-2</v>
      </c>
      <c r="CH138" s="47">
        <v>12</v>
      </c>
      <c r="CI138" s="25">
        <v>10</v>
      </c>
      <c r="CJ138" s="25">
        <f t="shared" si="145"/>
        <v>22</v>
      </c>
      <c r="CK138" s="49">
        <f t="shared" si="142"/>
        <v>16</v>
      </c>
      <c r="CL138" s="47">
        <v>3</v>
      </c>
      <c r="CM138" s="25">
        <v>4</v>
      </c>
      <c r="CN138" s="25">
        <f t="shared" si="101"/>
        <v>7</v>
      </c>
      <c r="CO138" s="49">
        <f t="shared" si="143"/>
        <v>5.5</v>
      </c>
      <c r="CP138" s="47">
        <v>24</v>
      </c>
      <c r="CQ138" s="25">
        <f t="shared" si="120"/>
        <v>1</v>
      </c>
      <c r="CR138" s="65">
        <v>1.3194444444444444E-2</v>
      </c>
      <c r="CS138" s="25">
        <f t="shared" si="122"/>
        <v>19</v>
      </c>
      <c r="CT138" s="25">
        <v>0</v>
      </c>
      <c r="CU138" s="25">
        <v>24</v>
      </c>
      <c r="CV138" s="25">
        <f t="shared" si="96"/>
        <v>1</v>
      </c>
      <c r="CW138" s="65">
        <v>2.8472222222222222E-2</v>
      </c>
      <c r="CX138" s="25">
        <f t="shared" si="123"/>
        <v>41</v>
      </c>
      <c r="CY138" s="25">
        <v>0</v>
      </c>
      <c r="CZ138" s="49">
        <f t="shared" si="124"/>
        <v>1.1578947368421053</v>
      </c>
      <c r="DA138">
        <v>11</v>
      </c>
      <c r="DB138">
        <v>9</v>
      </c>
      <c r="DC138">
        <v>0.85782787999999999</v>
      </c>
      <c r="DD138">
        <v>10</v>
      </c>
      <c r="DE138">
        <v>0.88071785999999996</v>
      </c>
      <c r="DF138">
        <v>9</v>
      </c>
      <c r="DG138">
        <v>9</v>
      </c>
      <c r="DH138">
        <v>0.97677188999999998</v>
      </c>
      <c r="DI138">
        <v>9</v>
      </c>
      <c r="DJ138">
        <v>0.97677188999999998</v>
      </c>
      <c r="DK138">
        <v>12</v>
      </c>
      <c r="DL138">
        <v>10</v>
      </c>
      <c r="DM138">
        <v>0.89911867000000001</v>
      </c>
      <c r="DN138">
        <v>11</v>
      </c>
      <c r="DO138">
        <v>0.95830037999999995</v>
      </c>
      <c r="DP138" s="25">
        <v>10.666666666666666</v>
      </c>
      <c r="DQ138" s="25">
        <v>9.3333333333333339</v>
      </c>
      <c r="DR138" s="25">
        <v>0.91123947999999999</v>
      </c>
      <c r="DS138" s="25">
        <v>10</v>
      </c>
      <c r="DT138" s="25">
        <v>0.93859671</v>
      </c>
      <c r="DU138" s="47">
        <v>8.4294724198492776</v>
      </c>
      <c r="DV138" s="86">
        <v>22.508129748657744</v>
      </c>
      <c r="DW138" s="86">
        <v>0.98334112581385069</v>
      </c>
      <c r="DX138" s="25"/>
      <c r="DY138" s="49"/>
      <c r="DZ138" s="47">
        <v>24</v>
      </c>
      <c r="EA138" s="25">
        <v>25</v>
      </c>
      <c r="EB138" s="25">
        <v>24.5</v>
      </c>
      <c r="EC138" s="25">
        <v>0.93296089000000004</v>
      </c>
      <c r="ED138" s="25">
        <v>1</v>
      </c>
      <c r="EE138" s="88">
        <v>0.96648044499999997</v>
      </c>
      <c r="EF138" s="47">
        <v>26</v>
      </c>
      <c r="EG138" s="25">
        <v>31</v>
      </c>
      <c r="EH138" s="25">
        <v>33</v>
      </c>
      <c r="EI138" s="25">
        <v>23</v>
      </c>
      <c r="EJ138" s="25">
        <v>32</v>
      </c>
      <c r="EK138" s="46">
        <v>59</v>
      </c>
      <c r="EL138" s="47">
        <v>0</v>
      </c>
      <c r="EM138" s="49">
        <v>0</v>
      </c>
      <c r="EN138" s="46">
        <v>0</v>
      </c>
      <c r="EO138" s="25">
        <v>8893.5135135135097</v>
      </c>
      <c r="EP138" s="25">
        <v>3290.6</v>
      </c>
      <c r="EQ138" s="25">
        <v>13928.5185185185</v>
      </c>
      <c r="ER138" s="25">
        <v>3723.4653465346501</v>
      </c>
      <c r="ES138" s="25">
        <v>16091.8181818182</v>
      </c>
      <c r="ET138" s="25">
        <v>4658.1578947368398</v>
      </c>
      <c r="EU138" s="25">
        <v>12971.283404616735</v>
      </c>
      <c r="EV138" s="28">
        <v>3890.7410804238298</v>
      </c>
      <c r="EW138">
        <v>451.48651109999997</v>
      </c>
      <c r="EX138">
        <v>0.21814560299999999</v>
      </c>
      <c r="EY138">
        <v>6.2</v>
      </c>
      <c r="EZ138">
        <v>0.58333333333333304</v>
      </c>
      <c r="FA138">
        <v>334.49115410000002</v>
      </c>
      <c r="FB138">
        <v>0.13085659099999999</v>
      </c>
      <c r="FC138">
        <v>0.17241379310344801</v>
      </c>
      <c r="FD138">
        <v>0.5</v>
      </c>
      <c r="FE138">
        <v>869.06401700000004</v>
      </c>
      <c r="FF138">
        <v>0.34421783700000003</v>
      </c>
      <c r="FG138">
        <v>8.6225352112675999</v>
      </c>
      <c r="FH138">
        <v>0.42857142857142899</v>
      </c>
      <c r="FI138">
        <v>551.68056073333344</v>
      </c>
      <c r="FJ138">
        <v>0.23107334366666668</v>
      </c>
      <c r="FK138">
        <v>4.9983163347903492</v>
      </c>
      <c r="FL138" s="63">
        <v>0.50396825396825407</v>
      </c>
      <c r="FM138">
        <v>0.58411949685534603</v>
      </c>
      <c r="FN138">
        <v>0.77926701570680601</v>
      </c>
      <c r="FO138">
        <v>0.48348348348348302</v>
      </c>
      <c r="FP138">
        <v>0.84624299787521695</v>
      </c>
      <c r="FQ138">
        <v>0.63755980861243999</v>
      </c>
      <c r="FR138">
        <v>0.662496934020113</v>
      </c>
      <c r="FS138">
        <v>0.56838759631708979</v>
      </c>
      <c r="FT138">
        <v>0.76266898253404525</v>
      </c>
      <c r="FU138">
        <v>0.66552828942556752</v>
      </c>
      <c r="FV138" s="45">
        <v>0.8</v>
      </c>
      <c r="FW138" s="25">
        <v>5819.5</v>
      </c>
      <c r="FX138" s="25">
        <v>0.95</v>
      </c>
      <c r="FY138" s="25">
        <v>8183.2777777777801</v>
      </c>
      <c r="FZ138" s="25">
        <v>0.9</v>
      </c>
      <c r="GA138" s="25">
        <v>5439.5</v>
      </c>
      <c r="GB138" s="25">
        <v>0.8833333333333333</v>
      </c>
      <c r="GC138" s="28">
        <v>6480.75925925926</v>
      </c>
      <c r="GD138">
        <v>0</v>
      </c>
      <c r="GE138">
        <v>115</v>
      </c>
      <c r="GF138">
        <v>0</v>
      </c>
      <c r="GG138">
        <v>51</v>
      </c>
      <c r="GH138">
        <v>1.1666666666666667</v>
      </c>
      <c r="GI138">
        <v>88</v>
      </c>
      <c r="GJ138">
        <v>0.38888888888888901</v>
      </c>
      <c r="GK138">
        <v>84.666666666666671</v>
      </c>
      <c r="GL138" s="45"/>
      <c r="GM138">
        <v>16</v>
      </c>
      <c r="GN138">
        <v>14</v>
      </c>
      <c r="GO138">
        <v>13</v>
      </c>
      <c r="GP138">
        <v>7</v>
      </c>
      <c r="GQ138" s="25"/>
      <c r="GR138">
        <v>67</v>
      </c>
      <c r="GS138">
        <v>17</v>
      </c>
      <c r="GT138">
        <v>19</v>
      </c>
      <c r="GU138">
        <v>6</v>
      </c>
      <c r="GV138" s="25"/>
      <c r="GW138">
        <v>49</v>
      </c>
      <c r="GX138">
        <v>20</v>
      </c>
      <c r="GY138">
        <v>21</v>
      </c>
      <c r="GZ138">
        <v>7</v>
      </c>
      <c r="HA138" s="25"/>
      <c r="HB138" s="89">
        <v>44</v>
      </c>
      <c r="HC138" s="89">
        <v>17</v>
      </c>
      <c r="HD138" s="89">
        <v>17.666666666666668</v>
      </c>
      <c r="HE138" s="129">
        <v>6.666666666666667</v>
      </c>
      <c r="HF138">
        <v>0.73445992390696746</v>
      </c>
      <c r="HG138">
        <v>0.81297210828039146</v>
      </c>
      <c r="HH138">
        <v>0.7709342531250698</v>
      </c>
      <c r="HI138">
        <v>0.7857142857142857</v>
      </c>
      <c r="HJ138">
        <v>0.9878769868532512</v>
      </c>
      <c r="HK138">
        <v>1.0000000000000002</v>
      </c>
      <c r="HL138">
        <v>0.99824561403508771</v>
      </c>
      <c r="HM138">
        <v>1</v>
      </c>
      <c r="HN138">
        <v>0.99313356851041601</v>
      </c>
      <c r="HO138">
        <v>0.99834231250982863</v>
      </c>
      <c r="HP138">
        <v>0.99999999999999978</v>
      </c>
      <c r="HQ138">
        <v>1</v>
      </c>
      <c r="HR138">
        <v>0.90515682642354489</v>
      </c>
      <c r="HS138" s="24">
        <v>1</v>
      </c>
      <c r="HT138">
        <v>4</v>
      </c>
      <c r="HU138">
        <v>2</v>
      </c>
      <c r="HV138">
        <v>0</v>
      </c>
      <c r="HW138">
        <v>1</v>
      </c>
      <c r="HX138">
        <v>0</v>
      </c>
      <c r="HY138" s="45"/>
      <c r="HZ138" s="25"/>
      <c r="IA138" s="25"/>
      <c r="IB138" s="25"/>
      <c r="IC138" s="25"/>
      <c r="ID138" s="109"/>
      <c r="IE138" s="25"/>
      <c r="IF138" s="25"/>
      <c r="IG138" s="25"/>
      <c r="IH138" s="25"/>
      <c r="II138" s="141" t="s">
        <v>538</v>
      </c>
      <c r="IJ138" s="141">
        <f t="shared" si="144"/>
        <v>0</v>
      </c>
      <c r="IK138" s="141" t="s">
        <v>540</v>
      </c>
      <c r="IL138" s="106"/>
      <c r="IM138" s="127"/>
      <c r="IN138" s="142"/>
      <c r="IO138" s="143">
        <v>0</v>
      </c>
      <c r="IP138" s="144">
        <v>0</v>
      </c>
      <c r="IQ138" s="144">
        <v>0</v>
      </c>
      <c r="IR138" s="144">
        <v>0</v>
      </c>
      <c r="IS138" s="144">
        <v>1</v>
      </c>
      <c r="IT138" s="145"/>
      <c r="IU138" s="146">
        <v>0</v>
      </c>
      <c r="IV138" s="146">
        <v>1</v>
      </c>
    </row>
    <row r="139" spans="1:256" ht="13.05" customHeight="1">
      <c r="A139" s="25">
        <v>24</v>
      </c>
      <c r="B139" s="25">
        <v>16</v>
      </c>
      <c r="C139" s="49" t="s">
        <v>217</v>
      </c>
      <c r="D139" s="47" t="s">
        <v>518</v>
      </c>
      <c r="E139" s="25">
        <v>5</v>
      </c>
      <c r="F139" s="25">
        <v>5</v>
      </c>
      <c r="G139" s="49"/>
      <c r="H139" s="25">
        <v>24</v>
      </c>
      <c r="I139" s="25">
        <v>25</v>
      </c>
      <c r="J139" s="25">
        <v>1</v>
      </c>
      <c r="K139" s="25">
        <v>0</v>
      </c>
      <c r="L139" s="25">
        <v>1</v>
      </c>
      <c r="M139" s="25" t="str">
        <f t="shared" si="132"/>
        <v/>
      </c>
      <c r="N139" s="25">
        <f t="shared" si="133"/>
        <v>24</v>
      </c>
      <c r="O139" s="25">
        <v>22</v>
      </c>
      <c r="P139" s="25">
        <v>24</v>
      </c>
      <c r="Q139" s="28"/>
      <c r="R139" s="25">
        <v>19</v>
      </c>
      <c r="S139" s="25">
        <v>26</v>
      </c>
      <c r="T139" s="25">
        <v>1</v>
      </c>
      <c r="U139" s="25">
        <v>0</v>
      </c>
      <c r="V139" s="25">
        <v>1</v>
      </c>
      <c r="W139" s="25" t="str">
        <f t="shared" si="134"/>
        <v/>
      </c>
      <c r="X139" s="25">
        <f t="shared" si="135"/>
        <v>25</v>
      </c>
      <c r="Y139" s="25">
        <v>19</v>
      </c>
      <c r="Z139" s="25">
        <v>26</v>
      </c>
      <c r="AA139" s="25"/>
      <c r="AB139" s="45">
        <v>15</v>
      </c>
      <c r="AC139" s="25">
        <v>19</v>
      </c>
      <c r="AD139" s="25">
        <v>3</v>
      </c>
      <c r="AE139" s="25">
        <v>0</v>
      </c>
      <c r="AF139" s="25">
        <v>3</v>
      </c>
      <c r="AG139" s="25" t="str">
        <f t="shared" si="136"/>
        <v/>
      </c>
      <c r="AH139" s="25">
        <f t="shared" si="137"/>
        <v>16</v>
      </c>
      <c r="AI139" s="25">
        <v>8</v>
      </c>
      <c r="AJ139" s="25">
        <v>17</v>
      </c>
      <c r="AK139" s="28"/>
      <c r="AL139" s="25">
        <v>1</v>
      </c>
      <c r="AM139" s="25">
        <v>686.15</v>
      </c>
      <c r="AN139" s="25">
        <v>581.5</v>
      </c>
      <c r="AO139" s="25">
        <v>265.86804701026534</v>
      </c>
      <c r="AP139" s="91">
        <v>2.8472222222222222E-2</v>
      </c>
      <c r="AQ139" s="65">
        <v>3.6805555555555557E-2</v>
      </c>
      <c r="AR139" s="65">
        <v>3.9583333333333331E-2</v>
      </c>
      <c r="AS139" s="65">
        <v>2.9166666666666664E-2</v>
      </c>
      <c r="AT139" s="25">
        <f t="shared" si="130"/>
        <v>41</v>
      </c>
      <c r="AU139" s="25">
        <f t="shared" si="131"/>
        <v>53</v>
      </c>
      <c r="AV139" s="25">
        <f t="shared" si="140"/>
        <v>57</v>
      </c>
      <c r="AW139" s="25">
        <f t="shared" si="141"/>
        <v>42</v>
      </c>
      <c r="AX139" s="25">
        <f t="shared" si="138"/>
        <v>55</v>
      </c>
      <c r="AY139" s="25">
        <f t="shared" si="139"/>
        <v>41.5</v>
      </c>
      <c r="AZ139" s="25">
        <f t="shared" si="121"/>
        <v>0.3253012048192771</v>
      </c>
      <c r="BA139" s="25">
        <v>4</v>
      </c>
      <c r="BB139" s="25">
        <v>4</v>
      </c>
      <c r="BC139" s="25">
        <v>3</v>
      </c>
      <c r="BD139" s="25">
        <v>3</v>
      </c>
      <c r="BE139" s="25">
        <v>3.5</v>
      </c>
      <c r="BF139" s="25">
        <v>3.5</v>
      </c>
      <c r="BG139" s="49">
        <v>0</v>
      </c>
      <c r="BH139" s="25">
        <v>0.4</v>
      </c>
      <c r="BI139" s="25">
        <v>10</v>
      </c>
      <c r="BJ139" s="25">
        <v>0.7</v>
      </c>
      <c r="BK139" s="25">
        <v>10</v>
      </c>
      <c r="BL139" s="25">
        <v>0.55000000000000004</v>
      </c>
      <c r="BM139" s="47">
        <v>38</v>
      </c>
      <c r="BN139" s="25">
        <v>10</v>
      </c>
      <c r="BO139" s="25">
        <f t="shared" si="125"/>
        <v>48</v>
      </c>
      <c r="BP139" s="25">
        <f t="shared" si="103"/>
        <v>0.79166666666666663</v>
      </c>
      <c r="BQ139" s="49">
        <f t="shared" si="92"/>
        <v>1</v>
      </c>
      <c r="BR139" s="47">
        <v>16</v>
      </c>
      <c r="BS139" s="25">
        <v>0</v>
      </c>
      <c r="BT139" s="25">
        <f t="shared" si="127"/>
        <v>16</v>
      </c>
      <c r="BU139" s="25">
        <f t="shared" si="126"/>
        <v>1</v>
      </c>
      <c r="BV139" s="49">
        <f t="shared" si="108"/>
        <v>1</v>
      </c>
      <c r="BW139" s="52">
        <v>13</v>
      </c>
      <c r="BX139" s="53">
        <v>12</v>
      </c>
      <c r="BY139" s="54">
        <f t="shared" si="128"/>
        <v>12.5</v>
      </c>
      <c r="BZ139" s="57">
        <v>19</v>
      </c>
      <c r="CA139" s="50">
        <v>20</v>
      </c>
      <c r="CB139" s="51">
        <f t="shared" si="129"/>
        <v>19.5</v>
      </c>
      <c r="CC139" s="46">
        <v>22</v>
      </c>
      <c r="CD139" s="46">
        <v>9</v>
      </c>
      <c r="CE139" s="103">
        <v>83</v>
      </c>
      <c r="CF139" s="30">
        <v>1</v>
      </c>
      <c r="CG139" s="104">
        <f t="shared" si="93"/>
        <v>1.2048192771084338E-2</v>
      </c>
      <c r="CH139" s="47">
        <v>12</v>
      </c>
      <c r="CI139" s="25">
        <v>12</v>
      </c>
      <c r="CJ139" s="25">
        <f t="shared" si="145"/>
        <v>24</v>
      </c>
      <c r="CK139" s="49">
        <f t="shared" si="142"/>
        <v>18</v>
      </c>
      <c r="CL139" s="47">
        <v>4</v>
      </c>
      <c r="CM139" s="25">
        <v>4</v>
      </c>
      <c r="CN139" s="25">
        <f t="shared" si="101"/>
        <v>8</v>
      </c>
      <c r="CO139" s="49">
        <f t="shared" si="143"/>
        <v>6</v>
      </c>
      <c r="CP139" s="47">
        <v>24</v>
      </c>
      <c r="CQ139" s="25">
        <f t="shared" si="120"/>
        <v>1</v>
      </c>
      <c r="CR139" s="65">
        <v>1.7361111111111112E-2</v>
      </c>
      <c r="CS139" s="25">
        <f t="shared" si="122"/>
        <v>25</v>
      </c>
      <c r="CT139" s="25">
        <v>0</v>
      </c>
      <c r="CU139" s="25">
        <v>24</v>
      </c>
      <c r="CV139" s="25">
        <f t="shared" si="96"/>
        <v>1</v>
      </c>
      <c r="CW139" s="65">
        <v>4.2361111111111106E-2</v>
      </c>
      <c r="CX139" s="25">
        <f t="shared" si="123"/>
        <v>61</v>
      </c>
      <c r="CY139" s="25">
        <v>0</v>
      </c>
      <c r="CZ139" s="49">
        <f t="shared" si="124"/>
        <v>1.44</v>
      </c>
      <c r="DA139">
        <v>24</v>
      </c>
      <c r="DB139">
        <v>7</v>
      </c>
      <c r="DC139">
        <v>0.85660533999999999</v>
      </c>
      <c r="DD139">
        <v>7</v>
      </c>
      <c r="DE139">
        <v>0.90390996999999995</v>
      </c>
      <c r="DF139">
        <v>18</v>
      </c>
      <c r="DG139">
        <v>13</v>
      </c>
      <c r="DH139">
        <v>0.97751683</v>
      </c>
      <c r="DI139">
        <v>13</v>
      </c>
      <c r="DJ139">
        <v>0.98054754</v>
      </c>
      <c r="DK139">
        <v>26</v>
      </c>
      <c r="DL139">
        <v>10</v>
      </c>
      <c r="DM139">
        <v>0.97163792000000004</v>
      </c>
      <c r="DN139">
        <v>11</v>
      </c>
      <c r="DO139">
        <v>0.97900971999999997</v>
      </c>
      <c r="DP139" s="25">
        <v>22.666666666666668</v>
      </c>
      <c r="DQ139" s="25">
        <v>10</v>
      </c>
      <c r="DR139" s="25">
        <v>0.93525336333333342</v>
      </c>
      <c r="DS139" s="25">
        <v>10.333333333333334</v>
      </c>
      <c r="DT139" s="25">
        <v>0.9544890766666666</v>
      </c>
      <c r="DU139" s="47">
        <v>26.446106306443834</v>
      </c>
      <c r="DV139" s="86">
        <v>26.132500199302051</v>
      </c>
      <c r="DW139" s="86">
        <v>0.76569334972428627</v>
      </c>
      <c r="DX139" s="25"/>
      <c r="DY139" s="49"/>
      <c r="DZ139" s="47">
        <v>25</v>
      </c>
      <c r="EA139" s="25">
        <v>28</v>
      </c>
      <c r="EB139" s="25">
        <v>26.5</v>
      </c>
      <c r="EC139" s="25">
        <v>0.49494948999999999</v>
      </c>
      <c r="ED139" s="25">
        <v>0.3984375</v>
      </c>
      <c r="EE139" s="88">
        <v>0.446693495</v>
      </c>
      <c r="EF139" s="47">
        <v>32</v>
      </c>
      <c r="EG139" s="25">
        <v>36</v>
      </c>
      <c r="EH139" s="25">
        <v>28</v>
      </c>
      <c r="EI139" s="25">
        <v>26</v>
      </c>
      <c r="EJ139" s="25">
        <v>35</v>
      </c>
      <c r="EK139" s="46">
        <v>36</v>
      </c>
      <c r="EL139" s="47">
        <v>0</v>
      </c>
      <c r="EM139" s="49">
        <v>0</v>
      </c>
      <c r="EN139" s="46">
        <v>0</v>
      </c>
      <c r="EO139" s="25">
        <v>7834.7619047619</v>
      </c>
      <c r="EP139" s="25">
        <v>3697.3033707865202</v>
      </c>
      <c r="EQ139" s="25">
        <v>37607</v>
      </c>
      <c r="ER139" s="25">
        <v>5082.0270270270303</v>
      </c>
      <c r="ES139" s="25">
        <v>22126.25</v>
      </c>
      <c r="ET139" s="25">
        <v>8634.6341463414592</v>
      </c>
      <c r="EU139" s="25">
        <v>22522.670634920632</v>
      </c>
      <c r="EV139" s="28">
        <v>5804.6548480516694</v>
      </c>
      <c r="EW139">
        <v>641.64757139999995</v>
      </c>
      <c r="EX139">
        <v>0.25552773299999998</v>
      </c>
      <c r="EY139">
        <v>14.0666666666667</v>
      </c>
      <c r="EZ139">
        <v>0.60975609756097604</v>
      </c>
      <c r="FA139">
        <v>626.5438461</v>
      </c>
      <c r="FB139">
        <v>0.16337059600000001</v>
      </c>
      <c r="FC139">
        <v>2.25729442970822</v>
      </c>
      <c r="FD139">
        <v>0.55555555555555602</v>
      </c>
      <c r="FE139">
        <v>1527.446367</v>
      </c>
      <c r="FF139">
        <v>0.23653719400000001</v>
      </c>
      <c r="FG139">
        <v>4.3521126760563398</v>
      </c>
      <c r="FH139">
        <v>0.4</v>
      </c>
      <c r="FI139">
        <v>931.87926149999987</v>
      </c>
      <c r="FJ139">
        <v>0.21847850766666665</v>
      </c>
      <c r="FK139">
        <v>6.8920245908104194</v>
      </c>
      <c r="FL139" s="63">
        <v>0.52177055103884395</v>
      </c>
      <c r="FM139">
        <v>0.70677233429394803</v>
      </c>
      <c r="FN139">
        <v>0.74696668872711203</v>
      </c>
      <c r="FO139">
        <v>0.49890590809627999</v>
      </c>
      <c r="FP139">
        <v>0.74707098552722295</v>
      </c>
      <c r="FQ139">
        <v>0.50078740157480295</v>
      </c>
      <c r="FR139">
        <v>0.72904411764705901</v>
      </c>
      <c r="FS139">
        <v>0.5688218813216771</v>
      </c>
      <c r="FT139">
        <v>0.74102726396713126</v>
      </c>
      <c r="FU139">
        <v>0.65492457264440418</v>
      </c>
      <c r="FV139" s="45">
        <v>0.85</v>
      </c>
      <c r="FW139" s="25">
        <v>7848.5294117646999</v>
      </c>
      <c r="FX139" s="25">
        <v>0.85</v>
      </c>
      <c r="FY139" s="25">
        <v>8336.8823529411802</v>
      </c>
      <c r="FZ139" s="25">
        <v>0.85</v>
      </c>
      <c r="GA139" s="25">
        <v>6823.1176470588198</v>
      </c>
      <c r="GB139" s="25">
        <v>0.85</v>
      </c>
      <c r="GC139" s="28">
        <v>7669.5098039215663</v>
      </c>
      <c r="GD139">
        <v>0.33333333333333331</v>
      </c>
      <c r="GE139">
        <v>200</v>
      </c>
      <c r="GF139">
        <v>0</v>
      </c>
      <c r="GG139">
        <v>55</v>
      </c>
      <c r="GH139">
        <v>0</v>
      </c>
      <c r="GI139">
        <v>93</v>
      </c>
      <c r="GJ139">
        <v>0.11111111111111099</v>
      </c>
      <c r="GK139">
        <v>116</v>
      </c>
      <c r="GL139" s="45"/>
      <c r="GM139">
        <v>36</v>
      </c>
      <c r="GN139">
        <v>20</v>
      </c>
      <c r="GO139">
        <v>20</v>
      </c>
      <c r="GP139">
        <v>7</v>
      </c>
      <c r="GQ139" s="25"/>
      <c r="GR139">
        <v>22</v>
      </c>
      <c r="GS139">
        <v>17</v>
      </c>
      <c r="GT139">
        <v>14</v>
      </c>
      <c r="GU139">
        <v>8</v>
      </c>
      <c r="GV139" s="25"/>
      <c r="GW139">
        <v>44</v>
      </c>
      <c r="GX139">
        <v>18</v>
      </c>
      <c r="GY139">
        <v>18</v>
      </c>
      <c r="GZ139">
        <v>8</v>
      </c>
      <c r="HA139" s="25"/>
      <c r="HB139" s="89">
        <v>34</v>
      </c>
      <c r="HC139" s="89">
        <v>18.333333333333332</v>
      </c>
      <c r="HD139" s="89">
        <v>17.333333333333332</v>
      </c>
      <c r="HE139" s="129">
        <v>7.666666666666667</v>
      </c>
      <c r="HF139">
        <v>0.8273557660112637</v>
      </c>
      <c r="HG139">
        <v>0.79716813402007536</v>
      </c>
      <c r="HH139">
        <v>0.79716813402007536</v>
      </c>
      <c r="HI139">
        <v>0.8571428571428571</v>
      </c>
      <c r="HJ139">
        <v>0.98341990450439143</v>
      </c>
      <c r="HK139">
        <v>0.99352209688341797</v>
      </c>
      <c r="HL139">
        <v>0.98359784700073849</v>
      </c>
      <c r="HM139">
        <v>1</v>
      </c>
      <c r="HN139">
        <v>0.99609750334555558</v>
      </c>
      <c r="HO139">
        <v>0.99437319404153979</v>
      </c>
      <c r="HP139">
        <v>0.99577338752857691</v>
      </c>
      <c r="HQ139">
        <v>1</v>
      </c>
      <c r="HR139">
        <v>0.9356243912870702</v>
      </c>
      <c r="HS139" s="24">
        <v>1</v>
      </c>
      <c r="HT139">
        <v>2</v>
      </c>
      <c r="HU139">
        <v>3</v>
      </c>
      <c r="HV139">
        <v>0</v>
      </c>
      <c r="HW139">
        <v>0</v>
      </c>
      <c r="HX139">
        <v>1</v>
      </c>
      <c r="HY139" s="45"/>
      <c r="HZ139" s="25"/>
      <c r="IA139" s="25"/>
      <c r="IB139" s="25"/>
      <c r="IC139" s="25"/>
      <c r="ID139" s="109"/>
      <c r="IE139" s="25"/>
      <c r="IF139" s="25"/>
      <c r="IG139" s="25"/>
      <c r="IH139" s="25"/>
      <c r="II139" s="141" t="s">
        <v>538</v>
      </c>
      <c r="IJ139" s="141">
        <f t="shared" si="144"/>
        <v>0</v>
      </c>
      <c r="IK139" s="141" t="s">
        <v>540</v>
      </c>
      <c r="IL139" s="106"/>
      <c r="IM139" s="127"/>
      <c r="IN139" s="142"/>
      <c r="IO139" s="143">
        <v>0</v>
      </c>
      <c r="IP139" s="144">
        <v>0</v>
      </c>
      <c r="IQ139" s="144">
        <v>0</v>
      </c>
      <c r="IR139" s="144">
        <v>0</v>
      </c>
      <c r="IS139" s="144">
        <v>1</v>
      </c>
      <c r="IT139" s="145"/>
      <c r="IU139" s="146">
        <v>0</v>
      </c>
      <c r="IV139" s="146">
        <v>1</v>
      </c>
    </row>
    <row r="140" spans="1:256" ht="13.05" customHeight="1">
      <c r="A140" s="25">
        <v>40</v>
      </c>
      <c r="B140" s="25">
        <v>12</v>
      </c>
      <c r="C140" s="49" t="s">
        <v>218</v>
      </c>
      <c r="D140" s="47" t="s">
        <v>437</v>
      </c>
      <c r="E140" s="25">
        <v>5</v>
      </c>
      <c r="F140" s="25">
        <v>5</v>
      </c>
      <c r="G140" s="49"/>
      <c r="H140" s="25">
        <v>14</v>
      </c>
      <c r="I140" s="25">
        <v>23</v>
      </c>
      <c r="J140" s="25">
        <v>2</v>
      </c>
      <c r="K140" s="25">
        <v>1</v>
      </c>
      <c r="L140" s="25">
        <v>1</v>
      </c>
      <c r="M140" s="25" t="str">
        <f t="shared" si="132"/>
        <v/>
      </c>
      <c r="N140" s="25">
        <f t="shared" si="133"/>
        <v>21</v>
      </c>
      <c r="O140" s="25">
        <v>14</v>
      </c>
      <c r="P140" s="25">
        <v>22</v>
      </c>
      <c r="Q140" s="28"/>
      <c r="R140" s="25">
        <v>14</v>
      </c>
      <c r="S140" s="25">
        <v>19</v>
      </c>
      <c r="T140" s="25">
        <v>4</v>
      </c>
      <c r="U140" s="25">
        <v>1</v>
      </c>
      <c r="V140" s="25">
        <v>3</v>
      </c>
      <c r="W140" s="25" t="str">
        <f t="shared" si="134"/>
        <v/>
      </c>
      <c r="X140" s="25">
        <f t="shared" si="135"/>
        <v>15</v>
      </c>
      <c r="Y140" s="25">
        <v>8</v>
      </c>
      <c r="Z140" s="25">
        <v>16</v>
      </c>
      <c r="AA140" s="25"/>
      <c r="AB140" s="45">
        <v>21</v>
      </c>
      <c r="AC140" s="25">
        <v>25</v>
      </c>
      <c r="AD140" s="25">
        <v>0</v>
      </c>
      <c r="AE140" s="25">
        <v>0</v>
      </c>
      <c r="AF140" s="25">
        <v>0</v>
      </c>
      <c r="AG140" s="25" t="str">
        <f t="shared" si="136"/>
        <v/>
      </c>
      <c r="AH140" s="25">
        <f t="shared" si="137"/>
        <v>25</v>
      </c>
      <c r="AI140" s="25">
        <v>21</v>
      </c>
      <c r="AJ140" s="25">
        <v>25</v>
      </c>
      <c r="AK140" s="28"/>
      <c r="AL140" s="25">
        <v>1</v>
      </c>
      <c r="AM140" s="25">
        <v>727.1</v>
      </c>
      <c r="AN140" s="25">
        <v>663</v>
      </c>
      <c r="AO140" s="25">
        <v>249.29245138148389</v>
      </c>
      <c r="AP140" s="91">
        <v>4.4444444444444446E-2</v>
      </c>
      <c r="AQ140" s="65">
        <v>5.8333333333333327E-2</v>
      </c>
      <c r="AR140" s="65">
        <v>5.7638888888888885E-2</v>
      </c>
      <c r="AS140" s="65">
        <v>4.4444444444444446E-2</v>
      </c>
      <c r="AT140" s="25">
        <f t="shared" si="130"/>
        <v>64</v>
      </c>
      <c r="AU140" s="25">
        <f t="shared" si="131"/>
        <v>84</v>
      </c>
      <c r="AV140" s="25">
        <f t="shared" si="140"/>
        <v>83</v>
      </c>
      <c r="AW140" s="25">
        <f t="shared" si="141"/>
        <v>64</v>
      </c>
      <c r="AX140" s="25">
        <f t="shared" si="138"/>
        <v>83.5</v>
      </c>
      <c r="AY140" s="25">
        <f t="shared" si="139"/>
        <v>64</v>
      </c>
      <c r="AZ140" s="25">
        <f t="shared" si="121"/>
        <v>0.3046875</v>
      </c>
      <c r="BA140" s="25">
        <v>4</v>
      </c>
      <c r="BB140" s="25">
        <v>4</v>
      </c>
      <c r="BC140" s="25">
        <v>3</v>
      </c>
      <c r="BD140" s="25">
        <v>3</v>
      </c>
      <c r="BE140" s="25">
        <v>3.5</v>
      </c>
      <c r="BF140" s="25">
        <v>3.5</v>
      </c>
      <c r="BG140" s="49">
        <v>0</v>
      </c>
      <c r="BH140" s="25">
        <v>0.4</v>
      </c>
      <c r="BI140" s="25">
        <v>10</v>
      </c>
      <c r="BJ140" s="25">
        <v>0.2</v>
      </c>
      <c r="BK140" s="25">
        <v>10</v>
      </c>
      <c r="BL140" s="25">
        <v>0.3</v>
      </c>
      <c r="BM140" s="47">
        <v>39</v>
      </c>
      <c r="BN140" s="25">
        <v>9</v>
      </c>
      <c r="BO140" s="25">
        <f t="shared" si="125"/>
        <v>48</v>
      </c>
      <c r="BP140" s="25">
        <f t="shared" si="103"/>
        <v>0.8125</v>
      </c>
      <c r="BQ140" s="49">
        <f t="shared" si="92"/>
        <v>1</v>
      </c>
      <c r="BR140" s="47">
        <v>15</v>
      </c>
      <c r="BS140" s="25">
        <v>1</v>
      </c>
      <c r="BT140" s="25">
        <f t="shared" si="127"/>
        <v>16</v>
      </c>
      <c r="BU140" s="25">
        <f t="shared" si="126"/>
        <v>0.9375</v>
      </c>
      <c r="BV140" s="49">
        <f t="shared" si="108"/>
        <v>1</v>
      </c>
      <c r="BW140" s="52">
        <v>8</v>
      </c>
      <c r="BX140" s="53">
        <v>8</v>
      </c>
      <c r="BY140" s="54">
        <f t="shared" si="128"/>
        <v>8</v>
      </c>
      <c r="BZ140" s="57">
        <v>13</v>
      </c>
      <c r="CA140" s="50">
        <v>15</v>
      </c>
      <c r="CB140" s="51">
        <f t="shared" si="129"/>
        <v>14</v>
      </c>
      <c r="CC140" s="46">
        <v>12</v>
      </c>
      <c r="CD140" s="46">
        <v>13</v>
      </c>
      <c r="CE140" s="103">
        <v>132</v>
      </c>
      <c r="CF140" s="30">
        <v>9</v>
      </c>
      <c r="CG140" s="104">
        <f t="shared" si="93"/>
        <v>6.8181818181818177E-2</v>
      </c>
      <c r="CH140" s="47">
        <v>12</v>
      </c>
      <c r="CI140" s="25">
        <v>11</v>
      </c>
      <c r="CJ140" s="25">
        <f t="shared" si="145"/>
        <v>23</v>
      </c>
      <c r="CK140" s="49">
        <f t="shared" si="142"/>
        <v>17</v>
      </c>
      <c r="CL140" s="47">
        <v>4</v>
      </c>
      <c r="CM140" s="25">
        <v>4</v>
      </c>
      <c r="CN140" s="25">
        <f t="shared" si="101"/>
        <v>8</v>
      </c>
      <c r="CO140" s="49">
        <f t="shared" si="143"/>
        <v>6</v>
      </c>
      <c r="CP140" s="47">
        <v>24</v>
      </c>
      <c r="CQ140" s="25">
        <f t="shared" si="120"/>
        <v>1</v>
      </c>
      <c r="CR140" s="65">
        <v>1.1805555555555555E-2</v>
      </c>
      <c r="CS140" s="25">
        <f t="shared" si="122"/>
        <v>17</v>
      </c>
      <c r="CT140" s="25">
        <v>0</v>
      </c>
      <c r="CU140" s="25">
        <v>24</v>
      </c>
      <c r="CV140" s="25">
        <f t="shared" si="96"/>
        <v>1</v>
      </c>
      <c r="CW140" s="65">
        <v>3.6111111111111115E-2</v>
      </c>
      <c r="CX140" s="25">
        <f t="shared" si="123"/>
        <v>52</v>
      </c>
      <c r="CY140" s="25">
        <v>0</v>
      </c>
      <c r="CZ140" s="49">
        <f t="shared" si="124"/>
        <v>2.0588235294117645</v>
      </c>
      <c r="DA140">
        <v>24</v>
      </c>
      <c r="DB140">
        <v>12</v>
      </c>
      <c r="DC140">
        <v>0.98916212999999997</v>
      </c>
      <c r="DD140">
        <v>12</v>
      </c>
      <c r="DE140">
        <v>0.98291934000000003</v>
      </c>
      <c r="DF140">
        <v>30</v>
      </c>
      <c r="DG140">
        <v>8</v>
      </c>
      <c r="DH140">
        <v>0.95613950000000003</v>
      </c>
      <c r="DI140">
        <v>9</v>
      </c>
      <c r="DJ140">
        <v>0.99706793999999999</v>
      </c>
      <c r="DK140">
        <v>15</v>
      </c>
      <c r="DL140">
        <v>6</v>
      </c>
      <c r="DM140">
        <v>0.99253840999999998</v>
      </c>
      <c r="DN140">
        <v>6</v>
      </c>
      <c r="DO140">
        <v>0.99749063000000004</v>
      </c>
      <c r="DP140" s="25">
        <v>23</v>
      </c>
      <c r="DQ140" s="25">
        <v>8.6666666666666661</v>
      </c>
      <c r="DR140" s="25">
        <v>0.97928001333333325</v>
      </c>
      <c r="DS140" s="25">
        <v>9</v>
      </c>
      <c r="DT140" s="25">
        <v>0.99249263666666676</v>
      </c>
      <c r="DU140" s="47">
        <v>33.201763588363079</v>
      </c>
      <c r="DV140" s="86">
        <v>75.924326146507923</v>
      </c>
      <c r="DW140" s="86">
        <v>0.55355543605123614</v>
      </c>
      <c r="DX140" s="25"/>
      <c r="DY140" s="49"/>
      <c r="DZ140" s="47">
        <v>20</v>
      </c>
      <c r="EA140" s="25">
        <v>13</v>
      </c>
      <c r="EB140" s="25">
        <v>16.5</v>
      </c>
      <c r="EC140" s="25">
        <v>0.82758620999999999</v>
      </c>
      <c r="ED140" s="25">
        <v>0.82432432</v>
      </c>
      <c r="EE140" s="88">
        <v>0.82595526499999994</v>
      </c>
      <c r="EF140" s="47">
        <v>30</v>
      </c>
      <c r="EG140" s="25">
        <v>32</v>
      </c>
      <c r="EH140" s="25">
        <v>30</v>
      </c>
      <c r="EI140" s="25">
        <v>22</v>
      </c>
      <c r="EJ140" s="25">
        <v>31</v>
      </c>
      <c r="EK140" s="46">
        <v>50</v>
      </c>
      <c r="EL140" s="47">
        <v>1</v>
      </c>
      <c r="EM140" s="49">
        <v>2</v>
      </c>
      <c r="EN140" s="46">
        <v>2</v>
      </c>
      <c r="EO140" s="25">
        <v>8659.4736842105303</v>
      </c>
      <c r="EP140" s="25">
        <v>12187.4074074074</v>
      </c>
      <c r="EQ140" s="25">
        <v>12967.931034482801</v>
      </c>
      <c r="ER140" s="25">
        <v>23504.375</v>
      </c>
      <c r="ES140" s="25">
        <v>8850.5</v>
      </c>
      <c r="ET140" s="25">
        <v>8045.9090909091001</v>
      </c>
      <c r="EU140" s="25">
        <v>10159.301572897777</v>
      </c>
      <c r="EV140" s="28">
        <v>14579.230499438834</v>
      </c>
      <c r="EW140">
        <v>1335.4983360000001</v>
      </c>
      <c r="EX140">
        <v>0.176013477</v>
      </c>
      <c r="EY140">
        <v>4.0848484848484796</v>
      </c>
      <c r="EZ140">
        <v>0.21621621621621601</v>
      </c>
      <c r="FA140">
        <v>15.32942643</v>
      </c>
      <c r="FB140">
        <v>7.0146900000000003E-4</v>
      </c>
      <c r="FC140">
        <v>0.88594164456233404</v>
      </c>
      <c r="FD140">
        <v>0.214285714285714</v>
      </c>
      <c r="FE140">
        <v>1409.029855</v>
      </c>
      <c r="FF140">
        <v>0.26107932900000003</v>
      </c>
      <c r="FG140">
        <v>10.2760563380282</v>
      </c>
      <c r="FH140">
        <v>0.46153846153846201</v>
      </c>
      <c r="FI140">
        <v>919.95253914333341</v>
      </c>
      <c r="FJ140">
        <v>0.145931425</v>
      </c>
      <c r="FK140">
        <v>5.0822821558130045</v>
      </c>
      <c r="FL140" s="63">
        <v>0.29734679734679731</v>
      </c>
      <c r="FM140">
        <v>0.66280864197530898</v>
      </c>
      <c r="FN140">
        <v>0.69230769230769196</v>
      </c>
      <c r="FO140">
        <v>0.51763584366062898</v>
      </c>
      <c r="FP140">
        <v>0.66892400300978205</v>
      </c>
      <c r="FQ140">
        <v>0.70195195195195204</v>
      </c>
      <c r="FR140">
        <v>0.69146005509641895</v>
      </c>
      <c r="FS140">
        <v>0.62746547919596329</v>
      </c>
      <c r="FT140">
        <v>0.68423058347129773</v>
      </c>
      <c r="FU140">
        <v>0.65584803133363057</v>
      </c>
      <c r="FV140" s="45">
        <v>0.7</v>
      </c>
      <c r="FW140" s="25">
        <v>7296.5</v>
      </c>
      <c r="FX140" s="25">
        <v>0.9</v>
      </c>
      <c r="FY140" s="25">
        <v>6450.5</v>
      </c>
      <c r="FZ140" s="25">
        <v>0.85</v>
      </c>
      <c r="GA140" s="25">
        <v>3921.9411764705901</v>
      </c>
      <c r="GB140" s="25">
        <v>0.81666666666666676</v>
      </c>
      <c r="GC140" s="28">
        <v>5889.6470588235306</v>
      </c>
      <c r="GD140">
        <v>0.5</v>
      </c>
      <c r="GE140">
        <v>82</v>
      </c>
      <c r="GF140">
        <v>0</v>
      </c>
      <c r="GG140">
        <v>28</v>
      </c>
      <c r="GH140">
        <v>1.8333333333333333</v>
      </c>
      <c r="GI140">
        <v>93</v>
      </c>
      <c r="GJ140">
        <v>0.77777777777777801</v>
      </c>
      <c r="GK140">
        <v>67.666666666666671</v>
      </c>
      <c r="GL140" s="45"/>
      <c r="GM140">
        <v>20</v>
      </c>
      <c r="GN140">
        <v>11</v>
      </c>
      <c r="GO140">
        <v>10</v>
      </c>
      <c r="GP140">
        <v>5</v>
      </c>
      <c r="GQ140" s="25"/>
      <c r="GR140">
        <v>41</v>
      </c>
      <c r="GS140">
        <v>7</v>
      </c>
      <c r="GT140">
        <v>9</v>
      </c>
      <c r="GU140">
        <v>3</v>
      </c>
      <c r="GV140" s="25"/>
      <c r="GW140">
        <v>35</v>
      </c>
      <c r="GX140">
        <v>14</v>
      </c>
      <c r="GY140">
        <v>16</v>
      </c>
      <c r="GZ140">
        <v>6</v>
      </c>
      <c r="HA140" s="25"/>
      <c r="HB140" s="89">
        <v>32</v>
      </c>
      <c r="HC140" s="89">
        <v>10.666666666666666</v>
      </c>
      <c r="HD140" s="89">
        <v>11.666666666666666</v>
      </c>
      <c r="HE140" s="129">
        <v>4.666666666666667</v>
      </c>
      <c r="HF140">
        <v>0.63921242911855336</v>
      </c>
      <c r="HG140">
        <v>0.68847371048785599</v>
      </c>
      <c r="HH140">
        <v>0.70960586572586892</v>
      </c>
      <c r="HI140">
        <v>0.69999999999999984</v>
      </c>
      <c r="HJ140">
        <v>0.98441959194512885</v>
      </c>
      <c r="HK140">
        <v>0.99484975116710972</v>
      </c>
      <c r="HL140">
        <v>0.99592921435210435</v>
      </c>
      <c r="HM140">
        <v>1</v>
      </c>
      <c r="HN140">
        <v>0.98629586182228135</v>
      </c>
      <c r="HO140">
        <v>0.99202160031302178</v>
      </c>
      <c r="HP140">
        <v>0.99599711168144123</v>
      </c>
      <c r="HQ140">
        <v>1</v>
      </c>
      <c r="HR140">
        <v>0.86997596096198782</v>
      </c>
      <c r="HS140" s="24">
        <v>1</v>
      </c>
      <c r="HT140">
        <v>2</v>
      </c>
      <c r="HU140">
        <v>2</v>
      </c>
      <c r="HV140">
        <v>0</v>
      </c>
      <c r="HW140">
        <v>0</v>
      </c>
      <c r="HX140">
        <v>0</v>
      </c>
      <c r="HY140" s="45"/>
      <c r="HZ140" s="25"/>
      <c r="IA140" s="25"/>
      <c r="IB140" s="25"/>
      <c r="IC140" s="25"/>
      <c r="ID140" s="109"/>
      <c r="IE140" s="25"/>
      <c r="IF140" s="25"/>
      <c r="IG140" s="25"/>
      <c r="IH140" s="25"/>
      <c r="II140" s="141" t="s">
        <v>420</v>
      </c>
      <c r="IJ140" s="141">
        <f t="shared" si="144"/>
        <v>0</v>
      </c>
      <c r="IK140" s="141" t="s">
        <v>539</v>
      </c>
      <c r="IL140" s="106"/>
      <c r="IM140" s="127"/>
      <c r="IN140" s="142"/>
      <c r="IO140" s="143">
        <v>0</v>
      </c>
      <c r="IP140" s="144">
        <v>0</v>
      </c>
      <c r="IQ140" s="144">
        <v>0</v>
      </c>
      <c r="IR140" s="144">
        <v>0</v>
      </c>
      <c r="IS140" s="144">
        <v>1</v>
      </c>
      <c r="IT140" s="145"/>
      <c r="IU140" s="146">
        <v>0</v>
      </c>
      <c r="IV140" s="146">
        <v>1</v>
      </c>
    </row>
    <row r="141" spans="1:256" ht="13.05" customHeight="1">
      <c r="A141" s="25">
        <v>44</v>
      </c>
      <c r="B141" s="25">
        <v>12</v>
      </c>
      <c r="C141" s="49" t="s">
        <v>12</v>
      </c>
      <c r="D141" s="47" t="s">
        <v>595</v>
      </c>
      <c r="E141" s="25">
        <v>4</v>
      </c>
      <c r="F141" s="25">
        <v>4</v>
      </c>
      <c r="G141" s="49"/>
      <c r="H141" s="25">
        <v>5</v>
      </c>
      <c r="I141" s="25">
        <v>16</v>
      </c>
      <c r="J141" s="25">
        <v>1</v>
      </c>
      <c r="K141" s="25">
        <v>1</v>
      </c>
      <c r="L141" s="25">
        <v>0</v>
      </c>
      <c r="M141" s="25" t="str">
        <f t="shared" si="132"/>
        <v/>
      </c>
      <c r="N141" s="25">
        <f t="shared" si="133"/>
        <v>15</v>
      </c>
      <c r="O141" s="25">
        <v>5</v>
      </c>
      <c r="P141" s="25">
        <v>15</v>
      </c>
      <c r="Q141" s="28"/>
      <c r="R141" s="25">
        <v>12</v>
      </c>
      <c r="S141" s="25">
        <v>15</v>
      </c>
      <c r="T141" s="25">
        <v>10</v>
      </c>
      <c r="U141" s="25">
        <v>1</v>
      </c>
      <c r="V141" s="25">
        <v>9</v>
      </c>
      <c r="W141" s="25" t="str">
        <f t="shared" si="134"/>
        <v/>
      </c>
      <c r="X141" s="25">
        <f t="shared" si="135"/>
        <v>5</v>
      </c>
      <c r="Y141" s="25">
        <v>0</v>
      </c>
      <c r="Z141" s="25">
        <v>9</v>
      </c>
      <c r="AA141" s="25"/>
      <c r="AB141" s="45">
        <v>2</v>
      </c>
      <c r="AC141" s="25">
        <v>8</v>
      </c>
      <c r="AD141" s="25">
        <v>3</v>
      </c>
      <c r="AE141" s="25">
        <v>0</v>
      </c>
      <c r="AF141" s="25">
        <v>3</v>
      </c>
      <c r="AG141" s="25" t="str">
        <f t="shared" si="136"/>
        <v/>
      </c>
      <c r="AH141" s="25">
        <f t="shared" si="137"/>
        <v>5</v>
      </c>
      <c r="AI141" s="25">
        <v>2</v>
      </c>
      <c r="AJ141" s="25">
        <v>7</v>
      </c>
      <c r="AK141" s="28"/>
      <c r="AL141" s="25">
        <v>1</v>
      </c>
      <c r="AM141" s="25">
        <v>957.1</v>
      </c>
      <c r="AN141" s="25">
        <v>906.5</v>
      </c>
      <c r="AO141" s="25">
        <v>248.08464175293932</v>
      </c>
      <c r="AP141" s="91">
        <v>5.2777777777777778E-2</v>
      </c>
      <c r="AQ141" s="65">
        <v>9.5138888888888884E-2</v>
      </c>
      <c r="AR141" s="65">
        <v>6.7361111111111108E-2</v>
      </c>
      <c r="AS141" s="65">
        <v>6.0416666666666667E-2</v>
      </c>
      <c r="AT141" s="25">
        <f t="shared" si="130"/>
        <v>76</v>
      </c>
      <c r="AU141" s="25">
        <f t="shared" si="131"/>
        <v>137</v>
      </c>
      <c r="AV141" s="25">
        <f t="shared" si="140"/>
        <v>97</v>
      </c>
      <c r="AW141" s="25">
        <f t="shared" si="141"/>
        <v>87</v>
      </c>
      <c r="AX141" s="25">
        <f t="shared" si="138"/>
        <v>117</v>
      </c>
      <c r="AY141" s="25">
        <f t="shared" si="139"/>
        <v>81.5</v>
      </c>
      <c r="AZ141" s="25">
        <f t="shared" si="121"/>
        <v>0.43558282208588955</v>
      </c>
      <c r="BA141" s="25">
        <v>4</v>
      </c>
      <c r="BB141" s="25">
        <v>3</v>
      </c>
      <c r="BC141" s="25">
        <v>3</v>
      </c>
      <c r="BD141" s="25">
        <v>3</v>
      </c>
      <c r="BE141" s="25">
        <v>3.5</v>
      </c>
      <c r="BF141" s="25">
        <v>3</v>
      </c>
      <c r="BG141" s="49">
        <v>0.14285714285714285</v>
      </c>
      <c r="BH141" s="25">
        <v>0.3</v>
      </c>
      <c r="BI141" s="25">
        <v>10</v>
      </c>
      <c r="BJ141" s="25">
        <v>0.4</v>
      </c>
      <c r="BK141" s="25">
        <v>10</v>
      </c>
      <c r="BL141" s="25">
        <v>0.35</v>
      </c>
      <c r="BM141" s="47">
        <v>31</v>
      </c>
      <c r="BN141" s="25">
        <v>17</v>
      </c>
      <c r="BO141" s="25">
        <f t="shared" si="125"/>
        <v>48</v>
      </c>
      <c r="BP141" s="25">
        <f t="shared" si="103"/>
        <v>0.64583333333333337</v>
      </c>
      <c r="BQ141" s="49">
        <f t="shared" si="92"/>
        <v>1</v>
      </c>
      <c r="BR141" s="47">
        <v>10</v>
      </c>
      <c r="BS141" s="25">
        <v>6</v>
      </c>
      <c r="BT141" s="25">
        <f t="shared" si="127"/>
        <v>16</v>
      </c>
      <c r="BU141" s="25">
        <f t="shared" si="126"/>
        <v>0.625</v>
      </c>
      <c r="BV141" s="49">
        <f t="shared" si="108"/>
        <v>1</v>
      </c>
      <c r="BW141" s="52">
        <v>3</v>
      </c>
      <c r="BX141" s="53">
        <v>6</v>
      </c>
      <c r="BY141" s="54">
        <f t="shared" si="128"/>
        <v>4.5</v>
      </c>
      <c r="BZ141" s="57">
        <v>13</v>
      </c>
      <c r="CA141" s="50">
        <v>13</v>
      </c>
      <c r="CB141" s="51">
        <f t="shared" si="129"/>
        <v>13</v>
      </c>
      <c r="CC141" s="46">
        <v>17</v>
      </c>
      <c r="CD141" s="46">
        <v>11</v>
      </c>
      <c r="CE141" s="103">
        <v>51</v>
      </c>
      <c r="CF141" s="30">
        <v>8</v>
      </c>
      <c r="CG141" s="104">
        <f t="shared" si="93"/>
        <v>0.15686274509803921</v>
      </c>
      <c r="CH141" s="47">
        <v>10</v>
      </c>
      <c r="CI141" s="25">
        <v>5</v>
      </c>
      <c r="CJ141" s="25">
        <f t="shared" si="145"/>
        <v>15</v>
      </c>
      <c r="CK141" s="49">
        <f t="shared" si="142"/>
        <v>10</v>
      </c>
      <c r="CL141" s="47">
        <v>4</v>
      </c>
      <c r="CM141" s="25">
        <v>3</v>
      </c>
      <c r="CN141" s="25">
        <f t="shared" si="101"/>
        <v>7</v>
      </c>
      <c r="CO141" s="49">
        <f t="shared" si="143"/>
        <v>5</v>
      </c>
      <c r="CP141" s="47">
        <v>24</v>
      </c>
      <c r="CQ141" s="25">
        <f t="shared" ref="CQ141:CQ172" si="146">CP141/24</f>
        <v>1</v>
      </c>
      <c r="CR141" s="65">
        <v>3.1944444444444449E-2</v>
      </c>
      <c r="CS141" s="25">
        <f t="shared" si="122"/>
        <v>46</v>
      </c>
      <c r="CT141" s="25">
        <v>1</v>
      </c>
      <c r="CU141" s="25">
        <v>24</v>
      </c>
      <c r="CV141" s="25">
        <f t="shared" si="96"/>
        <v>1</v>
      </c>
      <c r="CW141" s="65">
        <v>7.9166666666666663E-2</v>
      </c>
      <c r="CX141" s="25">
        <f t="shared" si="123"/>
        <v>114</v>
      </c>
      <c r="CY141" s="25">
        <v>4</v>
      </c>
      <c r="CZ141" s="49">
        <f t="shared" si="124"/>
        <v>1.4782608695652173</v>
      </c>
      <c r="DA141">
        <v>7</v>
      </c>
      <c r="DB141">
        <v>5</v>
      </c>
      <c r="DC141">
        <v>0.99704705999999999</v>
      </c>
      <c r="DD141">
        <v>6</v>
      </c>
      <c r="DE141">
        <v>0.99039495</v>
      </c>
      <c r="DF141">
        <v>6</v>
      </c>
      <c r="DG141">
        <v>6</v>
      </c>
      <c r="DH141">
        <v>0.99202082000000003</v>
      </c>
      <c r="DI141">
        <v>6</v>
      </c>
      <c r="DJ141">
        <v>0.99202082000000003</v>
      </c>
      <c r="DK141">
        <v>6</v>
      </c>
      <c r="DL141">
        <v>5</v>
      </c>
      <c r="DM141">
        <v>0.97691136999999995</v>
      </c>
      <c r="DN141">
        <v>5</v>
      </c>
      <c r="DO141">
        <v>0.97691136999999995</v>
      </c>
      <c r="DP141" s="25">
        <v>6.333333333333333</v>
      </c>
      <c r="DQ141" s="25">
        <v>5.333333333333333</v>
      </c>
      <c r="DR141" s="25">
        <v>0.98865974999999995</v>
      </c>
      <c r="DS141" s="25">
        <v>5.666666666666667</v>
      </c>
      <c r="DT141" s="25">
        <v>0.98644238000000006</v>
      </c>
      <c r="DU141" s="47">
        <v>18.347053740706805</v>
      </c>
      <c r="DV141" s="86">
        <v>34.099776714005685</v>
      </c>
      <c r="DW141" s="86">
        <v>1.2114990882318757</v>
      </c>
      <c r="DX141" s="25"/>
      <c r="DY141" s="49"/>
      <c r="DZ141" s="47">
        <v>9</v>
      </c>
      <c r="EA141" s="25">
        <v>3</v>
      </c>
      <c r="EB141" s="25">
        <v>6</v>
      </c>
      <c r="EC141" s="25">
        <v>0.21739130000000001</v>
      </c>
      <c r="ED141" s="25">
        <v>1</v>
      </c>
      <c r="EE141" s="88">
        <v>0.60869565000000003</v>
      </c>
      <c r="EF141" s="47">
        <v>29</v>
      </c>
      <c r="EG141" s="25">
        <v>26</v>
      </c>
      <c r="EH141" s="25">
        <v>27</v>
      </c>
      <c r="EI141" s="25">
        <v>28</v>
      </c>
      <c r="EJ141" s="25">
        <v>22</v>
      </c>
      <c r="EK141" s="46">
        <v>59</v>
      </c>
      <c r="EL141" s="47">
        <v>2</v>
      </c>
      <c r="EM141" s="49">
        <v>2</v>
      </c>
      <c r="EN141" s="46">
        <v>0</v>
      </c>
      <c r="EO141" s="25">
        <v>15669.5238095238</v>
      </c>
      <c r="EP141" s="25">
        <v>5577.2881355932204</v>
      </c>
      <c r="EQ141" s="25">
        <v>31339.166666666701</v>
      </c>
      <c r="ER141" s="25">
        <v>6165.0819672131101</v>
      </c>
      <c r="ES141" s="25">
        <v>29501.666666666701</v>
      </c>
      <c r="ET141" s="25">
        <v>9316.3157894736905</v>
      </c>
      <c r="EU141" s="25">
        <v>25503.4523809524</v>
      </c>
      <c r="EV141" s="28">
        <v>7019.5619640933401</v>
      </c>
      <c r="EW141">
        <v>62.105231400000001</v>
      </c>
      <c r="EX141">
        <v>1.5163674E-2</v>
      </c>
      <c r="EY141">
        <v>0.54545454545454497</v>
      </c>
      <c r="EZ141">
        <v>0.8</v>
      </c>
      <c r="FA141">
        <v>-81.407469789999993</v>
      </c>
      <c r="FB141">
        <v>-1.5991397000000001E-2</v>
      </c>
      <c r="FC141">
        <v>2.2493368700265299</v>
      </c>
      <c r="FD141">
        <v>0.45454545454545497</v>
      </c>
      <c r="FE141">
        <v>1232.405094</v>
      </c>
      <c r="FF141">
        <v>0.23177123299999999</v>
      </c>
      <c r="FG141">
        <v>0.85352112676056302</v>
      </c>
      <c r="FH141">
        <v>0.81818181818181801</v>
      </c>
      <c r="FI141">
        <v>404.36761853666667</v>
      </c>
      <c r="FJ141">
        <v>7.6981170000000002E-2</v>
      </c>
      <c r="FK141">
        <v>1.2161041807472126</v>
      </c>
      <c r="FL141" s="63">
        <v>0.69090909090909103</v>
      </c>
      <c r="FM141">
        <v>0.511848341232228</v>
      </c>
      <c r="FN141">
        <v>0.67855137563166801</v>
      </c>
      <c r="FO141">
        <v>0.51565377532228396</v>
      </c>
      <c r="FP141">
        <v>0.61936995574069298</v>
      </c>
      <c r="FQ141">
        <v>0.62909836065573799</v>
      </c>
      <c r="FR141">
        <v>0.64963781929088804</v>
      </c>
      <c r="FS141">
        <v>0.55220015907008335</v>
      </c>
      <c r="FT141">
        <v>0.64918638355441638</v>
      </c>
      <c r="FU141">
        <v>0.60069327131224981</v>
      </c>
      <c r="FV141" s="45">
        <v>0.65</v>
      </c>
      <c r="FW141" s="25">
        <v>5283.7272727272702</v>
      </c>
      <c r="FX141" s="25">
        <v>0.7</v>
      </c>
      <c r="FY141" s="25">
        <v>7262.2857142857101</v>
      </c>
      <c r="FZ141" s="25">
        <v>0.75</v>
      </c>
      <c r="GA141" s="25">
        <v>4283.8666666666704</v>
      </c>
      <c r="GB141" s="25">
        <v>0.70000000000000007</v>
      </c>
      <c r="GC141" s="28">
        <v>5609.9598845598839</v>
      </c>
      <c r="GD141">
        <v>1.8333333333333333</v>
      </c>
      <c r="GE141">
        <v>123</v>
      </c>
      <c r="GF141">
        <v>0</v>
      </c>
      <c r="GG141">
        <v>99</v>
      </c>
      <c r="GH141">
        <v>2.8333333333333335</v>
      </c>
      <c r="GI141">
        <v>132</v>
      </c>
      <c r="GJ141">
        <v>1.55555555555556</v>
      </c>
      <c r="GK141">
        <v>118</v>
      </c>
      <c r="GL141" s="45"/>
      <c r="GM141">
        <v>13</v>
      </c>
      <c r="GN141">
        <v>9</v>
      </c>
      <c r="GO141">
        <v>10</v>
      </c>
      <c r="GP141">
        <v>6</v>
      </c>
      <c r="GQ141" s="25"/>
      <c r="GR141">
        <v>2</v>
      </c>
      <c r="GS141">
        <v>2</v>
      </c>
      <c r="GT141">
        <v>2</v>
      </c>
      <c r="GU141">
        <v>6</v>
      </c>
      <c r="GV141" s="25"/>
      <c r="GW141">
        <v>0</v>
      </c>
      <c r="GX141">
        <v>0</v>
      </c>
      <c r="GY141">
        <v>0</v>
      </c>
      <c r="GZ141">
        <v>0</v>
      </c>
      <c r="HA141" s="25"/>
      <c r="HB141" s="89">
        <v>5</v>
      </c>
      <c r="HC141" s="89">
        <v>3.6666666666666665</v>
      </c>
      <c r="HD141" s="89">
        <v>4</v>
      </c>
      <c r="HE141" s="129">
        <v>4</v>
      </c>
      <c r="HF141">
        <v>0.82134069021291178</v>
      </c>
      <c r="HG141">
        <v>0.78979091222890774</v>
      </c>
      <c r="HH141">
        <v>0.69797163056437106</v>
      </c>
      <c r="HI141">
        <v>0.83947032390098508</v>
      </c>
      <c r="HJ141">
        <v>1</v>
      </c>
      <c r="HK141">
        <v>1</v>
      </c>
      <c r="HL141">
        <v>1</v>
      </c>
      <c r="HM141">
        <v>0.99026740830523841</v>
      </c>
      <c r="HR141">
        <v>0.91067034510645595</v>
      </c>
      <c r="HS141" s="24">
        <v>1</v>
      </c>
      <c r="HT141">
        <v>2</v>
      </c>
      <c r="HU141">
        <v>2</v>
      </c>
      <c r="HV141">
        <v>0</v>
      </c>
      <c r="HW141">
        <v>0</v>
      </c>
      <c r="HX141">
        <v>0</v>
      </c>
      <c r="HY141" s="45"/>
      <c r="HZ141" s="25"/>
      <c r="IA141" s="25"/>
      <c r="IB141" s="25"/>
      <c r="IC141" s="25"/>
      <c r="ID141" s="109"/>
      <c r="IE141" s="25"/>
      <c r="IF141" s="25"/>
      <c r="IG141" s="25"/>
      <c r="IH141" s="25"/>
      <c r="II141" s="141" t="s">
        <v>542</v>
      </c>
      <c r="IJ141" s="141">
        <f t="shared" si="144"/>
        <v>1</v>
      </c>
      <c r="IK141" s="141" t="s">
        <v>540</v>
      </c>
      <c r="IL141" s="106"/>
      <c r="IM141" s="127"/>
      <c r="IN141" s="142"/>
      <c r="IO141" s="143">
        <v>0</v>
      </c>
      <c r="IP141" s="144">
        <v>0</v>
      </c>
      <c r="IQ141" s="144">
        <v>0</v>
      </c>
      <c r="IR141" s="144">
        <v>0</v>
      </c>
      <c r="IS141" s="144">
        <v>1</v>
      </c>
      <c r="IT141" s="145"/>
      <c r="IU141" s="146">
        <v>0</v>
      </c>
      <c r="IV141" s="146">
        <v>1</v>
      </c>
    </row>
    <row r="142" spans="1:256" ht="13.05" customHeight="1">
      <c r="A142" s="25">
        <v>22</v>
      </c>
      <c r="B142" s="25"/>
      <c r="C142" s="49" t="s">
        <v>13</v>
      </c>
      <c r="D142" s="47" t="s">
        <v>596</v>
      </c>
      <c r="E142" s="25">
        <v>5</v>
      </c>
      <c r="F142" s="25">
        <v>5</v>
      </c>
      <c r="G142" s="49"/>
      <c r="H142" s="25">
        <v>17</v>
      </c>
      <c r="I142" s="25">
        <v>20</v>
      </c>
      <c r="J142" s="25">
        <v>1</v>
      </c>
      <c r="K142" s="25">
        <v>1</v>
      </c>
      <c r="L142" s="25">
        <v>0</v>
      </c>
      <c r="M142" s="25" t="str">
        <f t="shared" si="132"/>
        <v/>
      </c>
      <c r="N142" s="25">
        <f t="shared" si="133"/>
        <v>19</v>
      </c>
      <c r="O142" s="25">
        <v>13</v>
      </c>
      <c r="P142" s="25">
        <v>19</v>
      </c>
      <c r="Q142" s="28"/>
      <c r="R142" s="25">
        <v>17</v>
      </c>
      <c r="S142" s="25">
        <v>21</v>
      </c>
      <c r="T142" s="25">
        <v>6</v>
      </c>
      <c r="U142" s="25">
        <v>1</v>
      </c>
      <c r="V142" s="25">
        <v>5</v>
      </c>
      <c r="W142" s="25" t="str">
        <f t="shared" si="134"/>
        <v/>
      </c>
      <c r="X142" s="25">
        <f t="shared" si="135"/>
        <v>15</v>
      </c>
      <c r="Y142" s="25">
        <v>6</v>
      </c>
      <c r="Z142" s="25">
        <v>15</v>
      </c>
      <c r="AA142" s="25"/>
      <c r="AB142" s="45">
        <v>8</v>
      </c>
      <c r="AC142" s="25">
        <v>15</v>
      </c>
      <c r="AD142" s="25">
        <v>1</v>
      </c>
      <c r="AE142" s="25">
        <v>0</v>
      </c>
      <c r="AF142" s="25">
        <v>1</v>
      </c>
      <c r="AG142" s="25" t="str">
        <f t="shared" si="136"/>
        <v/>
      </c>
      <c r="AH142" s="25">
        <f t="shared" si="137"/>
        <v>14</v>
      </c>
      <c r="AI142" s="25">
        <v>5</v>
      </c>
      <c r="AJ142" s="25">
        <v>14</v>
      </c>
      <c r="AK142" s="28"/>
      <c r="AL142" s="25">
        <v>1</v>
      </c>
      <c r="AM142" s="25">
        <v>1272.5999999999999</v>
      </c>
      <c r="AN142" s="25">
        <v>1015</v>
      </c>
      <c r="AO142" s="25">
        <v>730.52125585992223</v>
      </c>
      <c r="AP142" s="91">
        <v>4.0972222222222222E-2</v>
      </c>
      <c r="AQ142" s="65">
        <v>0.1013888888888889</v>
      </c>
      <c r="AR142" s="65">
        <v>8.6111111111111124E-2</v>
      </c>
      <c r="AS142" s="65">
        <v>6.458333333333334E-2</v>
      </c>
      <c r="AT142" s="25">
        <f t="shared" si="130"/>
        <v>59</v>
      </c>
      <c r="AU142" s="25">
        <f t="shared" si="131"/>
        <v>146</v>
      </c>
      <c r="AV142" s="25">
        <f t="shared" si="140"/>
        <v>124</v>
      </c>
      <c r="AW142" s="25">
        <f t="shared" si="141"/>
        <v>93</v>
      </c>
      <c r="AX142" s="25">
        <f t="shared" si="138"/>
        <v>135</v>
      </c>
      <c r="AY142" s="25">
        <f t="shared" si="139"/>
        <v>76</v>
      </c>
      <c r="AZ142" s="25">
        <f t="shared" ref="AZ142:AZ162" si="147">(AX142-AY142)/AY142</f>
        <v>0.77631578947368418</v>
      </c>
      <c r="BA142" s="25">
        <v>3</v>
      </c>
      <c r="BB142" s="25">
        <v>3</v>
      </c>
      <c r="BC142" s="25">
        <v>3</v>
      </c>
      <c r="BD142" s="25">
        <v>4</v>
      </c>
      <c r="BE142" s="25">
        <v>3.5</v>
      </c>
      <c r="BF142" s="25">
        <v>3</v>
      </c>
      <c r="BG142" s="49">
        <v>0.14285714285714285</v>
      </c>
      <c r="BH142" s="25">
        <v>0</v>
      </c>
      <c r="BI142" s="25">
        <v>10</v>
      </c>
      <c r="BJ142" s="25">
        <v>0.375</v>
      </c>
      <c r="BK142" s="25">
        <v>8</v>
      </c>
      <c r="BL142" s="25">
        <v>0.16666666666666666</v>
      </c>
      <c r="BM142" s="47">
        <v>33</v>
      </c>
      <c r="BN142" s="25">
        <v>15</v>
      </c>
      <c r="BO142" s="25">
        <f t="shared" si="125"/>
        <v>48</v>
      </c>
      <c r="BP142" s="25">
        <f t="shared" si="103"/>
        <v>0.6875</v>
      </c>
      <c r="BQ142" s="49">
        <f t="shared" ref="BQ142:BQ205" si="148">BO142/48</f>
        <v>1</v>
      </c>
      <c r="BR142" s="47">
        <v>11</v>
      </c>
      <c r="BS142" s="25">
        <v>5</v>
      </c>
      <c r="BT142" s="25">
        <f t="shared" si="127"/>
        <v>16</v>
      </c>
      <c r="BU142" s="25">
        <f t="shared" si="126"/>
        <v>0.6875</v>
      </c>
      <c r="BV142" s="49">
        <f t="shared" si="108"/>
        <v>1</v>
      </c>
      <c r="BW142" s="52">
        <v>4</v>
      </c>
      <c r="BX142" s="53">
        <v>7</v>
      </c>
      <c r="BY142" s="54">
        <f t="shared" si="128"/>
        <v>5.5</v>
      </c>
      <c r="BZ142" s="57">
        <v>14</v>
      </c>
      <c r="CA142" s="50">
        <v>15</v>
      </c>
      <c r="CB142" s="51">
        <f t="shared" si="129"/>
        <v>14.5</v>
      </c>
      <c r="CC142" s="46">
        <v>11</v>
      </c>
      <c r="CD142" s="46">
        <v>10</v>
      </c>
      <c r="CE142" s="103">
        <v>55</v>
      </c>
      <c r="CF142" s="30">
        <v>18</v>
      </c>
      <c r="CG142" s="104">
        <f t="shared" ref="CG142:CG206" si="149">CF142/CE142</f>
        <v>0.32727272727272727</v>
      </c>
      <c r="CH142" s="47">
        <v>11</v>
      </c>
      <c r="CI142" s="25">
        <v>8</v>
      </c>
      <c r="CJ142" s="25">
        <f t="shared" si="145"/>
        <v>19</v>
      </c>
      <c r="CK142" s="49">
        <f t="shared" si="142"/>
        <v>13.5</v>
      </c>
      <c r="CL142" s="47">
        <v>4</v>
      </c>
      <c r="CM142" s="25">
        <v>4</v>
      </c>
      <c r="CN142" s="25">
        <f t="shared" si="101"/>
        <v>8</v>
      </c>
      <c r="CO142" s="49">
        <f t="shared" si="143"/>
        <v>6</v>
      </c>
      <c r="CP142" s="47">
        <v>24</v>
      </c>
      <c r="CQ142" s="25">
        <f t="shared" si="146"/>
        <v>1</v>
      </c>
      <c r="CR142" s="65">
        <v>3.3333333333333333E-2</v>
      </c>
      <c r="CS142" s="25">
        <f t="shared" ref="CS142:CS201" si="150">HOUR(CR142)*60+MINUTE(CR142)</f>
        <v>48</v>
      </c>
      <c r="CT142" s="25">
        <v>0</v>
      </c>
      <c r="CU142" s="25">
        <v>24</v>
      </c>
      <c r="CV142" s="25">
        <f t="shared" ref="CV142:CV205" si="151">CU142/24</f>
        <v>1</v>
      </c>
      <c r="CW142" s="65">
        <v>0.14861111111111111</v>
      </c>
      <c r="CX142" s="25">
        <f t="shared" ref="CX142:CX213" si="152">HOUR(CW142)*60+MINUTE(CW142)</f>
        <v>214</v>
      </c>
      <c r="CY142" s="25">
        <v>2</v>
      </c>
      <c r="CZ142" s="49">
        <f t="shared" ref="CZ142:CZ213" si="153">(CX142-CS142)/CS142</f>
        <v>3.4583333333333335</v>
      </c>
      <c r="DA142">
        <v>7</v>
      </c>
      <c r="DB142">
        <v>6</v>
      </c>
      <c r="DC142">
        <v>0.95638206999999997</v>
      </c>
      <c r="DD142">
        <v>6</v>
      </c>
      <c r="DE142">
        <v>0.95638206999999997</v>
      </c>
      <c r="DF142">
        <v>6</v>
      </c>
      <c r="DG142">
        <v>2</v>
      </c>
      <c r="DH142">
        <v>1</v>
      </c>
      <c r="DI142">
        <v>3</v>
      </c>
      <c r="DJ142">
        <v>0.96076892000000003</v>
      </c>
      <c r="DK142">
        <v>6</v>
      </c>
      <c r="DL142">
        <v>2</v>
      </c>
      <c r="DM142">
        <v>1</v>
      </c>
      <c r="DN142">
        <v>2</v>
      </c>
      <c r="DO142">
        <v>1</v>
      </c>
      <c r="DP142" s="25">
        <v>6.333333333333333</v>
      </c>
      <c r="DQ142" s="25">
        <v>3.3333333333333335</v>
      </c>
      <c r="DR142" s="25">
        <v>0.98546069000000003</v>
      </c>
      <c r="DS142" s="25">
        <v>3.6666666666666665</v>
      </c>
      <c r="DT142" s="25">
        <v>0.97238366333333337</v>
      </c>
      <c r="DU142" s="47">
        <v>53.925269039849233</v>
      </c>
      <c r="DV142" s="86">
        <v>52.47752013056563</v>
      </c>
      <c r="DW142" s="86">
        <v>0.80492564766611219</v>
      </c>
      <c r="DX142" s="25"/>
      <c r="DY142" s="49"/>
      <c r="DZ142" s="47">
        <v>8</v>
      </c>
      <c r="EA142" s="25">
        <v>7</v>
      </c>
      <c r="EB142" s="25">
        <v>7.5</v>
      </c>
      <c r="EC142" s="25">
        <v>0.55555555999999995</v>
      </c>
      <c r="ED142" s="25">
        <v>0.61111110999999996</v>
      </c>
      <c r="EE142" s="88">
        <v>0.58333333499999995</v>
      </c>
      <c r="EF142" s="47">
        <v>22</v>
      </c>
      <c r="EG142" s="25">
        <v>35</v>
      </c>
      <c r="EH142" s="25">
        <v>25</v>
      </c>
      <c r="EI142" s="25">
        <v>30</v>
      </c>
      <c r="EJ142" s="25">
        <v>25</v>
      </c>
      <c r="EK142" s="46">
        <v>57</v>
      </c>
      <c r="EL142" s="47">
        <v>1</v>
      </c>
      <c r="EM142" s="49">
        <v>2</v>
      </c>
      <c r="EN142" s="46"/>
      <c r="EO142" s="25">
        <v>14957.272727272701</v>
      </c>
      <c r="EP142" s="25">
        <v>6855.4166666666697</v>
      </c>
      <c r="EQ142" s="25">
        <v>26862.142857142899</v>
      </c>
      <c r="ER142" s="25">
        <v>5698.0303030303003</v>
      </c>
      <c r="ES142" s="25">
        <v>17701</v>
      </c>
      <c r="ET142" s="25">
        <v>14750.833333333299</v>
      </c>
      <c r="EU142" s="25">
        <v>19840.138528138534</v>
      </c>
      <c r="EV142" s="28">
        <v>9101.4267676767558</v>
      </c>
      <c r="EW142">
        <v>1204.9641260000001</v>
      </c>
      <c r="EX142">
        <v>0.28131541500000001</v>
      </c>
      <c r="EY142">
        <v>3.0727272727272701</v>
      </c>
      <c r="EZ142">
        <v>0.61904761904761896</v>
      </c>
      <c r="FA142">
        <v>222.0216183</v>
      </c>
      <c r="FB142">
        <v>4.2458817000000003E-2</v>
      </c>
      <c r="FC142">
        <v>1.7586206896551699</v>
      </c>
      <c r="FD142">
        <v>0.46153846153846201</v>
      </c>
      <c r="FE142">
        <v>2939.756938</v>
      </c>
      <c r="FF142">
        <v>0.38536896300000001</v>
      </c>
      <c r="FG142">
        <v>5.7690140845070399</v>
      </c>
      <c r="FH142">
        <v>0.52631578947368396</v>
      </c>
      <c r="FI142">
        <v>1455.5808941000003</v>
      </c>
      <c r="FJ142">
        <v>0.236381065</v>
      </c>
      <c r="FK142">
        <v>3.5334540156298266</v>
      </c>
      <c r="FL142" s="63">
        <v>0.53563395668658831</v>
      </c>
      <c r="FM142">
        <v>0.68306636155606404</v>
      </c>
      <c r="FN142">
        <v>0.67575462512171403</v>
      </c>
      <c r="FO142">
        <v>0.47987117552335001</v>
      </c>
      <c r="FP142">
        <v>0.70793180133432199</v>
      </c>
      <c r="FQ142">
        <v>0.68952134540750298</v>
      </c>
      <c r="FR142">
        <v>0.60437158469945396</v>
      </c>
      <c r="FS142">
        <v>0.61748629416230572</v>
      </c>
      <c r="FT142">
        <v>0.66268600371849662</v>
      </c>
      <c r="FU142">
        <v>0.64008614894040117</v>
      </c>
      <c r="FV142" s="45">
        <v>0.6</v>
      </c>
      <c r="FW142" s="25">
        <v>4756.2727272727298</v>
      </c>
      <c r="FX142" s="25">
        <v>0.8</v>
      </c>
      <c r="FY142" s="25">
        <v>4985.4375</v>
      </c>
      <c r="FZ142" s="25">
        <v>0.65</v>
      </c>
      <c r="GA142" s="25">
        <v>2682.1538461538498</v>
      </c>
      <c r="GB142" s="25">
        <v>0.68333333333333324</v>
      </c>
      <c r="GC142" s="28">
        <v>4141.2880244755261</v>
      </c>
      <c r="GD142">
        <v>2.5</v>
      </c>
      <c r="GE142">
        <v>160</v>
      </c>
      <c r="GF142">
        <v>0</v>
      </c>
      <c r="GG142">
        <v>120</v>
      </c>
      <c r="GH142">
        <v>1.8333333333333333</v>
      </c>
      <c r="GI142">
        <v>283</v>
      </c>
      <c r="GJ142">
        <v>1.44444444444444</v>
      </c>
      <c r="GK142">
        <v>187.66666666666666</v>
      </c>
      <c r="GL142" s="45"/>
      <c r="GM142">
        <v>5</v>
      </c>
      <c r="GN142">
        <v>5</v>
      </c>
      <c r="GO142">
        <v>4</v>
      </c>
      <c r="GP142">
        <v>5</v>
      </c>
      <c r="GQ142" s="25"/>
      <c r="GR142">
        <v>5</v>
      </c>
      <c r="GS142">
        <v>3</v>
      </c>
      <c r="GT142">
        <v>2</v>
      </c>
      <c r="GU142">
        <v>5</v>
      </c>
      <c r="GV142" s="25"/>
      <c r="GW142">
        <v>18</v>
      </c>
      <c r="GX142">
        <v>12</v>
      </c>
      <c r="GY142">
        <v>12</v>
      </c>
      <c r="GZ142">
        <v>6</v>
      </c>
      <c r="HA142" s="25"/>
      <c r="HB142" s="89">
        <v>9.3333333333333339</v>
      </c>
      <c r="HC142" s="89">
        <v>6.666666666666667</v>
      </c>
      <c r="HD142" s="89">
        <v>6</v>
      </c>
      <c r="HE142" s="129">
        <v>5.333333333333333</v>
      </c>
      <c r="HF142">
        <v>0.98910625174020861</v>
      </c>
      <c r="HG142">
        <v>0.97735555485044168</v>
      </c>
      <c r="HH142">
        <v>0.98449518497084032</v>
      </c>
      <c r="HI142">
        <v>0.99999999999999978</v>
      </c>
      <c r="HJ142">
        <v>0.95997984176440421</v>
      </c>
      <c r="HK142">
        <v>0.89104211121363064</v>
      </c>
      <c r="HL142">
        <v>1</v>
      </c>
      <c r="HM142">
        <v>0.96152394764082305</v>
      </c>
      <c r="HN142">
        <v>0.96291365703638354</v>
      </c>
      <c r="HO142">
        <v>0.97238354620835588</v>
      </c>
      <c r="HP142">
        <v>0.97998430128713321</v>
      </c>
      <c r="HQ142">
        <v>0.99216093379290515</v>
      </c>
      <c r="HR142">
        <v>0.97066658351366542</v>
      </c>
      <c r="HY142" s="45"/>
      <c r="HZ142" s="25"/>
      <c r="IA142" s="25"/>
      <c r="IB142" s="25"/>
      <c r="IC142" s="25"/>
      <c r="ID142" s="109"/>
      <c r="IE142" s="25"/>
      <c r="IF142" s="25"/>
      <c r="IG142" s="25"/>
      <c r="IH142" s="25"/>
      <c r="II142" s="141" t="s">
        <v>578</v>
      </c>
      <c r="IJ142" s="141">
        <f t="shared" si="144"/>
        <v>1</v>
      </c>
      <c r="IK142" s="141" t="s">
        <v>540</v>
      </c>
      <c r="IL142" s="106"/>
      <c r="IM142" s="127"/>
      <c r="IN142" s="142"/>
      <c r="IO142" s="143">
        <v>0</v>
      </c>
      <c r="IP142" s="144">
        <v>0</v>
      </c>
      <c r="IQ142" s="144">
        <v>0</v>
      </c>
      <c r="IR142" s="144">
        <v>1</v>
      </c>
      <c r="IS142" s="144">
        <v>0</v>
      </c>
      <c r="IT142" s="145"/>
      <c r="IU142" s="146">
        <v>0</v>
      </c>
      <c r="IV142" s="146"/>
    </row>
    <row r="143" spans="1:256" ht="13.05" customHeight="1">
      <c r="A143" s="25">
        <v>51</v>
      </c>
      <c r="B143" s="25">
        <v>12</v>
      </c>
      <c r="C143" s="49" t="s">
        <v>14</v>
      </c>
      <c r="D143" s="47" t="s">
        <v>125</v>
      </c>
      <c r="E143" s="25">
        <v>4</v>
      </c>
      <c r="F143" s="25">
        <v>4</v>
      </c>
      <c r="G143" s="49"/>
      <c r="H143" s="25">
        <v>13</v>
      </c>
      <c r="I143" s="25">
        <v>18</v>
      </c>
      <c r="J143" s="25">
        <v>4</v>
      </c>
      <c r="K143" s="25">
        <v>1</v>
      </c>
      <c r="L143" s="25">
        <v>3</v>
      </c>
      <c r="M143" s="25" t="str">
        <f t="shared" si="132"/>
        <v/>
      </c>
      <c r="N143" s="25">
        <f t="shared" si="133"/>
        <v>14</v>
      </c>
      <c r="O143" s="25">
        <v>13</v>
      </c>
      <c r="P143" s="25">
        <v>16</v>
      </c>
      <c r="Q143" s="28"/>
      <c r="R143" s="25">
        <v>14</v>
      </c>
      <c r="S143" s="25">
        <v>20</v>
      </c>
      <c r="T143" s="25">
        <v>12</v>
      </c>
      <c r="U143" s="25">
        <v>0</v>
      </c>
      <c r="V143" s="25">
        <v>12</v>
      </c>
      <c r="W143" s="25" t="str">
        <f t="shared" si="134"/>
        <v/>
      </c>
      <c r="X143" s="25">
        <f t="shared" si="135"/>
        <v>8</v>
      </c>
      <c r="Y143" s="25">
        <v>0</v>
      </c>
      <c r="Z143" s="25">
        <v>10</v>
      </c>
      <c r="AA143" s="25"/>
      <c r="AB143" s="45">
        <v>7</v>
      </c>
      <c r="AC143" s="25">
        <v>13</v>
      </c>
      <c r="AD143" s="25">
        <v>8</v>
      </c>
      <c r="AE143" s="25">
        <v>1</v>
      </c>
      <c r="AF143" s="25">
        <v>7</v>
      </c>
      <c r="AG143" s="25" t="str">
        <f t="shared" si="136"/>
        <v/>
      </c>
      <c r="AH143" s="25">
        <f t="shared" si="137"/>
        <v>5</v>
      </c>
      <c r="AI143" s="25">
        <v>7</v>
      </c>
      <c r="AJ143" s="25">
        <v>9</v>
      </c>
      <c r="AK143" s="28"/>
      <c r="AL143" s="25">
        <v>0.95</v>
      </c>
      <c r="AM143" s="25">
        <v>848.85</v>
      </c>
      <c r="AN143" s="25">
        <v>735</v>
      </c>
      <c r="AO143" s="25">
        <v>255.52016605966335</v>
      </c>
      <c r="AP143" s="91">
        <v>4.4444444444444446E-2</v>
      </c>
      <c r="AQ143" s="65">
        <v>9.0972222222222218E-2</v>
      </c>
      <c r="AR143" s="65">
        <v>8.3333333333333329E-2</v>
      </c>
      <c r="AS143" s="65">
        <v>6.1111111111111116E-2</v>
      </c>
      <c r="AT143" s="25">
        <f t="shared" si="130"/>
        <v>64</v>
      </c>
      <c r="AU143" s="25">
        <f t="shared" si="131"/>
        <v>131</v>
      </c>
      <c r="AV143" s="25">
        <f t="shared" si="140"/>
        <v>120</v>
      </c>
      <c r="AW143" s="25">
        <f t="shared" si="141"/>
        <v>88</v>
      </c>
      <c r="AX143" s="25">
        <f t="shared" si="138"/>
        <v>125.5</v>
      </c>
      <c r="AY143" s="25">
        <f t="shared" si="139"/>
        <v>76</v>
      </c>
      <c r="AZ143" s="25">
        <f t="shared" si="147"/>
        <v>0.65131578947368418</v>
      </c>
      <c r="BA143" s="25">
        <v>3</v>
      </c>
      <c r="BB143" s="25">
        <v>2</v>
      </c>
      <c r="BC143" s="25">
        <v>2</v>
      </c>
      <c r="BD143" s="25">
        <v>4</v>
      </c>
      <c r="BE143" s="25">
        <v>3.5</v>
      </c>
      <c r="BF143" s="25">
        <v>2</v>
      </c>
      <c r="BG143" s="49">
        <v>0.42857142857142855</v>
      </c>
      <c r="BH143" s="25">
        <v>0</v>
      </c>
      <c r="BI143" s="25">
        <v>10</v>
      </c>
      <c r="BJ143" s="25">
        <v>0.2</v>
      </c>
      <c r="BK143" s="25">
        <v>10</v>
      </c>
      <c r="BL143" s="25">
        <v>0.1</v>
      </c>
      <c r="BM143" s="47">
        <v>35</v>
      </c>
      <c r="BN143" s="25">
        <v>13</v>
      </c>
      <c r="BO143" s="25">
        <f t="shared" si="125"/>
        <v>48</v>
      </c>
      <c r="BP143" s="25">
        <f t="shared" si="103"/>
        <v>0.72916666666666663</v>
      </c>
      <c r="BQ143" s="49">
        <f t="shared" si="148"/>
        <v>1</v>
      </c>
      <c r="BR143" s="47">
        <v>13</v>
      </c>
      <c r="BS143" s="25">
        <v>3</v>
      </c>
      <c r="BT143" s="25">
        <f t="shared" si="127"/>
        <v>16</v>
      </c>
      <c r="BU143" s="25">
        <f t="shared" si="126"/>
        <v>0.8125</v>
      </c>
      <c r="BV143" s="49">
        <f t="shared" si="108"/>
        <v>1</v>
      </c>
      <c r="BW143" s="52">
        <v>7</v>
      </c>
      <c r="BX143" s="53">
        <v>7</v>
      </c>
      <c r="BY143" s="54">
        <f t="shared" si="128"/>
        <v>7</v>
      </c>
      <c r="BZ143" s="57">
        <v>12</v>
      </c>
      <c r="CA143" s="50">
        <v>12</v>
      </c>
      <c r="CB143" s="51">
        <f t="shared" si="129"/>
        <v>12</v>
      </c>
      <c r="CC143" s="46">
        <v>9</v>
      </c>
      <c r="CD143" s="46">
        <v>13</v>
      </c>
      <c r="CE143" s="103">
        <v>57</v>
      </c>
      <c r="CF143" s="30">
        <v>63</v>
      </c>
      <c r="CG143" s="104">
        <f t="shared" si="149"/>
        <v>1.1052631578947369</v>
      </c>
      <c r="CH143" s="47">
        <v>11</v>
      </c>
      <c r="CI143" s="25">
        <v>7</v>
      </c>
      <c r="CJ143" s="25">
        <f t="shared" si="145"/>
        <v>18</v>
      </c>
      <c r="CK143" s="49">
        <f t="shared" si="142"/>
        <v>12.5</v>
      </c>
      <c r="CL143" s="47">
        <v>4</v>
      </c>
      <c r="CM143" s="25">
        <v>3</v>
      </c>
      <c r="CN143" s="25">
        <f t="shared" si="101"/>
        <v>7</v>
      </c>
      <c r="CO143" s="49">
        <f t="shared" si="143"/>
        <v>5</v>
      </c>
      <c r="CP143" s="47">
        <v>24</v>
      </c>
      <c r="CQ143" s="25">
        <f t="shared" si="146"/>
        <v>1</v>
      </c>
      <c r="CR143" s="65">
        <v>1.9444444444444445E-2</v>
      </c>
      <c r="CS143" s="25">
        <f t="shared" si="150"/>
        <v>28</v>
      </c>
      <c r="CT143" s="25">
        <v>0</v>
      </c>
      <c r="CU143" s="25">
        <v>24</v>
      </c>
      <c r="CV143" s="25">
        <f t="shared" si="151"/>
        <v>1</v>
      </c>
      <c r="CW143" s="65">
        <v>3.9583333333333331E-2</v>
      </c>
      <c r="CX143" s="25">
        <f t="shared" si="152"/>
        <v>57</v>
      </c>
      <c r="CY143" s="25">
        <v>0</v>
      </c>
      <c r="CZ143" s="49">
        <f t="shared" si="153"/>
        <v>1.0357142857142858</v>
      </c>
      <c r="DA143">
        <v>11</v>
      </c>
      <c r="DB143">
        <v>6</v>
      </c>
      <c r="DC143">
        <v>0.94856331999999999</v>
      </c>
      <c r="DD143">
        <v>8</v>
      </c>
      <c r="DE143">
        <v>0.95513022999999997</v>
      </c>
      <c r="DF143">
        <v>10</v>
      </c>
      <c r="DG143">
        <v>7</v>
      </c>
      <c r="DH143">
        <v>0.94944315999999995</v>
      </c>
      <c r="DI143">
        <v>7</v>
      </c>
      <c r="DJ143">
        <v>0.94184533999999998</v>
      </c>
      <c r="DK143">
        <v>9</v>
      </c>
      <c r="DL143">
        <v>6</v>
      </c>
      <c r="DM143">
        <v>0.99024416000000004</v>
      </c>
      <c r="DN143">
        <v>7</v>
      </c>
      <c r="DO143">
        <v>0.97415936999999997</v>
      </c>
      <c r="DP143" s="25">
        <v>10</v>
      </c>
      <c r="DQ143" s="25">
        <v>6.333333333333333</v>
      </c>
      <c r="DR143" s="25">
        <v>0.96275021333333333</v>
      </c>
      <c r="DS143" s="25">
        <v>7.333333333333333</v>
      </c>
      <c r="DT143" s="25">
        <v>0.95704498000000005</v>
      </c>
      <c r="DU143" s="47">
        <v>90.555812998206761</v>
      </c>
      <c r="DV143" s="86">
        <v>86.415196404485528</v>
      </c>
      <c r="DW143" s="86">
        <v>0.29866594245470873</v>
      </c>
      <c r="DX143" s="25"/>
      <c r="DY143" s="49"/>
      <c r="DZ143" s="47">
        <v>18</v>
      </c>
      <c r="EA143" s="25">
        <v>11</v>
      </c>
      <c r="EB143" s="25">
        <v>14.5</v>
      </c>
      <c r="EC143" s="25">
        <v>0.49438201999999998</v>
      </c>
      <c r="ED143" s="25">
        <v>0.51111110999999998</v>
      </c>
      <c r="EE143" s="88">
        <v>0.50274656500000003</v>
      </c>
      <c r="EF143" s="47">
        <v>34</v>
      </c>
      <c r="EG143" s="25">
        <v>43</v>
      </c>
      <c r="EH143" s="25">
        <v>40</v>
      </c>
      <c r="EI143" s="25">
        <v>22</v>
      </c>
      <c r="EJ143" s="25">
        <v>27</v>
      </c>
      <c r="EK143" s="46">
        <v>62</v>
      </c>
      <c r="EL143" s="47">
        <v>1</v>
      </c>
      <c r="EM143" s="49">
        <v>2</v>
      </c>
      <c r="EN143" s="46">
        <v>3</v>
      </c>
      <c r="EO143" s="25">
        <v>8893.5135135135097</v>
      </c>
      <c r="EP143" s="25">
        <v>2333.75886524823</v>
      </c>
      <c r="EQ143" s="25">
        <v>6964.25925925926</v>
      </c>
      <c r="ER143" s="25">
        <v>2350.4375</v>
      </c>
      <c r="ES143" s="25">
        <v>6679.6226415094297</v>
      </c>
      <c r="ET143" s="25">
        <v>2424.79452054795</v>
      </c>
      <c r="EU143" s="25">
        <v>7512.4651380940659</v>
      </c>
      <c r="EV143" s="28">
        <v>2369.6636285987265</v>
      </c>
      <c r="EW143">
        <v>254.44972340000001</v>
      </c>
      <c r="EX143">
        <v>0.155316224</v>
      </c>
      <c r="EY143">
        <v>6.9454545454545498</v>
      </c>
      <c r="EZ143">
        <v>0.66666666666666696</v>
      </c>
      <c r="FA143">
        <v>191.29242009999999</v>
      </c>
      <c r="FB143">
        <v>0.124488791</v>
      </c>
      <c r="FC143">
        <v>8.3501326259947</v>
      </c>
      <c r="FD143">
        <v>0.64150943396226401</v>
      </c>
      <c r="FE143">
        <v>288.76261849999997</v>
      </c>
      <c r="FF143">
        <v>0.18546159300000001</v>
      </c>
      <c r="FG143">
        <v>3.2</v>
      </c>
      <c r="FH143">
        <v>0.61538461538461497</v>
      </c>
      <c r="FI143">
        <v>244.83492066666668</v>
      </c>
      <c r="FJ143">
        <v>0.15508886933333332</v>
      </c>
      <c r="FK143">
        <v>6.1651957238164163</v>
      </c>
      <c r="FL143" s="63">
        <v>0.64118690533784861</v>
      </c>
      <c r="FM143">
        <v>0.57389937106918198</v>
      </c>
      <c r="FN143">
        <v>0.71856738925541996</v>
      </c>
      <c r="FO143">
        <v>0.43157224697644803</v>
      </c>
      <c r="FP143">
        <v>0.64273092369477902</v>
      </c>
      <c r="FQ143">
        <v>0.524014778325123</v>
      </c>
      <c r="FR143">
        <v>0.64077134986225903</v>
      </c>
      <c r="FS143">
        <v>0.509828798790251</v>
      </c>
      <c r="FT143">
        <v>0.6673565542708193</v>
      </c>
      <c r="FU143">
        <v>0.58859267653053526</v>
      </c>
      <c r="FV143" s="45">
        <v>0.75</v>
      </c>
      <c r="FW143" s="25">
        <v>6521.2</v>
      </c>
      <c r="FX143" s="25">
        <v>0.75</v>
      </c>
      <c r="FY143" s="25">
        <v>4947.2</v>
      </c>
      <c r="FZ143" s="25">
        <v>0.75</v>
      </c>
      <c r="GA143" s="25">
        <v>5163.2</v>
      </c>
      <c r="GB143" s="25">
        <v>0.75</v>
      </c>
      <c r="GC143" s="28">
        <v>5543.8666666666659</v>
      </c>
      <c r="GD143">
        <v>0.83333333333333337</v>
      </c>
      <c r="GE143">
        <v>182</v>
      </c>
      <c r="GF143">
        <v>0.66666666666666663</v>
      </c>
      <c r="GG143">
        <v>118</v>
      </c>
      <c r="GH143">
        <v>3.5</v>
      </c>
      <c r="GI143">
        <v>194</v>
      </c>
      <c r="GJ143">
        <v>1.6666666666666701</v>
      </c>
      <c r="GK143">
        <v>164.66666666666666</v>
      </c>
      <c r="GL143" s="45"/>
      <c r="GM143">
        <v>18</v>
      </c>
      <c r="GN143">
        <v>13</v>
      </c>
      <c r="GO143">
        <v>12</v>
      </c>
      <c r="GP143">
        <v>8</v>
      </c>
      <c r="GQ143" s="25"/>
      <c r="GR143">
        <v>37</v>
      </c>
      <c r="GS143">
        <v>8</v>
      </c>
      <c r="GT143">
        <v>8</v>
      </c>
      <c r="GU143">
        <v>7</v>
      </c>
      <c r="GV143" s="25"/>
      <c r="GW143">
        <v>13</v>
      </c>
      <c r="GX143">
        <v>9</v>
      </c>
      <c r="GY143">
        <v>8</v>
      </c>
      <c r="GZ143">
        <v>8</v>
      </c>
      <c r="HA143" s="25"/>
      <c r="HB143" s="89">
        <v>22.666666666666668</v>
      </c>
      <c r="HC143" s="89">
        <v>10</v>
      </c>
      <c r="HD143" s="89">
        <v>9.3333333333333339</v>
      </c>
      <c r="HE143" s="129">
        <v>7.666666666666667</v>
      </c>
      <c r="HF143">
        <v>0.7367102538227116</v>
      </c>
      <c r="HG143">
        <v>0.75460201315046116</v>
      </c>
      <c r="HH143">
        <v>0.72065696580354244</v>
      </c>
      <c r="HI143">
        <v>0.92858749423798814</v>
      </c>
      <c r="HJ143">
        <v>0.85271604780762855</v>
      </c>
      <c r="HK143">
        <v>0.91980076501360941</v>
      </c>
      <c r="HL143">
        <v>0.87091021885917641</v>
      </c>
      <c r="HM143">
        <v>0.99318328795759603</v>
      </c>
      <c r="HN143">
        <v>0.91090634726786113</v>
      </c>
      <c r="HO143">
        <v>0.97948251284262466</v>
      </c>
      <c r="HP143">
        <v>0.96288052496385712</v>
      </c>
      <c r="HQ143">
        <v>1</v>
      </c>
      <c r="HR143">
        <v>0.83344421629940035</v>
      </c>
      <c r="HS143" s="24">
        <v>1</v>
      </c>
      <c r="HT143">
        <v>1</v>
      </c>
      <c r="HU143">
        <v>2</v>
      </c>
      <c r="HV143">
        <v>0</v>
      </c>
      <c r="HW143">
        <v>0</v>
      </c>
      <c r="HX143">
        <v>0</v>
      </c>
      <c r="HY143" s="45"/>
      <c r="HZ143" s="25"/>
      <c r="IA143" s="25"/>
      <c r="IB143" s="25"/>
      <c r="IC143" s="25"/>
      <c r="ID143" s="109"/>
      <c r="IE143" s="25"/>
      <c r="IF143" s="25"/>
      <c r="IG143" s="25"/>
      <c r="IH143" s="25"/>
      <c r="II143" s="141" t="s">
        <v>538</v>
      </c>
      <c r="IJ143" s="141">
        <f t="shared" si="144"/>
        <v>0</v>
      </c>
      <c r="IK143" s="141" t="s">
        <v>540</v>
      </c>
      <c r="IL143" s="106"/>
      <c r="IM143" s="127"/>
      <c r="IN143" s="142"/>
      <c r="IO143" s="143">
        <v>0</v>
      </c>
      <c r="IP143" s="144">
        <v>0</v>
      </c>
      <c r="IQ143" s="144">
        <v>0</v>
      </c>
      <c r="IR143" s="144">
        <v>1</v>
      </c>
      <c r="IS143" s="144">
        <v>0</v>
      </c>
      <c r="IT143" s="145"/>
      <c r="IU143" s="146">
        <v>0</v>
      </c>
      <c r="IV143" s="146">
        <v>1</v>
      </c>
    </row>
    <row r="144" spans="1:256" ht="13.05" customHeight="1">
      <c r="A144" s="25">
        <v>59</v>
      </c>
      <c r="B144" s="25">
        <v>16</v>
      </c>
      <c r="C144" s="49" t="s">
        <v>258</v>
      </c>
      <c r="D144" s="47" t="s">
        <v>126</v>
      </c>
      <c r="E144" s="25">
        <v>5</v>
      </c>
      <c r="F144" s="25">
        <v>5</v>
      </c>
      <c r="G144" s="49"/>
      <c r="H144" s="25">
        <v>21</v>
      </c>
      <c r="I144" s="25">
        <v>24</v>
      </c>
      <c r="J144" s="25">
        <v>1</v>
      </c>
      <c r="K144" s="25">
        <v>0</v>
      </c>
      <c r="L144" s="25">
        <v>1</v>
      </c>
      <c r="M144" s="25" t="str">
        <f t="shared" si="132"/>
        <v/>
      </c>
      <c r="N144" s="25">
        <f t="shared" si="133"/>
        <v>23</v>
      </c>
      <c r="O144" s="25">
        <v>16</v>
      </c>
      <c r="P144" s="25">
        <v>23</v>
      </c>
      <c r="Q144" s="28"/>
      <c r="R144" s="25">
        <v>25</v>
      </c>
      <c r="S144" s="25">
        <v>25</v>
      </c>
      <c r="T144" s="25">
        <v>2</v>
      </c>
      <c r="U144" s="25">
        <v>1</v>
      </c>
      <c r="V144" s="25">
        <v>1</v>
      </c>
      <c r="W144" s="25" t="str">
        <f t="shared" si="134"/>
        <v>XXXX</v>
      </c>
      <c r="X144" s="25">
        <f t="shared" si="135"/>
        <v>23</v>
      </c>
      <c r="Y144" s="25">
        <v>20</v>
      </c>
      <c r="Z144" s="25">
        <v>22</v>
      </c>
      <c r="AA144" s="25"/>
      <c r="AB144" s="45">
        <v>7</v>
      </c>
      <c r="AC144" s="25">
        <v>11</v>
      </c>
      <c r="AD144" s="25">
        <v>4</v>
      </c>
      <c r="AE144" s="25">
        <v>0</v>
      </c>
      <c r="AF144" s="25">
        <v>4</v>
      </c>
      <c r="AG144" s="25" t="str">
        <f t="shared" si="136"/>
        <v/>
      </c>
      <c r="AH144" s="25">
        <f t="shared" si="137"/>
        <v>7</v>
      </c>
      <c r="AI144" s="25">
        <v>7</v>
      </c>
      <c r="AJ144" s="25">
        <v>11</v>
      </c>
      <c r="AK144" s="28"/>
      <c r="AL144" s="25">
        <v>1</v>
      </c>
      <c r="AM144" s="25">
        <v>1601.5</v>
      </c>
      <c r="AN144" s="25">
        <v>1390</v>
      </c>
      <c r="AO144" s="25">
        <v>700.36227467609478</v>
      </c>
      <c r="AP144" s="91">
        <v>3.888888888888889E-2</v>
      </c>
      <c r="AQ144" s="65">
        <v>5.6944444444444443E-2</v>
      </c>
      <c r="AR144" s="65">
        <v>5.8333333333333327E-2</v>
      </c>
      <c r="AS144" s="65">
        <v>4.4444444444444446E-2</v>
      </c>
      <c r="AT144" s="25">
        <f t="shared" si="130"/>
        <v>56</v>
      </c>
      <c r="AU144" s="25">
        <f t="shared" si="131"/>
        <v>82</v>
      </c>
      <c r="AV144" s="25">
        <f t="shared" si="140"/>
        <v>84</v>
      </c>
      <c r="AW144" s="25">
        <f t="shared" si="141"/>
        <v>64</v>
      </c>
      <c r="AX144" s="25">
        <f t="shared" si="138"/>
        <v>83</v>
      </c>
      <c r="AY144" s="25">
        <f t="shared" si="139"/>
        <v>60</v>
      </c>
      <c r="AZ144" s="25">
        <f t="shared" si="147"/>
        <v>0.38333333333333336</v>
      </c>
      <c r="BA144" s="25">
        <v>2</v>
      </c>
      <c r="BB144" s="25">
        <v>4</v>
      </c>
      <c r="BC144" s="25">
        <v>3</v>
      </c>
      <c r="BD144" s="25">
        <v>3</v>
      </c>
      <c r="BE144" s="25">
        <v>2.5</v>
      </c>
      <c r="BF144" s="25">
        <v>3.5</v>
      </c>
      <c r="BG144" s="49">
        <v>-0.4</v>
      </c>
      <c r="BH144" s="25">
        <v>0.9</v>
      </c>
      <c r="BI144" s="25">
        <v>10</v>
      </c>
      <c r="BJ144" s="25">
        <v>0.9</v>
      </c>
      <c r="BK144" s="25">
        <v>10</v>
      </c>
      <c r="BL144" s="25">
        <v>0.9</v>
      </c>
      <c r="BM144" s="47">
        <v>30</v>
      </c>
      <c r="BN144" s="25">
        <v>18</v>
      </c>
      <c r="BO144" s="25">
        <f t="shared" si="125"/>
        <v>48</v>
      </c>
      <c r="BP144" s="25">
        <f t="shared" si="103"/>
        <v>0.625</v>
      </c>
      <c r="BQ144" s="49">
        <f t="shared" si="148"/>
        <v>1</v>
      </c>
      <c r="BR144" s="47">
        <v>10</v>
      </c>
      <c r="BS144" s="25">
        <v>6</v>
      </c>
      <c r="BT144" s="25">
        <f t="shared" si="127"/>
        <v>16</v>
      </c>
      <c r="BU144" s="25">
        <f t="shared" si="126"/>
        <v>0.625</v>
      </c>
      <c r="BV144" s="49">
        <f t="shared" si="108"/>
        <v>1</v>
      </c>
      <c r="BW144" s="52">
        <v>6</v>
      </c>
      <c r="BX144" s="53">
        <v>6</v>
      </c>
      <c r="BY144" s="54">
        <f t="shared" ref="BY144:BY213" si="154">AVERAGE(BW144:BX144)</f>
        <v>6</v>
      </c>
      <c r="BZ144" s="57">
        <v>9</v>
      </c>
      <c r="CA144" s="50">
        <v>8</v>
      </c>
      <c r="CB144" s="51">
        <f t="shared" si="129"/>
        <v>8.5</v>
      </c>
      <c r="CC144" s="46">
        <v>23</v>
      </c>
      <c r="CD144" s="46">
        <v>8</v>
      </c>
      <c r="CE144" s="103">
        <v>60</v>
      </c>
      <c r="CF144" s="30">
        <v>30</v>
      </c>
      <c r="CG144" s="104">
        <f t="shared" si="149"/>
        <v>0.5</v>
      </c>
      <c r="CH144" s="47">
        <v>11</v>
      </c>
      <c r="CI144" s="25">
        <v>4</v>
      </c>
      <c r="CJ144" s="25">
        <f t="shared" si="145"/>
        <v>15</v>
      </c>
      <c r="CK144" s="49">
        <f t="shared" si="142"/>
        <v>9.5</v>
      </c>
      <c r="CL144" s="47">
        <v>4</v>
      </c>
      <c r="CM144" s="25">
        <v>2</v>
      </c>
      <c r="CN144" s="25">
        <f t="shared" si="101"/>
        <v>6</v>
      </c>
      <c r="CO144" s="49">
        <f t="shared" si="143"/>
        <v>4</v>
      </c>
      <c r="CP144" s="47">
        <v>24</v>
      </c>
      <c r="CQ144" s="25">
        <f t="shared" si="146"/>
        <v>1</v>
      </c>
      <c r="CR144" s="65">
        <v>2.5694444444444447E-2</v>
      </c>
      <c r="CS144" s="25">
        <f t="shared" si="150"/>
        <v>37</v>
      </c>
      <c r="CT144" s="25">
        <v>0</v>
      </c>
      <c r="CU144" s="25">
        <v>24</v>
      </c>
      <c r="CV144" s="25">
        <f t="shared" si="151"/>
        <v>1</v>
      </c>
      <c r="CW144" s="65">
        <v>4.8611111111111112E-2</v>
      </c>
      <c r="CX144" s="25">
        <f t="shared" si="152"/>
        <v>70</v>
      </c>
      <c r="CY144" s="25">
        <v>0</v>
      </c>
      <c r="CZ144" s="49">
        <f t="shared" si="153"/>
        <v>0.89189189189189189</v>
      </c>
      <c r="DA144">
        <v>12</v>
      </c>
      <c r="DB144">
        <v>2</v>
      </c>
      <c r="DC144">
        <v>1</v>
      </c>
      <c r="DD144">
        <v>3</v>
      </c>
      <c r="DE144">
        <v>0.98974331999999998</v>
      </c>
      <c r="DF144">
        <v>10</v>
      </c>
      <c r="DG144">
        <v>7</v>
      </c>
      <c r="DH144">
        <v>0.98828718999999998</v>
      </c>
      <c r="DI144">
        <v>7</v>
      </c>
      <c r="DJ144">
        <v>0.98828718999999998</v>
      </c>
      <c r="DK144">
        <v>8</v>
      </c>
      <c r="DL144">
        <v>5</v>
      </c>
      <c r="DM144">
        <v>0.85621281000000005</v>
      </c>
      <c r="DN144">
        <v>0</v>
      </c>
      <c r="DO144"/>
      <c r="DP144" s="25">
        <v>10</v>
      </c>
      <c r="DQ144" s="25">
        <v>4.666666666666667</v>
      </c>
      <c r="DR144" s="25">
        <v>0.94816666666666671</v>
      </c>
      <c r="DS144" s="25">
        <v>3.3333333333333335</v>
      </c>
      <c r="DT144" s="25">
        <v>0.98901525499999998</v>
      </c>
      <c r="DU144" s="47">
        <v>41.432656620633523</v>
      </c>
      <c r="DV144" s="86">
        <v>50.122740893576506</v>
      </c>
      <c r="DW144" s="86">
        <v>0.992735723644392</v>
      </c>
      <c r="DX144" s="25"/>
      <c r="DY144" s="49"/>
      <c r="DZ144" s="47">
        <v>22</v>
      </c>
      <c r="EA144" s="25">
        <v>21</v>
      </c>
      <c r="EB144" s="25">
        <v>21.5</v>
      </c>
      <c r="EC144" s="25">
        <v>0.92517006999999996</v>
      </c>
      <c r="ED144" s="25">
        <v>0.92105263000000004</v>
      </c>
      <c r="EE144" s="88">
        <v>0.92311135</v>
      </c>
      <c r="EF144" s="47">
        <v>28</v>
      </c>
      <c r="EG144" s="25">
        <v>32</v>
      </c>
      <c r="EH144" s="25">
        <v>29</v>
      </c>
      <c r="EI144" s="25">
        <v>26</v>
      </c>
      <c r="EJ144" s="25">
        <v>37</v>
      </c>
      <c r="EK144" s="46">
        <v>55</v>
      </c>
      <c r="EL144" s="47">
        <v>0</v>
      </c>
      <c r="EM144" s="49">
        <v>0</v>
      </c>
      <c r="EN144" s="46">
        <v>1</v>
      </c>
      <c r="EO144" s="25">
        <v>7001.27659574468</v>
      </c>
      <c r="EP144" s="25">
        <v>2269.3793103448302</v>
      </c>
      <c r="EQ144" s="25">
        <v>4225.5056179775302</v>
      </c>
      <c r="ER144" s="25">
        <v>2380.1898734177198</v>
      </c>
      <c r="ES144" s="25">
        <v>5130.7246376811599</v>
      </c>
      <c r="ET144" s="25">
        <v>1893.1550802139</v>
      </c>
      <c r="EU144" s="25">
        <v>5452.5022838011237</v>
      </c>
      <c r="EV144" s="28">
        <v>2180.9080879921498</v>
      </c>
      <c r="EW144">
        <v>79.176775980000002</v>
      </c>
      <c r="EX144">
        <v>4.8078511999999997E-2</v>
      </c>
      <c r="EY144">
        <v>2.06666666666667</v>
      </c>
      <c r="EZ144">
        <v>0.565217391304348</v>
      </c>
      <c r="FA144">
        <v>312.3479696</v>
      </c>
      <c r="FB144">
        <v>0.19525487599999999</v>
      </c>
      <c r="FC144">
        <v>15.053050397878</v>
      </c>
      <c r="FD144">
        <v>0.60227272727272696</v>
      </c>
      <c r="FE144">
        <v>151.34958520000001</v>
      </c>
      <c r="FF144">
        <v>0.117797637</v>
      </c>
      <c r="FG144">
        <v>5.3718309859154898</v>
      </c>
      <c r="FH144">
        <v>0.58823529411764697</v>
      </c>
      <c r="FI144">
        <v>180.95811026000001</v>
      </c>
      <c r="FJ144">
        <v>0.12037700833333333</v>
      </c>
      <c r="FK144">
        <v>7.4971826834867201</v>
      </c>
      <c r="FL144" s="63">
        <v>0.58524180423157401</v>
      </c>
      <c r="FM144">
        <v>0.51871657754010703</v>
      </c>
      <c r="FN144">
        <v>0.63410069249485301</v>
      </c>
      <c r="FO144">
        <v>0.58361284139913705</v>
      </c>
      <c r="FP144">
        <v>0.70200803212851404</v>
      </c>
      <c r="FQ144">
        <v>0.44247787610619499</v>
      </c>
      <c r="FR144">
        <v>0.57081774452164602</v>
      </c>
      <c r="FS144">
        <v>0.51493576501514637</v>
      </c>
      <c r="FT144">
        <v>0.63564215638167099</v>
      </c>
      <c r="FU144">
        <v>0.57528896069840874</v>
      </c>
      <c r="FV144" s="45">
        <v>0.8</v>
      </c>
      <c r="FW144" s="25">
        <v>11303</v>
      </c>
      <c r="FX144" s="25">
        <v>0.7</v>
      </c>
      <c r="FY144" s="25">
        <v>9491.6153846153793</v>
      </c>
      <c r="FZ144" s="25">
        <v>0.8</v>
      </c>
      <c r="GA144" s="25">
        <v>6211.6875</v>
      </c>
      <c r="GB144" s="25">
        <v>0.76666666666666661</v>
      </c>
      <c r="GC144" s="28">
        <v>9002.1009615384592</v>
      </c>
      <c r="GD144">
        <v>1.1666666666666667</v>
      </c>
      <c r="GE144">
        <v>123</v>
      </c>
      <c r="GF144">
        <v>0.5</v>
      </c>
      <c r="GG144">
        <v>186</v>
      </c>
      <c r="GH144">
        <v>1.3333333333333333</v>
      </c>
      <c r="GI144">
        <v>152</v>
      </c>
      <c r="GJ144">
        <v>1</v>
      </c>
      <c r="GK144">
        <v>153.66666666666666</v>
      </c>
      <c r="GL144" s="45"/>
      <c r="GM144">
        <v>16</v>
      </c>
      <c r="GN144">
        <v>13</v>
      </c>
      <c r="GO144">
        <v>13</v>
      </c>
      <c r="GP144">
        <v>7</v>
      </c>
      <c r="GQ144" s="25"/>
      <c r="GR144">
        <v>28</v>
      </c>
      <c r="GS144">
        <v>19</v>
      </c>
      <c r="GT144">
        <v>16</v>
      </c>
      <c r="GU144">
        <v>8</v>
      </c>
      <c r="GV144" s="25"/>
      <c r="GW144">
        <v>20</v>
      </c>
      <c r="GX144">
        <v>18</v>
      </c>
      <c r="GY144">
        <v>16</v>
      </c>
      <c r="GZ144">
        <v>8</v>
      </c>
      <c r="HA144" s="25"/>
      <c r="HB144" s="89">
        <v>21.333333333333332</v>
      </c>
      <c r="HC144" s="89">
        <v>16.666666666666668</v>
      </c>
      <c r="HD144" s="89">
        <v>15</v>
      </c>
      <c r="HE144" s="129">
        <v>7.666666666666667</v>
      </c>
      <c r="HF144">
        <v>0.76400462043563067</v>
      </c>
      <c r="HG144">
        <v>0.77766458120672577</v>
      </c>
      <c r="HH144">
        <v>0.7698088124678748</v>
      </c>
      <c r="HI144">
        <v>0.76477489276569122</v>
      </c>
      <c r="HJ144">
        <v>0.93666633206278804</v>
      </c>
      <c r="HK144">
        <v>1</v>
      </c>
      <c r="HL144">
        <v>0.98164214360321167</v>
      </c>
      <c r="HM144">
        <v>1</v>
      </c>
      <c r="HN144">
        <v>0.98095774177275008</v>
      </c>
      <c r="HO144">
        <v>0.98362463251054821</v>
      </c>
      <c r="HP144">
        <v>0.98548917067394914</v>
      </c>
      <c r="HQ144">
        <v>1</v>
      </c>
      <c r="HR144">
        <v>0.89387623142372297</v>
      </c>
      <c r="HY144" s="45"/>
      <c r="HZ144" s="25"/>
      <c r="IA144" s="25"/>
      <c r="IB144" s="25"/>
      <c r="IC144" s="25"/>
      <c r="ID144" s="109"/>
      <c r="IE144" s="25"/>
      <c r="IF144" s="25"/>
      <c r="IG144" s="25"/>
      <c r="IH144" s="25"/>
      <c r="II144" s="141" t="s">
        <v>538</v>
      </c>
      <c r="IJ144" s="141">
        <f t="shared" si="144"/>
        <v>0</v>
      </c>
      <c r="IK144" s="141" t="s">
        <v>540</v>
      </c>
      <c r="IL144" s="106"/>
      <c r="IM144" s="127"/>
      <c r="IN144" s="142"/>
      <c r="IO144" s="143">
        <v>0</v>
      </c>
      <c r="IP144" s="144">
        <v>0</v>
      </c>
      <c r="IQ144" s="144">
        <v>0</v>
      </c>
      <c r="IR144" s="144">
        <v>0</v>
      </c>
      <c r="IS144" s="144">
        <v>1</v>
      </c>
      <c r="IT144" s="145"/>
      <c r="IU144" s="146">
        <v>0</v>
      </c>
      <c r="IV144" s="146">
        <v>0</v>
      </c>
    </row>
    <row r="145" spans="1:256" ht="13.05" customHeight="1">
      <c r="A145" s="25">
        <v>26</v>
      </c>
      <c r="B145" s="25">
        <v>12</v>
      </c>
      <c r="C145" s="49" t="s">
        <v>451</v>
      </c>
      <c r="D145" s="47" t="s">
        <v>593</v>
      </c>
      <c r="E145" s="25">
        <v>4</v>
      </c>
      <c r="F145" s="25">
        <v>4</v>
      </c>
      <c r="G145" s="49"/>
      <c r="H145" s="25">
        <v>18</v>
      </c>
      <c r="I145" s="25">
        <v>22</v>
      </c>
      <c r="J145" s="25">
        <v>2</v>
      </c>
      <c r="K145" s="25">
        <v>1</v>
      </c>
      <c r="L145" s="25">
        <v>1</v>
      </c>
      <c r="M145" s="25" t="str">
        <f t="shared" si="132"/>
        <v/>
      </c>
      <c r="N145" s="25">
        <f t="shared" si="133"/>
        <v>20</v>
      </c>
      <c r="O145" s="25">
        <v>10</v>
      </c>
      <c r="P145" s="25">
        <v>20</v>
      </c>
      <c r="Q145" s="28"/>
      <c r="R145" s="25">
        <v>23</v>
      </c>
      <c r="S145" s="25">
        <v>27</v>
      </c>
      <c r="T145" s="25">
        <v>3</v>
      </c>
      <c r="U145" s="25">
        <v>0</v>
      </c>
      <c r="V145" s="25">
        <v>3</v>
      </c>
      <c r="W145" s="25" t="str">
        <f t="shared" si="134"/>
        <v/>
      </c>
      <c r="X145" s="25">
        <f t="shared" si="135"/>
        <v>24</v>
      </c>
      <c r="Y145" s="25">
        <v>14</v>
      </c>
      <c r="Z145" s="25">
        <v>24</v>
      </c>
      <c r="AA145" s="25"/>
      <c r="AB145" s="45">
        <v>3</v>
      </c>
      <c r="AC145" s="25">
        <v>5</v>
      </c>
      <c r="AD145" s="25">
        <v>3</v>
      </c>
      <c r="AE145" s="25">
        <v>2</v>
      </c>
      <c r="AF145" s="25">
        <v>1</v>
      </c>
      <c r="AG145" s="25" t="str">
        <f t="shared" si="136"/>
        <v/>
      </c>
      <c r="AH145" s="25">
        <f t="shared" si="137"/>
        <v>2</v>
      </c>
      <c r="AI145" s="25">
        <v>0</v>
      </c>
      <c r="AJ145" s="25">
        <v>4</v>
      </c>
      <c r="AK145" s="28"/>
      <c r="AL145" s="25">
        <v>1</v>
      </c>
      <c r="AM145" s="25">
        <v>728.75</v>
      </c>
      <c r="AN145" s="25">
        <v>668.5</v>
      </c>
      <c r="AO145" s="25">
        <v>209.70000501970227</v>
      </c>
      <c r="AP145" s="91">
        <v>3.5416666666666666E-2</v>
      </c>
      <c r="AQ145" s="65">
        <v>4.5833333333333337E-2</v>
      </c>
      <c r="AR145" s="65">
        <v>4.4444444444444446E-2</v>
      </c>
      <c r="AS145" s="65">
        <v>3.4722222222222224E-2</v>
      </c>
      <c r="AT145" s="25">
        <f t="shared" si="130"/>
        <v>51</v>
      </c>
      <c r="AU145" s="25">
        <f t="shared" si="131"/>
        <v>66</v>
      </c>
      <c r="AV145" s="25">
        <f t="shared" si="140"/>
        <v>64</v>
      </c>
      <c r="AW145" s="25">
        <f t="shared" si="141"/>
        <v>50</v>
      </c>
      <c r="AX145" s="25">
        <f t="shared" si="138"/>
        <v>65</v>
      </c>
      <c r="AY145" s="25">
        <f t="shared" si="139"/>
        <v>50.5</v>
      </c>
      <c r="AZ145" s="25">
        <f t="shared" si="147"/>
        <v>0.28712871287128711</v>
      </c>
      <c r="BA145" s="25">
        <v>2</v>
      </c>
      <c r="BB145" s="25">
        <v>4</v>
      </c>
      <c r="BC145" s="25">
        <v>3</v>
      </c>
      <c r="BD145" s="25">
        <v>4</v>
      </c>
      <c r="BE145" s="25">
        <v>3</v>
      </c>
      <c r="BF145" s="25">
        <v>3.5</v>
      </c>
      <c r="BG145" s="49">
        <v>-0.16666666666666666</v>
      </c>
      <c r="BH145" s="25">
        <v>0.2</v>
      </c>
      <c r="BI145" s="25">
        <v>10</v>
      </c>
      <c r="BJ145" s="25">
        <v>0.1</v>
      </c>
      <c r="BK145" s="25">
        <v>10</v>
      </c>
      <c r="BL145" s="25">
        <v>0.15</v>
      </c>
      <c r="BM145" s="47">
        <v>37</v>
      </c>
      <c r="BN145" s="25">
        <v>11</v>
      </c>
      <c r="BO145" s="25">
        <f t="shared" si="125"/>
        <v>48</v>
      </c>
      <c r="BP145" s="25">
        <f t="shared" si="103"/>
        <v>0.77083333333333337</v>
      </c>
      <c r="BQ145" s="49">
        <f t="shared" si="148"/>
        <v>1</v>
      </c>
      <c r="BR145" s="47">
        <v>14</v>
      </c>
      <c r="BS145" s="25">
        <v>2</v>
      </c>
      <c r="BT145" s="25">
        <f t="shared" si="127"/>
        <v>16</v>
      </c>
      <c r="BU145" s="25">
        <f t="shared" si="126"/>
        <v>0.875</v>
      </c>
      <c r="BV145" s="49">
        <f t="shared" si="108"/>
        <v>1</v>
      </c>
      <c r="BW145" s="52">
        <v>7</v>
      </c>
      <c r="BX145" s="53"/>
      <c r="BY145" s="54">
        <f t="shared" si="154"/>
        <v>7</v>
      </c>
      <c r="BZ145" s="57">
        <v>23</v>
      </c>
      <c r="CA145" s="50">
        <v>21</v>
      </c>
      <c r="CB145" s="51">
        <f t="shared" si="129"/>
        <v>22</v>
      </c>
      <c r="CC145" s="46">
        <v>11</v>
      </c>
      <c r="CD145" s="46">
        <v>14</v>
      </c>
      <c r="CE145" s="103">
        <v>83</v>
      </c>
      <c r="CF145" s="30">
        <v>59</v>
      </c>
      <c r="CG145" s="104">
        <f t="shared" si="149"/>
        <v>0.71084337349397586</v>
      </c>
      <c r="CH145" s="47">
        <v>9</v>
      </c>
      <c r="CI145" s="25">
        <v>7</v>
      </c>
      <c r="CJ145" s="25">
        <f t="shared" si="145"/>
        <v>16</v>
      </c>
      <c r="CK145" s="49">
        <f t="shared" si="142"/>
        <v>11.5</v>
      </c>
      <c r="CL145" s="47">
        <v>4</v>
      </c>
      <c r="CM145" s="25">
        <v>3</v>
      </c>
      <c r="CN145" s="25">
        <f t="shared" si="101"/>
        <v>7</v>
      </c>
      <c r="CO145" s="49">
        <f t="shared" si="143"/>
        <v>5</v>
      </c>
      <c r="CP145" s="47">
        <v>24</v>
      </c>
      <c r="CQ145" s="25">
        <f t="shared" si="146"/>
        <v>1</v>
      </c>
      <c r="CR145" s="65">
        <v>1.6666666666666666E-2</v>
      </c>
      <c r="CS145" s="25">
        <f t="shared" si="150"/>
        <v>24</v>
      </c>
      <c r="CT145" s="25">
        <v>0</v>
      </c>
      <c r="CU145" s="25">
        <v>24</v>
      </c>
      <c r="CV145" s="25">
        <f t="shared" si="151"/>
        <v>1</v>
      </c>
      <c r="CW145" s="65">
        <v>4.8611111111111112E-2</v>
      </c>
      <c r="CX145" s="25">
        <f t="shared" si="152"/>
        <v>70</v>
      </c>
      <c r="CY145" s="25">
        <v>1</v>
      </c>
      <c r="CZ145" s="49">
        <f t="shared" si="153"/>
        <v>1.9166666666666667</v>
      </c>
      <c r="DA145">
        <v>11</v>
      </c>
      <c r="DB145">
        <v>8</v>
      </c>
      <c r="DC145">
        <v>0.93627937000000006</v>
      </c>
      <c r="DD145">
        <v>8</v>
      </c>
      <c r="DE145">
        <v>0.93627937000000006</v>
      </c>
      <c r="DF145">
        <v>8</v>
      </c>
      <c r="DG145">
        <v>5</v>
      </c>
      <c r="DH145">
        <v>0.98324500999999997</v>
      </c>
      <c r="DI145">
        <v>6</v>
      </c>
      <c r="DJ145">
        <v>0.96366859999999999</v>
      </c>
      <c r="DK145">
        <v>13</v>
      </c>
      <c r="DL145">
        <v>8</v>
      </c>
      <c r="DM145">
        <v>0.87265590000000004</v>
      </c>
      <c r="DN145">
        <v>0</v>
      </c>
      <c r="DO145"/>
      <c r="DP145" s="25">
        <v>10.666666666666666</v>
      </c>
      <c r="DQ145" s="25">
        <v>7</v>
      </c>
      <c r="DR145" s="25">
        <v>0.9307267600000001</v>
      </c>
      <c r="DS145" s="25">
        <v>4.666666666666667</v>
      </c>
      <c r="DT145" s="25">
        <v>0.94997398499999997</v>
      </c>
      <c r="DU145" s="47">
        <v>69.430234035010969</v>
      </c>
      <c r="DV145" s="86">
        <v>75.229526218095458</v>
      </c>
      <c r="DW145" s="86">
        <v>0.51053404300229477</v>
      </c>
      <c r="DX145" s="25"/>
      <c r="DY145" s="49"/>
      <c r="DZ145" s="47">
        <v>14</v>
      </c>
      <c r="EA145" s="25">
        <v>9</v>
      </c>
      <c r="EB145" s="25">
        <v>11.5</v>
      </c>
      <c r="EC145" s="25">
        <v>0.31818182</v>
      </c>
      <c r="ED145" s="25">
        <v>0.65384615000000001</v>
      </c>
      <c r="EE145" s="88">
        <v>0.48601398500000004</v>
      </c>
      <c r="EF145" s="47">
        <v>38</v>
      </c>
      <c r="EG145" s="25">
        <v>38</v>
      </c>
      <c r="EH145" s="25">
        <v>34</v>
      </c>
      <c r="EI145" s="25">
        <v>26</v>
      </c>
      <c r="EJ145" s="25">
        <v>38</v>
      </c>
      <c r="EK145" s="46">
        <v>48</v>
      </c>
      <c r="EL145" s="47">
        <v>1</v>
      </c>
      <c r="EM145" s="49">
        <v>2</v>
      </c>
      <c r="EN145" s="46">
        <v>0</v>
      </c>
      <c r="EO145" s="25">
        <v>7652.55813953488</v>
      </c>
      <c r="EP145" s="25">
        <v>3500.63829787234</v>
      </c>
      <c r="EQ145" s="25">
        <v>16350.869565217399</v>
      </c>
      <c r="ER145" s="25">
        <v>2938.046875</v>
      </c>
      <c r="ES145" s="25">
        <v>13616.1538461538</v>
      </c>
      <c r="ET145" s="25">
        <v>1934.5355191256799</v>
      </c>
      <c r="EU145" s="25">
        <v>12539.860516968693</v>
      </c>
      <c r="EV145" s="28">
        <v>2791.07356399934</v>
      </c>
      <c r="EW145">
        <v>39.958837320000001</v>
      </c>
      <c r="EX145">
        <v>1.3921398999999999E-2</v>
      </c>
      <c r="EY145">
        <v>-0.83636363636363598</v>
      </c>
      <c r="EZ145">
        <v>0.61904761904761896</v>
      </c>
      <c r="FA145">
        <v>-57.925749639999999</v>
      </c>
      <c r="FB145">
        <v>-2.0984149000000001E-2</v>
      </c>
      <c r="FC145">
        <v>2.7055702917771902</v>
      </c>
      <c r="FD145">
        <v>0.5</v>
      </c>
      <c r="FE145">
        <v>158.16511130000001</v>
      </c>
      <c r="FF145">
        <v>8.0725235000000006E-2</v>
      </c>
      <c r="FG145">
        <v>-0.26760563380281599</v>
      </c>
      <c r="FH145">
        <v>0.68</v>
      </c>
      <c r="FI145">
        <v>46.732732993333336</v>
      </c>
      <c r="FJ145">
        <v>2.4554161666666668E-2</v>
      </c>
      <c r="FK145">
        <v>0.53386700720357938</v>
      </c>
      <c r="FL145" s="63">
        <v>0.59968253968253971</v>
      </c>
      <c r="FM145">
        <v>0.51560283687943298</v>
      </c>
      <c r="FN145">
        <v>0.64308750806278203</v>
      </c>
      <c r="FO145">
        <v>0.38882681564245802</v>
      </c>
      <c r="FP145">
        <v>0.66436105827425196</v>
      </c>
      <c r="FQ145">
        <v>0.31589958158995801</v>
      </c>
      <c r="FR145">
        <v>0.48754703458161602</v>
      </c>
      <c r="FS145">
        <v>0.40677641137061632</v>
      </c>
      <c r="FT145">
        <v>0.59833186697288332</v>
      </c>
      <c r="FU145">
        <v>0.50255413917174985</v>
      </c>
      <c r="FV145" s="45">
        <v>0.8</v>
      </c>
      <c r="FW145" s="25">
        <v>2915.625</v>
      </c>
      <c r="FX145" s="25">
        <v>0.75</v>
      </c>
      <c r="FY145" s="25">
        <v>2594.6666666666702</v>
      </c>
      <c r="FZ145" s="25">
        <v>0.65</v>
      </c>
      <c r="GA145" s="25">
        <v>1928.3076923076901</v>
      </c>
      <c r="GB145" s="25">
        <v>0.73333333333333339</v>
      </c>
      <c r="GC145" s="28">
        <v>2479.5331196581196</v>
      </c>
      <c r="GD145">
        <v>0</v>
      </c>
      <c r="GE145">
        <v>191</v>
      </c>
      <c r="GF145">
        <v>0.83333333333333337</v>
      </c>
      <c r="GG145">
        <v>109</v>
      </c>
      <c r="GH145">
        <v>0.5</v>
      </c>
      <c r="GI145">
        <v>123</v>
      </c>
      <c r="GJ145">
        <v>0.44444444444444398</v>
      </c>
      <c r="GK145">
        <v>141</v>
      </c>
      <c r="GL145" s="45"/>
      <c r="GM145">
        <v>15</v>
      </c>
      <c r="GN145">
        <v>14</v>
      </c>
      <c r="GO145">
        <v>13</v>
      </c>
      <c r="GP145">
        <v>8</v>
      </c>
      <c r="GQ145" s="25"/>
      <c r="GR145">
        <v>9</v>
      </c>
      <c r="GS145">
        <v>6</v>
      </c>
      <c r="GT145">
        <v>3</v>
      </c>
      <c r="GU145">
        <v>6</v>
      </c>
      <c r="GV145" s="25"/>
      <c r="GW145">
        <v>9</v>
      </c>
      <c r="GX145">
        <v>6</v>
      </c>
      <c r="GY145">
        <v>5</v>
      </c>
      <c r="GZ145">
        <v>6</v>
      </c>
      <c r="HA145" s="25"/>
      <c r="HB145" s="89">
        <v>11</v>
      </c>
      <c r="HC145" s="89">
        <v>8.6666666666666661</v>
      </c>
      <c r="HD145" s="89">
        <v>7</v>
      </c>
      <c r="HE145" s="129">
        <v>6.666666666666667</v>
      </c>
      <c r="HF145">
        <v>0.86499675245618957</v>
      </c>
      <c r="HG145">
        <v>0.84773239205258522</v>
      </c>
      <c r="HH145">
        <v>0.82964551967191913</v>
      </c>
      <c r="HI145">
        <v>0.83426527646298421</v>
      </c>
      <c r="HJ145">
        <v>0.83959140942289601</v>
      </c>
      <c r="HK145">
        <v>0.9096362542911246</v>
      </c>
      <c r="HL145">
        <v>0.97435470369244626</v>
      </c>
      <c r="HM145">
        <v>0.99231496774729278</v>
      </c>
      <c r="HN145">
        <v>0.95965601280636581</v>
      </c>
      <c r="HO145">
        <v>0.92809263126230568</v>
      </c>
      <c r="HP145">
        <v>0.89789516209892684</v>
      </c>
      <c r="HQ145">
        <v>1</v>
      </c>
      <c r="HR145">
        <v>0.88808139156181698</v>
      </c>
      <c r="HY145" s="45"/>
      <c r="HZ145" s="25"/>
      <c r="IA145" s="25"/>
      <c r="IB145" s="25"/>
      <c r="IC145" s="25"/>
      <c r="ID145" s="109"/>
      <c r="IE145" s="25"/>
      <c r="IF145" s="25"/>
      <c r="IG145" s="25"/>
      <c r="IH145" s="25"/>
      <c r="II145" s="141" t="s">
        <v>578</v>
      </c>
      <c r="IJ145" s="141">
        <f t="shared" si="144"/>
        <v>1</v>
      </c>
      <c r="IK145" s="141" t="s">
        <v>540</v>
      </c>
      <c r="IL145" s="106"/>
      <c r="IM145" s="127"/>
      <c r="IN145" s="142"/>
      <c r="IO145" s="143">
        <v>0</v>
      </c>
      <c r="IP145" s="144">
        <v>0</v>
      </c>
      <c r="IQ145" s="144">
        <v>0</v>
      </c>
      <c r="IR145" s="144">
        <v>1</v>
      </c>
      <c r="IS145" s="144">
        <v>0</v>
      </c>
      <c r="IT145" s="145"/>
      <c r="IU145" s="146">
        <v>0</v>
      </c>
      <c r="IV145" s="146">
        <v>0</v>
      </c>
    </row>
    <row r="146" spans="1:256" ht="13.05" customHeight="1">
      <c r="A146" s="25">
        <v>39</v>
      </c>
      <c r="B146" s="25">
        <v>11</v>
      </c>
      <c r="C146" s="49" t="s">
        <v>31</v>
      </c>
      <c r="D146" s="47" t="s">
        <v>272</v>
      </c>
      <c r="E146" s="25">
        <v>1</v>
      </c>
      <c r="F146" s="25">
        <v>1</v>
      </c>
      <c r="G146" s="49"/>
      <c r="H146" s="25">
        <v>8</v>
      </c>
      <c r="I146" s="25">
        <v>20</v>
      </c>
      <c r="J146" s="25">
        <v>0</v>
      </c>
      <c r="K146" s="25">
        <v>0</v>
      </c>
      <c r="L146" s="25">
        <v>0</v>
      </c>
      <c r="M146" s="25" t="str">
        <f t="shared" si="132"/>
        <v/>
      </c>
      <c r="N146" s="25">
        <f t="shared" si="133"/>
        <v>20</v>
      </c>
      <c r="O146" s="25">
        <v>8</v>
      </c>
      <c r="P146" s="25">
        <v>20</v>
      </c>
      <c r="Q146" s="28"/>
      <c r="R146" s="25">
        <v>25</v>
      </c>
      <c r="S146" s="25">
        <v>27</v>
      </c>
      <c r="T146" s="25">
        <v>4</v>
      </c>
      <c r="U146" s="25">
        <v>0</v>
      </c>
      <c r="V146" s="25">
        <v>4</v>
      </c>
      <c r="W146" s="25" t="str">
        <f t="shared" si="134"/>
        <v/>
      </c>
      <c r="X146" s="25">
        <f t="shared" si="135"/>
        <v>23</v>
      </c>
      <c r="Y146" s="25">
        <v>7</v>
      </c>
      <c r="Z146" s="25">
        <v>23</v>
      </c>
      <c r="AA146" s="25"/>
      <c r="AB146" s="45">
        <v>9</v>
      </c>
      <c r="AC146" s="25">
        <v>17</v>
      </c>
      <c r="AD146" s="25">
        <v>1</v>
      </c>
      <c r="AE146" s="25">
        <v>0</v>
      </c>
      <c r="AF146" s="25">
        <v>1</v>
      </c>
      <c r="AG146" s="25" t="str">
        <f t="shared" si="136"/>
        <v/>
      </c>
      <c r="AH146" s="25">
        <f t="shared" si="137"/>
        <v>16</v>
      </c>
      <c r="AI146" s="25">
        <v>9</v>
      </c>
      <c r="AJ146" s="25">
        <v>17</v>
      </c>
      <c r="AK146" s="28"/>
      <c r="AL146" s="25">
        <v>0.9</v>
      </c>
      <c r="AM146" s="25">
        <v>987.6</v>
      </c>
      <c r="AN146" s="25">
        <v>948</v>
      </c>
      <c r="AO146" s="25">
        <v>280.90818878472703</v>
      </c>
      <c r="AP146" s="91">
        <v>3.888888888888889E-2</v>
      </c>
      <c r="AQ146" s="65">
        <v>0.05</v>
      </c>
      <c r="AR146" s="65">
        <v>4.8611111111111112E-2</v>
      </c>
      <c r="AS146" s="65">
        <v>4.5833333333333337E-2</v>
      </c>
      <c r="AT146" s="25">
        <f t="shared" si="130"/>
        <v>56</v>
      </c>
      <c r="AU146" s="25">
        <f t="shared" si="131"/>
        <v>72</v>
      </c>
      <c r="AV146" s="25">
        <f t="shared" si="140"/>
        <v>70</v>
      </c>
      <c r="AW146" s="25">
        <f t="shared" si="141"/>
        <v>66</v>
      </c>
      <c r="AX146" s="25">
        <f t="shared" si="138"/>
        <v>71</v>
      </c>
      <c r="AY146" s="25">
        <f t="shared" si="139"/>
        <v>61</v>
      </c>
      <c r="AZ146" s="25">
        <f t="shared" si="147"/>
        <v>0.16393442622950818</v>
      </c>
      <c r="BA146" s="25">
        <v>4</v>
      </c>
      <c r="BB146" s="25">
        <v>4</v>
      </c>
      <c r="BC146" s="25">
        <v>3</v>
      </c>
      <c r="BD146" s="25">
        <v>3</v>
      </c>
      <c r="BE146" s="25">
        <v>3.5</v>
      </c>
      <c r="BF146" s="25">
        <v>3.5</v>
      </c>
      <c r="BG146" s="49">
        <v>0</v>
      </c>
      <c r="BH146" s="25">
        <v>0.2</v>
      </c>
      <c r="BI146" s="25">
        <v>10</v>
      </c>
      <c r="BJ146" s="25">
        <v>0.1</v>
      </c>
      <c r="BK146" s="25">
        <v>10</v>
      </c>
      <c r="BL146" s="25">
        <v>0.15</v>
      </c>
      <c r="BM146" s="47">
        <v>39</v>
      </c>
      <c r="BN146" s="25">
        <v>9</v>
      </c>
      <c r="BO146" s="25">
        <f t="shared" si="125"/>
        <v>48</v>
      </c>
      <c r="BP146" s="25">
        <f t="shared" si="103"/>
        <v>0.8125</v>
      </c>
      <c r="BQ146" s="49">
        <f t="shared" si="148"/>
        <v>1</v>
      </c>
      <c r="BR146" s="47">
        <v>11</v>
      </c>
      <c r="BS146" s="25">
        <v>5</v>
      </c>
      <c r="BT146" s="25">
        <f t="shared" si="127"/>
        <v>16</v>
      </c>
      <c r="BU146" s="25">
        <f t="shared" si="126"/>
        <v>0.6875</v>
      </c>
      <c r="BV146" s="49">
        <f t="shared" si="108"/>
        <v>1</v>
      </c>
      <c r="BW146" s="52">
        <v>6</v>
      </c>
      <c r="BX146" s="53">
        <v>5</v>
      </c>
      <c r="BY146" s="54">
        <f t="shared" si="154"/>
        <v>5.5</v>
      </c>
      <c r="BZ146" s="57">
        <v>14</v>
      </c>
      <c r="CA146" s="50">
        <v>10</v>
      </c>
      <c r="CB146" s="51">
        <f t="shared" si="129"/>
        <v>12</v>
      </c>
      <c r="CC146" s="46">
        <v>9</v>
      </c>
      <c r="CD146" s="46">
        <v>15</v>
      </c>
      <c r="CE146" s="103">
        <v>82</v>
      </c>
      <c r="CF146" s="30">
        <v>18</v>
      </c>
      <c r="CG146" s="104">
        <f t="shared" si="149"/>
        <v>0.21951219512195122</v>
      </c>
      <c r="CH146" s="47">
        <v>11</v>
      </c>
      <c r="CI146" s="25">
        <v>7</v>
      </c>
      <c r="CJ146" s="25">
        <f t="shared" si="145"/>
        <v>18</v>
      </c>
      <c r="CK146" s="49">
        <f t="shared" si="142"/>
        <v>12.5</v>
      </c>
      <c r="CL146" s="47">
        <v>4</v>
      </c>
      <c r="CM146" s="25">
        <v>3</v>
      </c>
      <c r="CN146" s="25">
        <f t="shared" si="101"/>
        <v>7</v>
      </c>
      <c r="CO146" s="49">
        <f t="shared" si="143"/>
        <v>5</v>
      </c>
      <c r="CP146" s="47">
        <v>24</v>
      </c>
      <c r="CQ146" s="25">
        <f t="shared" si="146"/>
        <v>1</v>
      </c>
      <c r="CR146" s="65">
        <v>1.8749999999999999E-2</v>
      </c>
      <c r="CS146" s="25">
        <f t="shared" si="150"/>
        <v>27</v>
      </c>
      <c r="CT146" s="25">
        <v>0</v>
      </c>
      <c r="CU146" s="25">
        <v>24</v>
      </c>
      <c r="CV146" s="25">
        <f t="shared" si="151"/>
        <v>1</v>
      </c>
      <c r="CW146" s="65">
        <v>5.0694444444444452E-2</v>
      </c>
      <c r="CX146" s="25">
        <f t="shared" si="152"/>
        <v>73</v>
      </c>
      <c r="CY146" s="25">
        <v>1</v>
      </c>
      <c r="CZ146" s="49">
        <f t="shared" si="153"/>
        <v>1.7037037037037037</v>
      </c>
      <c r="DA146">
        <v>16</v>
      </c>
      <c r="DB146">
        <v>5</v>
      </c>
      <c r="DC146">
        <v>0.91499142</v>
      </c>
      <c r="DD146">
        <v>5</v>
      </c>
      <c r="DE146">
        <v>0.9</v>
      </c>
      <c r="DF146">
        <v>7</v>
      </c>
      <c r="DG146">
        <v>4</v>
      </c>
      <c r="DH146">
        <v>0.58554004000000004</v>
      </c>
      <c r="DI146">
        <v>4</v>
      </c>
      <c r="DJ146">
        <v>0.58554004000000004</v>
      </c>
      <c r="DK146">
        <v>13</v>
      </c>
      <c r="DL146">
        <v>4</v>
      </c>
      <c r="DM146">
        <v>0.93267332000000003</v>
      </c>
      <c r="DN146">
        <v>4</v>
      </c>
      <c r="DO146">
        <v>0.91106405000000001</v>
      </c>
      <c r="DP146" s="25">
        <v>12</v>
      </c>
      <c r="DQ146" s="25">
        <v>4.333333333333333</v>
      </c>
      <c r="DR146" s="25">
        <v>0.81106825999999999</v>
      </c>
      <c r="DS146" s="25">
        <v>4.333333333333333</v>
      </c>
      <c r="DT146" s="25">
        <v>0.79886803000000006</v>
      </c>
      <c r="DU146" s="47">
        <v>30.544212356938299</v>
      </c>
      <c r="DV146" s="86">
        <v>33.142961356839045</v>
      </c>
      <c r="DW146" s="86">
        <v>0.79774508609554451</v>
      </c>
      <c r="DX146" s="25"/>
      <c r="DY146" s="49"/>
      <c r="DZ146" s="47">
        <v>17</v>
      </c>
      <c r="EA146" s="25">
        <v>18</v>
      </c>
      <c r="EB146" s="25">
        <v>17.5</v>
      </c>
      <c r="EC146" s="25">
        <v>0.89308175999999995</v>
      </c>
      <c r="ED146" s="25">
        <v>0.79545454999999998</v>
      </c>
      <c r="EE146" s="88">
        <v>0.84426815499999996</v>
      </c>
      <c r="EF146" s="47">
        <v>15</v>
      </c>
      <c r="EG146" s="25">
        <v>15</v>
      </c>
      <c r="EH146" s="25">
        <v>16</v>
      </c>
      <c r="EI146" s="25">
        <v>16</v>
      </c>
      <c r="EJ146" s="25">
        <v>13</v>
      </c>
      <c r="EK146" s="46">
        <v>65</v>
      </c>
      <c r="EL146" s="47">
        <v>3</v>
      </c>
      <c r="EM146" s="49">
        <v>7</v>
      </c>
      <c r="EN146" s="46">
        <v>0</v>
      </c>
      <c r="EO146" s="25">
        <v>5394.4262295081999</v>
      </c>
      <c r="EP146" s="25">
        <v>3018.8990825688102</v>
      </c>
      <c r="EQ146" s="25">
        <v>4700.875</v>
      </c>
      <c r="ER146" s="25">
        <v>2725.1449275362302</v>
      </c>
      <c r="ES146" s="25">
        <v>6679.6226415094297</v>
      </c>
      <c r="ET146" s="25">
        <v>3339.8113207547199</v>
      </c>
      <c r="EU146" s="25">
        <v>5591.6412903392093</v>
      </c>
      <c r="EV146" s="28">
        <v>3027.9517769532536</v>
      </c>
      <c r="EW146">
        <v>610.03976999999998</v>
      </c>
      <c r="EX146">
        <v>0.31490987500000001</v>
      </c>
      <c r="EY146">
        <v>11.363636363636401</v>
      </c>
      <c r="EZ146">
        <v>0.76666666666666705</v>
      </c>
      <c r="FA146">
        <v>400.41368269999998</v>
      </c>
      <c r="FB146">
        <v>0.23504235400000001</v>
      </c>
      <c r="FC146">
        <v>15.291777188328901</v>
      </c>
      <c r="FD146">
        <v>0.708860759493671</v>
      </c>
      <c r="FE146">
        <v>663.38989040000001</v>
      </c>
      <c r="FF146">
        <v>0.34483757199999998</v>
      </c>
      <c r="FG146">
        <v>13.766197183098599</v>
      </c>
      <c r="FH146">
        <v>0.76923076923076905</v>
      </c>
      <c r="FI146">
        <v>557.94778103333329</v>
      </c>
      <c r="FJ146">
        <v>0.298263267</v>
      </c>
      <c r="FK146">
        <v>13.473870245021301</v>
      </c>
      <c r="FL146" s="63">
        <v>0.74825273179703577</v>
      </c>
      <c r="FM146">
        <v>0.583661971830986</v>
      </c>
      <c r="FN146">
        <v>0.75526742301458705</v>
      </c>
      <c r="FO146">
        <v>0.56477732793522295</v>
      </c>
      <c r="FP146">
        <v>0.64198766049691502</v>
      </c>
      <c r="FQ146">
        <v>0.62992610837438401</v>
      </c>
      <c r="FR146">
        <v>0.71190623072177694</v>
      </c>
      <c r="FS146">
        <v>0.59278846938019758</v>
      </c>
      <c r="FT146">
        <v>0.70305377141109293</v>
      </c>
      <c r="FU146">
        <v>0.64792112039564531</v>
      </c>
      <c r="FV146" s="45">
        <v>0.8</v>
      </c>
      <c r="FW146" s="25">
        <v>5264.8666666666704</v>
      </c>
      <c r="FX146" s="25">
        <v>0.85</v>
      </c>
      <c r="FY146" s="25">
        <v>6835.6470588235297</v>
      </c>
      <c r="FZ146" s="25">
        <v>0.8</v>
      </c>
      <c r="GA146" s="25">
        <v>3749</v>
      </c>
      <c r="GB146" s="25">
        <v>0.81666666666666676</v>
      </c>
      <c r="GC146" s="28">
        <v>5283.1712418300667</v>
      </c>
      <c r="GD146">
        <v>0.83333333333333337</v>
      </c>
      <c r="GE146">
        <v>89</v>
      </c>
      <c r="GF146">
        <v>0</v>
      </c>
      <c r="GG146">
        <v>72</v>
      </c>
      <c r="GH146">
        <v>0</v>
      </c>
      <c r="GI146">
        <v>142</v>
      </c>
      <c r="GJ146">
        <v>0.27777777777777801</v>
      </c>
      <c r="GK146">
        <v>101</v>
      </c>
      <c r="GL146" s="45"/>
      <c r="GM146">
        <v>12</v>
      </c>
      <c r="GN146">
        <v>5</v>
      </c>
      <c r="GO146">
        <v>4</v>
      </c>
      <c r="GP146">
        <v>5</v>
      </c>
      <c r="GQ146" s="25"/>
      <c r="GR146">
        <v>32</v>
      </c>
      <c r="GS146">
        <v>5</v>
      </c>
      <c r="GT146">
        <v>7</v>
      </c>
      <c r="GU146">
        <v>5</v>
      </c>
      <c r="GV146" s="25"/>
      <c r="GW146">
        <v>16</v>
      </c>
      <c r="GX146">
        <v>9</v>
      </c>
      <c r="GY146">
        <v>9</v>
      </c>
      <c r="GZ146">
        <v>3</v>
      </c>
      <c r="HA146" s="25"/>
      <c r="HB146" s="89">
        <v>20</v>
      </c>
      <c r="HC146" s="89">
        <v>6.333333333333333</v>
      </c>
      <c r="HD146" s="89">
        <v>6.666666666666667</v>
      </c>
      <c r="HE146" s="129">
        <v>4.333333333333333</v>
      </c>
      <c r="HF146">
        <v>0.97512970156324386</v>
      </c>
      <c r="HG146">
        <v>0.98479824644791913</v>
      </c>
      <c r="HH146">
        <v>0.99999999999999978</v>
      </c>
      <c r="HI146">
        <v>0.99999999999999978</v>
      </c>
      <c r="HJ146">
        <v>0.98328067883969983</v>
      </c>
      <c r="HK146">
        <v>0.99999999999999978</v>
      </c>
      <c r="HL146">
        <v>0.9642857142857143</v>
      </c>
      <c r="HM146">
        <v>0.99999999999999978</v>
      </c>
      <c r="HN146">
        <v>0.99819965989996706</v>
      </c>
      <c r="HO146">
        <v>0.95607886053649727</v>
      </c>
      <c r="HP146">
        <v>0.97998084345133929</v>
      </c>
      <c r="HQ146">
        <v>1</v>
      </c>
      <c r="HR146">
        <v>0.98553668010097029</v>
      </c>
      <c r="HS146" s="24">
        <v>1</v>
      </c>
      <c r="HT146">
        <v>5</v>
      </c>
      <c r="HU146">
        <v>1</v>
      </c>
      <c r="HV146">
        <v>0</v>
      </c>
      <c r="HW146">
        <v>1</v>
      </c>
      <c r="HX146">
        <v>0</v>
      </c>
      <c r="HY146" s="45"/>
      <c r="HZ146" s="25"/>
      <c r="IA146" s="25"/>
      <c r="IB146" s="25"/>
      <c r="IC146" s="25"/>
      <c r="ID146" s="109"/>
      <c r="IE146" s="25"/>
      <c r="IF146" s="25"/>
      <c r="IG146" s="25"/>
      <c r="IH146" s="25"/>
      <c r="II146" s="141" t="s">
        <v>578</v>
      </c>
      <c r="IJ146" s="141">
        <f t="shared" si="144"/>
        <v>1</v>
      </c>
      <c r="IK146" s="141" t="s">
        <v>540</v>
      </c>
      <c r="IL146" s="106"/>
      <c r="IM146" s="127"/>
      <c r="IN146" s="142"/>
      <c r="IO146" s="143">
        <v>0</v>
      </c>
      <c r="IP146" s="144">
        <v>0</v>
      </c>
      <c r="IQ146" s="144">
        <v>0</v>
      </c>
      <c r="IR146" s="144">
        <v>1</v>
      </c>
      <c r="IS146" s="144">
        <v>0</v>
      </c>
      <c r="IT146" s="145"/>
      <c r="IU146" s="146">
        <v>0</v>
      </c>
      <c r="IV146" s="146">
        <v>1</v>
      </c>
    </row>
    <row r="147" spans="1:256" ht="13.05" customHeight="1">
      <c r="A147" s="25">
        <v>36</v>
      </c>
      <c r="B147" s="25">
        <v>16</v>
      </c>
      <c r="C147" s="49" t="s">
        <v>709</v>
      </c>
      <c r="D147" s="47" t="s">
        <v>273</v>
      </c>
      <c r="E147" s="25">
        <v>5</v>
      </c>
      <c r="F147" s="25">
        <v>5</v>
      </c>
      <c r="G147" s="49"/>
      <c r="H147" s="25">
        <v>22</v>
      </c>
      <c r="I147" s="25">
        <v>25</v>
      </c>
      <c r="J147" s="25">
        <v>1</v>
      </c>
      <c r="K147" s="25">
        <v>0</v>
      </c>
      <c r="L147" s="25">
        <v>1</v>
      </c>
      <c r="M147" s="25" t="str">
        <f t="shared" si="132"/>
        <v/>
      </c>
      <c r="N147" s="25">
        <f t="shared" si="133"/>
        <v>24</v>
      </c>
      <c r="O147" s="25">
        <v>18</v>
      </c>
      <c r="P147" s="25">
        <v>24</v>
      </c>
      <c r="Q147" s="28"/>
      <c r="R147" s="25">
        <v>28</v>
      </c>
      <c r="S147" s="25">
        <v>28</v>
      </c>
      <c r="T147" s="25">
        <v>1</v>
      </c>
      <c r="U147" s="25">
        <v>1</v>
      </c>
      <c r="V147" s="25">
        <v>0</v>
      </c>
      <c r="W147" s="25" t="str">
        <f t="shared" si="134"/>
        <v/>
      </c>
      <c r="X147" s="25">
        <f t="shared" si="135"/>
        <v>27</v>
      </c>
      <c r="Y147" s="25">
        <v>23</v>
      </c>
      <c r="Z147" s="25">
        <v>27</v>
      </c>
      <c r="AA147" s="25"/>
      <c r="AB147" s="45">
        <v>5</v>
      </c>
      <c r="AC147" s="25">
        <v>10</v>
      </c>
      <c r="AD147" s="25">
        <v>1</v>
      </c>
      <c r="AE147" s="25">
        <v>0</v>
      </c>
      <c r="AF147" s="25">
        <v>1</v>
      </c>
      <c r="AG147" s="25" t="str">
        <f t="shared" si="136"/>
        <v/>
      </c>
      <c r="AH147" s="25">
        <f t="shared" si="137"/>
        <v>9</v>
      </c>
      <c r="AI147" s="25">
        <v>5</v>
      </c>
      <c r="AJ147" s="25">
        <v>10</v>
      </c>
      <c r="AK147" s="28"/>
      <c r="AL147" s="25">
        <v>1</v>
      </c>
      <c r="AM147" s="25">
        <v>1161.95</v>
      </c>
      <c r="AN147" s="25"/>
      <c r="AO147" s="25">
        <v>300.0151706690495</v>
      </c>
      <c r="AP147" s="91">
        <v>2.8472222222222222E-2</v>
      </c>
      <c r="AQ147" s="65">
        <v>4.7916666666666663E-2</v>
      </c>
      <c r="AR147" s="65">
        <v>4.7916666666666663E-2</v>
      </c>
      <c r="AS147" s="65">
        <v>3.2638888888888891E-2</v>
      </c>
      <c r="AT147" s="25">
        <f t="shared" si="130"/>
        <v>41</v>
      </c>
      <c r="AU147" s="25">
        <f t="shared" si="131"/>
        <v>69</v>
      </c>
      <c r="AV147" s="25">
        <f t="shared" si="140"/>
        <v>69</v>
      </c>
      <c r="AW147" s="25">
        <f t="shared" si="141"/>
        <v>47</v>
      </c>
      <c r="AX147" s="25">
        <f t="shared" si="138"/>
        <v>69</v>
      </c>
      <c r="AY147" s="25">
        <f t="shared" si="139"/>
        <v>44</v>
      </c>
      <c r="AZ147" s="25">
        <f t="shared" si="147"/>
        <v>0.56818181818181823</v>
      </c>
      <c r="BA147" s="25">
        <v>3</v>
      </c>
      <c r="BB147" s="25">
        <v>3</v>
      </c>
      <c r="BC147" s="25">
        <v>3</v>
      </c>
      <c r="BD147" s="25">
        <v>3</v>
      </c>
      <c r="BE147" s="25">
        <v>3</v>
      </c>
      <c r="BF147" s="25">
        <v>3</v>
      </c>
      <c r="BG147" s="49">
        <v>0</v>
      </c>
      <c r="BH147" s="25">
        <v>0.5</v>
      </c>
      <c r="BI147" s="25">
        <v>10</v>
      </c>
      <c r="BJ147" s="25">
        <v>0.5</v>
      </c>
      <c r="BK147" s="25">
        <v>10</v>
      </c>
      <c r="BL147" s="25">
        <v>0.5</v>
      </c>
      <c r="BM147" s="47">
        <v>41</v>
      </c>
      <c r="BN147" s="25">
        <v>7</v>
      </c>
      <c r="BO147" s="25">
        <f t="shared" si="125"/>
        <v>48</v>
      </c>
      <c r="BP147" s="25">
        <f t="shared" si="103"/>
        <v>0.85416666666666663</v>
      </c>
      <c r="BQ147" s="49">
        <f t="shared" si="148"/>
        <v>1</v>
      </c>
      <c r="BR147" s="47">
        <v>14</v>
      </c>
      <c r="BS147" s="25">
        <v>2</v>
      </c>
      <c r="BT147" s="25">
        <f t="shared" si="127"/>
        <v>16</v>
      </c>
      <c r="BU147" s="25">
        <f t="shared" si="126"/>
        <v>0.875</v>
      </c>
      <c r="BV147" s="49">
        <f t="shared" si="108"/>
        <v>1</v>
      </c>
      <c r="BW147" s="52">
        <v>6</v>
      </c>
      <c r="BX147" s="53">
        <v>8</v>
      </c>
      <c r="BY147" s="54">
        <f t="shared" si="154"/>
        <v>7</v>
      </c>
      <c r="BZ147" s="57">
        <v>13</v>
      </c>
      <c r="CA147" s="50">
        <v>16</v>
      </c>
      <c r="CB147" s="51">
        <f t="shared" si="129"/>
        <v>14.5</v>
      </c>
      <c r="CC147" s="46">
        <v>18</v>
      </c>
      <c r="CD147" s="46">
        <v>15</v>
      </c>
      <c r="CE147" s="103">
        <v>60</v>
      </c>
      <c r="CF147" s="30">
        <v>8</v>
      </c>
      <c r="CG147" s="104">
        <f t="shared" si="149"/>
        <v>0.13333333333333333</v>
      </c>
      <c r="CH147" s="47">
        <v>12</v>
      </c>
      <c r="CI147" s="25">
        <v>9</v>
      </c>
      <c r="CJ147" s="25">
        <f t="shared" si="145"/>
        <v>21</v>
      </c>
      <c r="CK147" s="49">
        <f t="shared" si="142"/>
        <v>15</v>
      </c>
      <c r="CL147" s="47">
        <v>4</v>
      </c>
      <c r="CM147" s="25">
        <v>4</v>
      </c>
      <c r="CN147" s="25">
        <f t="shared" si="101"/>
        <v>8</v>
      </c>
      <c r="CO147" s="49">
        <f t="shared" si="143"/>
        <v>6</v>
      </c>
      <c r="CP147" s="47">
        <v>24</v>
      </c>
      <c r="CQ147" s="25">
        <f t="shared" si="146"/>
        <v>1</v>
      </c>
      <c r="CR147" s="65">
        <v>2.7083333333333334E-2</v>
      </c>
      <c r="CS147" s="25">
        <f t="shared" si="150"/>
        <v>39</v>
      </c>
      <c r="CT147" s="25">
        <v>0</v>
      </c>
      <c r="CU147" s="25">
        <v>24</v>
      </c>
      <c r="CV147" s="25">
        <f t="shared" si="151"/>
        <v>1</v>
      </c>
      <c r="CW147" s="65">
        <v>3.8194444444444441E-2</v>
      </c>
      <c r="CX147" s="25">
        <f t="shared" si="152"/>
        <v>55</v>
      </c>
      <c r="CY147" s="25">
        <v>0</v>
      </c>
      <c r="CZ147" s="49">
        <f t="shared" si="153"/>
        <v>0.41025641025641024</v>
      </c>
      <c r="DA147">
        <v>22</v>
      </c>
      <c r="DB147">
        <v>9</v>
      </c>
      <c r="DC147">
        <v>0.87781427000000001</v>
      </c>
      <c r="DD147">
        <v>10</v>
      </c>
      <c r="DE147">
        <v>0.96512308000000002</v>
      </c>
      <c r="DF147">
        <v>16</v>
      </c>
      <c r="DG147">
        <v>11</v>
      </c>
      <c r="DH147">
        <v>0.97825172999999999</v>
      </c>
      <c r="DI147">
        <v>12</v>
      </c>
      <c r="DJ147">
        <v>0.97581278999999999</v>
      </c>
      <c r="DK147">
        <v>19</v>
      </c>
      <c r="DL147">
        <v>9</v>
      </c>
      <c r="DM147">
        <v>0.86101634999999999</v>
      </c>
      <c r="DN147">
        <v>10</v>
      </c>
      <c r="DO147">
        <v>0.92257478000000004</v>
      </c>
      <c r="DP147" s="25">
        <v>19</v>
      </c>
      <c r="DQ147" s="25">
        <v>9.6666666666666661</v>
      </c>
      <c r="DR147" s="25">
        <v>0.90569411666666666</v>
      </c>
      <c r="DS147" s="25">
        <v>10.666666666666666</v>
      </c>
      <c r="DT147" s="25">
        <v>0.95450355000000009</v>
      </c>
      <c r="DU147" s="47">
        <v>32.104795506228541</v>
      </c>
      <c r="DV147" s="86">
        <v>36.688702148244687</v>
      </c>
      <c r="DW147" s="86">
        <v>0.97248197247238821</v>
      </c>
      <c r="DX147" s="25"/>
      <c r="DY147" s="49"/>
      <c r="DZ147" s="47">
        <v>11</v>
      </c>
      <c r="EA147" s="25">
        <v>14</v>
      </c>
      <c r="EB147" s="25">
        <v>12.5</v>
      </c>
      <c r="EC147" s="25">
        <v>-0.45283019000000002</v>
      </c>
      <c r="ED147" s="25">
        <v>0.51162790999999996</v>
      </c>
      <c r="EE147" s="88">
        <v>2.9398859999999971E-2</v>
      </c>
      <c r="EF147" s="47">
        <v>30</v>
      </c>
      <c r="EG147" s="25">
        <v>33</v>
      </c>
      <c r="EH147" s="25">
        <v>30</v>
      </c>
      <c r="EI147" s="25">
        <v>29</v>
      </c>
      <c r="EJ147" s="25">
        <v>33</v>
      </c>
      <c r="EK147" s="46">
        <v>44</v>
      </c>
      <c r="EL147" s="47">
        <v>0</v>
      </c>
      <c r="EM147" s="49">
        <v>0</v>
      </c>
      <c r="EN147" s="46">
        <v>0</v>
      </c>
      <c r="EO147" s="25"/>
      <c r="EP147" s="25"/>
      <c r="EQ147" s="25"/>
      <c r="ER147" s="25"/>
      <c r="ES147" s="25"/>
      <c r="ET147" s="25"/>
      <c r="EU147" s="25"/>
      <c r="EV147" s="28"/>
      <c r="EW147"/>
      <c r="FI147" t="s">
        <v>149</v>
      </c>
      <c r="FJ147" t="s">
        <v>149</v>
      </c>
      <c r="FK147" t="s">
        <v>149</v>
      </c>
      <c r="FL147" s="63" t="s">
        <v>149</v>
      </c>
      <c r="FM147" t="s">
        <v>149</v>
      </c>
      <c r="FN147" t="s">
        <v>149</v>
      </c>
      <c r="FO147" t="s">
        <v>149</v>
      </c>
      <c r="FP147" t="s">
        <v>149</v>
      </c>
      <c r="FQ147" t="s">
        <v>149</v>
      </c>
      <c r="FR147" t="s">
        <v>149</v>
      </c>
      <c r="FV147" s="45">
        <v>0.7</v>
      </c>
      <c r="FW147" s="25">
        <v>8427.7142857142899</v>
      </c>
      <c r="FX147" s="25">
        <v>0.8</v>
      </c>
      <c r="FY147" s="25">
        <v>8848.3125</v>
      </c>
      <c r="FZ147" s="25">
        <v>0.6</v>
      </c>
      <c r="GA147" s="25">
        <v>7127.3333333333303</v>
      </c>
      <c r="GB147" s="25">
        <v>0.70000000000000007</v>
      </c>
      <c r="GC147" s="28">
        <v>8134.4533730158728</v>
      </c>
      <c r="GD147">
        <v>0.33333333333333331</v>
      </c>
      <c r="GE147">
        <v>123</v>
      </c>
      <c r="GF147">
        <v>0</v>
      </c>
      <c r="GG147">
        <v>120</v>
      </c>
      <c r="GH147">
        <v>1.3333333333333333</v>
      </c>
      <c r="GI147">
        <v>186</v>
      </c>
      <c r="GJ147">
        <v>0.55555555555555602</v>
      </c>
      <c r="GK147">
        <v>143</v>
      </c>
      <c r="GL147" s="45"/>
      <c r="GM147">
        <v>24</v>
      </c>
      <c r="GN147">
        <v>12</v>
      </c>
      <c r="GO147">
        <v>12</v>
      </c>
      <c r="GP147">
        <v>8</v>
      </c>
      <c r="GQ147" s="25"/>
      <c r="GR147">
        <v>44</v>
      </c>
      <c r="GS147">
        <v>13</v>
      </c>
      <c r="GT147">
        <v>15</v>
      </c>
      <c r="GU147">
        <v>8</v>
      </c>
      <c r="GV147" s="25"/>
      <c r="GW147">
        <v>24</v>
      </c>
      <c r="GX147">
        <v>10</v>
      </c>
      <c r="GY147">
        <v>9</v>
      </c>
      <c r="GZ147">
        <v>8</v>
      </c>
      <c r="HA147" s="25"/>
      <c r="HB147" s="89">
        <v>30.666666666666668</v>
      </c>
      <c r="HC147" s="89">
        <v>11.666666666666666</v>
      </c>
      <c r="HD147" s="89">
        <v>12</v>
      </c>
      <c r="HE147" s="129">
        <v>8</v>
      </c>
      <c r="HF147">
        <v>0.63363122733124499</v>
      </c>
      <c r="HG147">
        <v>0.63355254002272032</v>
      </c>
      <c r="HH147">
        <v>0.63355254002272032</v>
      </c>
      <c r="HI147">
        <v>0.89489051648669649</v>
      </c>
      <c r="HJ147">
        <v>0.84611887932920815</v>
      </c>
      <c r="HK147">
        <v>0.72637993486127705</v>
      </c>
      <c r="HL147">
        <v>0.79997334491803473</v>
      </c>
      <c r="HM147">
        <v>1</v>
      </c>
      <c r="HN147">
        <v>0.95870659547864479</v>
      </c>
      <c r="HO147">
        <v>0.94607233028062998</v>
      </c>
      <c r="HP147">
        <v>0.98037301805602006</v>
      </c>
      <c r="HQ147">
        <v>1</v>
      </c>
      <c r="HR147">
        <v>0.81281890071303264</v>
      </c>
      <c r="HY147" s="45"/>
      <c r="HZ147" s="25"/>
      <c r="IA147" s="25"/>
      <c r="IB147" s="25"/>
      <c r="IC147" s="25"/>
      <c r="ID147" s="109"/>
      <c r="IE147" s="25">
        <v>1</v>
      </c>
      <c r="IF147" s="25"/>
      <c r="IG147" s="25"/>
      <c r="IH147" s="25"/>
      <c r="II147" s="141" t="s">
        <v>538</v>
      </c>
      <c r="IJ147" s="141">
        <f t="shared" si="144"/>
        <v>0</v>
      </c>
      <c r="IK147" s="141" t="s">
        <v>540</v>
      </c>
      <c r="IL147" s="106"/>
      <c r="IM147" s="127"/>
      <c r="IN147" s="142"/>
      <c r="IO147" s="143">
        <v>0</v>
      </c>
      <c r="IP147" s="144">
        <v>0</v>
      </c>
      <c r="IQ147" s="144">
        <v>1</v>
      </c>
      <c r="IR147" s="144">
        <v>0</v>
      </c>
      <c r="IS147" s="144">
        <v>1</v>
      </c>
      <c r="IT147" s="145"/>
      <c r="IU147" s="146">
        <v>0</v>
      </c>
      <c r="IV147" s="146">
        <v>1</v>
      </c>
    </row>
    <row r="148" spans="1:256" ht="13.05" customHeight="1">
      <c r="A148" s="25">
        <v>20</v>
      </c>
      <c r="B148" s="25">
        <v>12</v>
      </c>
      <c r="C148" s="49" t="s">
        <v>689</v>
      </c>
      <c r="D148" s="47" t="s">
        <v>274</v>
      </c>
      <c r="E148" s="25">
        <v>5</v>
      </c>
      <c r="F148" s="25">
        <v>5</v>
      </c>
      <c r="G148" s="49"/>
      <c r="H148" s="25">
        <v>20</v>
      </c>
      <c r="I148" s="25">
        <v>24</v>
      </c>
      <c r="J148" s="25">
        <v>3</v>
      </c>
      <c r="K148" s="25">
        <v>0</v>
      </c>
      <c r="L148" s="25">
        <v>3</v>
      </c>
      <c r="M148" s="25" t="str">
        <f t="shared" si="132"/>
        <v/>
      </c>
      <c r="N148" s="25">
        <f t="shared" si="133"/>
        <v>21</v>
      </c>
      <c r="O148" s="25">
        <v>16</v>
      </c>
      <c r="P148" s="25">
        <v>22</v>
      </c>
      <c r="Q148" s="28"/>
      <c r="R148" s="25">
        <v>16</v>
      </c>
      <c r="S148" s="25">
        <v>25</v>
      </c>
      <c r="T148" s="25">
        <v>4</v>
      </c>
      <c r="U148" s="25">
        <v>1</v>
      </c>
      <c r="V148" s="25">
        <v>3</v>
      </c>
      <c r="W148" s="25" t="str">
        <f t="shared" si="134"/>
        <v/>
      </c>
      <c r="X148" s="25">
        <f t="shared" si="135"/>
        <v>21</v>
      </c>
      <c r="Y148" s="25">
        <v>13</v>
      </c>
      <c r="Z148" s="25">
        <v>22</v>
      </c>
      <c r="AA148" s="25"/>
      <c r="AB148" s="45">
        <v>7</v>
      </c>
      <c r="AC148" s="25">
        <v>16</v>
      </c>
      <c r="AD148" s="25">
        <v>3</v>
      </c>
      <c r="AE148" s="25">
        <v>1</v>
      </c>
      <c r="AF148" s="25">
        <v>2</v>
      </c>
      <c r="AG148" s="25" t="str">
        <f t="shared" si="136"/>
        <v/>
      </c>
      <c r="AH148" s="25">
        <f t="shared" si="137"/>
        <v>13</v>
      </c>
      <c r="AI148" s="25">
        <v>4</v>
      </c>
      <c r="AJ148" s="25">
        <v>14</v>
      </c>
      <c r="AK148" s="28"/>
      <c r="AL148" s="25">
        <v>0.8</v>
      </c>
      <c r="AM148" s="25">
        <v>676</v>
      </c>
      <c r="AN148" s="25">
        <v>653</v>
      </c>
      <c r="AO148" s="25">
        <v>138.22407437505996</v>
      </c>
      <c r="AP148" s="91">
        <v>4.5138888888888888E-2</v>
      </c>
      <c r="AQ148" s="65">
        <v>7.8472222222222221E-2</v>
      </c>
      <c r="AR148" s="65">
        <v>6.8750000000000006E-2</v>
      </c>
      <c r="AS148" s="65">
        <v>5.4166666666666669E-2</v>
      </c>
      <c r="AT148" s="25">
        <f t="shared" si="130"/>
        <v>65</v>
      </c>
      <c r="AU148" s="25">
        <f t="shared" si="131"/>
        <v>113</v>
      </c>
      <c r="AV148" s="25">
        <f t="shared" si="140"/>
        <v>99</v>
      </c>
      <c r="AW148" s="25">
        <f t="shared" si="141"/>
        <v>78</v>
      </c>
      <c r="AX148" s="25">
        <f t="shared" si="138"/>
        <v>106</v>
      </c>
      <c r="AY148" s="25">
        <f t="shared" si="139"/>
        <v>71.5</v>
      </c>
      <c r="AZ148" s="25">
        <f t="shared" si="147"/>
        <v>0.4825174825174825</v>
      </c>
      <c r="BA148" s="25">
        <v>3</v>
      </c>
      <c r="BB148" s="25">
        <v>4</v>
      </c>
      <c r="BC148" s="25">
        <v>3</v>
      </c>
      <c r="BD148" s="25">
        <v>4</v>
      </c>
      <c r="BE148" s="25">
        <v>3.5</v>
      </c>
      <c r="BF148" s="25">
        <v>3.5</v>
      </c>
      <c r="BG148" s="49">
        <v>0</v>
      </c>
      <c r="BH148" s="25">
        <v>0.1</v>
      </c>
      <c r="BI148" s="25">
        <v>10</v>
      </c>
      <c r="BJ148" s="25">
        <v>0.1</v>
      </c>
      <c r="BK148" s="25">
        <v>10</v>
      </c>
      <c r="BL148" s="25">
        <v>0.1</v>
      </c>
      <c r="BM148" s="47">
        <v>41</v>
      </c>
      <c r="BN148" s="25">
        <v>7</v>
      </c>
      <c r="BO148" s="25">
        <f t="shared" si="125"/>
        <v>48</v>
      </c>
      <c r="BP148" s="25">
        <f t="shared" si="103"/>
        <v>0.85416666666666663</v>
      </c>
      <c r="BQ148" s="49">
        <f t="shared" si="148"/>
        <v>1</v>
      </c>
      <c r="BR148" s="47">
        <v>15</v>
      </c>
      <c r="BS148" s="25">
        <v>1</v>
      </c>
      <c r="BT148" s="25">
        <f t="shared" si="127"/>
        <v>16</v>
      </c>
      <c r="BU148" s="25">
        <f t="shared" si="126"/>
        <v>0.9375</v>
      </c>
      <c r="BV148" s="49">
        <f t="shared" si="108"/>
        <v>1</v>
      </c>
      <c r="BW148" s="52">
        <v>6</v>
      </c>
      <c r="BX148" s="53">
        <v>9</v>
      </c>
      <c r="BY148" s="54">
        <f t="shared" si="154"/>
        <v>7.5</v>
      </c>
      <c r="BZ148" s="57">
        <v>16</v>
      </c>
      <c r="CA148" s="50">
        <v>15</v>
      </c>
      <c r="CB148" s="51">
        <f t="shared" si="129"/>
        <v>15.5</v>
      </c>
      <c r="CC148" s="46">
        <v>5</v>
      </c>
      <c r="CD148" s="46">
        <v>8</v>
      </c>
      <c r="CE148" s="103">
        <v>53</v>
      </c>
      <c r="CF148" s="30">
        <v>0</v>
      </c>
      <c r="CG148" s="104">
        <f t="shared" si="149"/>
        <v>0</v>
      </c>
      <c r="CH148" s="47">
        <v>12</v>
      </c>
      <c r="CI148" s="25">
        <v>9</v>
      </c>
      <c r="CJ148" s="25">
        <f t="shared" si="145"/>
        <v>21</v>
      </c>
      <c r="CK148" s="49">
        <f t="shared" si="142"/>
        <v>15</v>
      </c>
      <c r="CL148" s="47">
        <v>4</v>
      </c>
      <c r="CM148" s="25">
        <v>4</v>
      </c>
      <c r="CN148" s="25">
        <f t="shared" si="101"/>
        <v>8</v>
      </c>
      <c r="CO148" s="49">
        <f t="shared" si="143"/>
        <v>6</v>
      </c>
      <c r="CP148" s="47">
        <v>24</v>
      </c>
      <c r="CQ148" s="25">
        <f t="shared" si="146"/>
        <v>1</v>
      </c>
      <c r="CR148" s="65">
        <v>1.3194444444444444E-2</v>
      </c>
      <c r="CS148" s="25">
        <f t="shared" si="150"/>
        <v>19</v>
      </c>
      <c r="CT148" s="25">
        <v>1</v>
      </c>
      <c r="CU148" s="25">
        <v>24</v>
      </c>
      <c r="CV148" s="25">
        <f t="shared" si="151"/>
        <v>1</v>
      </c>
      <c r="CW148" s="65">
        <v>3.3333333333333333E-2</v>
      </c>
      <c r="CX148" s="25">
        <f t="shared" si="152"/>
        <v>48</v>
      </c>
      <c r="CY148" s="25">
        <v>0</v>
      </c>
      <c r="CZ148" s="49">
        <f t="shared" si="153"/>
        <v>1.5263157894736843</v>
      </c>
      <c r="DA148">
        <v>16</v>
      </c>
      <c r="DB148">
        <v>9</v>
      </c>
      <c r="DC148">
        <v>0.99127206999999995</v>
      </c>
      <c r="DD148">
        <v>9</v>
      </c>
      <c r="DE148">
        <v>0.99371063000000004</v>
      </c>
      <c r="DF148">
        <v>16</v>
      </c>
      <c r="DG148">
        <v>12</v>
      </c>
      <c r="DH148">
        <v>0.98278750999999998</v>
      </c>
      <c r="DI148">
        <v>12</v>
      </c>
      <c r="DJ148">
        <v>0.98939383999999997</v>
      </c>
      <c r="DK148">
        <v>15</v>
      </c>
      <c r="DL148">
        <v>9</v>
      </c>
      <c r="DM148">
        <v>0.96912783999999996</v>
      </c>
      <c r="DN148">
        <v>9</v>
      </c>
      <c r="DO148">
        <v>0.97713983999999998</v>
      </c>
      <c r="DP148" s="25">
        <v>15.666666666666666</v>
      </c>
      <c r="DQ148" s="25">
        <v>10</v>
      </c>
      <c r="DR148" s="25">
        <v>0.98106247333333341</v>
      </c>
      <c r="DS148" s="25">
        <v>10</v>
      </c>
      <c r="DT148" s="25">
        <v>0.9867481033333334</v>
      </c>
      <c r="DU148" s="47">
        <v>15.804474103429529</v>
      </c>
      <c r="DV148" s="86">
        <v>27.744632731100761</v>
      </c>
      <c r="DW148" s="86">
        <v>1.1031051611880629</v>
      </c>
      <c r="DX148" s="25"/>
      <c r="DY148" s="49"/>
      <c r="DZ148" s="47">
        <v>13</v>
      </c>
      <c r="EA148" s="25">
        <v>9</v>
      </c>
      <c r="EB148" s="25">
        <v>11</v>
      </c>
      <c r="EC148" s="25">
        <v>0.31578947000000002</v>
      </c>
      <c r="ED148" s="25">
        <v>-3.8461538000000003E-2</v>
      </c>
      <c r="EE148" s="88">
        <v>0.138663966</v>
      </c>
      <c r="EF148" s="47">
        <v>34</v>
      </c>
      <c r="EG148" s="25">
        <v>34</v>
      </c>
      <c r="EH148" s="25">
        <v>38</v>
      </c>
      <c r="EI148" s="25">
        <v>18</v>
      </c>
      <c r="EJ148" s="25">
        <v>32</v>
      </c>
      <c r="EK148" s="46">
        <v>55</v>
      </c>
      <c r="EL148" s="47">
        <v>2</v>
      </c>
      <c r="EM148" s="49">
        <v>4</v>
      </c>
      <c r="EN148" s="46">
        <v>0</v>
      </c>
      <c r="EO148" s="25">
        <v>11752.142857142901</v>
      </c>
      <c r="EP148" s="25">
        <v>5484.3333333333303</v>
      </c>
      <c r="EQ148" s="25">
        <v>19793.1578947368</v>
      </c>
      <c r="ER148" s="25">
        <v>10446.3888888889</v>
      </c>
      <c r="ES148" s="25">
        <v>17701</v>
      </c>
      <c r="ET148" s="25">
        <v>8233.0232558139505</v>
      </c>
      <c r="EU148" s="25">
        <v>16415.433583959901</v>
      </c>
      <c r="EV148" s="28">
        <v>8054.5818260120604</v>
      </c>
      <c r="EW148">
        <v>385.51280270000001</v>
      </c>
      <c r="EX148">
        <v>0.10748784</v>
      </c>
      <c r="EY148">
        <v>2.25454545454545</v>
      </c>
      <c r="EZ148">
        <v>0.55555555555555602</v>
      </c>
      <c r="FA148">
        <v>2940.1861170000002</v>
      </c>
      <c r="FB148">
        <v>0.47877614499999999</v>
      </c>
      <c r="FC148">
        <v>1.3289124668435</v>
      </c>
      <c r="FD148">
        <v>0.61111111111111105</v>
      </c>
      <c r="FE148">
        <v>964.521165</v>
      </c>
      <c r="FF148">
        <v>0.190618063</v>
      </c>
      <c r="FG148">
        <v>3.7521126760563401</v>
      </c>
      <c r="FH148">
        <v>0.52631578947368396</v>
      </c>
      <c r="FI148">
        <v>1430.0733615666668</v>
      </c>
      <c r="FJ148">
        <v>0.25896068266666666</v>
      </c>
      <c r="FK148">
        <v>2.4451901991484299</v>
      </c>
      <c r="FL148" s="63">
        <v>0.56432748538011701</v>
      </c>
      <c r="FM148">
        <v>0.53250478011472302</v>
      </c>
      <c r="FN148">
        <v>0.48417545807884499</v>
      </c>
      <c r="FO148">
        <v>0.53708439897698201</v>
      </c>
      <c r="FP148">
        <v>0.415367059718524</v>
      </c>
      <c r="FQ148">
        <v>0.42302716688227698</v>
      </c>
      <c r="FR148">
        <v>0.58971668415529899</v>
      </c>
      <c r="FS148">
        <v>0.49753878199132734</v>
      </c>
      <c r="FT148">
        <v>0.49641973398422268</v>
      </c>
      <c r="FU148">
        <v>0.49697925798777504</v>
      </c>
      <c r="FV148" s="45">
        <v>0.75</v>
      </c>
      <c r="FW148" s="25">
        <v>5389.0714285714303</v>
      </c>
      <c r="FX148" s="25">
        <v>0.75</v>
      </c>
      <c r="FY148" s="25">
        <v>5660.2</v>
      </c>
      <c r="FZ148" s="25">
        <v>0.95</v>
      </c>
      <c r="GA148" s="25">
        <v>4330.6315789473701</v>
      </c>
      <c r="GB148" s="25">
        <v>0.81666666666666676</v>
      </c>
      <c r="GC148" s="28">
        <v>5126.6343358395998</v>
      </c>
      <c r="GD148">
        <v>1.1666666666666667</v>
      </c>
      <c r="GE148">
        <v>105</v>
      </c>
      <c r="GF148">
        <v>0</v>
      </c>
      <c r="GG148">
        <v>114</v>
      </c>
      <c r="GH148">
        <v>0.5</v>
      </c>
      <c r="GI148">
        <v>146</v>
      </c>
      <c r="GJ148">
        <v>0.55555555555555602</v>
      </c>
      <c r="GK148">
        <v>121.66666666666667</v>
      </c>
      <c r="GL148" s="45"/>
      <c r="GM148">
        <v>12</v>
      </c>
      <c r="GN148">
        <v>9</v>
      </c>
      <c r="GO148">
        <v>8</v>
      </c>
      <c r="GP148">
        <v>5</v>
      </c>
      <c r="GQ148" s="25"/>
      <c r="GR148">
        <v>35</v>
      </c>
      <c r="GS148">
        <v>6</v>
      </c>
      <c r="GT148">
        <v>7</v>
      </c>
      <c r="GU148">
        <v>7</v>
      </c>
      <c r="GV148" s="25"/>
      <c r="GW148">
        <v>18</v>
      </c>
      <c r="GX148">
        <v>15</v>
      </c>
      <c r="GY148">
        <v>15</v>
      </c>
      <c r="GZ148">
        <v>6</v>
      </c>
      <c r="HA148" s="25"/>
      <c r="HB148" s="89">
        <v>21.666666666666668</v>
      </c>
      <c r="HC148" s="89">
        <v>10</v>
      </c>
      <c r="HD148" s="89">
        <v>10</v>
      </c>
      <c r="HE148" s="129">
        <v>6</v>
      </c>
      <c r="HF148">
        <v>0.98830139399155759</v>
      </c>
      <c r="HG148">
        <v>0.7334216901914099</v>
      </c>
      <c r="HH148">
        <v>0.98643085013721366</v>
      </c>
      <c r="HI148">
        <v>0.98639392383214364</v>
      </c>
      <c r="HJ148">
        <v>0.78926308051826988</v>
      </c>
      <c r="HK148">
        <v>0.89208320957424359</v>
      </c>
      <c r="HL148">
        <v>0.77927556625577921</v>
      </c>
      <c r="HM148">
        <v>0.99318328795759603</v>
      </c>
      <c r="HN148">
        <v>0.9760573698745536</v>
      </c>
      <c r="HO148">
        <v>0.99156258437176792</v>
      </c>
      <c r="HP148">
        <v>0.99196630239957384</v>
      </c>
      <c r="HQ148">
        <v>1</v>
      </c>
      <c r="HR148">
        <v>0.91787394812812695</v>
      </c>
      <c r="HS148" s="24">
        <v>2</v>
      </c>
      <c r="HT148">
        <v>2</v>
      </c>
      <c r="HU148">
        <v>2</v>
      </c>
      <c r="HV148">
        <v>1</v>
      </c>
      <c r="HW148">
        <v>0</v>
      </c>
      <c r="HX148">
        <v>0</v>
      </c>
      <c r="HY148" s="45"/>
      <c r="HZ148" s="25"/>
      <c r="IA148" s="25"/>
      <c r="IB148" s="25"/>
      <c r="IC148" s="25"/>
      <c r="ID148" s="109"/>
      <c r="IE148" s="25"/>
      <c r="IF148" s="25"/>
      <c r="IG148" s="25"/>
      <c r="IH148" s="25"/>
      <c r="II148" s="141" t="s">
        <v>606</v>
      </c>
      <c r="IJ148" s="141">
        <f t="shared" si="144"/>
        <v>0</v>
      </c>
      <c r="IK148" s="141" t="s">
        <v>398</v>
      </c>
      <c r="IL148" s="106"/>
      <c r="IM148" s="127"/>
      <c r="IN148" s="142"/>
      <c r="IO148" s="143">
        <v>0</v>
      </c>
      <c r="IP148" s="144">
        <v>0</v>
      </c>
      <c r="IQ148" s="144">
        <v>0</v>
      </c>
      <c r="IR148" s="144">
        <v>1</v>
      </c>
      <c r="IS148" s="144">
        <v>0</v>
      </c>
      <c r="IT148" s="145"/>
      <c r="IU148" s="146">
        <v>0</v>
      </c>
      <c r="IV148" s="146">
        <v>0</v>
      </c>
    </row>
    <row r="149" spans="1:256" ht="13.05" customHeight="1">
      <c r="A149" s="25">
        <v>29</v>
      </c>
      <c r="B149" s="25">
        <v>12</v>
      </c>
      <c r="C149" s="49" t="s">
        <v>642</v>
      </c>
      <c r="D149" s="47" t="s">
        <v>434</v>
      </c>
      <c r="E149" s="25">
        <v>5</v>
      </c>
      <c r="F149" s="25">
        <v>5</v>
      </c>
      <c r="G149" s="49"/>
      <c r="H149" s="25">
        <v>15</v>
      </c>
      <c r="I149" s="25">
        <v>17</v>
      </c>
      <c r="J149" s="25">
        <v>16</v>
      </c>
      <c r="K149" s="25">
        <v>0</v>
      </c>
      <c r="L149" s="25">
        <v>16</v>
      </c>
      <c r="M149" s="25" t="str">
        <f t="shared" si="132"/>
        <v/>
      </c>
      <c r="N149" s="25">
        <f t="shared" si="133"/>
        <v>1</v>
      </c>
      <c r="O149" s="25">
        <v>0</v>
      </c>
      <c r="P149" s="25">
        <v>7</v>
      </c>
      <c r="Q149" s="28"/>
      <c r="R149" s="25">
        <v>7</v>
      </c>
      <c r="S149" s="25">
        <v>11</v>
      </c>
      <c r="T149" s="25">
        <v>17</v>
      </c>
      <c r="U149" s="25">
        <v>1</v>
      </c>
      <c r="V149" s="25">
        <v>16</v>
      </c>
      <c r="W149" s="25" t="str">
        <f t="shared" si="134"/>
        <v/>
      </c>
      <c r="X149" s="25">
        <f t="shared" si="135"/>
        <v>-6</v>
      </c>
      <c r="Y149" s="25">
        <v>0</v>
      </c>
      <c r="Z149" s="25">
        <v>4</v>
      </c>
      <c r="AA149" s="25"/>
      <c r="AB149" s="45">
        <v>0</v>
      </c>
      <c r="AC149" s="25">
        <v>2</v>
      </c>
      <c r="AD149" s="25">
        <v>9</v>
      </c>
      <c r="AE149" s="25">
        <v>1</v>
      </c>
      <c r="AF149" s="25">
        <v>8</v>
      </c>
      <c r="AG149" s="25" t="str">
        <f t="shared" si="136"/>
        <v/>
      </c>
      <c r="AH149" s="25">
        <f t="shared" si="137"/>
        <v>-7</v>
      </c>
      <c r="AI149" s="25">
        <v>0</v>
      </c>
      <c r="AJ149" s="25">
        <v>2</v>
      </c>
      <c r="AK149" s="28"/>
      <c r="AL149" s="25">
        <v>0.95</v>
      </c>
      <c r="AM149" s="25">
        <v>807.15</v>
      </c>
      <c r="AN149" s="25">
        <v>777.5</v>
      </c>
      <c r="AO149" s="25">
        <v>152.6100207098232</v>
      </c>
      <c r="AP149" s="91">
        <v>0.11527777777777777</v>
      </c>
      <c r="AQ149" s="65">
        <v>0.13958333333333334</v>
      </c>
      <c r="AR149" s="65">
        <v>0.13472222222222222</v>
      </c>
      <c r="AS149" s="65">
        <v>0.15</v>
      </c>
      <c r="AT149" s="25">
        <f t="shared" si="130"/>
        <v>166</v>
      </c>
      <c r="AU149" s="25">
        <f t="shared" si="131"/>
        <v>201</v>
      </c>
      <c r="AV149" s="25">
        <f t="shared" si="140"/>
        <v>194</v>
      </c>
      <c r="AW149" s="25">
        <f t="shared" si="141"/>
        <v>216</v>
      </c>
      <c r="AX149" s="25">
        <f t="shared" si="138"/>
        <v>197.5</v>
      </c>
      <c r="AY149" s="25">
        <f t="shared" si="139"/>
        <v>191</v>
      </c>
      <c r="AZ149" s="25">
        <f t="shared" si="147"/>
        <v>3.4031413612565446E-2</v>
      </c>
      <c r="BA149" s="25">
        <v>3</v>
      </c>
      <c r="BB149" s="25">
        <v>3</v>
      </c>
      <c r="BC149" s="25">
        <v>2</v>
      </c>
      <c r="BD149" s="25">
        <v>3</v>
      </c>
      <c r="BE149" s="25">
        <v>3</v>
      </c>
      <c r="BF149" s="25">
        <v>2.5</v>
      </c>
      <c r="BG149" s="49">
        <v>0.16666666666666666</v>
      </c>
      <c r="BH149" s="25">
        <v>0.3</v>
      </c>
      <c r="BI149" s="25">
        <v>10</v>
      </c>
      <c r="BJ149" s="25">
        <v>0.1</v>
      </c>
      <c r="BK149" s="25">
        <v>10</v>
      </c>
      <c r="BL149" s="25">
        <v>0.2</v>
      </c>
      <c r="BM149" s="47">
        <v>32</v>
      </c>
      <c r="BN149" s="25">
        <v>16</v>
      </c>
      <c r="BO149" s="25">
        <f t="shared" si="125"/>
        <v>48</v>
      </c>
      <c r="BP149" s="25">
        <f t="shared" si="103"/>
        <v>0.66666666666666663</v>
      </c>
      <c r="BQ149" s="49">
        <f t="shared" si="148"/>
        <v>1</v>
      </c>
      <c r="BR149" s="47">
        <v>13</v>
      </c>
      <c r="BS149" s="25">
        <v>3</v>
      </c>
      <c r="BT149" s="25">
        <f t="shared" si="127"/>
        <v>16</v>
      </c>
      <c r="BU149" s="25">
        <f t="shared" si="126"/>
        <v>0.8125</v>
      </c>
      <c r="BV149" s="49">
        <f t="shared" si="108"/>
        <v>1</v>
      </c>
      <c r="BW149" s="52">
        <v>4</v>
      </c>
      <c r="BX149" s="53">
        <v>5</v>
      </c>
      <c r="BY149" s="54">
        <f t="shared" si="154"/>
        <v>4.5</v>
      </c>
      <c r="BZ149" s="57">
        <v>14</v>
      </c>
      <c r="CA149" s="50">
        <v>11</v>
      </c>
      <c r="CB149" s="51">
        <f t="shared" si="129"/>
        <v>12.5</v>
      </c>
      <c r="CC149" s="46">
        <v>7</v>
      </c>
      <c r="CD149" s="46">
        <v>5</v>
      </c>
      <c r="CE149" s="103">
        <v>35</v>
      </c>
      <c r="CF149" s="30">
        <v>5</v>
      </c>
      <c r="CG149" s="104">
        <f t="shared" si="149"/>
        <v>0.14285714285714285</v>
      </c>
      <c r="CH149" s="47">
        <v>10</v>
      </c>
      <c r="CI149" s="25">
        <v>8</v>
      </c>
      <c r="CJ149" s="25">
        <f t="shared" si="145"/>
        <v>18</v>
      </c>
      <c r="CK149" s="49">
        <f t="shared" si="142"/>
        <v>13</v>
      </c>
      <c r="CL149" s="47">
        <v>4</v>
      </c>
      <c r="CM149" s="25">
        <v>3</v>
      </c>
      <c r="CN149" s="25">
        <f t="shared" si="101"/>
        <v>7</v>
      </c>
      <c r="CO149" s="49">
        <f t="shared" si="143"/>
        <v>5</v>
      </c>
      <c r="CP149" s="47">
        <v>24</v>
      </c>
      <c r="CQ149" s="25">
        <f t="shared" si="146"/>
        <v>1</v>
      </c>
      <c r="CR149" s="65">
        <v>2.8472222222222222E-2</v>
      </c>
      <c r="CS149" s="25">
        <f t="shared" si="150"/>
        <v>41</v>
      </c>
      <c r="CT149" s="25">
        <v>0</v>
      </c>
      <c r="CU149" s="25">
        <v>24</v>
      </c>
      <c r="CV149" s="25">
        <f t="shared" si="151"/>
        <v>1</v>
      </c>
      <c r="CW149" s="65">
        <v>0.11458333333333333</v>
      </c>
      <c r="CX149" s="25">
        <f t="shared" si="152"/>
        <v>165</v>
      </c>
      <c r="CY149" s="25">
        <v>4</v>
      </c>
      <c r="CZ149" s="49">
        <f t="shared" si="153"/>
        <v>3.024390243902439</v>
      </c>
      <c r="DA149">
        <v>5</v>
      </c>
      <c r="DB149">
        <v>4</v>
      </c>
      <c r="DC149">
        <v>0.98521175999999999</v>
      </c>
      <c r="DD149">
        <v>5</v>
      </c>
      <c r="DE149">
        <v>0.97940421</v>
      </c>
      <c r="DF149">
        <v>5</v>
      </c>
      <c r="DG149">
        <v>2</v>
      </c>
      <c r="DH149">
        <v>1</v>
      </c>
      <c r="DI149">
        <v>4</v>
      </c>
      <c r="DJ149">
        <v>0.97590007000000001</v>
      </c>
      <c r="DK149">
        <v>1</v>
      </c>
      <c r="DL149">
        <v>0</v>
      </c>
      <c r="DM149"/>
      <c r="DN149">
        <v>1</v>
      </c>
      <c r="DO149"/>
      <c r="DP149" s="25">
        <v>3.6666666666666665</v>
      </c>
      <c r="DQ149" s="25">
        <v>2</v>
      </c>
      <c r="DR149" s="25">
        <v>0.99260587999999994</v>
      </c>
      <c r="DS149" s="25">
        <v>3.3333333333333335</v>
      </c>
      <c r="DT149" s="25">
        <v>0.97765214</v>
      </c>
      <c r="DU149" s="47">
        <v>43.004586149069119</v>
      </c>
      <c r="DV149" s="86">
        <v>46.64433697710566</v>
      </c>
      <c r="DW149" s="86">
        <v>0.81837862532332395</v>
      </c>
      <c r="DX149" s="25"/>
      <c r="DY149" s="49"/>
      <c r="DZ149" s="47">
        <v>7</v>
      </c>
      <c r="EA149" s="25">
        <v>6</v>
      </c>
      <c r="EB149" s="25">
        <v>6.5</v>
      </c>
      <c r="EC149" s="25">
        <v>0.3</v>
      </c>
      <c r="ED149" s="25">
        <v>1</v>
      </c>
      <c r="EE149" s="88">
        <v>0.65</v>
      </c>
      <c r="EF149" s="47">
        <v>49</v>
      </c>
      <c r="EG149" s="25">
        <v>38</v>
      </c>
      <c r="EH149" s="25">
        <v>37</v>
      </c>
      <c r="EI149" s="25">
        <v>27</v>
      </c>
      <c r="EJ149" s="25">
        <v>37</v>
      </c>
      <c r="EK149" s="46">
        <v>64</v>
      </c>
      <c r="EL149" s="47">
        <v>5</v>
      </c>
      <c r="EM149" s="49">
        <v>11</v>
      </c>
      <c r="EN149" s="46">
        <v>0</v>
      </c>
      <c r="EO149" s="25">
        <v>8893.5135135135097</v>
      </c>
      <c r="EP149" s="25">
        <v>5223.1746031745997</v>
      </c>
      <c r="EQ149" s="25">
        <v>9896.5789473684199</v>
      </c>
      <c r="ER149" s="25">
        <v>11752.1875</v>
      </c>
      <c r="ES149" s="25">
        <v>27232.307692307699</v>
      </c>
      <c r="ET149" s="25">
        <v>11420</v>
      </c>
      <c r="EU149" s="25">
        <v>15340.80005106321</v>
      </c>
      <c r="EV149" s="28">
        <v>9465.1207010582002</v>
      </c>
      <c r="EW149">
        <v>500.838773</v>
      </c>
      <c r="EX149">
        <v>0.122111369</v>
      </c>
      <c r="EY149">
        <v>4.5303030303030303</v>
      </c>
      <c r="EZ149">
        <v>0.5</v>
      </c>
      <c r="FA149">
        <v>703.70099990000006</v>
      </c>
      <c r="FB149">
        <v>6.7941372999999999E-2</v>
      </c>
      <c r="FC149">
        <v>1.95755968169761</v>
      </c>
      <c r="FD149">
        <v>0.37837837837837801</v>
      </c>
      <c r="FE149">
        <v>-415.63361270000001</v>
      </c>
      <c r="FF149">
        <v>-4.2388680999999998E-2</v>
      </c>
      <c r="FG149">
        <v>0.98591549295774605</v>
      </c>
      <c r="FH149">
        <v>0.66666666666666696</v>
      </c>
      <c r="FI149">
        <v>262.96872006666672</v>
      </c>
      <c r="FJ149">
        <v>4.9221353666666669E-2</v>
      </c>
      <c r="FK149">
        <v>2.4912594016527954</v>
      </c>
      <c r="FL149" s="63">
        <v>0.51501501501501501</v>
      </c>
      <c r="FM149">
        <v>0.45112179487179499</v>
      </c>
      <c r="FN149">
        <v>0.51653670341489599</v>
      </c>
      <c r="FO149">
        <v>0.41992031872509999</v>
      </c>
      <c r="FP149">
        <v>0.51187005414410702</v>
      </c>
      <c r="FQ149">
        <v>0.39428571428571402</v>
      </c>
      <c r="FR149">
        <v>0.606411398040962</v>
      </c>
      <c r="FS149">
        <v>0.42177594262753632</v>
      </c>
      <c r="FT149">
        <v>0.5449393851999883</v>
      </c>
      <c r="FU149">
        <v>0.48335766391376228</v>
      </c>
      <c r="FV149" s="45">
        <v>0.6</v>
      </c>
      <c r="FW149" s="25">
        <v>5170.7777777777801</v>
      </c>
      <c r="FX149" s="25">
        <v>0.75</v>
      </c>
      <c r="FY149" s="25">
        <v>4043.9333333333302</v>
      </c>
      <c r="FZ149" s="25">
        <v>0.8</v>
      </c>
      <c r="GA149" s="25">
        <v>2273.6875</v>
      </c>
      <c r="GB149" s="25">
        <v>0.71666666666666679</v>
      </c>
      <c r="GC149" s="28">
        <v>3829.4662037037033</v>
      </c>
      <c r="GD149">
        <v>2</v>
      </c>
      <c r="GE149">
        <v>211</v>
      </c>
      <c r="GF149">
        <v>0.5</v>
      </c>
      <c r="GG149">
        <v>140</v>
      </c>
      <c r="GH149">
        <v>3.8333333333333335</v>
      </c>
      <c r="GI149">
        <v>69</v>
      </c>
      <c r="GJ149">
        <v>2.1111111111111098</v>
      </c>
      <c r="GK149">
        <v>140</v>
      </c>
      <c r="GL149" s="45"/>
      <c r="GM149">
        <v>5</v>
      </c>
      <c r="GN149">
        <v>4</v>
      </c>
      <c r="GO149">
        <v>4</v>
      </c>
      <c r="GP149">
        <v>3</v>
      </c>
      <c r="GQ149" s="25"/>
      <c r="GR149">
        <v>3</v>
      </c>
      <c r="GS149">
        <v>2</v>
      </c>
      <c r="GT149">
        <v>2</v>
      </c>
      <c r="GU149">
        <v>4</v>
      </c>
      <c r="GV149" s="25"/>
      <c r="GW149">
        <v>4</v>
      </c>
      <c r="GX149">
        <v>3</v>
      </c>
      <c r="GY149">
        <v>3</v>
      </c>
      <c r="GZ149">
        <v>4</v>
      </c>
      <c r="HA149" s="25"/>
      <c r="HB149" s="89">
        <v>4</v>
      </c>
      <c r="HC149" s="89">
        <v>3</v>
      </c>
      <c r="HD149" s="89">
        <v>3</v>
      </c>
      <c r="HE149" s="129">
        <v>3.6666666666666665</v>
      </c>
      <c r="HF149">
        <v>0.76402886797058167</v>
      </c>
      <c r="HG149">
        <v>0.85667207447737481</v>
      </c>
      <c r="HH149">
        <v>0.8592939485751997</v>
      </c>
      <c r="HI149">
        <v>0.96076892283052284</v>
      </c>
      <c r="HJ149">
        <v>0.99356475867138783</v>
      </c>
      <c r="HK149">
        <v>1</v>
      </c>
      <c r="HL149">
        <v>1</v>
      </c>
      <c r="HM149">
        <v>0.96476382123773219</v>
      </c>
      <c r="HN149">
        <v>0.95735080370020209</v>
      </c>
      <c r="HO149">
        <v>0.99540227449679597</v>
      </c>
      <c r="HP149">
        <v>0.9986254289035239</v>
      </c>
      <c r="HQ149">
        <v>0.96476382123773219</v>
      </c>
      <c r="HR149">
        <v>0.90498147678072394</v>
      </c>
      <c r="HS149" s="24">
        <v>1</v>
      </c>
      <c r="HT149">
        <v>4</v>
      </c>
      <c r="HU149">
        <v>3</v>
      </c>
      <c r="HV149">
        <v>0</v>
      </c>
      <c r="HW149">
        <v>1</v>
      </c>
      <c r="HX149">
        <v>1</v>
      </c>
      <c r="HY149" s="45"/>
      <c r="HZ149" s="25"/>
      <c r="IA149" s="25"/>
      <c r="IB149" s="25"/>
      <c r="IC149" s="25"/>
      <c r="ID149" s="109"/>
      <c r="IE149" s="25"/>
      <c r="IF149" s="25"/>
      <c r="IG149" s="25"/>
      <c r="IH149" s="25"/>
      <c r="II149" s="141" t="s">
        <v>483</v>
      </c>
      <c r="IJ149" s="141">
        <f t="shared" si="144"/>
        <v>1</v>
      </c>
      <c r="IK149" s="141" t="s">
        <v>398</v>
      </c>
      <c r="IL149" s="106"/>
      <c r="IM149" s="127"/>
      <c r="IN149" s="142"/>
      <c r="IO149" s="143">
        <v>0</v>
      </c>
      <c r="IP149" s="144">
        <v>0</v>
      </c>
      <c r="IQ149" s="144">
        <v>0</v>
      </c>
      <c r="IR149" s="144">
        <v>1</v>
      </c>
      <c r="IS149" s="144">
        <v>0</v>
      </c>
      <c r="IT149" s="145"/>
      <c r="IU149" s="146">
        <v>0</v>
      </c>
      <c r="IV149" s="146">
        <v>0</v>
      </c>
    </row>
    <row r="150" spans="1:256" ht="13.05" customHeight="1">
      <c r="A150" s="25">
        <v>21</v>
      </c>
      <c r="B150" s="25">
        <v>10</v>
      </c>
      <c r="C150" s="49" t="s">
        <v>219</v>
      </c>
      <c r="D150" s="47" t="s">
        <v>602</v>
      </c>
      <c r="E150" s="25">
        <v>1</v>
      </c>
      <c r="F150" s="25">
        <v>1</v>
      </c>
      <c r="G150" s="49"/>
      <c r="H150" s="25">
        <v>8</v>
      </c>
      <c r="I150" s="25">
        <v>19</v>
      </c>
      <c r="J150" s="25">
        <v>7</v>
      </c>
      <c r="K150" s="25">
        <v>4</v>
      </c>
      <c r="L150" s="25">
        <v>3</v>
      </c>
      <c r="M150" s="25" t="str">
        <f t="shared" si="132"/>
        <v/>
      </c>
      <c r="N150" s="25">
        <f t="shared" si="133"/>
        <v>12</v>
      </c>
      <c r="O150" s="25">
        <v>6</v>
      </c>
      <c r="P150" s="25">
        <v>14</v>
      </c>
      <c r="Q150" s="28"/>
      <c r="R150" s="25">
        <v>3</v>
      </c>
      <c r="S150" s="25">
        <v>7</v>
      </c>
      <c r="T150" s="25">
        <v>4</v>
      </c>
      <c r="U150" s="25">
        <v>1</v>
      </c>
      <c r="V150" s="25">
        <v>3</v>
      </c>
      <c r="W150" s="25" t="str">
        <f t="shared" si="134"/>
        <v/>
      </c>
      <c r="X150" s="25">
        <f t="shared" si="135"/>
        <v>3</v>
      </c>
      <c r="Y150" s="25">
        <v>0</v>
      </c>
      <c r="Z150" s="25">
        <v>6</v>
      </c>
      <c r="AA150" s="25"/>
      <c r="AB150" s="45">
        <v>0</v>
      </c>
      <c r="AC150" s="25">
        <v>4</v>
      </c>
      <c r="AD150" s="25">
        <v>3</v>
      </c>
      <c r="AE150" s="25">
        <v>0</v>
      </c>
      <c r="AF150" s="25">
        <v>3</v>
      </c>
      <c r="AG150" s="25" t="str">
        <f t="shared" si="136"/>
        <v/>
      </c>
      <c r="AH150" s="25">
        <f t="shared" si="137"/>
        <v>1</v>
      </c>
      <c r="AI150" s="25">
        <v>0</v>
      </c>
      <c r="AJ150" s="25">
        <v>3</v>
      </c>
      <c r="AK150" s="28"/>
      <c r="AL150" s="25">
        <v>1</v>
      </c>
      <c r="AM150" s="25">
        <v>1136.5</v>
      </c>
      <c r="AN150" s="25">
        <v>1018.5</v>
      </c>
      <c r="AO150" s="25">
        <v>300.92427793820752</v>
      </c>
      <c r="AP150" s="91">
        <v>3.2638888888888891E-2</v>
      </c>
      <c r="AQ150" s="65">
        <v>5.7638888888888885E-2</v>
      </c>
      <c r="AR150" s="65">
        <v>5.2083333333333336E-2</v>
      </c>
      <c r="AS150" s="65">
        <v>3.6805555555555557E-2</v>
      </c>
      <c r="AT150" s="25">
        <f t="shared" si="130"/>
        <v>47</v>
      </c>
      <c r="AU150" s="25">
        <f t="shared" si="131"/>
        <v>83</v>
      </c>
      <c r="AV150" s="25">
        <f t="shared" si="140"/>
        <v>75</v>
      </c>
      <c r="AW150" s="25">
        <f t="shared" si="141"/>
        <v>53</v>
      </c>
      <c r="AX150" s="25">
        <f t="shared" si="138"/>
        <v>79</v>
      </c>
      <c r="AY150" s="25">
        <f t="shared" si="139"/>
        <v>50</v>
      </c>
      <c r="AZ150" s="25">
        <f t="shared" si="147"/>
        <v>0.57999999999999996</v>
      </c>
      <c r="BA150" s="25">
        <v>3</v>
      </c>
      <c r="BB150" s="25">
        <v>3</v>
      </c>
      <c r="BC150" s="25">
        <v>2</v>
      </c>
      <c r="BD150" s="25">
        <v>3</v>
      </c>
      <c r="BE150" s="25">
        <v>3</v>
      </c>
      <c r="BF150" s="25">
        <v>2.5</v>
      </c>
      <c r="BG150" s="49">
        <v>0.16666666666666666</v>
      </c>
      <c r="BH150" s="25">
        <v>0.2</v>
      </c>
      <c r="BI150" s="25">
        <v>10</v>
      </c>
      <c r="BJ150" s="25">
        <v>0.1</v>
      </c>
      <c r="BK150" s="25">
        <v>10</v>
      </c>
      <c r="BL150" s="25">
        <v>0.15</v>
      </c>
      <c r="BM150" s="47">
        <v>38</v>
      </c>
      <c r="BN150" s="25">
        <v>10</v>
      </c>
      <c r="BO150" s="25">
        <f t="shared" ref="BO150:BO181" si="155">BM150+BN150</f>
        <v>48</v>
      </c>
      <c r="BP150" s="25">
        <f t="shared" si="103"/>
        <v>0.79166666666666663</v>
      </c>
      <c r="BQ150" s="49">
        <f t="shared" si="148"/>
        <v>1</v>
      </c>
      <c r="BR150" s="47">
        <v>12</v>
      </c>
      <c r="BS150" s="25">
        <v>4</v>
      </c>
      <c r="BT150" s="25">
        <f t="shared" si="127"/>
        <v>16</v>
      </c>
      <c r="BU150" s="25">
        <f t="shared" ref="BU150:BU181" si="156">BR150/BT150</f>
        <v>0.75</v>
      </c>
      <c r="BV150" s="49">
        <f t="shared" si="108"/>
        <v>1</v>
      </c>
      <c r="BW150" s="52">
        <v>7</v>
      </c>
      <c r="BX150" s="53">
        <v>6</v>
      </c>
      <c r="BY150" s="54">
        <f t="shared" si="154"/>
        <v>6.5</v>
      </c>
      <c r="BZ150" s="57">
        <v>13</v>
      </c>
      <c r="CA150" s="50">
        <v>14</v>
      </c>
      <c r="CB150" s="51">
        <f t="shared" si="129"/>
        <v>13.5</v>
      </c>
      <c r="CC150" s="46">
        <v>6</v>
      </c>
      <c r="CD150" s="46">
        <v>12</v>
      </c>
      <c r="CE150" s="103">
        <v>88</v>
      </c>
      <c r="CF150" s="30">
        <v>6</v>
      </c>
      <c r="CG150" s="104">
        <f t="shared" si="149"/>
        <v>6.8181818181818177E-2</v>
      </c>
      <c r="CH150" s="47">
        <v>11</v>
      </c>
      <c r="CI150" s="25">
        <v>7</v>
      </c>
      <c r="CJ150" s="25">
        <f t="shared" si="145"/>
        <v>18</v>
      </c>
      <c r="CK150" s="49">
        <f t="shared" si="142"/>
        <v>12.5</v>
      </c>
      <c r="CL150" s="47">
        <v>4</v>
      </c>
      <c r="CM150" s="25">
        <v>3</v>
      </c>
      <c r="CN150" s="25">
        <f t="shared" ref="CN150:CN213" si="157">CM150+CL150</f>
        <v>7</v>
      </c>
      <c r="CO150" s="49">
        <f t="shared" si="143"/>
        <v>5</v>
      </c>
      <c r="CP150" s="47">
        <v>24</v>
      </c>
      <c r="CQ150" s="25">
        <f t="shared" si="146"/>
        <v>1</v>
      </c>
      <c r="CR150" s="65">
        <v>2.013888888888889E-2</v>
      </c>
      <c r="CS150" s="25">
        <f t="shared" si="150"/>
        <v>29</v>
      </c>
      <c r="CT150" s="25">
        <v>2</v>
      </c>
      <c r="CU150" s="25">
        <v>24</v>
      </c>
      <c r="CV150" s="25">
        <f t="shared" si="151"/>
        <v>1</v>
      </c>
      <c r="CW150" s="65">
        <v>7.0833333333333331E-2</v>
      </c>
      <c r="CX150" s="25">
        <f t="shared" si="152"/>
        <v>102</v>
      </c>
      <c r="CY150" s="25">
        <v>2</v>
      </c>
      <c r="CZ150" s="49">
        <f t="shared" si="153"/>
        <v>2.5172413793103448</v>
      </c>
      <c r="DA150">
        <v>17</v>
      </c>
      <c r="DB150">
        <v>10</v>
      </c>
      <c r="DC150">
        <v>0.91658600999999995</v>
      </c>
      <c r="DD150">
        <v>11</v>
      </c>
      <c r="DE150">
        <v>0.92084991000000005</v>
      </c>
      <c r="DF150">
        <v>10</v>
      </c>
      <c r="DG150">
        <v>3</v>
      </c>
      <c r="DH150">
        <v>0.94137983999999997</v>
      </c>
      <c r="DI150">
        <v>4</v>
      </c>
      <c r="DJ150">
        <v>0.84852813999999999</v>
      </c>
      <c r="DK150">
        <v>9</v>
      </c>
      <c r="DL150">
        <v>4</v>
      </c>
      <c r="DM150">
        <v>0.94625552000000002</v>
      </c>
      <c r="DN150">
        <v>5</v>
      </c>
      <c r="DO150">
        <v>0.96220605000000003</v>
      </c>
      <c r="DP150" s="25">
        <v>12</v>
      </c>
      <c r="DQ150" s="25">
        <v>5.666666666666667</v>
      </c>
      <c r="DR150" s="25">
        <v>0.9347404566666665</v>
      </c>
      <c r="DS150" s="25">
        <v>6.666666666666667</v>
      </c>
      <c r="DT150" s="25">
        <v>0.91052803333333332</v>
      </c>
      <c r="DU150" s="47">
        <v>58.169837847590038</v>
      </c>
      <c r="DV150" s="86">
        <v>91.003859997446042</v>
      </c>
      <c r="DW150" s="86">
        <v>1.36241523942271</v>
      </c>
      <c r="DX150" s="25"/>
      <c r="DY150" s="49"/>
      <c r="DZ150" s="47">
        <v>9</v>
      </c>
      <c r="EA150" s="25">
        <v>14</v>
      </c>
      <c r="EB150" s="25">
        <v>11.5</v>
      </c>
      <c r="EC150" s="25">
        <v>6.8965517000000004E-2</v>
      </c>
      <c r="ED150" s="25">
        <v>0.125</v>
      </c>
      <c r="EE150" s="88">
        <v>9.6982758500000002E-2</v>
      </c>
      <c r="EF150" s="47">
        <v>29</v>
      </c>
      <c r="EG150" s="25">
        <v>34</v>
      </c>
      <c r="EH150" s="25">
        <v>33</v>
      </c>
      <c r="EI150" s="25">
        <v>32</v>
      </c>
      <c r="EJ150" s="25">
        <v>31</v>
      </c>
      <c r="EK150" s="46">
        <v>50</v>
      </c>
      <c r="EL150" s="47">
        <v>0</v>
      </c>
      <c r="EM150" s="49">
        <v>0</v>
      </c>
      <c r="EN150" s="46">
        <v>0</v>
      </c>
      <c r="EO150" s="25">
        <v>3576.7391304347798</v>
      </c>
      <c r="EP150" s="25">
        <v>12187.4074074074</v>
      </c>
      <c r="EQ150" s="25">
        <v>4530.9638554216899</v>
      </c>
      <c r="ER150" s="25">
        <v>4225.5056179775302</v>
      </c>
      <c r="ES150" s="25">
        <v>6103.7931034482799</v>
      </c>
      <c r="ET150" s="25">
        <v>4597.6623376623402</v>
      </c>
      <c r="EU150" s="25">
        <v>4737.1653631015834</v>
      </c>
      <c r="EV150" s="28">
        <v>7003.5251210157558</v>
      </c>
      <c r="EW150">
        <v>597.20026329999996</v>
      </c>
      <c r="EX150">
        <v>7.0886428000000001E-2</v>
      </c>
      <c r="EY150">
        <v>5.9090909090909101</v>
      </c>
      <c r="EZ150">
        <v>0.10989010989011</v>
      </c>
      <c r="FA150">
        <v>361.21819729999999</v>
      </c>
      <c r="FB150">
        <v>0.13207623900000001</v>
      </c>
      <c r="FC150">
        <v>12.0928381962865</v>
      </c>
      <c r="FD150">
        <v>0.46341463414634099</v>
      </c>
      <c r="FE150">
        <v>31.61329082</v>
      </c>
      <c r="FF150">
        <v>9.8998690000000004E-3</v>
      </c>
      <c r="FG150">
        <v>1.79718309859155</v>
      </c>
      <c r="FH150">
        <v>0.45614035087719301</v>
      </c>
      <c r="FI150">
        <v>330.0105838066666</v>
      </c>
      <c r="FJ150">
        <v>7.0954178666666673E-2</v>
      </c>
      <c r="FK150">
        <v>6.599704067989653</v>
      </c>
      <c r="FL150" s="63">
        <v>0.34314836497121465</v>
      </c>
      <c r="FM150">
        <v>0.66142792995060595</v>
      </c>
      <c r="FN150">
        <v>0.42107892107892098</v>
      </c>
      <c r="FO150">
        <v>0.55167249126310502</v>
      </c>
      <c r="FP150">
        <v>0.61880271549064003</v>
      </c>
      <c r="FQ150">
        <v>0.56337209302325597</v>
      </c>
      <c r="FR150">
        <v>0.44431021985987001</v>
      </c>
      <c r="FS150">
        <v>0.59215750474565565</v>
      </c>
      <c r="FT150">
        <v>0.49473061880981034</v>
      </c>
      <c r="FU150">
        <v>0.54344406177773297</v>
      </c>
      <c r="FV150" s="45">
        <v>0.75</v>
      </c>
      <c r="FW150" s="25">
        <v>4579</v>
      </c>
      <c r="FX150" s="25">
        <v>0.65</v>
      </c>
      <c r="FY150" s="25">
        <v>3921.76923076923</v>
      </c>
      <c r="FZ150" s="25">
        <v>0.8</v>
      </c>
      <c r="GA150" s="25">
        <v>2240.3125</v>
      </c>
      <c r="GB150" s="25">
        <v>0.73333333333333339</v>
      </c>
      <c r="GC150" s="28">
        <v>3580.3605769230767</v>
      </c>
      <c r="GD150">
        <v>1</v>
      </c>
      <c r="GE150">
        <v>226</v>
      </c>
      <c r="GF150">
        <v>0.16666666666666666</v>
      </c>
      <c r="GG150">
        <v>108</v>
      </c>
      <c r="GH150">
        <v>2</v>
      </c>
      <c r="GI150">
        <v>136</v>
      </c>
      <c r="GJ150">
        <v>1.05555555555556</v>
      </c>
      <c r="GK150">
        <v>156.66666666666666</v>
      </c>
      <c r="GL150" s="45"/>
      <c r="GM150">
        <v>15</v>
      </c>
      <c r="GN150">
        <v>8</v>
      </c>
      <c r="GO150">
        <v>7</v>
      </c>
      <c r="GP150">
        <v>6</v>
      </c>
      <c r="GQ150" s="25"/>
      <c r="GR150">
        <v>28</v>
      </c>
      <c r="GS150">
        <v>8</v>
      </c>
      <c r="GT150">
        <v>9</v>
      </c>
      <c r="GU150">
        <v>4</v>
      </c>
      <c r="GV150" s="25"/>
      <c r="GW150">
        <v>28</v>
      </c>
      <c r="GX150">
        <v>8</v>
      </c>
      <c r="GY150">
        <v>9</v>
      </c>
      <c r="GZ150">
        <v>6</v>
      </c>
      <c r="HA150" s="25"/>
      <c r="HB150" s="89">
        <v>23.666666666666668</v>
      </c>
      <c r="HC150" s="89">
        <v>8</v>
      </c>
      <c r="HD150" s="89">
        <v>8.3333333333333339</v>
      </c>
      <c r="HE150" s="129">
        <v>5.333333333333333</v>
      </c>
      <c r="HF150">
        <v>0.87674129525463818</v>
      </c>
      <c r="HG150">
        <v>0.94095433038777121</v>
      </c>
      <c r="HH150">
        <v>0.94091683148714644</v>
      </c>
      <c r="HI150">
        <v>0.88571428571428579</v>
      </c>
      <c r="HJ150">
        <v>0.94692247951847108</v>
      </c>
      <c r="HK150">
        <v>0.99024104254947665</v>
      </c>
      <c r="HL150">
        <v>0.98574889285527267</v>
      </c>
      <c r="HM150">
        <v>0.99999999999999978</v>
      </c>
      <c r="HN150">
        <v>0.96991880630623728</v>
      </c>
      <c r="HO150">
        <v>0.98439753795295171</v>
      </c>
      <c r="HP150">
        <v>0.98040126998357902</v>
      </c>
      <c r="HQ150">
        <v>1</v>
      </c>
      <c r="HR150">
        <v>0.93119419369311551</v>
      </c>
      <c r="HY150" s="45"/>
      <c r="HZ150" s="25"/>
      <c r="IA150" s="25"/>
      <c r="IB150" s="25"/>
      <c r="IC150" s="25"/>
      <c r="ID150" s="109"/>
      <c r="IE150" s="25"/>
      <c r="IF150" s="25"/>
      <c r="IG150" s="25"/>
      <c r="IH150" s="25"/>
      <c r="II150" s="141" t="s">
        <v>606</v>
      </c>
      <c r="IJ150" s="141">
        <f t="shared" si="144"/>
        <v>0</v>
      </c>
      <c r="IK150" s="141" t="s">
        <v>398</v>
      </c>
      <c r="IL150" s="106"/>
      <c r="IM150" s="127"/>
      <c r="IN150" s="142"/>
      <c r="IO150" s="143">
        <v>0</v>
      </c>
      <c r="IP150" s="144">
        <v>0</v>
      </c>
      <c r="IQ150" s="144">
        <v>0</v>
      </c>
      <c r="IR150" s="144">
        <v>1</v>
      </c>
      <c r="IS150" s="144">
        <v>0</v>
      </c>
      <c r="IT150" s="145"/>
      <c r="IU150" s="146">
        <v>0</v>
      </c>
      <c r="IV150" s="146">
        <v>1</v>
      </c>
    </row>
    <row r="151" spans="1:256" ht="13.05" customHeight="1">
      <c r="A151" s="25">
        <v>68</v>
      </c>
      <c r="B151" s="25">
        <v>16</v>
      </c>
      <c r="C151" s="49" t="s">
        <v>656</v>
      </c>
      <c r="D151" s="47" t="s">
        <v>436</v>
      </c>
      <c r="E151" s="25">
        <v>4</v>
      </c>
      <c r="F151" s="25">
        <v>4</v>
      </c>
      <c r="G151" s="49"/>
      <c r="H151" s="25">
        <v>23</v>
      </c>
      <c r="I151" s="25">
        <v>25</v>
      </c>
      <c r="J151" s="25">
        <v>1</v>
      </c>
      <c r="K151" s="25">
        <v>0</v>
      </c>
      <c r="L151" s="25">
        <v>1</v>
      </c>
      <c r="M151" s="25" t="str">
        <f t="shared" si="132"/>
        <v/>
      </c>
      <c r="N151" s="25">
        <f t="shared" si="133"/>
        <v>24</v>
      </c>
      <c r="O151" s="25">
        <v>18</v>
      </c>
      <c r="P151" s="25">
        <v>24</v>
      </c>
      <c r="Q151" s="28"/>
      <c r="R151" s="25">
        <v>28</v>
      </c>
      <c r="S151" s="25">
        <v>28</v>
      </c>
      <c r="T151" s="25">
        <v>1</v>
      </c>
      <c r="U151" s="25">
        <v>1</v>
      </c>
      <c r="V151" s="25">
        <v>0</v>
      </c>
      <c r="W151" s="25" t="str">
        <f t="shared" si="134"/>
        <v/>
      </c>
      <c r="X151" s="25">
        <f t="shared" si="135"/>
        <v>27</v>
      </c>
      <c r="Y151" s="25">
        <v>26</v>
      </c>
      <c r="Z151" s="25">
        <v>27</v>
      </c>
      <c r="AA151" s="25"/>
      <c r="AB151" s="45">
        <v>6</v>
      </c>
      <c r="AC151" s="25">
        <v>9</v>
      </c>
      <c r="AD151" s="25">
        <v>11</v>
      </c>
      <c r="AE151" s="25">
        <v>5</v>
      </c>
      <c r="AF151" s="25">
        <v>6</v>
      </c>
      <c r="AG151" s="25" t="str">
        <f t="shared" si="136"/>
        <v/>
      </c>
      <c r="AH151" s="25">
        <f t="shared" si="137"/>
        <v>-2</v>
      </c>
      <c r="AI151" s="25">
        <v>0</v>
      </c>
      <c r="AJ151" s="25">
        <v>4</v>
      </c>
      <c r="AK151" s="28"/>
      <c r="AL151" s="25">
        <v>0.95</v>
      </c>
      <c r="AM151" s="25">
        <v>1157.6500000000001</v>
      </c>
      <c r="AN151" s="25">
        <v>1137.5</v>
      </c>
      <c r="AO151" s="25">
        <v>228.36519114417553</v>
      </c>
      <c r="AP151" s="91">
        <v>3.4722222222222224E-2</v>
      </c>
      <c r="AQ151" s="65">
        <v>6.3888888888888884E-2</v>
      </c>
      <c r="AR151" s="65">
        <v>0.05</v>
      </c>
      <c r="AS151" s="65">
        <v>4.027777777777778E-2</v>
      </c>
      <c r="AT151" s="25">
        <f t="shared" si="130"/>
        <v>50</v>
      </c>
      <c r="AU151" s="25">
        <f t="shared" si="131"/>
        <v>92</v>
      </c>
      <c r="AV151" s="25">
        <f t="shared" si="140"/>
        <v>72</v>
      </c>
      <c r="AW151" s="25">
        <f t="shared" si="141"/>
        <v>58</v>
      </c>
      <c r="AX151" s="25">
        <f t="shared" si="138"/>
        <v>82</v>
      </c>
      <c r="AY151" s="25">
        <f t="shared" si="139"/>
        <v>54</v>
      </c>
      <c r="AZ151" s="25">
        <f t="shared" si="147"/>
        <v>0.51851851851851849</v>
      </c>
      <c r="BA151" s="25">
        <v>3</v>
      </c>
      <c r="BB151" s="25">
        <v>4</v>
      </c>
      <c r="BC151" s="25">
        <v>3</v>
      </c>
      <c r="BD151" s="25">
        <v>3</v>
      </c>
      <c r="BE151" s="25">
        <v>3</v>
      </c>
      <c r="BF151" s="25">
        <v>3.5</v>
      </c>
      <c r="BG151" s="49">
        <v>-0.16666666666666666</v>
      </c>
      <c r="BH151" s="25">
        <v>1</v>
      </c>
      <c r="BI151" s="25">
        <v>10</v>
      </c>
      <c r="BJ151" s="25">
        <v>1</v>
      </c>
      <c r="BK151" s="25">
        <v>10</v>
      </c>
      <c r="BL151" s="25">
        <v>1</v>
      </c>
      <c r="BM151" s="47">
        <v>40</v>
      </c>
      <c r="BN151" s="25">
        <v>8</v>
      </c>
      <c r="BO151" s="25">
        <f t="shared" si="155"/>
        <v>48</v>
      </c>
      <c r="BP151" s="25">
        <f t="shared" si="103"/>
        <v>0.83333333333333337</v>
      </c>
      <c r="BQ151" s="49">
        <f t="shared" si="148"/>
        <v>1</v>
      </c>
      <c r="BR151" s="47">
        <v>14</v>
      </c>
      <c r="BS151" s="25">
        <v>2</v>
      </c>
      <c r="BT151" s="25">
        <f t="shared" si="127"/>
        <v>16</v>
      </c>
      <c r="BU151" s="25">
        <f t="shared" si="156"/>
        <v>0.875</v>
      </c>
      <c r="BV151" s="49">
        <f t="shared" si="108"/>
        <v>1</v>
      </c>
      <c r="BW151" s="52">
        <v>8</v>
      </c>
      <c r="BX151" s="53">
        <v>7</v>
      </c>
      <c r="BY151" s="54">
        <f t="shared" si="154"/>
        <v>7.5</v>
      </c>
      <c r="BZ151" s="57">
        <v>11</v>
      </c>
      <c r="CA151" s="50">
        <v>9</v>
      </c>
      <c r="CB151" s="51">
        <f t="shared" si="129"/>
        <v>10</v>
      </c>
      <c r="CC151" s="46">
        <v>23</v>
      </c>
      <c r="CD151" s="46">
        <v>14</v>
      </c>
      <c r="CE151" s="103">
        <v>64</v>
      </c>
      <c r="CF151" s="30">
        <v>3</v>
      </c>
      <c r="CG151" s="104">
        <f t="shared" si="149"/>
        <v>4.6875E-2</v>
      </c>
      <c r="CH151" s="47">
        <v>12</v>
      </c>
      <c r="CI151" s="25">
        <v>12</v>
      </c>
      <c r="CJ151" s="25">
        <f t="shared" si="145"/>
        <v>24</v>
      </c>
      <c r="CK151" s="49">
        <f t="shared" si="142"/>
        <v>18</v>
      </c>
      <c r="CL151" s="47">
        <v>4</v>
      </c>
      <c r="CM151" s="25">
        <v>4</v>
      </c>
      <c r="CN151" s="25">
        <f t="shared" si="157"/>
        <v>8</v>
      </c>
      <c r="CO151" s="49">
        <f t="shared" si="143"/>
        <v>6</v>
      </c>
      <c r="CP151" s="47">
        <v>24</v>
      </c>
      <c r="CQ151" s="25">
        <f t="shared" si="146"/>
        <v>1</v>
      </c>
      <c r="CR151" s="65">
        <v>2.013888888888889E-2</v>
      </c>
      <c r="CS151" s="25">
        <f t="shared" si="150"/>
        <v>29</v>
      </c>
      <c r="CT151" s="25">
        <v>0</v>
      </c>
      <c r="CU151" s="25">
        <v>24</v>
      </c>
      <c r="CV151" s="25">
        <f t="shared" si="151"/>
        <v>1</v>
      </c>
      <c r="CW151" s="65">
        <v>3.4722222222222224E-2</v>
      </c>
      <c r="CX151" s="25">
        <f t="shared" si="152"/>
        <v>50</v>
      </c>
      <c r="CY151" s="25">
        <v>0</v>
      </c>
      <c r="CZ151" s="49">
        <f t="shared" si="153"/>
        <v>0.72413793103448276</v>
      </c>
      <c r="DA151">
        <v>15</v>
      </c>
      <c r="DB151">
        <v>7</v>
      </c>
      <c r="DC151">
        <v>0.94284628999999998</v>
      </c>
      <c r="DD151">
        <v>8</v>
      </c>
      <c r="DE151">
        <v>0.93816321000000003</v>
      </c>
      <c r="DF151">
        <v>10</v>
      </c>
      <c r="DG151">
        <v>8</v>
      </c>
      <c r="DH151">
        <v>0.98014553000000004</v>
      </c>
      <c r="DI151">
        <v>8</v>
      </c>
      <c r="DJ151">
        <v>0.98014553000000004</v>
      </c>
      <c r="DK151">
        <v>12</v>
      </c>
      <c r="DL151">
        <v>9</v>
      </c>
      <c r="DM151">
        <v>0.97798655000000001</v>
      </c>
      <c r="DN151">
        <v>9</v>
      </c>
      <c r="DO151">
        <v>0.97798655000000001</v>
      </c>
      <c r="DP151" s="25">
        <v>12.333333333333334</v>
      </c>
      <c r="DQ151" s="25">
        <v>8</v>
      </c>
      <c r="DR151" s="25">
        <v>0.96699278999999994</v>
      </c>
      <c r="DS151" s="25">
        <v>8.3333333333333339</v>
      </c>
      <c r="DT151" s="25">
        <v>0.96543176333333347</v>
      </c>
      <c r="DU151" s="47">
        <v>38.812089655214521</v>
      </c>
      <c r="DV151" s="86">
        <v>52.709379891372855</v>
      </c>
      <c r="DW151" s="86">
        <v>0.66406224343601017</v>
      </c>
      <c r="DX151" s="25"/>
      <c r="DY151" s="49"/>
      <c r="DZ151" s="47">
        <v>27</v>
      </c>
      <c r="EA151" s="25">
        <v>28</v>
      </c>
      <c r="EB151" s="25">
        <v>27.5</v>
      </c>
      <c r="EC151" s="25">
        <v>0.7721519</v>
      </c>
      <c r="ED151" s="25">
        <v>0.94552528999999996</v>
      </c>
      <c r="EE151" s="88">
        <v>0.85883859499999993</v>
      </c>
      <c r="EF151" s="47">
        <v>34</v>
      </c>
      <c r="EG151" s="25">
        <v>34</v>
      </c>
      <c r="EH151" s="25">
        <v>31</v>
      </c>
      <c r="EI151" s="25">
        <v>17</v>
      </c>
      <c r="EJ151" s="25">
        <v>33</v>
      </c>
      <c r="EK151" s="46"/>
      <c r="EL151" s="47">
        <v>0</v>
      </c>
      <c r="EM151" s="49">
        <v>0</v>
      </c>
      <c r="EN151" s="46">
        <v>0</v>
      </c>
      <c r="EO151" s="25">
        <v>5876.0714285714303</v>
      </c>
      <c r="EP151" s="25">
        <v>3075.3271028037402</v>
      </c>
      <c r="EQ151" s="25">
        <v>13431.0714285714</v>
      </c>
      <c r="ER151" s="25">
        <v>3581.61904761905</v>
      </c>
      <c r="ES151" s="25">
        <v>5206.1764705882397</v>
      </c>
      <c r="ET151" s="25">
        <v>4658.1578947368398</v>
      </c>
      <c r="EU151" s="25">
        <v>8171.1064425770237</v>
      </c>
      <c r="EV151" s="28">
        <v>3771.7013483865435</v>
      </c>
      <c r="EW151">
        <v>319.85967690000001</v>
      </c>
      <c r="EX151">
        <v>0.13604240300000001</v>
      </c>
      <c r="EY151">
        <v>-1.5</v>
      </c>
      <c r="EZ151">
        <v>0.74545454545454504</v>
      </c>
      <c r="FA151">
        <v>667.90125399999999</v>
      </c>
      <c r="FB151">
        <v>0.31491619199999998</v>
      </c>
      <c r="FC151">
        <v>5.5517241379310303</v>
      </c>
      <c r="FD151">
        <v>0.22222222222222199</v>
      </c>
      <c r="FE151">
        <v>896.70735569999999</v>
      </c>
      <c r="FF151">
        <v>0.34405925999999998</v>
      </c>
      <c r="FG151">
        <v>21.0338028169014</v>
      </c>
      <c r="FH151">
        <v>0.402985074626866</v>
      </c>
      <c r="FI151">
        <v>628.15609553333331</v>
      </c>
      <c r="FJ151">
        <v>0.26500595166666668</v>
      </c>
      <c r="FK151">
        <v>8.3618423182774766</v>
      </c>
      <c r="FL151" s="63">
        <v>0.45688728076787766</v>
      </c>
      <c r="FM151">
        <v>0.58690476190476204</v>
      </c>
      <c r="FN151">
        <v>0.700511770726714</v>
      </c>
      <c r="FO151">
        <v>0.4365234375</v>
      </c>
      <c r="FP151">
        <v>0.75889998116406099</v>
      </c>
      <c r="FQ151">
        <v>0.62552521008403394</v>
      </c>
      <c r="FR151">
        <v>0.67549668874172197</v>
      </c>
      <c r="FS151">
        <v>0.54965113649626529</v>
      </c>
      <c r="FT151">
        <v>0.71163614687749899</v>
      </c>
      <c r="FU151">
        <v>0.63064364168688225</v>
      </c>
      <c r="FV151" s="45">
        <v>0.6</v>
      </c>
      <c r="FW151" s="25">
        <v>12852.416666666701</v>
      </c>
      <c r="FX151" s="25">
        <v>0.8</v>
      </c>
      <c r="FY151" s="25">
        <v>9658.4666666666708</v>
      </c>
      <c r="FZ151" s="25">
        <v>0.7</v>
      </c>
      <c r="GA151" s="25">
        <v>6847.7857142857101</v>
      </c>
      <c r="GB151" s="25">
        <v>0.69999999999999984</v>
      </c>
      <c r="GC151" s="28">
        <v>9786.2230158730272</v>
      </c>
      <c r="GD151">
        <v>0.33333333333333331</v>
      </c>
      <c r="GE151">
        <v>240</v>
      </c>
      <c r="GF151">
        <v>0.33333333333333331</v>
      </c>
      <c r="GG151">
        <v>72</v>
      </c>
      <c r="GH151">
        <v>1.8333333333333333</v>
      </c>
      <c r="GI151">
        <v>168</v>
      </c>
      <c r="GJ151">
        <v>0.83333333333333304</v>
      </c>
      <c r="GK151">
        <v>160</v>
      </c>
      <c r="GL151" s="45"/>
      <c r="GM151">
        <v>18</v>
      </c>
      <c r="GN151">
        <v>12</v>
      </c>
      <c r="GO151">
        <v>11</v>
      </c>
      <c r="GP151">
        <v>7</v>
      </c>
      <c r="GQ151" s="25"/>
      <c r="GR151">
        <v>44</v>
      </c>
      <c r="GS151">
        <v>12</v>
      </c>
      <c r="GT151">
        <v>13</v>
      </c>
      <c r="GU151">
        <v>6</v>
      </c>
      <c r="GV151" s="25"/>
      <c r="GW151">
        <v>24</v>
      </c>
      <c r="GX151">
        <v>10</v>
      </c>
      <c r="GY151">
        <v>11</v>
      </c>
      <c r="GZ151">
        <v>7</v>
      </c>
      <c r="HA151" s="25"/>
      <c r="HB151" s="89">
        <v>28.666666666666668</v>
      </c>
      <c r="HC151" s="89">
        <v>11.333333333333334</v>
      </c>
      <c r="HD151" s="89">
        <v>11.666666666666666</v>
      </c>
      <c r="HE151" s="129">
        <v>6.666666666666667</v>
      </c>
      <c r="HF151">
        <v>0.91623895768876218</v>
      </c>
      <c r="HG151">
        <v>0.91742231182376577</v>
      </c>
      <c r="HH151">
        <v>0.90347438117901746</v>
      </c>
      <c r="HI151">
        <v>0.89099012747508277</v>
      </c>
      <c r="HJ151">
        <v>0.88321140246126739</v>
      </c>
      <c r="HK151">
        <v>0.95770864935102951</v>
      </c>
      <c r="HL151">
        <v>0.94939478151066969</v>
      </c>
      <c r="HM151">
        <v>0.97818009423135355</v>
      </c>
      <c r="HN151">
        <v>0.99049773964256516</v>
      </c>
      <c r="HO151">
        <v>0.96976227575285356</v>
      </c>
      <c r="HP151">
        <v>0.97549871571463476</v>
      </c>
      <c r="HQ151">
        <v>1</v>
      </c>
      <c r="HR151">
        <v>0.9299826999308648</v>
      </c>
      <c r="HS151" s="24">
        <v>1</v>
      </c>
      <c r="HT151">
        <v>2</v>
      </c>
      <c r="HU151">
        <v>3</v>
      </c>
      <c r="HV151">
        <v>0</v>
      </c>
      <c r="HW151">
        <v>0</v>
      </c>
      <c r="HX151">
        <v>1</v>
      </c>
      <c r="HY151" s="124"/>
      <c r="HZ151" s="64"/>
      <c r="IA151" s="64"/>
      <c r="IB151" s="64"/>
      <c r="IC151" s="64"/>
      <c r="ID151" s="110"/>
      <c r="IE151" s="64"/>
      <c r="IF151" s="64"/>
      <c r="IG151" s="64"/>
      <c r="IH151" s="64"/>
      <c r="II151" s="141" t="s">
        <v>483</v>
      </c>
      <c r="IJ151" s="141">
        <f t="shared" si="144"/>
        <v>1</v>
      </c>
      <c r="IK151" s="141" t="s">
        <v>484</v>
      </c>
      <c r="IL151" s="106"/>
      <c r="IM151" s="127"/>
      <c r="IN151" s="142"/>
      <c r="IO151" s="143">
        <v>0</v>
      </c>
      <c r="IP151" s="144">
        <v>0</v>
      </c>
      <c r="IQ151" s="144">
        <v>0</v>
      </c>
      <c r="IR151" s="144">
        <v>0</v>
      </c>
      <c r="IS151" s="144">
        <v>1</v>
      </c>
      <c r="IT151" s="145"/>
      <c r="IU151" s="146">
        <v>0</v>
      </c>
      <c r="IV151" s="146">
        <v>0</v>
      </c>
    </row>
    <row r="152" spans="1:256" ht="13.05" customHeight="1">
      <c r="A152" s="25">
        <v>23</v>
      </c>
      <c r="B152" s="25">
        <v>16</v>
      </c>
      <c r="C152" s="49" t="s">
        <v>37</v>
      </c>
      <c r="D152" s="47" t="s">
        <v>436</v>
      </c>
      <c r="E152" s="25">
        <v>4</v>
      </c>
      <c r="F152" s="25">
        <v>4</v>
      </c>
      <c r="G152" s="49"/>
      <c r="H152" s="25">
        <v>28</v>
      </c>
      <c r="I152" s="25">
        <v>28</v>
      </c>
      <c r="J152" s="25">
        <v>1</v>
      </c>
      <c r="K152" s="25">
        <v>0</v>
      </c>
      <c r="L152" s="25">
        <v>1</v>
      </c>
      <c r="M152" s="25" t="str">
        <f t="shared" si="132"/>
        <v/>
      </c>
      <c r="N152" s="25">
        <f t="shared" si="133"/>
        <v>27</v>
      </c>
      <c r="O152" s="25">
        <v>26</v>
      </c>
      <c r="P152" s="25">
        <v>27</v>
      </c>
      <c r="Q152" s="28"/>
      <c r="R152" s="25">
        <v>28</v>
      </c>
      <c r="S152" s="25">
        <v>28</v>
      </c>
      <c r="T152" s="25">
        <v>0</v>
      </c>
      <c r="U152" s="25">
        <v>0</v>
      </c>
      <c r="V152" s="25">
        <v>0</v>
      </c>
      <c r="W152" s="25" t="str">
        <f t="shared" si="134"/>
        <v/>
      </c>
      <c r="X152" s="25">
        <f t="shared" si="135"/>
        <v>28</v>
      </c>
      <c r="Y152" s="25">
        <v>28</v>
      </c>
      <c r="Z152" s="25">
        <v>28</v>
      </c>
      <c r="AA152" s="25"/>
      <c r="AB152" s="45">
        <v>23</v>
      </c>
      <c r="AC152" s="25">
        <v>25</v>
      </c>
      <c r="AD152" s="25">
        <v>1</v>
      </c>
      <c r="AE152" s="25">
        <v>1</v>
      </c>
      <c r="AF152" s="25">
        <v>0</v>
      </c>
      <c r="AG152" s="25" t="str">
        <f t="shared" si="136"/>
        <v/>
      </c>
      <c r="AH152" s="25">
        <f t="shared" si="137"/>
        <v>24</v>
      </c>
      <c r="AI152" s="25">
        <v>18</v>
      </c>
      <c r="AJ152" s="25">
        <v>24</v>
      </c>
      <c r="AK152" s="28"/>
      <c r="AL152" s="25">
        <v>1</v>
      </c>
      <c r="AM152" s="25">
        <v>715.2</v>
      </c>
      <c r="AN152" s="25">
        <v>643</v>
      </c>
      <c r="AO152" s="25">
        <v>161.68670159813445</v>
      </c>
      <c r="AP152" s="91">
        <v>2.9166666666666664E-2</v>
      </c>
      <c r="AQ152" s="65">
        <v>4.3749999999999997E-2</v>
      </c>
      <c r="AR152" s="65">
        <v>4.027777777777778E-2</v>
      </c>
      <c r="AS152" s="65">
        <v>2.9166666666666664E-2</v>
      </c>
      <c r="AT152" s="25">
        <f t="shared" si="130"/>
        <v>42</v>
      </c>
      <c r="AU152" s="25">
        <f t="shared" si="131"/>
        <v>63</v>
      </c>
      <c r="AV152" s="25">
        <f t="shared" si="140"/>
        <v>58</v>
      </c>
      <c r="AW152" s="25">
        <f t="shared" si="141"/>
        <v>42</v>
      </c>
      <c r="AX152" s="25">
        <f t="shared" si="138"/>
        <v>60.5</v>
      </c>
      <c r="AY152" s="25">
        <f t="shared" si="139"/>
        <v>42</v>
      </c>
      <c r="AZ152" s="25">
        <f t="shared" si="147"/>
        <v>0.44047619047619047</v>
      </c>
      <c r="BA152" s="25">
        <v>4</v>
      </c>
      <c r="BB152" s="25">
        <v>4</v>
      </c>
      <c r="BC152" s="25">
        <v>3</v>
      </c>
      <c r="BD152" s="25">
        <v>2</v>
      </c>
      <c r="BE152" s="25">
        <v>3</v>
      </c>
      <c r="BF152" s="25">
        <v>3.5</v>
      </c>
      <c r="BG152" s="49">
        <v>-0.16666666666666666</v>
      </c>
      <c r="BH152" s="25">
        <v>0.6</v>
      </c>
      <c r="BI152" s="25">
        <v>10</v>
      </c>
      <c r="BJ152" s="25">
        <v>0.6</v>
      </c>
      <c r="BK152" s="25">
        <v>10</v>
      </c>
      <c r="BL152" s="25">
        <v>0.6</v>
      </c>
      <c r="BM152" s="47">
        <v>43</v>
      </c>
      <c r="BN152" s="25">
        <v>5</v>
      </c>
      <c r="BO152" s="25">
        <f t="shared" si="155"/>
        <v>48</v>
      </c>
      <c r="BP152" s="25">
        <f t="shared" si="103"/>
        <v>0.89583333333333337</v>
      </c>
      <c r="BQ152" s="49">
        <f t="shared" si="148"/>
        <v>1</v>
      </c>
      <c r="BR152" s="47">
        <v>16</v>
      </c>
      <c r="BS152" s="25">
        <v>0</v>
      </c>
      <c r="BT152" s="25">
        <f t="shared" si="127"/>
        <v>16</v>
      </c>
      <c r="BU152" s="25">
        <f t="shared" si="156"/>
        <v>1</v>
      </c>
      <c r="BV152" s="49">
        <f t="shared" si="108"/>
        <v>1</v>
      </c>
      <c r="BW152" s="52">
        <v>15</v>
      </c>
      <c r="BX152" s="53">
        <v>15</v>
      </c>
      <c r="BY152" s="54">
        <f t="shared" si="154"/>
        <v>15</v>
      </c>
      <c r="BZ152" s="57">
        <v>15</v>
      </c>
      <c r="CA152" s="50">
        <v>21</v>
      </c>
      <c r="CB152" s="51">
        <f t="shared" si="129"/>
        <v>18</v>
      </c>
      <c r="CC152" s="46">
        <v>23</v>
      </c>
      <c r="CD152" s="46">
        <v>22</v>
      </c>
      <c r="CE152" s="103">
        <v>93</v>
      </c>
      <c r="CF152" s="30">
        <v>0</v>
      </c>
      <c r="CG152" s="104">
        <f t="shared" si="149"/>
        <v>0</v>
      </c>
      <c r="CH152" s="47">
        <v>12</v>
      </c>
      <c r="CI152" s="25">
        <v>12</v>
      </c>
      <c r="CJ152" s="25">
        <f t="shared" si="145"/>
        <v>24</v>
      </c>
      <c r="CK152" s="49">
        <f t="shared" si="142"/>
        <v>18</v>
      </c>
      <c r="CL152" s="47">
        <v>4</v>
      </c>
      <c r="CM152" s="25">
        <v>4</v>
      </c>
      <c r="CN152" s="25">
        <f t="shared" si="157"/>
        <v>8</v>
      </c>
      <c r="CO152" s="49">
        <f t="shared" si="143"/>
        <v>6</v>
      </c>
      <c r="CP152" s="47">
        <v>24</v>
      </c>
      <c r="CQ152" s="25">
        <f t="shared" si="146"/>
        <v>1</v>
      </c>
      <c r="CR152" s="65">
        <v>1.6666666666666666E-2</v>
      </c>
      <c r="CS152" s="25">
        <f t="shared" si="150"/>
        <v>24</v>
      </c>
      <c r="CT152" s="25">
        <v>0</v>
      </c>
      <c r="CU152" s="25">
        <v>24</v>
      </c>
      <c r="CV152" s="25">
        <f t="shared" si="151"/>
        <v>1</v>
      </c>
      <c r="CW152" s="65">
        <v>2.6388888888888889E-2</v>
      </c>
      <c r="CX152" s="25">
        <f t="shared" si="152"/>
        <v>38</v>
      </c>
      <c r="CY152" s="25">
        <v>0</v>
      </c>
      <c r="CZ152" s="49">
        <f t="shared" si="153"/>
        <v>0.58333333333333337</v>
      </c>
      <c r="DA152">
        <v>14</v>
      </c>
      <c r="DB152">
        <v>11</v>
      </c>
      <c r="DC152">
        <v>0.67089564999999995</v>
      </c>
      <c r="DD152">
        <v>10</v>
      </c>
      <c r="DE152">
        <v>0.92339512000000001</v>
      </c>
      <c r="DF152">
        <v>13</v>
      </c>
      <c r="DG152">
        <v>7</v>
      </c>
      <c r="DH152">
        <v>0.90518940000000003</v>
      </c>
      <c r="DI152">
        <v>8</v>
      </c>
      <c r="DJ152">
        <v>0.95431350999999998</v>
      </c>
      <c r="DK152">
        <v>23</v>
      </c>
      <c r="DL152">
        <v>12</v>
      </c>
      <c r="DM152">
        <v>0.88906141000000005</v>
      </c>
      <c r="DN152">
        <v>13</v>
      </c>
      <c r="DO152">
        <v>0.92305298999999996</v>
      </c>
      <c r="DP152" s="25">
        <v>16.666666666666668</v>
      </c>
      <c r="DQ152" s="25">
        <v>10</v>
      </c>
      <c r="DR152" s="25">
        <v>0.82171548666666672</v>
      </c>
      <c r="DS152" s="25">
        <v>10.333333333333334</v>
      </c>
      <c r="DT152" s="25">
        <v>0.93358720666666661</v>
      </c>
      <c r="DU152" s="47">
        <v>20.883397685628413</v>
      </c>
      <c r="DV152" s="86">
        <v>52.887827492007268</v>
      </c>
      <c r="DW152" s="86">
        <v>0.96305304294539551</v>
      </c>
      <c r="DX152" s="25"/>
      <c r="DY152" s="49"/>
      <c r="DZ152" s="47">
        <v>27</v>
      </c>
      <c r="EA152" s="25">
        <v>29</v>
      </c>
      <c r="EB152" s="25">
        <v>28</v>
      </c>
      <c r="EC152" s="25">
        <v>0.82911391999999995</v>
      </c>
      <c r="ED152" s="25">
        <v>0.89568345000000005</v>
      </c>
      <c r="EE152" s="88">
        <v>0.86239868500000005</v>
      </c>
      <c r="EF152" s="47">
        <v>30</v>
      </c>
      <c r="EG152" s="25">
        <v>33</v>
      </c>
      <c r="EH152" s="25">
        <v>30</v>
      </c>
      <c r="EI152" s="25">
        <v>30</v>
      </c>
      <c r="EJ152" s="25">
        <v>33</v>
      </c>
      <c r="EK152" s="46">
        <v>30</v>
      </c>
      <c r="EL152" s="47">
        <v>0</v>
      </c>
      <c r="EM152" s="49">
        <v>0</v>
      </c>
      <c r="EN152" s="46">
        <v>0</v>
      </c>
      <c r="EO152" s="25">
        <v>14306.956521739099</v>
      </c>
      <c r="EP152" s="25">
        <v>6452.1568627450997</v>
      </c>
      <c r="EQ152" s="25">
        <v>25071.333333333299</v>
      </c>
      <c r="ER152" s="25">
        <v>4530.9638554216899</v>
      </c>
      <c r="ES152" s="25">
        <v>14750.833333333299</v>
      </c>
      <c r="ET152" s="25">
        <v>6210.8771929824597</v>
      </c>
      <c r="EU152" s="25">
        <v>18043.041062801898</v>
      </c>
      <c r="EV152" s="28">
        <v>5731.3326370497498</v>
      </c>
      <c r="EW152">
        <v>516.26259130000005</v>
      </c>
      <c r="EX152">
        <v>0.134802055</v>
      </c>
      <c r="EY152">
        <v>1.6666666666666701</v>
      </c>
      <c r="EZ152">
        <v>0.72727272727272696</v>
      </c>
      <c r="FA152">
        <v>529.4302146</v>
      </c>
      <c r="FB152">
        <v>0.17747965900000001</v>
      </c>
      <c r="FC152">
        <v>4.9549071618037104</v>
      </c>
      <c r="FD152">
        <v>0.5</v>
      </c>
      <c r="FE152">
        <v>1241.43479</v>
      </c>
      <c r="FF152">
        <v>0.46243387800000002</v>
      </c>
      <c r="FG152">
        <v>11.436619718309901</v>
      </c>
      <c r="FH152">
        <v>0.69565217391304301</v>
      </c>
      <c r="FI152">
        <v>762.3758653000001</v>
      </c>
      <c r="FJ152">
        <v>0.25823853066666669</v>
      </c>
      <c r="FK152">
        <v>6.0193978489267606</v>
      </c>
      <c r="FL152" s="63">
        <v>0.64097496706192336</v>
      </c>
      <c r="FM152">
        <v>0.587389380530973</v>
      </c>
      <c r="FN152">
        <v>0.76094276094276103</v>
      </c>
      <c r="FO152">
        <v>0.64176829268292701</v>
      </c>
      <c r="FP152">
        <v>0.71792675091025904</v>
      </c>
      <c r="FQ152">
        <v>0.79510022271714997</v>
      </c>
      <c r="FR152">
        <v>0.78651026392961898</v>
      </c>
      <c r="FS152">
        <v>0.67475263197701663</v>
      </c>
      <c r="FT152">
        <v>0.75512659192754628</v>
      </c>
      <c r="FU152">
        <v>0.71493961195228162</v>
      </c>
      <c r="FV152" s="45">
        <v>0.75</v>
      </c>
      <c r="FW152" s="25">
        <v>14400.0714285714</v>
      </c>
      <c r="FX152" s="25">
        <v>0.75</v>
      </c>
      <c r="FY152" s="25">
        <v>11805</v>
      </c>
      <c r="FZ152" s="25">
        <v>0.95</v>
      </c>
      <c r="GA152" s="25">
        <v>7762.5789473684199</v>
      </c>
      <c r="GB152" s="25">
        <v>0.81666666666666676</v>
      </c>
      <c r="GC152" s="28">
        <v>11322.550125313273</v>
      </c>
      <c r="GD152">
        <v>0.5</v>
      </c>
      <c r="GE152">
        <v>226</v>
      </c>
      <c r="GF152">
        <v>0</v>
      </c>
      <c r="GG152">
        <v>91</v>
      </c>
      <c r="GH152">
        <v>0</v>
      </c>
      <c r="GI152">
        <v>211</v>
      </c>
      <c r="GJ152">
        <v>0.16666666666666699</v>
      </c>
      <c r="GK152">
        <v>176</v>
      </c>
      <c r="GL152" s="45"/>
      <c r="GM152">
        <v>20</v>
      </c>
      <c r="GN152">
        <v>11</v>
      </c>
      <c r="GO152">
        <v>10</v>
      </c>
      <c r="GP152">
        <v>6</v>
      </c>
      <c r="GQ152" s="25"/>
      <c r="GR152">
        <v>39</v>
      </c>
      <c r="GS152">
        <v>9</v>
      </c>
      <c r="GT152">
        <v>10</v>
      </c>
      <c r="GU152">
        <v>6</v>
      </c>
      <c r="GV152" s="25"/>
      <c r="GW152">
        <v>30</v>
      </c>
      <c r="GX152">
        <v>20</v>
      </c>
      <c r="GY152">
        <v>18</v>
      </c>
      <c r="GZ152">
        <v>7</v>
      </c>
      <c r="HA152" s="25"/>
      <c r="HB152" s="89">
        <v>29.666666666666668</v>
      </c>
      <c r="HC152" s="89">
        <v>13.333333333333334</v>
      </c>
      <c r="HD152" s="89">
        <v>12.666666666666666</v>
      </c>
      <c r="HE152" s="129">
        <v>6.333333333333333</v>
      </c>
      <c r="HF152">
        <v>0.97119205378336171</v>
      </c>
      <c r="HG152">
        <v>0.98040263177347142</v>
      </c>
      <c r="HH152">
        <v>0.981358064552737</v>
      </c>
      <c r="HI152">
        <v>0.98974331861078713</v>
      </c>
      <c r="HJ152">
        <v>0.84649237268780897</v>
      </c>
      <c r="HK152">
        <v>0.93216692989248717</v>
      </c>
      <c r="HL152">
        <v>0.89804373333868093</v>
      </c>
      <c r="HM152">
        <v>0.97818009423135355</v>
      </c>
      <c r="HN152">
        <v>0.96323295847560952</v>
      </c>
      <c r="HO152">
        <v>0.99149395107753668</v>
      </c>
      <c r="HP152">
        <v>0.98627855782653151</v>
      </c>
      <c r="HQ152">
        <v>0.99228581947994399</v>
      </c>
      <c r="HR152">
        <v>0.92697246164892677</v>
      </c>
      <c r="HS152" s="24">
        <v>1</v>
      </c>
      <c r="HT152">
        <v>1</v>
      </c>
      <c r="HU152">
        <v>2</v>
      </c>
      <c r="HV152">
        <v>0</v>
      </c>
      <c r="HW152">
        <v>0</v>
      </c>
      <c r="HX152">
        <v>0</v>
      </c>
      <c r="HY152" s="124"/>
      <c r="HZ152" s="64"/>
      <c r="IA152" s="64"/>
      <c r="IB152" s="64"/>
      <c r="IC152" s="64"/>
      <c r="ID152" s="110"/>
      <c r="IE152" s="64"/>
      <c r="IF152" s="64"/>
      <c r="IG152" s="64"/>
      <c r="IH152" s="64"/>
      <c r="II152" s="141" t="s">
        <v>578</v>
      </c>
      <c r="IJ152" s="141">
        <f t="shared" si="144"/>
        <v>1</v>
      </c>
      <c r="IK152" s="141" t="s">
        <v>482</v>
      </c>
      <c r="IL152" s="106"/>
      <c r="IM152" s="127"/>
      <c r="IN152" s="142"/>
      <c r="IO152" s="143">
        <v>0</v>
      </c>
      <c r="IP152" s="144">
        <v>0</v>
      </c>
      <c r="IQ152" s="144">
        <v>0</v>
      </c>
      <c r="IR152" s="144">
        <v>0</v>
      </c>
      <c r="IS152" s="144">
        <v>1</v>
      </c>
      <c r="IT152" s="145"/>
      <c r="IU152" s="146">
        <v>0</v>
      </c>
      <c r="IV152" s="146">
        <v>0</v>
      </c>
    </row>
    <row r="153" spans="1:256" ht="13.05" customHeight="1">
      <c r="A153" s="25">
        <v>70</v>
      </c>
      <c r="B153" s="25">
        <v>18</v>
      </c>
      <c r="C153" s="49" t="s">
        <v>432</v>
      </c>
      <c r="D153" s="47" t="s">
        <v>400</v>
      </c>
      <c r="E153" s="25">
        <v>1</v>
      </c>
      <c r="F153" s="25">
        <v>1</v>
      </c>
      <c r="G153" s="49"/>
      <c r="H153" s="25">
        <v>19</v>
      </c>
      <c r="I153" s="25">
        <v>20</v>
      </c>
      <c r="J153" s="25">
        <v>2</v>
      </c>
      <c r="K153" s="25">
        <v>1</v>
      </c>
      <c r="L153" s="25">
        <v>1</v>
      </c>
      <c r="M153" s="25" t="str">
        <f t="shared" si="132"/>
        <v/>
      </c>
      <c r="N153" s="25">
        <f t="shared" si="133"/>
        <v>18</v>
      </c>
      <c r="O153" s="25">
        <v>12</v>
      </c>
      <c r="P153" s="25">
        <v>18</v>
      </c>
      <c r="Q153" s="28"/>
      <c r="R153" s="25">
        <v>20</v>
      </c>
      <c r="S153" s="25">
        <v>23</v>
      </c>
      <c r="T153" s="25">
        <v>5</v>
      </c>
      <c r="U153" s="25">
        <v>3</v>
      </c>
      <c r="V153" s="25">
        <v>2</v>
      </c>
      <c r="W153" s="25" t="str">
        <f t="shared" si="134"/>
        <v/>
      </c>
      <c r="X153" s="25">
        <f t="shared" si="135"/>
        <v>18</v>
      </c>
      <c r="Y153" s="25">
        <v>7</v>
      </c>
      <c r="Z153" s="25">
        <v>19</v>
      </c>
      <c r="AA153" s="25"/>
      <c r="AB153" s="45">
        <v>5</v>
      </c>
      <c r="AC153" s="25">
        <v>11</v>
      </c>
      <c r="AD153" s="25">
        <v>4</v>
      </c>
      <c r="AE153" s="25">
        <v>0</v>
      </c>
      <c r="AF153" s="25">
        <v>4</v>
      </c>
      <c r="AG153" s="25" t="str">
        <f t="shared" si="136"/>
        <v/>
      </c>
      <c r="AH153" s="25">
        <f t="shared" si="137"/>
        <v>7</v>
      </c>
      <c r="AI153" s="25">
        <v>0</v>
      </c>
      <c r="AJ153" s="25">
        <v>9</v>
      </c>
      <c r="AK153" s="28"/>
      <c r="AL153" s="25">
        <v>1</v>
      </c>
      <c r="AM153" s="25">
        <v>1614.3</v>
      </c>
      <c r="AN153" s="25">
        <v>1499</v>
      </c>
      <c r="AO153" s="25">
        <v>620.73946564603614</v>
      </c>
      <c r="AP153" s="91">
        <v>3.9583333333333331E-2</v>
      </c>
      <c r="AQ153" s="65">
        <v>9.0972222222222218E-2</v>
      </c>
      <c r="AR153" s="65">
        <v>6.805555555555555E-2</v>
      </c>
      <c r="AS153" s="65">
        <v>4.3055555555555562E-2</v>
      </c>
      <c r="AT153" s="25">
        <f t="shared" si="130"/>
        <v>57</v>
      </c>
      <c r="AU153" s="25">
        <f t="shared" si="131"/>
        <v>131</v>
      </c>
      <c r="AV153" s="25">
        <f t="shared" si="140"/>
        <v>98</v>
      </c>
      <c r="AW153" s="25">
        <f t="shared" si="141"/>
        <v>62</v>
      </c>
      <c r="AX153" s="25">
        <f t="shared" si="138"/>
        <v>114.5</v>
      </c>
      <c r="AY153" s="25">
        <f t="shared" si="139"/>
        <v>59.5</v>
      </c>
      <c r="AZ153" s="25">
        <f t="shared" si="147"/>
        <v>0.92436974789915971</v>
      </c>
      <c r="BA153" s="25">
        <v>3</v>
      </c>
      <c r="BB153" s="25">
        <v>4</v>
      </c>
      <c r="BC153" s="25">
        <v>3</v>
      </c>
      <c r="BD153" s="25">
        <v>3</v>
      </c>
      <c r="BE153" s="25">
        <v>3</v>
      </c>
      <c r="BF153" s="25">
        <v>3.5</v>
      </c>
      <c r="BG153" s="49">
        <v>-0.16666666666666666</v>
      </c>
      <c r="BH153" s="25">
        <v>0.7</v>
      </c>
      <c r="BI153" s="25">
        <v>10</v>
      </c>
      <c r="BJ153" s="25">
        <v>0.8</v>
      </c>
      <c r="BK153" s="25">
        <v>10</v>
      </c>
      <c r="BL153" s="25">
        <v>0.75</v>
      </c>
      <c r="BM153" s="47">
        <v>24</v>
      </c>
      <c r="BN153" s="25">
        <v>24</v>
      </c>
      <c r="BO153" s="25">
        <f t="shared" si="155"/>
        <v>48</v>
      </c>
      <c r="BP153" s="25">
        <f t="shared" si="103"/>
        <v>0.5</v>
      </c>
      <c r="BQ153" s="49">
        <f t="shared" si="148"/>
        <v>1</v>
      </c>
      <c r="BR153" s="47">
        <v>10</v>
      </c>
      <c r="BS153" s="25">
        <v>6</v>
      </c>
      <c r="BT153" s="25">
        <f t="shared" ref="BT153:BT184" si="158">BR153+BS153</f>
        <v>16</v>
      </c>
      <c r="BU153" s="25">
        <f t="shared" si="156"/>
        <v>0.625</v>
      </c>
      <c r="BV153" s="49">
        <f t="shared" si="108"/>
        <v>1</v>
      </c>
      <c r="BW153" s="52">
        <v>5</v>
      </c>
      <c r="BX153" s="53">
        <v>6</v>
      </c>
      <c r="BY153" s="54">
        <f t="shared" si="154"/>
        <v>5.5</v>
      </c>
      <c r="BZ153" s="57">
        <v>11</v>
      </c>
      <c r="CA153" s="50">
        <v>9</v>
      </c>
      <c r="CB153" s="51">
        <f t="shared" si="129"/>
        <v>10</v>
      </c>
      <c r="CC153" s="46">
        <v>19</v>
      </c>
      <c r="CD153" s="46">
        <v>10</v>
      </c>
      <c r="CE153" s="103">
        <v>76</v>
      </c>
      <c r="CF153" s="30">
        <v>1</v>
      </c>
      <c r="CG153" s="104">
        <f t="shared" si="149"/>
        <v>1.3157894736842105E-2</v>
      </c>
      <c r="CH153" s="47">
        <v>6</v>
      </c>
      <c r="CI153" s="25">
        <v>3</v>
      </c>
      <c r="CJ153" s="25">
        <f t="shared" si="145"/>
        <v>9</v>
      </c>
      <c r="CK153" s="49">
        <f t="shared" si="142"/>
        <v>6</v>
      </c>
      <c r="CL153" s="47">
        <v>3</v>
      </c>
      <c r="CM153" s="25">
        <v>2</v>
      </c>
      <c r="CN153" s="25">
        <f t="shared" si="157"/>
        <v>5</v>
      </c>
      <c r="CO153" s="49">
        <f t="shared" si="143"/>
        <v>3.5</v>
      </c>
      <c r="CP153" s="47">
        <v>24</v>
      </c>
      <c r="CQ153" s="25">
        <f t="shared" si="146"/>
        <v>1</v>
      </c>
      <c r="CR153" s="65">
        <v>3.6805555555555557E-2</v>
      </c>
      <c r="CS153" s="25">
        <f t="shared" si="150"/>
        <v>53</v>
      </c>
      <c r="CT153" s="25">
        <v>1</v>
      </c>
      <c r="CU153" s="25">
        <v>24</v>
      </c>
      <c r="CV153" s="25">
        <f t="shared" si="151"/>
        <v>1</v>
      </c>
      <c r="CW153" s="65">
        <v>4.8611111111111112E-2</v>
      </c>
      <c r="CX153" s="25">
        <f t="shared" si="152"/>
        <v>70</v>
      </c>
      <c r="CY153" s="25">
        <v>0</v>
      </c>
      <c r="CZ153" s="49">
        <f t="shared" si="153"/>
        <v>0.32075471698113206</v>
      </c>
      <c r="DA153">
        <v>21</v>
      </c>
      <c r="DB153">
        <v>7</v>
      </c>
      <c r="DC153">
        <v>0.96740906999999998</v>
      </c>
      <c r="DD153">
        <v>9</v>
      </c>
      <c r="DE153">
        <v>0.98674921999999998</v>
      </c>
      <c r="DF153">
        <v>14</v>
      </c>
      <c r="DG153">
        <v>9</v>
      </c>
      <c r="DH153">
        <v>0.98746986000000003</v>
      </c>
      <c r="DI153">
        <v>10</v>
      </c>
      <c r="DJ153">
        <v>0.99004146999999998</v>
      </c>
      <c r="DK153">
        <v>16</v>
      </c>
      <c r="DL153">
        <v>10</v>
      </c>
      <c r="DM153">
        <v>0.96007008999999999</v>
      </c>
      <c r="DN153">
        <v>10</v>
      </c>
      <c r="DO153">
        <v>0.97292213000000005</v>
      </c>
      <c r="DP153" s="25">
        <v>17</v>
      </c>
      <c r="DQ153" s="25">
        <v>8.6666666666666661</v>
      </c>
      <c r="DR153" s="25">
        <v>0.9716496733333333</v>
      </c>
      <c r="DS153" s="25">
        <v>9.6666666666666661</v>
      </c>
      <c r="DT153" s="25">
        <v>0.98323760666666671</v>
      </c>
      <c r="DU153" s="47">
        <v>39.184748721221304</v>
      </c>
      <c r="DV153" s="86">
        <v>58.753908117994875</v>
      </c>
      <c r="DW153" s="86">
        <v>1.3320931733319161</v>
      </c>
      <c r="DX153" s="25"/>
      <c r="DY153" s="49"/>
      <c r="DZ153" s="47">
        <v>22</v>
      </c>
      <c r="EA153" s="25">
        <v>25</v>
      </c>
      <c r="EB153" s="25">
        <v>23.5</v>
      </c>
      <c r="EC153" s="25">
        <v>0.76315789000000001</v>
      </c>
      <c r="ED153" s="25">
        <v>1</v>
      </c>
      <c r="EE153" s="88">
        <v>0.881578945</v>
      </c>
      <c r="EF153" s="47">
        <v>29</v>
      </c>
      <c r="EG153" s="25">
        <v>31</v>
      </c>
      <c r="EH153" s="25">
        <v>31</v>
      </c>
      <c r="EI153" s="25">
        <v>26</v>
      </c>
      <c r="EJ153" s="25">
        <v>33</v>
      </c>
      <c r="EK153" s="46">
        <v>69</v>
      </c>
      <c r="EL153" s="47">
        <v>0</v>
      </c>
      <c r="EM153" s="49">
        <v>0</v>
      </c>
      <c r="EN153" s="46">
        <v>0</v>
      </c>
      <c r="EO153" s="25">
        <v>47008.571428571398</v>
      </c>
      <c r="EP153" s="25">
        <v>4507.6712328767098</v>
      </c>
      <c r="EQ153" s="25">
        <v>15042.8</v>
      </c>
      <c r="ER153" s="25">
        <v>5698.0303030303003</v>
      </c>
      <c r="ES153" s="25">
        <v>13616.1538461538</v>
      </c>
      <c r="ET153" s="25">
        <v>9833.8888888888905</v>
      </c>
      <c r="EU153" s="25">
        <v>25222.508424908399</v>
      </c>
      <c r="EV153" s="28">
        <v>6679.8634749319672</v>
      </c>
      <c r="EW153">
        <v>451.82965830000001</v>
      </c>
      <c r="EX153">
        <v>0.14793435799999999</v>
      </c>
      <c r="EY153">
        <v>0.69090909090909103</v>
      </c>
      <c r="EZ153">
        <v>0.5</v>
      </c>
      <c r="FA153">
        <v>1022.137479</v>
      </c>
      <c r="FB153">
        <v>0.18018231500000001</v>
      </c>
      <c r="FC153">
        <v>3.8620689655172402</v>
      </c>
      <c r="FD153">
        <v>0.66666666666666696</v>
      </c>
      <c r="FE153">
        <v>771.43278250000003</v>
      </c>
      <c r="FF153">
        <v>0.13399696799999999</v>
      </c>
      <c r="FG153">
        <v>1.53521126760563</v>
      </c>
      <c r="FH153">
        <v>0.6</v>
      </c>
      <c r="FI153">
        <v>748.46663993333334</v>
      </c>
      <c r="FJ153">
        <v>0.15403788033333335</v>
      </c>
      <c r="FK153">
        <v>2.0293964413439873</v>
      </c>
      <c r="FL153" s="63">
        <v>0.58888888888888902</v>
      </c>
      <c r="FM153">
        <v>0.610119047619048</v>
      </c>
      <c r="FN153">
        <v>0.65681485100146597</v>
      </c>
      <c r="FO153">
        <v>0.64451476793248996</v>
      </c>
      <c r="FP153">
        <v>0.75166790214974</v>
      </c>
      <c r="FQ153">
        <v>0.60251046025104604</v>
      </c>
      <c r="FR153">
        <v>0.63059849385652</v>
      </c>
      <c r="FS153">
        <v>0.61904809193419463</v>
      </c>
      <c r="FT153">
        <v>0.6796937490025754</v>
      </c>
      <c r="FU153">
        <v>0.64937092046838496</v>
      </c>
      <c r="FV153" s="45">
        <v>0.7</v>
      </c>
      <c r="FW153" s="25">
        <v>8608.7142857142899</v>
      </c>
      <c r="FX153" s="25">
        <v>0.65</v>
      </c>
      <c r="FY153" s="25">
        <v>7852</v>
      </c>
      <c r="FZ153" s="25">
        <v>0.85</v>
      </c>
      <c r="GA153" s="25">
        <v>6301.8235294117603</v>
      </c>
      <c r="GB153" s="25">
        <v>0.73333333333333339</v>
      </c>
      <c r="GC153" s="28">
        <v>7587.5126050420176</v>
      </c>
      <c r="GD153">
        <v>0</v>
      </c>
      <c r="GE153">
        <v>126</v>
      </c>
      <c r="GF153">
        <v>0.16666666666666666</v>
      </c>
      <c r="GG153">
        <v>136</v>
      </c>
      <c r="GH153">
        <v>0.66666666666666663</v>
      </c>
      <c r="GI153">
        <v>207</v>
      </c>
      <c r="GJ153">
        <v>0.27777777777777801</v>
      </c>
      <c r="GK153">
        <v>156.33333333333334</v>
      </c>
      <c r="GL153" s="45"/>
      <c r="GM153">
        <v>18</v>
      </c>
      <c r="GN153">
        <v>14</v>
      </c>
      <c r="GO153">
        <v>14</v>
      </c>
      <c r="GP153">
        <v>7</v>
      </c>
      <c r="GQ153" s="25"/>
      <c r="GR153">
        <v>29</v>
      </c>
      <c r="GS153">
        <v>5</v>
      </c>
      <c r="GT153">
        <v>7</v>
      </c>
      <c r="GU153">
        <v>3</v>
      </c>
      <c r="GV153" s="25"/>
      <c r="GW153">
        <v>39</v>
      </c>
      <c r="GX153">
        <v>15</v>
      </c>
      <c r="GY153">
        <v>15</v>
      </c>
      <c r="GZ153">
        <v>7</v>
      </c>
      <c r="HA153" s="25"/>
      <c r="HB153" s="89">
        <v>28.666666666666668</v>
      </c>
      <c r="HC153" s="89">
        <v>11.333333333333334</v>
      </c>
      <c r="HD153" s="89">
        <v>12</v>
      </c>
      <c r="HE153" s="129">
        <v>5.666666666666667</v>
      </c>
      <c r="HF153">
        <v>0.79216458423595615</v>
      </c>
      <c r="HG153">
        <v>0.77096288060187335</v>
      </c>
      <c r="HH153">
        <v>0.72802406729304125</v>
      </c>
      <c r="HI153">
        <v>0.9642857142857143</v>
      </c>
      <c r="HJ153">
        <v>0.97135123258920131</v>
      </c>
      <c r="HK153">
        <v>0.96866489990692239</v>
      </c>
      <c r="HL153">
        <v>0.93785330293089508</v>
      </c>
      <c r="HM153">
        <v>0.98198050606196585</v>
      </c>
      <c r="HN153">
        <v>0.99620445669561875</v>
      </c>
      <c r="HO153">
        <v>0.99848740145883896</v>
      </c>
      <c r="HP153">
        <v>0.99848740145883896</v>
      </c>
      <c r="HQ153">
        <v>1</v>
      </c>
      <c r="HR153">
        <v>0.91990675784025877</v>
      </c>
      <c r="HS153" s="24">
        <v>1</v>
      </c>
      <c r="HT153">
        <v>2</v>
      </c>
      <c r="HU153">
        <v>3</v>
      </c>
      <c r="HV153">
        <v>0</v>
      </c>
      <c r="HW153">
        <v>0</v>
      </c>
      <c r="HX153">
        <v>1</v>
      </c>
      <c r="HY153" s="45"/>
      <c r="HZ153" s="25"/>
      <c r="IA153" s="25"/>
      <c r="IB153" s="25"/>
      <c r="IC153" s="25"/>
      <c r="ID153" s="109"/>
      <c r="IE153" s="25"/>
      <c r="IF153" s="25"/>
      <c r="IG153" s="25"/>
      <c r="IH153" s="25"/>
      <c r="II153" s="141" t="s">
        <v>578</v>
      </c>
      <c r="IJ153" s="141">
        <f t="shared" si="144"/>
        <v>1</v>
      </c>
      <c r="IK153" s="141" t="s">
        <v>540</v>
      </c>
      <c r="IL153" s="106"/>
      <c r="IM153" s="127"/>
      <c r="IN153" s="142"/>
      <c r="IO153" s="143">
        <v>0</v>
      </c>
      <c r="IP153" s="144">
        <v>0</v>
      </c>
      <c r="IQ153" s="144">
        <v>0</v>
      </c>
      <c r="IR153" s="144">
        <v>0</v>
      </c>
      <c r="IS153" s="144">
        <v>1</v>
      </c>
      <c r="IT153" s="145"/>
      <c r="IU153" s="146">
        <v>0</v>
      </c>
      <c r="IV153" s="146">
        <v>0</v>
      </c>
    </row>
    <row r="154" spans="1:256" ht="13.05" customHeight="1">
      <c r="A154" s="25">
        <v>33</v>
      </c>
      <c r="B154" s="25">
        <v>6</v>
      </c>
      <c r="C154" s="49" t="s">
        <v>517</v>
      </c>
      <c r="D154" s="47" t="s">
        <v>252</v>
      </c>
      <c r="E154" s="25">
        <v>4</v>
      </c>
      <c r="F154" s="25">
        <v>4</v>
      </c>
      <c r="G154" s="49"/>
      <c r="H154" s="25">
        <v>0</v>
      </c>
      <c r="I154" s="25">
        <v>3</v>
      </c>
      <c r="J154" s="25">
        <v>3</v>
      </c>
      <c r="K154" s="25">
        <v>2</v>
      </c>
      <c r="L154" s="25">
        <v>1</v>
      </c>
      <c r="M154" s="25" t="str">
        <f t="shared" si="132"/>
        <v>XXXX</v>
      </c>
      <c r="N154" s="25">
        <f t="shared" si="133"/>
        <v>0</v>
      </c>
      <c r="O154" s="25">
        <v>3</v>
      </c>
      <c r="P154" s="25">
        <v>3</v>
      </c>
      <c r="Q154" s="28"/>
      <c r="R154" s="25">
        <v>8</v>
      </c>
      <c r="S154" s="25">
        <v>9</v>
      </c>
      <c r="T154" s="25">
        <v>17</v>
      </c>
      <c r="U154" s="25">
        <v>0</v>
      </c>
      <c r="V154" s="25">
        <v>17</v>
      </c>
      <c r="W154" s="25" t="str">
        <f t="shared" si="134"/>
        <v/>
      </c>
      <c r="X154" s="25">
        <f t="shared" si="135"/>
        <v>-8</v>
      </c>
      <c r="Y154" s="25">
        <v>2</v>
      </c>
      <c r="Z154" s="25">
        <v>4</v>
      </c>
      <c r="AA154" s="25"/>
      <c r="AB154" s="45">
        <v>0</v>
      </c>
      <c r="AC154" s="25">
        <v>0</v>
      </c>
      <c r="AD154" s="25">
        <v>8</v>
      </c>
      <c r="AE154" s="25">
        <v>1</v>
      </c>
      <c r="AF154" s="25">
        <v>7</v>
      </c>
      <c r="AG154" s="25" t="str">
        <f t="shared" si="136"/>
        <v>XXXX</v>
      </c>
      <c r="AH154" s="25">
        <f t="shared" si="137"/>
        <v>-8</v>
      </c>
      <c r="AI154" s="25">
        <v>2</v>
      </c>
      <c r="AJ154" s="25">
        <v>0</v>
      </c>
      <c r="AK154" s="28"/>
      <c r="AL154" s="25">
        <v>1</v>
      </c>
      <c r="AM154" s="25">
        <v>1088.3499999999999</v>
      </c>
      <c r="AN154" s="25">
        <v>1066</v>
      </c>
      <c r="AO154" s="25">
        <v>363.49651051680644</v>
      </c>
      <c r="AP154" s="91">
        <v>5.1388888888888894E-2</v>
      </c>
      <c r="AQ154" s="65">
        <v>0.22361111111111109</v>
      </c>
      <c r="AR154" s="65">
        <v>0.20416666666666669</v>
      </c>
      <c r="AS154" s="65">
        <v>5.1388888888888894E-2</v>
      </c>
      <c r="AT154" s="25">
        <f t="shared" si="130"/>
        <v>74</v>
      </c>
      <c r="AU154" s="25">
        <f t="shared" si="131"/>
        <v>322</v>
      </c>
      <c r="AV154" s="25">
        <f t="shared" si="140"/>
        <v>294</v>
      </c>
      <c r="AW154" s="25">
        <f t="shared" si="141"/>
        <v>74</v>
      </c>
      <c r="AX154" s="25">
        <f t="shared" si="138"/>
        <v>308</v>
      </c>
      <c r="AY154" s="25">
        <f t="shared" si="139"/>
        <v>74</v>
      </c>
      <c r="AZ154" s="25">
        <f t="shared" si="147"/>
        <v>3.1621621621621623</v>
      </c>
      <c r="BA154" s="25">
        <v>1</v>
      </c>
      <c r="BB154" s="25">
        <v>3</v>
      </c>
      <c r="BC154" s="25">
        <v>3</v>
      </c>
      <c r="BD154" s="25">
        <v>4</v>
      </c>
      <c r="BE154" s="25">
        <v>2.5</v>
      </c>
      <c r="BF154" s="25">
        <v>3</v>
      </c>
      <c r="BG154" s="49">
        <v>-0.2</v>
      </c>
      <c r="BH154" s="25">
        <v>0.2</v>
      </c>
      <c r="BI154" s="25">
        <v>10</v>
      </c>
      <c r="BJ154" s="25">
        <v>0.1</v>
      </c>
      <c r="BK154" s="25">
        <v>10</v>
      </c>
      <c r="BL154" s="25">
        <v>0.15</v>
      </c>
      <c r="BM154" s="47">
        <v>33</v>
      </c>
      <c r="BN154" s="25">
        <v>15</v>
      </c>
      <c r="BO154" s="25">
        <f t="shared" si="155"/>
        <v>48</v>
      </c>
      <c r="BP154" s="25">
        <f t="shared" si="103"/>
        <v>0.6875</v>
      </c>
      <c r="BQ154" s="49">
        <f t="shared" si="148"/>
        <v>1</v>
      </c>
      <c r="BR154" s="47">
        <v>9</v>
      </c>
      <c r="BS154" s="25">
        <v>7</v>
      </c>
      <c r="BT154" s="25">
        <f t="shared" si="158"/>
        <v>16</v>
      </c>
      <c r="BU154" s="25">
        <f t="shared" si="156"/>
        <v>0.5625</v>
      </c>
      <c r="BV154" s="49">
        <f t="shared" si="108"/>
        <v>1</v>
      </c>
      <c r="BW154" s="52">
        <v>5</v>
      </c>
      <c r="BX154" s="53">
        <v>5</v>
      </c>
      <c r="BY154" s="54">
        <f t="shared" si="154"/>
        <v>5</v>
      </c>
      <c r="BZ154" s="57">
        <v>8</v>
      </c>
      <c r="CA154" s="50">
        <v>12</v>
      </c>
      <c r="CB154" s="51">
        <f t="shared" si="129"/>
        <v>10</v>
      </c>
      <c r="CC154" s="46">
        <v>10</v>
      </c>
      <c r="CD154" s="46">
        <v>12</v>
      </c>
      <c r="CE154" s="103">
        <v>32</v>
      </c>
      <c r="CF154" s="30">
        <v>40</v>
      </c>
      <c r="CG154" s="104">
        <f t="shared" si="149"/>
        <v>1.25</v>
      </c>
      <c r="CH154" s="47">
        <v>9</v>
      </c>
      <c r="CI154" s="25">
        <v>8</v>
      </c>
      <c r="CJ154" s="25">
        <f t="shared" si="145"/>
        <v>17</v>
      </c>
      <c r="CK154" s="49">
        <f t="shared" si="142"/>
        <v>12.5</v>
      </c>
      <c r="CL154" s="47">
        <v>3</v>
      </c>
      <c r="CM154" s="25">
        <v>3</v>
      </c>
      <c r="CN154" s="25">
        <f t="shared" si="157"/>
        <v>6</v>
      </c>
      <c r="CO154" s="49">
        <f t="shared" si="143"/>
        <v>4.5</v>
      </c>
      <c r="CP154" s="47">
        <v>24</v>
      </c>
      <c r="CQ154" s="25">
        <f t="shared" si="146"/>
        <v>1</v>
      </c>
      <c r="CR154" s="65">
        <v>2.7083333333333334E-2</v>
      </c>
      <c r="CS154" s="25">
        <f t="shared" si="150"/>
        <v>39</v>
      </c>
      <c r="CT154" s="25">
        <v>1</v>
      </c>
      <c r="CU154" s="25">
        <v>24</v>
      </c>
      <c r="CV154" s="25">
        <f t="shared" si="151"/>
        <v>1</v>
      </c>
      <c r="CW154" s="65">
        <v>0.17847222222222223</v>
      </c>
      <c r="CX154" s="25">
        <f t="shared" si="152"/>
        <v>257</v>
      </c>
      <c r="CY154" s="25">
        <v>5</v>
      </c>
      <c r="CZ154" s="49">
        <f t="shared" si="153"/>
        <v>5.5897435897435894</v>
      </c>
      <c r="DA154">
        <v>14</v>
      </c>
      <c r="DB154">
        <v>9</v>
      </c>
      <c r="DC154">
        <v>0.96278112999999999</v>
      </c>
      <c r="DD154">
        <v>9</v>
      </c>
      <c r="DE154">
        <v>0.96647620000000001</v>
      </c>
      <c r="DF154">
        <v>10</v>
      </c>
      <c r="DG154">
        <v>6</v>
      </c>
      <c r="DH154">
        <v>0.93678450999999996</v>
      </c>
      <c r="DI154">
        <v>6</v>
      </c>
      <c r="DJ154">
        <v>0.96133241000000003</v>
      </c>
      <c r="DK154">
        <v>8</v>
      </c>
      <c r="DL154">
        <v>2</v>
      </c>
      <c r="DM154">
        <v>1</v>
      </c>
      <c r="DN154">
        <v>2</v>
      </c>
      <c r="DO154">
        <v>1</v>
      </c>
      <c r="DP154" s="25">
        <v>10.666666666666666</v>
      </c>
      <c r="DQ154" s="25">
        <v>5.666666666666667</v>
      </c>
      <c r="DR154" s="25">
        <v>0.96652188000000006</v>
      </c>
      <c r="DS154" s="25">
        <v>5.666666666666667</v>
      </c>
      <c r="DT154" s="25">
        <v>0.97593620333333331</v>
      </c>
      <c r="DU154" s="47">
        <v>32.471644305139385</v>
      </c>
      <c r="DV154" s="86">
        <v>36.430210247092461</v>
      </c>
      <c r="DW154" s="86">
        <v>0.82475554879238411</v>
      </c>
      <c r="DX154" s="25"/>
      <c r="DY154" s="49"/>
      <c r="DZ154" s="47">
        <v>6</v>
      </c>
      <c r="EA154" s="25">
        <v>4</v>
      </c>
      <c r="EB154" s="25">
        <v>5</v>
      </c>
      <c r="EC154" s="25">
        <v>0.46153845999999998</v>
      </c>
      <c r="ED154" s="25">
        <v>-1</v>
      </c>
      <c r="EE154" s="88">
        <v>-0.26923077000000001</v>
      </c>
      <c r="EF154" s="47">
        <v>39</v>
      </c>
      <c r="EG154" s="25">
        <v>33</v>
      </c>
      <c r="EH154" s="25">
        <v>32</v>
      </c>
      <c r="EI154" s="25">
        <v>38</v>
      </c>
      <c r="EJ154" s="25">
        <v>35</v>
      </c>
      <c r="EK154" s="46">
        <v>42</v>
      </c>
      <c r="EL154" s="47">
        <v>6</v>
      </c>
      <c r="EM154" s="49">
        <v>12</v>
      </c>
      <c r="EN154" s="46">
        <v>1</v>
      </c>
      <c r="EO154" s="25">
        <v>6328.0769230769201</v>
      </c>
      <c r="EP154" s="25">
        <v>5141.5625</v>
      </c>
      <c r="EQ154" s="25">
        <v>5296.7605633802796</v>
      </c>
      <c r="ER154" s="25">
        <v>6597.7192982456099</v>
      </c>
      <c r="ES154" s="25">
        <v>7867.1111111111104</v>
      </c>
      <c r="ET154" s="25">
        <v>5803.6065573770502</v>
      </c>
      <c r="EU154" s="25">
        <v>6497.3161991894367</v>
      </c>
      <c r="EV154" s="28">
        <v>5847.6294518742206</v>
      </c>
      <c r="EW154">
        <v>101.53334820000001</v>
      </c>
      <c r="EX154">
        <v>2.9016750000000001E-2</v>
      </c>
      <c r="EY154">
        <v>2.4181818181818202</v>
      </c>
      <c r="EZ154">
        <v>0.47058823529411797</v>
      </c>
      <c r="FA154">
        <v>-35.292218669999997</v>
      </c>
      <c r="FB154">
        <v>-6.4985290000000003E-3</v>
      </c>
      <c r="FC154">
        <v>-0.24933687002652499</v>
      </c>
      <c r="FD154">
        <v>0.27142857142857102</v>
      </c>
      <c r="FE154">
        <v>353.99440570000002</v>
      </c>
      <c r="FF154">
        <v>9.1923027000000004E-2</v>
      </c>
      <c r="FG154">
        <v>0.56338028169014098</v>
      </c>
      <c r="FH154">
        <v>0.38636363636363602</v>
      </c>
      <c r="FI154">
        <v>140.07851174333334</v>
      </c>
      <c r="FJ154">
        <v>3.8147082666666672E-2</v>
      </c>
      <c r="FK154">
        <v>0.91074174328181201</v>
      </c>
      <c r="FL154" s="63">
        <v>0.37612681436210832</v>
      </c>
      <c r="FM154">
        <v>0.63647720174890698</v>
      </c>
      <c r="FN154">
        <v>0.58173588924387598</v>
      </c>
      <c r="FO154">
        <v>0.52674672489082996</v>
      </c>
      <c r="FP154">
        <v>0.41864268192968102</v>
      </c>
      <c r="FQ154">
        <v>0.45730027548209401</v>
      </c>
      <c r="FR154">
        <v>0.44299221357063401</v>
      </c>
      <c r="FS154">
        <v>0.54017473404061034</v>
      </c>
      <c r="FT154">
        <v>0.48112359491473028</v>
      </c>
      <c r="FU154">
        <v>0.51064916447767039</v>
      </c>
      <c r="FV154" s="45">
        <v>0.6</v>
      </c>
      <c r="FW154" s="25">
        <v>4054.9090909090901</v>
      </c>
      <c r="FX154" s="25">
        <v>0.8</v>
      </c>
      <c r="FY154" s="25">
        <v>3953.875</v>
      </c>
      <c r="FZ154" s="25">
        <v>0.6</v>
      </c>
      <c r="GA154" s="25">
        <v>2899.1666666666702</v>
      </c>
      <c r="GB154" s="25">
        <v>0.66666666666666663</v>
      </c>
      <c r="GC154" s="28">
        <v>3635.9835858585866</v>
      </c>
      <c r="GD154">
        <v>0.66666666666666663</v>
      </c>
      <c r="GE154">
        <v>506</v>
      </c>
      <c r="GF154">
        <v>0.5</v>
      </c>
      <c r="GG154">
        <v>146</v>
      </c>
      <c r="GH154">
        <v>3.3333333333333335</v>
      </c>
      <c r="GI154">
        <v>81</v>
      </c>
      <c r="GJ154">
        <v>1.5</v>
      </c>
      <c r="GK154">
        <v>244.33333333333334</v>
      </c>
      <c r="GL154" s="45"/>
      <c r="GM154">
        <v>15</v>
      </c>
      <c r="GN154">
        <v>12</v>
      </c>
      <c r="GO154">
        <v>12</v>
      </c>
      <c r="GP154">
        <v>8</v>
      </c>
      <c r="GQ154" s="25"/>
      <c r="GR154">
        <v>7</v>
      </c>
      <c r="GS154">
        <v>7</v>
      </c>
      <c r="GT154">
        <v>7</v>
      </c>
      <c r="GU154">
        <v>6</v>
      </c>
      <c r="GV154" s="25"/>
      <c r="GW154">
        <v>6</v>
      </c>
      <c r="GX154">
        <v>4</v>
      </c>
      <c r="GY154">
        <v>4</v>
      </c>
      <c r="GZ154">
        <v>5</v>
      </c>
      <c r="HA154" s="25"/>
      <c r="HB154" s="89">
        <v>9.3333333333333339</v>
      </c>
      <c r="HC154" s="89">
        <v>7.666666666666667</v>
      </c>
      <c r="HD154" s="89">
        <v>7.666666666666667</v>
      </c>
      <c r="HE154" s="129">
        <v>6.333333333333333</v>
      </c>
      <c r="HF154">
        <v>0.9506203663170173</v>
      </c>
      <c r="HG154">
        <v>0.96393285154474817</v>
      </c>
      <c r="HH154">
        <v>0.91932469453833654</v>
      </c>
      <c r="HI154">
        <v>0.9661780015010063</v>
      </c>
      <c r="HJ154">
        <v>0.84754868608264888</v>
      </c>
      <c r="HK154">
        <v>0.85985656495885354</v>
      </c>
      <c r="HL154">
        <v>0.85457492831424375</v>
      </c>
      <c r="HM154">
        <v>0.98390407402894531</v>
      </c>
      <c r="HN154">
        <v>0.93930372641600834</v>
      </c>
      <c r="HO154">
        <v>0.93864789064398491</v>
      </c>
      <c r="HP154">
        <v>0.94861956600932462</v>
      </c>
      <c r="HQ154">
        <v>0.98639392383214364</v>
      </c>
      <c r="HR154">
        <v>0.91249092627189154</v>
      </c>
      <c r="HS154" s="24">
        <v>1</v>
      </c>
      <c r="HT154">
        <v>1</v>
      </c>
      <c r="HU154">
        <v>2</v>
      </c>
      <c r="HV154">
        <v>0</v>
      </c>
      <c r="HW154">
        <v>0</v>
      </c>
      <c r="HX154">
        <v>0</v>
      </c>
      <c r="HY154" s="45"/>
      <c r="HZ154" s="25"/>
      <c r="IA154" s="25"/>
      <c r="IB154" s="25"/>
      <c r="IC154" s="25"/>
      <c r="ID154" s="109"/>
      <c r="IE154" s="25"/>
      <c r="IF154" s="25"/>
      <c r="IG154" s="25"/>
      <c r="IH154" s="25"/>
      <c r="II154" s="141" t="s">
        <v>538</v>
      </c>
      <c r="IJ154" s="141">
        <f t="shared" si="144"/>
        <v>0</v>
      </c>
      <c r="IK154" s="141" t="s">
        <v>540</v>
      </c>
      <c r="IL154" s="106"/>
      <c r="IM154" s="127"/>
      <c r="IN154" s="142"/>
      <c r="IO154" s="143">
        <v>0</v>
      </c>
      <c r="IP154" s="144">
        <v>0</v>
      </c>
      <c r="IQ154" s="144">
        <v>0</v>
      </c>
      <c r="IR154" s="144">
        <v>1</v>
      </c>
      <c r="IS154" s="144">
        <v>0</v>
      </c>
      <c r="IT154" s="145"/>
      <c r="IU154" s="146">
        <v>0</v>
      </c>
      <c r="IV154" s="146">
        <v>0</v>
      </c>
    </row>
    <row r="155" spans="1:256" ht="13.05" customHeight="1">
      <c r="A155" s="25">
        <v>68</v>
      </c>
      <c r="B155" s="25">
        <v>19</v>
      </c>
      <c r="C155" s="49" t="s">
        <v>698</v>
      </c>
      <c r="D155" s="47" t="s">
        <v>57</v>
      </c>
      <c r="E155" s="25">
        <v>1</v>
      </c>
      <c r="F155" s="25">
        <v>1</v>
      </c>
      <c r="G155" s="49"/>
      <c r="H155" s="25">
        <v>18</v>
      </c>
      <c r="I155" s="25">
        <v>23</v>
      </c>
      <c r="J155" s="25">
        <v>3</v>
      </c>
      <c r="K155" s="25">
        <v>1</v>
      </c>
      <c r="L155" s="25">
        <v>2</v>
      </c>
      <c r="M155" s="25" t="str">
        <f t="shared" si="132"/>
        <v/>
      </c>
      <c r="N155" s="25">
        <f t="shared" si="133"/>
        <v>20</v>
      </c>
      <c r="O155" s="25">
        <v>6</v>
      </c>
      <c r="P155" s="25">
        <v>20</v>
      </c>
      <c r="Q155" s="28"/>
      <c r="R155" s="25">
        <v>28</v>
      </c>
      <c r="S155" s="25">
        <v>28</v>
      </c>
      <c r="T155" s="25">
        <v>2</v>
      </c>
      <c r="U155" s="25">
        <v>0</v>
      </c>
      <c r="V155" s="25">
        <v>2</v>
      </c>
      <c r="W155" s="25" t="str">
        <f t="shared" si="134"/>
        <v/>
      </c>
      <c r="X155" s="25">
        <f t="shared" si="135"/>
        <v>26</v>
      </c>
      <c r="Y155" s="25">
        <v>18</v>
      </c>
      <c r="Z155" s="25">
        <v>26</v>
      </c>
      <c r="AA155" s="25"/>
      <c r="AB155" s="45">
        <v>7</v>
      </c>
      <c r="AC155" s="25">
        <v>15</v>
      </c>
      <c r="AD155" s="25">
        <v>2</v>
      </c>
      <c r="AE155" s="25">
        <v>0</v>
      </c>
      <c r="AF155" s="25">
        <v>2</v>
      </c>
      <c r="AG155" s="25" t="str">
        <f t="shared" si="136"/>
        <v/>
      </c>
      <c r="AH155" s="25">
        <f t="shared" si="137"/>
        <v>13</v>
      </c>
      <c r="AI155" s="25">
        <v>7</v>
      </c>
      <c r="AJ155" s="25">
        <v>14</v>
      </c>
      <c r="AK155" s="28"/>
      <c r="AL155" s="25">
        <v>0.9</v>
      </c>
      <c r="AM155" s="25">
        <v>1418.15</v>
      </c>
      <c r="AN155" s="25">
        <v>1399</v>
      </c>
      <c r="AO155" s="25">
        <v>191.68649706720237</v>
      </c>
      <c r="AP155" s="91">
        <v>4.0972222222222222E-2</v>
      </c>
      <c r="AQ155" s="65">
        <v>5.2777777777777778E-2</v>
      </c>
      <c r="AR155" s="65">
        <v>4.7222222222222221E-2</v>
      </c>
      <c r="AS155" s="65">
        <v>4.5833333333333337E-2</v>
      </c>
      <c r="AT155" s="25">
        <f t="shared" si="130"/>
        <v>59</v>
      </c>
      <c r="AU155" s="25">
        <f t="shared" si="131"/>
        <v>76</v>
      </c>
      <c r="AV155" s="25">
        <f t="shared" si="140"/>
        <v>68</v>
      </c>
      <c r="AW155" s="25">
        <f t="shared" si="141"/>
        <v>66</v>
      </c>
      <c r="AX155" s="25">
        <f t="shared" si="138"/>
        <v>72</v>
      </c>
      <c r="AY155" s="25">
        <f t="shared" si="139"/>
        <v>62.5</v>
      </c>
      <c r="AZ155" s="25">
        <f t="shared" si="147"/>
        <v>0.152</v>
      </c>
      <c r="BA155" s="25">
        <v>3</v>
      </c>
      <c r="BB155" s="25">
        <v>4</v>
      </c>
      <c r="BC155" s="25">
        <v>4</v>
      </c>
      <c r="BD155" s="25">
        <v>4</v>
      </c>
      <c r="BE155" s="25">
        <v>3.5</v>
      </c>
      <c r="BF155" s="25">
        <v>4</v>
      </c>
      <c r="BG155" s="49">
        <v>-0.14285714285714285</v>
      </c>
      <c r="BH155" s="25">
        <v>0.9</v>
      </c>
      <c r="BI155" s="25">
        <v>10</v>
      </c>
      <c r="BJ155" s="25">
        <v>0.7</v>
      </c>
      <c r="BK155" s="25">
        <v>10</v>
      </c>
      <c r="BL155" s="25">
        <v>0.8</v>
      </c>
      <c r="BM155" s="47">
        <v>36</v>
      </c>
      <c r="BN155" s="25">
        <v>12</v>
      </c>
      <c r="BO155" s="25">
        <f t="shared" si="155"/>
        <v>48</v>
      </c>
      <c r="BP155" s="25">
        <f t="shared" si="103"/>
        <v>0.75</v>
      </c>
      <c r="BQ155" s="49">
        <f t="shared" si="148"/>
        <v>1</v>
      </c>
      <c r="BR155" s="47">
        <v>12</v>
      </c>
      <c r="BS155" s="25">
        <v>4</v>
      </c>
      <c r="BT155" s="25">
        <f t="shared" si="158"/>
        <v>16</v>
      </c>
      <c r="BU155" s="25">
        <f t="shared" si="156"/>
        <v>0.75</v>
      </c>
      <c r="BV155" s="49">
        <f t="shared" si="108"/>
        <v>1</v>
      </c>
      <c r="BW155" s="52">
        <v>5</v>
      </c>
      <c r="BX155" s="53">
        <v>5</v>
      </c>
      <c r="BY155" s="54">
        <f t="shared" si="154"/>
        <v>5</v>
      </c>
      <c r="BZ155" s="57">
        <v>11</v>
      </c>
      <c r="CA155" s="50">
        <v>10</v>
      </c>
      <c r="CB155" s="51">
        <f t="shared" si="129"/>
        <v>10.5</v>
      </c>
      <c r="CC155" s="46">
        <v>23</v>
      </c>
      <c r="CD155" s="46">
        <v>16</v>
      </c>
      <c r="CE155" s="103">
        <v>49</v>
      </c>
      <c r="CF155" s="30">
        <v>6</v>
      </c>
      <c r="CG155" s="104">
        <f t="shared" si="149"/>
        <v>0.12244897959183673</v>
      </c>
      <c r="CH155" s="47">
        <v>10</v>
      </c>
      <c r="CI155" s="25">
        <v>10</v>
      </c>
      <c r="CJ155" s="25">
        <f t="shared" si="145"/>
        <v>20</v>
      </c>
      <c r="CK155" s="49">
        <f t="shared" si="142"/>
        <v>15</v>
      </c>
      <c r="CL155" s="47">
        <v>4</v>
      </c>
      <c r="CM155" s="25">
        <v>4</v>
      </c>
      <c r="CN155" s="25">
        <f t="shared" si="157"/>
        <v>8</v>
      </c>
      <c r="CO155" s="49">
        <f t="shared" si="143"/>
        <v>6</v>
      </c>
      <c r="CP155" s="47">
        <v>24</v>
      </c>
      <c r="CQ155" s="25">
        <f t="shared" si="146"/>
        <v>1</v>
      </c>
      <c r="CR155" s="65">
        <v>1.8055555555555557E-2</v>
      </c>
      <c r="CS155" s="25">
        <f t="shared" si="150"/>
        <v>26</v>
      </c>
      <c r="CT155" s="25">
        <v>0</v>
      </c>
      <c r="CU155" s="25">
        <v>24</v>
      </c>
      <c r="CV155" s="25">
        <f t="shared" si="151"/>
        <v>1</v>
      </c>
      <c r="CW155" s="65">
        <v>4.4444444444444446E-2</v>
      </c>
      <c r="CX155" s="25">
        <f t="shared" si="152"/>
        <v>64</v>
      </c>
      <c r="CY155" s="25">
        <v>0</v>
      </c>
      <c r="CZ155" s="49">
        <f t="shared" si="153"/>
        <v>1.4615384615384615</v>
      </c>
      <c r="DA155">
        <v>22</v>
      </c>
      <c r="DB155">
        <v>5</v>
      </c>
      <c r="DC155">
        <v>0.75462342000000004</v>
      </c>
      <c r="DD155">
        <v>6</v>
      </c>
      <c r="DE155">
        <v>0.81837641000000005</v>
      </c>
      <c r="DF155">
        <v>24</v>
      </c>
      <c r="DG155">
        <v>2</v>
      </c>
      <c r="DH155">
        <v>1</v>
      </c>
      <c r="DI155">
        <v>3</v>
      </c>
      <c r="DJ155">
        <v>0.96682345000000003</v>
      </c>
      <c r="DK155">
        <v>22</v>
      </c>
      <c r="DL155">
        <v>1</v>
      </c>
      <c r="DM155"/>
      <c r="DN155">
        <v>2</v>
      </c>
      <c r="DO155">
        <v>1</v>
      </c>
      <c r="DP155" s="25">
        <v>22.666666666666668</v>
      </c>
      <c r="DQ155" s="25">
        <v>2.6666666666666665</v>
      </c>
      <c r="DR155" s="25">
        <v>0.87731171000000008</v>
      </c>
      <c r="DS155" s="25">
        <v>3.6666666666666665</v>
      </c>
      <c r="DT155" s="25">
        <v>0.92839995333333336</v>
      </c>
      <c r="DU155" s="47">
        <v>23.063564227198242</v>
      </c>
      <c r="DV155" s="86">
        <v>30.638178803072613</v>
      </c>
      <c r="DW155" s="86">
        <v>1.3092735417390464</v>
      </c>
      <c r="DX155" s="25"/>
      <c r="DY155" s="49"/>
      <c r="DZ155" s="47">
        <v>15</v>
      </c>
      <c r="EA155" s="25">
        <v>19</v>
      </c>
      <c r="EB155" s="25">
        <v>17</v>
      </c>
      <c r="EC155" s="25">
        <v>0.15151514999999999</v>
      </c>
      <c r="ED155" s="25">
        <v>0.81730769000000003</v>
      </c>
      <c r="EE155" s="88">
        <v>0.48441142000000004</v>
      </c>
      <c r="EF155" s="47">
        <v>34</v>
      </c>
      <c r="EG155" s="25">
        <v>32</v>
      </c>
      <c r="EH155" s="25">
        <v>30</v>
      </c>
      <c r="EI155" s="25">
        <v>19</v>
      </c>
      <c r="EJ155" s="25">
        <v>30</v>
      </c>
      <c r="EK155" s="46">
        <v>70</v>
      </c>
      <c r="EL155" s="47">
        <v>2</v>
      </c>
      <c r="EM155" s="49">
        <v>4</v>
      </c>
      <c r="EN155" s="46">
        <v>0</v>
      </c>
      <c r="EO155" s="25">
        <v>10283.125</v>
      </c>
      <c r="EP155" s="25">
        <v>4273.5064935064902</v>
      </c>
      <c r="EQ155" s="25">
        <v>17094.090909090901</v>
      </c>
      <c r="ER155" s="25">
        <v>3581.61904761905</v>
      </c>
      <c r="ES155" s="25">
        <v>14160.8</v>
      </c>
      <c r="ET155" s="25">
        <v>3933.5555555555602</v>
      </c>
      <c r="EU155" s="25">
        <v>13846.005303030301</v>
      </c>
      <c r="EV155" s="28">
        <v>3929.5603655603668</v>
      </c>
      <c r="EW155">
        <v>422.65334360000003</v>
      </c>
      <c r="EX155">
        <v>0.16294397399999999</v>
      </c>
      <c r="EY155">
        <v>1.8606060606060599</v>
      </c>
      <c r="EZ155">
        <v>0.70967741935483897</v>
      </c>
      <c r="FA155">
        <v>525.00607460000003</v>
      </c>
      <c r="FB155">
        <v>0.28032687499999998</v>
      </c>
      <c r="FC155">
        <v>3.2068965517241401</v>
      </c>
      <c r="FD155">
        <v>0.71428571428571397</v>
      </c>
      <c r="FE155">
        <v>528.36166249999997</v>
      </c>
      <c r="FF155">
        <v>0.23863621400000001</v>
      </c>
      <c r="FG155">
        <v>2.9830985915492998</v>
      </c>
      <c r="FH155">
        <v>0.66666666666666696</v>
      </c>
      <c r="FI155">
        <v>492.00702690000003</v>
      </c>
      <c r="FJ155">
        <v>0.22730235433333332</v>
      </c>
      <c r="FK155">
        <v>2.6835337346265002</v>
      </c>
      <c r="FL155" s="63">
        <v>0.6968766001024066</v>
      </c>
      <c r="FM155">
        <v>0.61096605744125299</v>
      </c>
      <c r="FN155">
        <v>0.77954437588989101</v>
      </c>
      <c r="FO155">
        <v>0.61290322580645196</v>
      </c>
      <c r="FP155">
        <v>0.72235825955924005</v>
      </c>
      <c r="FQ155">
        <v>0.66127292340884603</v>
      </c>
      <c r="FR155">
        <v>0.68456078083407301</v>
      </c>
      <c r="FS155">
        <v>0.62838073555218366</v>
      </c>
      <c r="FT155">
        <v>0.72882113876106802</v>
      </c>
      <c r="FU155">
        <v>0.67860093715662595</v>
      </c>
      <c r="FV155" s="45">
        <v>0.7</v>
      </c>
      <c r="FW155" s="25">
        <v>4977.4285714285697</v>
      </c>
      <c r="FX155" s="25">
        <v>0.7</v>
      </c>
      <c r="FY155" s="25">
        <v>7379.3571428571404</v>
      </c>
      <c r="FZ155" s="25">
        <v>0.8</v>
      </c>
      <c r="GA155" s="25">
        <v>6575.0625</v>
      </c>
      <c r="GB155" s="25">
        <v>0.73333333333333339</v>
      </c>
      <c r="GC155" s="28">
        <v>6310.6160714285697</v>
      </c>
      <c r="GD155">
        <v>1.5</v>
      </c>
      <c r="GE155">
        <v>112</v>
      </c>
      <c r="GF155">
        <v>0</v>
      </c>
      <c r="GG155">
        <v>73</v>
      </c>
      <c r="GH155">
        <v>0</v>
      </c>
      <c r="GI155">
        <v>135</v>
      </c>
      <c r="GJ155">
        <v>0.5</v>
      </c>
      <c r="GK155">
        <v>106.66666666666667</v>
      </c>
      <c r="GL155" s="45"/>
      <c r="GM155">
        <v>18</v>
      </c>
      <c r="GN155">
        <v>15</v>
      </c>
      <c r="GO155">
        <v>14</v>
      </c>
      <c r="GP155">
        <v>8</v>
      </c>
      <c r="GQ155" s="25"/>
      <c r="GR155">
        <v>51</v>
      </c>
      <c r="GS155">
        <v>17</v>
      </c>
      <c r="GT155">
        <v>18</v>
      </c>
      <c r="GU155">
        <v>8</v>
      </c>
      <c r="GV155" s="25"/>
      <c r="GW155">
        <v>42</v>
      </c>
      <c r="GX155">
        <v>21</v>
      </c>
      <c r="GY155">
        <v>21</v>
      </c>
      <c r="GZ155">
        <v>8</v>
      </c>
      <c r="HA155" s="25"/>
      <c r="HB155" s="89">
        <v>37</v>
      </c>
      <c r="HC155" s="89">
        <v>17.666666666666668</v>
      </c>
      <c r="HD155" s="89">
        <v>17.666666666666668</v>
      </c>
      <c r="HE155" s="129">
        <v>8</v>
      </c>
      <c r="HF155">
        <v>0.87028239140089192</v>
      </c>
      <c r="HG155">
        <v>0.93241854469882623</v>
      </c>
      <c r="HH155">
        <v>0.92563181257259453</v>
      </c>
      <c r="HI155">
        <v>0.7722997107341748</v>
      </c>
      <c r="HJ155">
        <v>0.95185308524463941</v>
      </c>
      <c r="HK155">
        <v>0.99884879205197619</v>
      </c>
      <c r="HL155">
        <v>0.99864840314556558</v>
      </c>
      <c r="HM155">
        <v>1</v>
      </c>
      <c r="HN155">
        <v>0.9929032479668467</v>
      </c>
      <c r="HO155">
        <v>0.98454496139092729</v>
      </c>
      <c r="HP155">
        <v>0.98744045054330198</v>
      </c>
      <c r="HQ155">
        <v>1</v>
      </c>
      <c r="HR155">
        <v>0.93834624153745938</v>
      </c>
      <c r="HS155" s="24">
        <v>1</v>
      </c>
      <c r="HT155">
        <v>2</v>
      </c>
      <c r="HU155">
        <v>2</v>
      </c>
      <c r="HV155">
        <v>0</v>
      </c>
      <c r="HW155">
        <v>0</v>
      </c>
      <c r="HX155">
        <v>0</v>
      </c>
      <c r="HY155" s="45"/>
      <c r="HZ155" s="25">
        <v>10</v>
      </c>
      <c r="IA155" s="25"/>
      <c r="IB155" s="25"/>
      <c r="IC155" s="25"/>
      <c r="ID155" s="109"/>
      <c r="IE155" s="25"/>
      <c r="IF155" s="25"/>
      <c r="IG155" s="25"/>
      <c r="IH155" s="25"/>
      <c r="II155" s="141" t="s">
        <v>578</v>
      </c>
      <c r="IJ155" s="141">
        <f t="shared" si="144"/>
        <v>1</v>
      </c>
      <c r="IK155" s="141" t="s">
        <v>540</v>
      </c>
      <c r="IL155" s="106" t="s">
        <v>576</v>
      </c>
      <c r="IM155" s="127"/>
      <c r="IN155" s="142"/>
      <c r="IO155" s="143">
        <v>0</v>
      </c>
      <c r="IP155" s="144">
        <v>0</v>
      </c>
      <c r="IQ155" s="144">
        <v>0</v>
      </c>
      <c r="IR155" s="144">
        <v>0</v>
      </c>
      <c r="IS155" s="144">
        <v>1</v>
      </c>
      <c r="IT155" s="145"/>
      <c r="IU155" s="146">
        <v>0</v>
      </c>
      <c r="IV155" s="146">
        <v>0</v>
      </c>
    </row>
    <row r="156" spans="1:256" ht="13.05" customHeight="1">
      <c r="A156" s="25">
        <v>73</v>
      </c>
      <c r="B156" s="25">
        <v>13</v>
      </c>
      <c r="C156" s="49" t="s">
        <v>93</v>
      </c>
      <c r="D156" s="47" t="s">
        <v>508</v>
      </c>
      <c r="E156" s="25">
        <v>1</v>
      </c>
      <c r="F156" s="25">
        <v>1</v>
      </c>
      <c r="G156" s="49"/>
      <c r="H156" s="25">
        <v>19</v>
      </c>
      <c r="I156" s="25">
        <v>23</v>
      </c>
      <c r="J156" s="25">
        <v>0</v>
      </c>
      <c r="K156" s="25">
        <v>0</v>
      </c>
      <c r="L156" s="25">
        <v>0</v>
      </c>
      <c r="M156" s="25" t="str">
        <f t="shared" si="132"/>
        <v/>
      </c>
      <c r="N156" s="25">
        <f t="shared" si="133"/>
        <v>23</v>
      </c>
      <c r="O156" s="25">
        <v>19</v>
      </c>
      <c r="P156" s="25">
        <v>23</v>
      </c>
      <c r="Q156" s="28"/>
      <c r="R156" s="25">
        <v>18</v>
      </c>
      <c r="S156" s="25">
        <v>24</v>
      </c>
      <c r="T156" s="25">
        <v>1</v>
      </c>
      <c r="U156" s="25">
        <v>0</v>
      </c>
      <c r="V156" s="25">
        <v>1</v>
      </c>
      <c r="W156" s="25" t="str">
        <f t="shared" si="134"/>
        <v/>
      </c>
      <c r="X156" s="25">
        <f t="shared" si="135"/>
        <v>23</v>
      </c>
      <c r="Y156" s="25">
        <v>16</v>
      </c>
      <c r="Z156" s="25">
        <v>23</v>
      </c>
      <c r="AA156" s="25"/>
      <c r="AB156" s="45">
        <v>4</v>
      </c>
      <c r="AC156" s="25">
        <v>18</v>
      </c>
      <c r="AD156" s="25">
        <v>1</v>
      </c>
      <c r="AE156" s="25">
        <v>0</v>
      </c>
      <c r="AF156" s="25">
        <v>1</v>
      </c>
      <c r="AG156" s="25" t="str">
        <f t="shared" si="136"/>
        <v/>
      </c>
      <c r="AH156" s="25">
        <f t="shared" si="137"/>
        <v>17</v>
      </c>
      <c r="AI156" s="25">
        <v>4</v>
      </c>
      <c r="AJ156" s="25">
        <v>17</v>
      </c>
      <c r="AK156" s="28"/>
      <c r="AL156" s="25">
        <v>1</v>
      </c>
      <c r="AM156" s="25">
        <v>987.3</v>
      </c>
      <c r="AN156" s="25">
        <v>896</v>
      </c>
      <c r="AO156" s="25">
        <v>258.0899679936191</v>
      </c>
      <c r="AP156" s="91">
        <v>3.2638888888888891E-2</v>
      </c>
      <c r="AQ156" s="65">
        <v>4.6527777777777779E-2</v>
      </c>
      <c r="AR156" s="65">
        <v>4.3055555555555562E-2</v>
      </c>
      <c r="AS156" s="65">
        <v>3.6805555555555557E-2</v>
      </c>
      <c r="AT156" s="25">
        <f t="shared" si="130"/>
        <v>47</v>
      </c>
      <c r="AU156" s="25">
        <f t="shared" si="131"/>
        <v>67</v>
      </c>
      <c r="AV156" s="25">
        <f t="shared" si="140"/>
        <v>62</v>
      </c>
      <c r="AW156" s="25">
        <f t="shared" si="141"/>
        <v>53</v>
      </c>
      <c r="AX156" s="25">
        <f t="shared" si="138"/>
        <v>64.5</v>
      </c>
      <c r="AY156" s="25">
        <f t="shared" si="139"/>
        <v>50</v>
      </c>
      <c r="AZ156" s="25">
        <f t="shared" si="147"/>
        <v>0.28999999999999998</v>
      </c>
      <c r="BA156" s="25">
        <v>1</v>
      </c>
      <c r="BB156" s="25">
        <v>3</v>
      </c>
      <c r="BC156" s="25">
        <v>2</v>
      </c>
      <c r="BD156" s="25">
        <v>3</v>
      </c>
      <c r="BE156" s="25">
        <v>2</v>
      </c>
      <c r="BF156" s="25">
        <v>2.5</v>
      </c>
      <c r="BG156" s="49">
        <v>-0.25</v>
      </c>
      <c r="BH156" s="25">
        <v>0.7</v>
      </c>
      <c r="BI156" s="25">
        <v>10</v>
      </c>
      <c r="BJ156" s="25">
        <v>0.6</v>
      </c>
      <c r="BK156" s="25">
        <v>10</v>
      </c>
      <c r="BL156" s="25">
        <v>0.65</v>
      </c>
      <c r="BM156" s="47">
        <v>34</v>
      </c>
      <c r="BN156" s="25">
        <v>14</v>
      </c>
      <c r="BO156" s="25">
        <f t="shared" si="155"/>
        <v>48</v>
      </c>
      <c r="BP156" s="25">
        <f t="shared" ref="BP156:BP173" si="159">BM156/BO156</f>
        <v>0.70833333333333337</v>
      </c>
      <c r="BQ156" s="49">
        <f t="shared" si="148"/>
        <v>1</v>
      </c>
      <c r="BR156" s="47">
        <v>12</v>
      </c>
      <c r="BS156" s="25">
        <v>4</v>
      </c>
      <c r="BT156" s="25">
        <f t="shared" si="158"/>
        <v>16</v>
      </c>
      <c r="BU156" s="25">
        <f t="shared" si="156"/>
        <v>0.75</v>
      </c>
      <c r="BV156" s="49">
        <f t="shared" si="108"/>
        <v>1</v>
      </c>
      <c r="BW156" s="52">
        <v>8</v>
      </c>
      <c r="BX156" s="53">
        <v>6</v>
      </c>
      <c r="BY156" s="54">
        <f t="shared" si="154"/>
        <v>7</v>
      </c>
      <c r="BZ156" s="57">
        <v>13</v>
      </c>
      <c r="CA156" s="50">
        <v>12</v>
      </c>
      <c r="CB156" s="51">
        <f t="shared" si="129"/>
        <v>12.5</v>
      </c>
      <c r="CC156" s="46">
        <v>25</v>
      </c>
      <c r="CD156" s="46">
        <v>21</v>
      </c>
      <c r="CE156" s="103">
        <v>80</v>
      </c>
      <c r="CF156" s="30">
        <v>2</v>
      </c>
      <c r="CG156" s="104">
        <f t="shared" si="149"/>
        <v>2.5000000000000001E-2</v>
      </c>
      <c r="CH156" s="47">
        <v>12</v>
      </c>
      <c r="CI156" s="25">
        <v>11</v>
      </c>
      <c r="CJ156" s="25">
        <f t="shared" si="145"/>
        <v>23</v>
      </c>
      <c r="CK156" s="49">
        <f t="shared" si="142"/>
        <v>17</v>
      </c>
      <c r="CL156" s="47">
        <v>4</v>
      </c>
      <c r="CM156" s="25">
        <v>4</v>
      </c>
      <c r="CN156" s="25">
        <f t="shared" si="157"/>
        <v>8</v>
      </c>
      <c r="CO156" s="49">
        <f t="shared" si="143"/>
        <v>6</v>
      </c>
      <c r="CP156" s="47">
        <v>24</v>
      </c>
      <c r="CQ156" s="25">
        <f t="shared" si="146"/>
        <v>1</v>
      </c>
      <c r="CR156" s="65">
        <v>1.3194444444444444E-2</v>
      </c>
      <c r="CS156" s="25">
        <f t="shared" si="150"/>
        <v>19</v>
      </c>
      <c r="CT156" s="25">
        <v>0</v>
      </c>
      <c r="CU156" s="25">
        <v>24</v>
      </c>
      <c r="CV156" s="25">
        <f t="shared" si="151"/>
        <v>1</v>
      </c>
      <c r="CW156" s="65">
        <v>3.2638888888888891E-2</v>
      </c>
      <c r="CX156" s="25">
        <f t="shared" si="152"/>
        <v>47</v>
      </c>
      <c r="CY156" s="25">
        <v>0</v>
      </c>
      <c r="CZ156" s="49">
        <f t="shared" si="153"/>
        <v>1.4736842105263157</v>
      </c>
      <c r="DA156">
        <v>20</v>
      </c>
      <c r="DB156">
        <v>9</v>
      </c>
      <c r="DC156">
        <v>0.90303401999999999</v>
      </c>
      <c r="DD156">
        <v>10</v>
      </c>
      <c r="DE156">
        <v>0.87769492000000005</v>
      </c>
      <c r="DF156">
        <v>23</v>
      </c>
      <c r="DG156">
        <v>12</v>
      </c>
      <c r="DH156">
        <v>0.99004296000000003</v>
      </c>
      <c r="DI156">
        <v>14</v>
      </c>
      <c r="DJ156">
        <v>0.98862939000000005</v>
      </c>
      <c r="DK156">
        <v>16</v>
      </c>
      <c r="DL156">
        <v>11</v>
      </c>
      <c r="DM156">
        <v>0.98293107999999996</v>
      </c>
      <c r="DN156">
        <v>13</v>
      </c>
      <c r="DO156">
        <v>0.99237483000000004</v>
      </c>
      <c r="DP156" s="25">
        <v>19.666666666666668</v>
      </c>
      <c r="DQ156" s="25">
        <v>10.666666666666666</v>
      </c>
      <c r="DR156" s="25">
        <v>0.95866935333333336</v>
      </c>
      <c r="DS156" s="25">
        <v>12.333333333333334</v>
      </c>
      <c r="DT156" s="25">
        <v>0.95289971333333334</v>
      </c>
      <c r="DU156" s="47">
        <v>21.764349007622574</v>
      </c>
      <c r="DV156" s="86">
        <v>44.650879902333074</v>
      </c>
      <c r="DW156" s="86">
        <v>0.81192635552174353</v>
      </c>
      <c r="DX156" s="25"/>
      <c r="DY156" s="49"/>
      <c r="DZ156" s="47">
        <v>18</v>
      </c>
      <c r="EA156" s="25">
        <v>24</v>
      </c>
      <c r="EB156" s="25">
        <v>21</v>
      </c>
      <c r="EC156" s="25">
        <v>0.60439560000000003</v>
      </c>
      <c r="ED156" s="25">
        <v>0.66480446999999998</v>
      </c>
      <c r="EE156" s="88">
        <v>0.63460003500000006</v>
      </c>
      <c r="EF156" s="47">
        <v>31</v>
      </c>
      <c r="EG156" s="25">
        <v>35</v>
      </c>
      <c r="EH156" s="25">
        <v>30</v>
      </c>
      <c r="EI156" s="25">
        <v>29</v>
      </c>
      <c r="EJ156" s="25">
        <v>31</v>
      </c>
      <c r="EK156" s="46">
        <v>76</v>
      </c>
      <c r="EL156" s="47">
        <v>0</v>
      </c>
      <c r="EM156" s="49">
        <v>0</v>
      </c>
      <c r="EN156" s="46">
        <v>0</v>
      </c>
      <c r="EO156" s="25">
        <v>8226.5</v>
      </c>
      <c r="EP156" s="25">
        <v>8659.4736842105303</v>
      </c>
      <c r="EQ156" s="25">
        <v>15042.8</v>
      </c>
      <c r="ER156" s="25">
        <v>5876.09375</v>
      </c>
      <c r="ES156" s="25">
        <v>14750.833333333299</v>
      </c>
      <c r="ET156" s="25">
        <v>6679.6226415094297</v>
      </c>
      <c r="EU156" s="25">
        <v>12673.377777777767</v>
      </c>
      <c r="EV156" s="28">
        <v>7071.7300252399873</v>
      </c>
      <c r="EW156">
        <v>1332.1330350000001</v>
      </c>
      <c r="EX156">
        <v>0.25535719899999998</v>
      </c>
      <c r="EY156">
        <v>5.6272727272727296</v>
      </c>
      <c r="EZ156">
        <v>0.487179487179487</v>
      </c>
      <c r="FA156">
        <v>964.38788780000004</v>
      </c>
      <c r="FB156">
        <v>0.29940028600000002</v>
      </c>
      <c r="FC156">
        <v>3.9893899204243999</v>
      </c>
      <c r="FD156">
        <v>0.83333333333333304</v>
      </c>
      <c r="FE156">
        <v>1064.047695</v>
      </c>
      <c r="FF156">
        <v>0.328492495</v>
      </c>
      <c r="FG156">
        <v>5.6309859154929596</v>
      </c>
      <c r="FH156">
        <v>0.69565217391304301</v>
      </c>
      <c r="FI156">
        <v>1120.1895392666668</v>
      </c>
      <c r="FJ156">
        <v>0.29441666</v>
      </c>
      <c r="FK156">
        <v>5.0825495210633633</v>
      </c>
      <c r="FL156" s="63">
        <v>0.67205499814195446</v>
      </c>
      <c r="FM156">
        <v>0.63636363636363602</v>
      </c>
      <c r="FN156">
        <v>0.78911305671869003</v>
      </c>
      <c r="FO156">
        <v>0.607594936708861</v>
      </c>
      <c r="FP156">
        <v>0.67515762925598999</v>
      </c>
      <c r="FQ156">
        <v>0.72828507795100195</v>
      </c>
      <c r="FR156">
        <v>0.69240121580547098</v>
      </c>
      <c r="FS156">
        <v>0.65741455034116636</v>
      </c>
      <c r="FT156">
        <v>0.71889063392671704</v>
      </c>
      <c r="FU156">
        <v>0.68815259213394153</v>
      </c>
      <c r="FV156" s="45">
        <v>0.9</v>
      </c>
      <c r="FW156" s="25">
        <v>8775</v>
      </c>
      <c r="FX156" s="25">
        <v>0.8</v>
      </c>
      <c r="FY156" s="25">
        <v>8951.7333333333299</v>
      </c>
      <c r="FZ156" s="25">
        <v>0.8</v>
      </c>
      <c r="GA156" s="25">
        <v>8172.3125</v>
      </c>
      <c r="GB156" s="25">
        <v>0.83333333333333337</v>
      </c>
      <c r="GC156" s="28">
        <v>8633.0152777777766</v>
      </c>
      <c r="GD156">
        <v>0.33333333333333331</v>
      </c>
      <c r="GE156">
        <v>119</v>
      </c>
      <c r="GF156">
        <v>0</v>
      </c>
      <c r="GG156">
        <v>108</v>
      </c>
      <c r="GH156">
        <v>0</v>
      </c>
      <c r="GI156">
        <v>140</v>
      </c>
      <c r="GJ156">
        <v>0.11111111111111099</v>
      </c>
      <c r="GK156">
        <v>122.33333333333333</v>
      </c>
      <c r="GL156" s="45"/>
      <c r="GM156">
        <v>32</v>
      </c>
      <c r="GN156">
        <v>24</v>
      </c>
      <c r="GO156">
        <v>23</v>
      </c>
      <c r="GP156">
        <v>11</v>
      </c>
      <c r="GQ156" s="25"/>
      <c r="GR156">
        <v>51</v>
      </c>
      <c r="GS156">
        <v>18</v>
      </c>
      <c r="GT156">
        <v>17</v>
      </c>
      <c r="GU156">
        <v>7</v>
      </c>
      <c r="GV156" s="25"/>
      <c r="GW156">
        <v>36</v>
      </c>
      <c r="GX156">
        <v>23</v>
      </c>
      <c r="GY156">
        <v>21</v>
      </c>
      <c r="GZ156">
        <v>8</v>
      </c>
      <c r="HA156" s="25"/>
      <c r="HB156" s="89">
        <v>39.666666666666664</v>
      </c>
      <c r="HC156" s="89">
        <v>21.666666666666668</v>
      </c>
      <c r="HD156" s="89">
        <v>20.333333333333332</v>
      </c>
      <c r="HE156" s="129">
        <v>8.6666666666666661</v>
      </c>
      <c r="HF156">
        <v>0.98768222858233889</v>
      </c>
      <c r="HG156">
        <v>0.99197629399456211</v>
      </c>
      <c r="HH156">
        <v>0.99400542887674637</v>
      </c>
      <c r="HI156">
        <v>0.97272837166624393</v>
      </c>
      <c r="HJ156">
        <v>0.98888282014809537</v>
      </c>
      <c r="HK156">
        <v>0.99920823423849137</v>
      </c>
      <c r="HL156">
        <v>0.99077104360247736</v>
      </c>
      <c r="HM156">
        <v>0.99228581947994376</v>
      </c>
      <c r="HN156">
        <v>0.98814539920318989</v>
      </c>
      <c r="HO156">
        <v>0.99757730525617427</v>
      </c>
      <c r="HP156">
        <v>0.99685244734300427</v>
      </c>
      <c r="HQ156">
        <v>1</v>
      </c>
      <c r="HR156">
        <v>0.98823681597787472</v>
      </c>
      <c r="HS156" s="24">
        <v>1</v>
      </c>
      <c r="HT156">
        <v>1</v>
      </c>
      <c r="HU156">
        <v>3</v>
      </c>
      <c r="HV156">
        <v>0</v>
      </c>
      <c r="HW156">
        <v>0</v>
      </c>
      <c r="HX156">
        <v>1</v>
      </c>
      <c r="HY156" s="45"/>
      <c r="HZ156" s="25"/>
      <c r="IA156" s="25"/>
      <c r="IB156" s="25"/>
      <c r="IC156" s="25"/>
      <c r="ID156" s="109"/>
      <c r="IE156" s="25"/>
      <c r="IF156" s="25"/>
      <c r="IG156" s="25"/>
      <c r="IH156" s="25"/>
      <c r="II156" s="141" t="s">
        <v>538</v>
      </c>
      <c r="IJ156" s="141">
        <f t="shared" si="144"/>
        <v>0</v>
      </c>
      <c r="IK156" s="141" t="s">
        <v>540</v>
      </c>
      <c r="IL156" s="106"/>
      <c r="IM156" s="127"/>
      <c r="IN156" s="142"/>
      <c r="IO156" s="143">
        <v>0</v>
      </c>
      <c r="IP156" s="144">
        <v>0</v>
      </c>
      <c r="IQ156" s="144">
        <v>0</v>
      </c>
      <c r="IR156" s="144">
        <v>0</v>
      </c>
      <c r="IS156" s="144">
        <v>1</v>
      </c>
      <c r="IT156" s="145"/>
      <c r="IU156" s="146">
        <v>0</v>
      </c>
      <c r="IV156" s="146">
        <v>0</v>
      </c>
    </row>
    <row r="157" spans="1:256" ht="13.05" customHeight="1">
      <c r="A157" s="25">
        <v>68</v>
      </c>
      <c r="B157" s="25">
        <v>16</v>
      </c>
      <c r="C157" s="49" t="s">
        <v>123</v>
      </c>
      <c r="D157" s="47" t="s">
        <v>58</v>
      </c>
      <c r="E157" s="25">
        <v>5</v>
      </c>
      <c r="F157" s="25">
        <v>5</v>
      </c>
      <c r="G157" s="49"/>
      <c r="H157" s="25">
        <v>23</v>
      </c>
      <c r="I157" s="25">
        <v>24</v>
      </c>
      <c r="J157" s="25">
        <v>1</v>
      </c>
      <c r="K157" s="25">
        <v>1</v>
      </c>
      <c r="L157" s="25">
        <v>0</v>
      </c>
      <c r="M157" s="25" t="str">
        <f t="shared" si="132"/>
        <v/>
      </c>
      <c r="N157" s="25">
        <f t="shared" si="133"/>
        <v>23</v>
      </c>
      <c r="O157" s="25">
        <v>19</v>
      </c>
      <c r="P157" s="25">
        <v>23</v>
      </c>
      <c r="Q157" s="28"/>
      <c r="R157" s="25">
        <v>28</v>
      </c>
      <c r="S157" s="25">
        <v>28</v>
      </c>
      <c r="T157" s="25">
        <v>0</v>
      </c>
      <c r="U157" s="25">
        <v>0</v>
      </c>
      <c r="V157" s="25">
        <v>0</v>
      </c>
      <c r="W157" s="25" t="str">
        <f t="shared" si="134"/>
        <v/>
      </c>
      <c r="X157" s="25">
        <f t="shared" si="135"/>
        <v>28</v>
      </c>
      <c r="Y157" s="25">
        <v>28</v>
      </c>
      <c r="Z157" s="25">
        <v>28</v>
      </c>
      <c r="AA157" s="25"/>
      <c r="AB157" s="45">
        <v>0</v>
      </c>
      <c r="AC157" s="25">
        <v>8</v>
      </c>
      <c r="AD157" s="25">
        <v>2</v>
      </c>
      <c r="AE157" s="25">
        <v>1</v>
      </c>
      <c r="AF157" s="25">
        <v>1</v>
      </c>
      <c r="AG157" s="25" t="str">
        <f t="shared" si="136"/>
        <v/>
      </c>
      <c r="AH157" s="25">
        <f t="shared" si="137"/>
        <v>6</v>
      </c>
      <c r="AI157" s="25">
        <v>0</v>
      </c>
      <c r="AJ157" s="25">
        <v>7</v>
      </c>
      <c r="AK157" s="28"/>
      <c r="AL157" s="25">
        <v>0.95</v>
      </c>
      <c r="AM157" s="25">
        <v>1835.35</v>
      </c>
      <c r="AN157" s="25">
        <v>1850.5</v>
      </c>
      <c r="AO157" s="25">
        <v>341.7458697243963</v>
      </c>
      <c r="AP157" s="91">
        <v>3.888888888888889E-2</v>
      </c>
      <c r="AQ157" s="65">
        <v>0.1</v>
      </c>
      <c r="AR157" s="65">
        <v>8.1944444444444445E-2</v>
      </c>
      <c r="AS157" s="65">
        <v>5.1388888888888894E-2</v>
      </c>
      <c r="AT157" s="25">
        <f t="shared" si="130"/>
        <v>56</v>
      </c>
      <c r="AU157" s="25">
        <f t="shared" si="131"/>
        <v>144</v>
      </c>
      <c r="AV157" s="25">
        <f t="shared" si="140"/>
        <v>118</v>
      </c>
      <c r="AW157" s="25">
        <f t="shared" si="141"/>
        <v>74</v>
      </c>
      <c r="AX157" s="25">
        <f t="shared" si="138"/>
        <v>131</v>
      </c>
      <c r="AY157" s="25">
        <f t="shared" si="139"/>
        <v>65</v>
      </c>
      <c r="AZ157" s="25">
        <f t="shared" si="147"/>
        <v>1.0153846153846153</v>
      </c>
      <c r="BA157" s="25">
        <v>3</v>
      </c>
      <c r="BB157" s="25">
        <v>3</v>
      </c>
      <c r="BC157" s="25">
        <v>2</v>
      </c>
      <c r="BD157" s="25">
        <v>4</v>
      </c>
      <c r="BE157" s="25">
        <v>3.5</v>
      </c>
      <c r="BF157" s="25">
        <v>2.5</v>
      </c>
      <c r="BG157" s="49">
        <v>0.2857142857142857</v>
      </c>
      <c r="BH157" s="25">
        <v>0.8</v>
      </c>
      <c r="BI157" s="25">
        <v>10</v>
      </c>
      <c r="BJ157" s="25">
        <v>0.8</v>
      </c>
      <c r="BK157" s="25">
        <v>10</v>
      </c>
      <c r="BL157" s="25">
        <v>0.8</v>
      </c>
      <c r="BM157" s="47">
        <v>35</v>
      </c>
      <c r="BN157" s="25">
        <v>13</v>
      </c>
      <c r="BO157" s="25">
        <f t="shared" si="155"/>
        <v>48</v>
      </c>
      <c r="BP157" s="25">
        <f t="shared" si="159"/>
        <v>0.72916666666666663</v>
      </c>
      <c r="BQ157" s="49">
        <f t="shared" si="148"/>
        <v>1</v>
      </c>
      <c r="BR157" s="47">
        <v>13</v>
      </c>
      <c r="BS157" s="25">
        <v>3</v>
      </c>
      <c r="BT157" s="25">
        <f t="shared" si="158"/>
        <v>16</v>
      </c>
      <c r="BU157" s="25">
        <f t="shared" si="156"/>
        <v>0.8125</v>
      </c>
      <c r="BV157" s="49">
        <f t="shared" si="108"/>
        <v>1</v>
      </c>
      <c r="BW157" s="52">
        <v>7</v>
      </c>
      <c r="BX157" s="53">
        <v>8</v>
      </c>
      <c r="BY157" s="54">
        <f t="shared" si="154"/>
        <v>7.5</v>
      </c>
      <c r="BZ157" s="57">
        <v>13</v>
      </c>
      <c r="CA157" s="50">
        <v>9</v>
      </c>
      <c r="CB157" s="51">
        <f t="shared" si="129"/>
        <v>11</v>
      </c>
      <c r="CC157" s="46">
        <v>23</v>
      </c>
      <c r="CD157" s="46">
        <v>5</v>
      </c>
      <c r="CE157" s="103">
        <v>44</v>
      </c>
      <c r="CF157" s="30">
        <v>14</v>
      </c>
      <c r="CG157" s="104">
        <f t="shared" si="149"/>
        <v>0.31818181818181818</v>
      </c>
      <c r="CH157" s="47">
        <v>11</v>
      </c>
      <c r="CI157" s="25">
        <v>5</v>
      </c>
      <c r="CJ157" s="25">
        <f t="shared" si="145"/>
        <v>16</v>
      </c>
      <c r="CK157" s="49">
        <f t="shared" si="142"/>
        <v>10.5</v>
      </c>
      <c r="CL157" s="47">
        <v>4</v>
      </c>
      <c r="CM157" s="25">
        <v>4</v>
      </c>
      <c r="CN157" s="25">
        <f t="shared" si="157"/>
        <v>8</v>
      </c>
      <c r="CO157" s="49">
        <f t="shared" si="143"/>
        <v>6</v>
      </c>
      <c r="CP157" s="47">
        <v>24</v>
      </c>
      <c r="CQ157" s="25">
        <f t="shared" si="146"/>
        <v>1</v>
      </c>
      <c r="CR157" s="65">
        <v>2.2222222222222223E-2</v>
      </c>
      <c r="CS157" s="25">
        <f t="shared" si="150"/>
        <v>32</v>
      </c>
      <c r="CT157" s="25">
        <v>0</v>
      </c>
      <c r="CU157" s="25">
        <v>24</v>
      </c>
      <c r="CV157" s="25">
        <f t="shared" si="151"/>
        <v>1</v>
      </c>
      <c r="CW157" s="65">
        <v>4.3749999999999997E-2</v>
      </c>
      <c r="CX157" s="25">
        <f t="shared" si="152"/>
        <v>63</v>
      </c>
      <c r="CY157" s="25">
        <v>0</v>
      </c>
      <c r="CZ157" s="49">
        <f t="shared" si="153"/>
        <v>0.96875</v>
      </c>
      <c r="DA157">
        <v>22</v>
      </c>
      <c r="DB157">
        <v>13</v>
      </c>
      <c r="DC157">
        <v>0.98862894999999995</v>
      </c>
      <c r="DD157">
        <v>13</v>
      </c>
      <c r="DE157">
        <v>0.98862894999999995</v>
      </c>
      <c r="DF157">
        <v>17</v>
      </c>
      <c r="DG157">
        <v>9</v>
      </c>
      <c r="DH157">
        <v>0.99280195999999998</v>
      </c>
      <c r="DI157">
        <v>10</v>
      </c>
      <c r="DJ157">
        <v>0.99617321999999997</v>
      </c>
      <c r="DK157">
        <v>19</v>
      </c>
      <c r="DL157">
        <v>13</v>
      </c>
      <c r="DM157">
        <v>0.98291309999999998</v>
      </c>
      <c r="DN157">
        <v>13</v>
      </c>
      <c r="DO157">
        <v>0.98716861</v>
      </c>
      <c r="DP157" s="25">
        <v>19.333333333333332</v>
      </c>
      <c r="DQ157" s="25">
        <v>11.666666666666666</v>
      </c>
      <c r="DR157" s="25">
        <v>0.98811466999999986</v>
      </c>
      <c r="DS157" s="25">
        <v>12</v>
      </c>
      <c r="DT157" s="25">
        <v>0.9906569266666666</v>
      </c>
      <c r="DU157" s="47">
        <v>75.471684257616957</v>
      </c>
      <c r="DV157" s="86">
        <v>70.531150358200136</v>
      </c>
      <c r="DW157" s="86">
        <v>0.52408170006986399</v>
      </c>
      <c r="DX157" s="25"/>
      <c r="DY157" s="49"/>
      <c r="DZ157" s="47">
        <v>20</v>
      </c>
      <c r="EA157" s="25">
        <v>23</v>
      </c>
      <c r="EB157" s="25">
        <v>21.5</v>
      </c>
      <c r="EC157" s="25">
        <v>0.66101695000000005</v>
      </c>
      <c r="ED157" s="25">
        <v>0.93030303000000003</v>
      </c>
      <c r="EE157" s="88">
        <v>0.79565999000000009</v>
      </c>
      <c r="EF157" s="47">
        <v>34</v>
      </c>
      <c r="EG157" s="25">
        <v>30</v>
      </c>
      <c r="EH157" s="25">
        <v>32</v>
      </c>
      <c r="EI157" s="25">
        <v>21</v>
      </c>
      <c r="EJ157" s="25">
        <v>31</v>
      </c>
      <c r="EK157" s="46">
        <v>58</v>
      </c>
      <c r="EL157" s="47">
        <v>0</v>
      </c>
      <c r="EM157" s="49">
        <v>0</v>
      </c>
      <c r="EN157" s="46">
        <v>0</v>
      </c>
      <c r="EO157" s="25">
        <v>14957.272727272701</v>
      </c>
      <c r="EP157" s="25">
        <v>5394.4262295081999</v>
      </c>
      <c r="EQ157" s="25">
        <v>17908.0952380952</v>
      </c>
      <c r="ER157" s="25">
        <v>5151.6438356164399</v>
      </c>
      <c r="ES157" s="25">
        <v>13111.851851851899</v>
      </c>
      <c r="ET157" s="25">
        <v>7696.0869565217399</v>
      </c>
      <c r="EU157" s="25">
        <v>15325.739939073266</v>
      </c>
      <c r="EV157" s="28">
        <v>6080.7190072154599</v>
      </c>
      <c r="EW157">
        <v>438.31647349999997</v>
      </c>
      <c r="EX157">
        <v>0.117797713</v>
      </c>
      <c r="EY157">
        <v>1.1818181818181801</v>
      </c>
      <c r="EZ157">
        <v>0.57142857142857095</v>
      </c>
      <c r="FA157">
        <v>-302.74239210000002</v>
      </c>
      <c r="FB157">
        <v>-6.8307618000000001E-2</v>
      </c>
      <c r="FC157">
        <v>0.18037135278514599</v>
      </c>
      <c r="FD157">
        <v>0.8</v>
      </c>
      <c r="FE157">
        <v>-415.8832716</v>
      </c>
      <c r="FF157">
        <v>-7.0370594999999994E-2</v>
      </c>
      <c r="FG157">
        <v>1.70422535211268</v>
      </c>
      <c r="FH157">
        <v>0.57692307692307698</v>
      </c>
      <c r="FI157">
        <v>-93.436396733333353</v>
      </c>
      <c r="FJ157">
        <v>-6.9601666666666657E-3</v>
      </c>
      <c r="FK157">
        <v>1.0221382955720022</v>
      </c>
      <c r="FL157" s="63">
        <v>0.64945054945054936</v>
      </c>
      <c r="FM157">
        <v>0.74141876430206</v>
      </c>
      <c r="FN157">
        <v>0.62700353164900902</v>
      </c>
      <c r="FO157">
        <v>0.66071428571428603</v>
      </c>
      <c r="FP157">
        <v>0.76714550509731205</v>
      </c>
      <c r="FQ157">
        <v>0.72791878172588798</v>
      </c>
      <c r="FR157">
        <v>0.60287241148964599</v>
      </c>
      <c r="FS157">
        <v>0.71001727724741137</v>
      </c>
      <c r="FT157">
        <v>0.66567381607865572</v>
      </c>
      <c r="FU157">
        <v>0.68784554666303366</v>
      </c>
      <c r="FV157" s="45">
        <v>0.85</v>
      </c>
      <c r="FW157" s="25">
        <v>6304.4705882353001</v>
      </c>
      <c r="FX157" s="25">
        <v>0.8</v>
      </c>
      <c r="FY157" s="25">
        <v>7354.6875</v>
      </c>
      <c r="FZ157" s="25">
        <v>0.85</v>
      </c>
      <c r="GA157" s="25">
        <v>8106.6470588235297</v>
      </c>
      <c r="GB157" s="25">
        <v>0.83333333333333337</v>
      </c>
      <c r="GC157" s="28">
        <v>7255.2683823529442</v>
      </c>
      <c r="GD157">
        <v>1</v>
      </c>
      <c r="GE157">
        <v>118</v>
      </c>
      <c r="GF157">
        <v>0</v>
      </c>
      <c r="GG157">
        <v>108</v>
      </c>
      <c r="GH157">
        <v>0.16666666666666666</v>
      </c>
      <c r="GI157">
        <v>162</v>
      </c>
      <c r="GJ157">
        <v>0.38888888888888901</v>
      </c>
      <c r="GK157">
        <v>129.33333333333334</v>
      </c>
      <c r="GL157" s="45"/>
      <c r="GM157">
        <v>21</v>
      </c>
      <c r="GN157">
        <v>18</v>
      </c>
      <c r="GO157">
        <v>18</v>
      </c>
      <c r="GP157">
        <v>11</v>
      </c>
      <c r="GQ157" s="25"/>
      <c r="GR157">
        <v>29</v>
      </c>
      <c r="GS157">
        <v>11</v>
      </c>
      <c r="GT157">
        <v>11</v>
      </c>
      <c r="GU157">
        <v>6</v>
      </c>
      <c r="GV157" s="25"/>
      <c r="GW157">
        <v>25</v>
      </c>
      <c r="GX157">
        <v>19</v>
      </c>
      <c r="GY157">
        <v>19</v>
      </c>
      <c r="GZ157">
        <v>8</v>
      </c>
      <c r="HA157" s="25"/>
      <c r="HB157" s="89">
        <v>25</v>
      </c>
      <c r="HC157" s="89">
        <v>16</v>
      </c>
      <c r="HD157" s="89">
        <v>16</v>
      </c>
      <c r="HE157" s="129">
        <v>8.3333333333333339</v>
      </c>
      <c r="HF157">
        <v>0.80531380516737161</v>
      </c>
      <c r="HG157">
        <v>0.73097167460829227</v>
      </c>
      <c r="HH157">
        <v>0.7309025438247212</v>
      </c>
      <c r="HI157">
        <v>0.87636080237191838</v>
      </c>
      <c r="HJ157">
        <v>0.83404344165508226</v>
      </c>
      <c r="HK157">
        <v>0.92844513497761094</v>
      </c>
      <c r="HL157">
        <v>0.91234493032482011</v>
      </c>
      <c r="HM157">
        <v>0.99369440545299015</v>
      </c>
      <c r="HN157">
        <v>0.99325987964645956</v>
      </c>
      <c r="HO157">
        <v>0.98502748011358887</v>
      </c>
      <c r="HP157">
        <v>0.99427490727389001</v>
      </c>
      <c r="HQ157">
        <v>1</v>
      </c>
      <c r="HR157">
        <v>0.87753904215630441</v>
      </c>
      <c r="HS157" s="24">
        <v>2</v>
      </c>
      <c r="HT157">
        <v>4</v>
      </c>
      <c r="HU157">
        <v>3</v>
      </c>
      <c r="HV157">
        <v>1</v>
      </c>
      <c r="HW157">
        <v>1</v>
      </c>
      <c r="HX157">
        <v>1</v>
      </c>
      <c r="HY157" s="45"/>
      <c r="HZ157" s="25"/>
      <c r="IA157" s="25"/>
      <c r="IB157" s="25"/>
      <c r="IC157" s="25"/>
      <c r="ID157" s="109"/>
      <c r="IE157" s="25"/>
      <c r="IF157" s="25"/>
      <c r="IG157" s="25"/>
      <c r="IH157" s="25"/>
      <c r="II157" s="141" t="s">
        <v>578</v>
      </c>
      <c r="IJ157" s="141">
        <f t="shared" si="144"/>
        <v>1</v>
      </c>
      <c r="IK157" s="141" t="s">
        <v>607</v>
      </c>
      <c r="IL157" s="106"/>
      <c r="IM157" s="127"/>
      <c r="IN157" s="142"/>
      <c r="IO157" s="143">
        <v>0</v>
      </c>
      <c r="IP157" s="144">
        <v>0</v>
      </c>
      <c r="IQ157" s="144">
        <v>0</v>
      </c>
      <c r="IR157" s="144">
        <v>0</v>
      </c>
      <c r="IS157" s="144">
        <v>1</v>
      </c>
      <c r="IT157" s="145"/>
      <c r="IU157" s="146">
        <v>0</v>
      </c>
      <c r="IV157" s="146">
        <v>1</v>
      </c>
    </row>
    <row r="158" spans="1:256" ht="13.05" customHeight="1">
      <c r="A158" s="25">
        <v>30</v>
      </c>
      <c r="B158" s="25">
        <v>20</v>
      </c>
      <c r="C158" s="49" t="s">
        <v>15</v>
      </c>
      <c r="D158" s="47" t="s">
        <v>533</v>
      </c>
      <c r="E158" s="25">
        <v>5</v>
      </c>
      <c r="F158" s="25">
        <v>5</v>
      </c>
      <c r="G158" s="49"/>
      <c r="H158" s="25">
        <v>23</v>
      </c>
      <c r="I158" s="25">
        <v>27</v>
      </c>
      <c r="J158" s="25">
        <v>2</v>
      </c>
      <c r="K158" s="25">
        <v>1</v>
      </c>
      <c r="L158" s="25">
        <v>1</v>
      </c>
      <c r="M158" s="25" t="str">
        <f t="shared" si="132"/>
        <v/>
      </c>
      <c r="N158" s="25">
        <f t="shared" si="133"/>
        <v>25</v>
      </c>
      <c r="O158" s="25">
        <v>18</v>
      </c>
      <c r="P158" s="25">
        <v>25</v>
      </c>
      <c r="Q158" s="28"/>
      <c r="R158" s="25">
        <v>18</v>
      </c>
      <c r="S158" s="25">
        <v>25</v>
      </c>
      <c r="T158" s="25">
        <v>3</v>
      </c>
      <c r="U158" s="25">
        <v>1</v>
      </c>
      <c r="V158" s="25">
        <v>2</v>
      </c>
      <c r="W158" s="25" t="str">
        <f t="shared" si="134"/>
        <v/>
      </c>
      <c r="X158" s="25">
        <f t="shared" si="135"/>
        <v>22</v>
      </c>
      <c r="Y158" s="25">
        <v>10</v>
      </c>
      <c r="Z158" s="25">
        <v>22</v>
      </c>
      <c r="AA158" s="25"/>
      <c r="AB158" s="45">
        <v>8</v>
      </c>
      <c r="AC158" s="25">
        <v>14</v>
      </c>
      <c r="AD158" s="25">
        <v>0</v>
      </c>
      <c r="AE158" s="25">
        <v>0</v>
      </c>
      <c r="AF158" s="25">
        <v>0</v>
      </c>
      <c r="AG158" s="25" t="str">
        <f t="shared" si="136"/>
        <v/>
      </c>
      <c r="AH158" s="25">
        <f t="shared" si="137"/>
        <v>14</v>
      </c>
      <c r="AI158" s="25">
        <v>8</v>
      </c>
      <c r="AJ158" s="25">
        <v>14</v>
      </c>
      <c r="AK158" s="28"/>
      <c r="AL158" s="25">
        <v>0.95</v>
      </c>
      <c r="AM158" s="25">
        <v>740</v>
      </c>
      <c r="AN158" s="25">
        <v>715.5</v>
      </c>
      <c r="AO158" s="25">
        <v>117.28552654459162</v>
      </c>
      <c r="AP158" s="91">
        <v>2.8472222222222222E-2</v>
      </c>
      <c r="AQ158" s="65">
        <v>4.2361111111111106E-2</v>
      </c>
      <c r="AR158" s="65">
        <v>4.3749999999999997E-2</v>
      </c>
      <c r="AS158" s="65">
        <v>3.125E-2</v>
      </c>
      <c r="AT158" s="25">
        <f t="shared" si="130"/>
        <v>41</v>
      </c>
      <c r="AU158" s="25">
        <f t="shared" si="131"/>
        <v>61</v>
      </c>
      <c r="AV158" s="25">
        <f t="shared" si="140"/>
        <v>63</v>
      </c>
      <c r="AW158" s="25">
        <f t="shared" si="141"/>
        <v>45</v>
      </c>
      <c r="AX158" s="25">
        <f t="shared" si="138"/>
        <v>62</v>
      </c>
      <c r="AY158" s="25">
        <f t="shared" si="139"/>
        <v>43</v>
      </c>
      <c r="AZ158" s="25">
        <f t="shared" si="147"/>
        <v>0.44186046511627908</v>
      </c>
      <c r="BA158" s="25">
        <v>2</v>
      </c>
      <c r="BB158" s="25">
        <v>2</v>
      </c>
      <c r="BC158" s="25">
        <v>2</v>
      </c>
      <c r="BD158" s="25">
        <v>4</v>
      </c>
      <c r="BE158" s="25">
        <v>3</v>
      </c>
      <c r="BF158" s="25">
        <v>2</v>
      </c>
      <c r="BG158" s="49">
        <v>0.33333333333333331</v>
      </c>
      <c r="BH158" s="25">
        <v>1</v>
      </c>
      <c r="BI158" s="25">
        <v>10</v>
      </c>
      <c r="BJ158" s="25">
        <v>1</v>
      </c>
      <c r="BK158" s="25">
        <v>10</v>
      </c>
      <c r="BL158" s="25">
        <v>1</v>
      </c>
      <c r="BM158" s="47">
        <v>32</v>
      </c>
      <c r="BN158" s="25">
        <v>16</v>
      </c>
      <c r="BO158" s="25">
        <f t="shared" si="155"/>
        <v>48</v>
      </c>
      <c r="BP158" s="25">
        <f t="shared" si="159"/>
        <v>0.66666666666666663</v>
      </c>
      <c r="BQ158" s="49">
        <f t="shared" si="148"/>
        <v>1</v>
      </c>
      <c r="BR158" s="47">
        <v>12</v>
      </c>
      <c r="BS158" s="25">
        <v>4</v>
      </c>
      <c r="BT158" s="25">
        <f t="shared" si="158"/>
        <v>16</v>
      </c>
      <c r="BU158" s="25">
        <f t="shared" si="156"/>
        <v>0.75</v>
      </c>
      <c r="BV158" s="49">
        <f t="shared" si="108"/>
        <v>1</v>
      </c>
      <c r="BW158" s="52">
        <v>12</v>
      </c>
      <c r="BX158" s="53">
        <v>9</v>
      </c>
      <c r="BY158" s="54">
        <f t="shared" si="154"/>
        <v>10.5</v>
      </c>
      <c r="BZ158" s="57">
        <v>16</v>
      </c>
      <c r="CA158" s="50">
        <v>15</v>
      </c>
      <c r="CB158" s="51">
        <f t="shared" si="129"/>
        <v>15.5</v>
      </c>
      <c r="CC158" s="46">
        <v>21</v>
      </c>
      <c r="CD158" s="46">
        <v>12</v>
      </c>
      <c r="CE158" s="103">
        <v>75</v>
      </c>
      <c r="CF158" s="30">
        <v>9</v>
      </c>
      <c r="CG158" s="104">
        <f t="shared" si="149"/>
        <v>0.12</v>
      </c>
      <c r="CH158" s="47">
        <v>10</v>
      </c>
      <c r="CI158" s="25">
        <v>7</v>
      </c>
      <c r="CJ158" s="25">
        <f t="shared" si="145"/>
        <v>17</v>
      </c>
      <c r="CK158" s="49">
        <f t="shared" si="142"/>
        <v>12</v>
      </c>
      <c r="CL158" s="47">
        <v>3</v>
      </c>
      <c r="CM158" s="25">
        <v>4</v>
      </c>
      <c r="CN158" s="25">
        <f t="shared" si="157"/>
        <v>7</v>
      </c>
      <c r="CO158" s="49">
        <f t="shared" si="143"/>
        <v>5.5</v>
      </c>
      <c r="CP158" s="47">
        <v>24</v>
      </c>
      <c r="CQ158" s="25">
        <f t="shared" si="146"/>
        <v>1</v>
      </c>
      <c r="CR158" s="65">
        <v>2.2916666666666669E-2</v>
      </c>
      <c r="CS158" s="25">
        <f t="shared" si="150"/>
        <v>33</v>
      </c>
      <c r="CT158" s="25">
        <v>0</v>
      </c>
      <c r="CU158" s="25">
        <v>24</v>
      </c>
      <c r="CV158" s="25">
        <f t="shared" si="151"/>
        <v>1</v>
      </c>
      <c r="CW158" s="65">
        <v>7.1527777777777787E-2</v>
      </c>
      <c r="CX158" s="25">
        <f t="shared" si="152"/>
        <v>103</v>
      </c>
      <c r="CY158" s="25">
        <v>1</v>
      </c>
      <c r="CZ158" s="49">
        <f t="shared" si="153"/>
        <v>2.1212121212121211</v>
      </c>
      <c r="DA158">
        <v>19</v>
      </c>
      <c r="DB158">
        <v>9</v>
      </c>
      <c r="DC158">
        <v>0.83242753999999997</v>
      </c>
      <c r="DD158">
        <v>9</v>
      </c>
      <c r="DE158">
        <v>0.83273242999999997</v>
      </c>
      <c r="DF158">
        <v>15</v>
      </c>
      <c r="DG158">
        <v>5</v>
      </c>
      <c r="DH158">
        <v>0.88150982</v>
      </c>
      <c r="DI158">
        <v>6</v>
      </c>
      <c r="DJ158">
        <v>0.91759605</v>
      </c>
      <c r="DK158">
        <v>21</v>
      </c>
      <c r="DL158">
        <v>9</v>
      </c>
      <c r="DM158">
        <v>0.96948407999999997</v>
      </c>
      <c r="DN158">
        <v>9</v>
      </c>
      <c r="DO158">
        <v>0.99766836000000003</v>
      </c>
      <c r="DP158" s="25">
        <v>18.333333333333332</v>
      </c>
      <c r="DQ158" s="25">
        <v>7.666666666666667</v>
      </c>
      <c r="DR158" s="25">
        <v>0.89447381333333331</v>
      </c>
      <c r="DS158" s="25">
        <v>8</v>
      </c>
      <c r="DT158" s="25">
        <v>0.91599894666666659</v>
      </c>
      <c r="DU158" s="47">
        <v>61.512902946096588</v>
      </c>
      <c r="DV158" s="86">
        <v>62.989355324769477</v>
      </c>
      <c r="DW158" s="86">
        <v>0.74130304561524707</v>
      </c>
      <c r="DX158" s="25"/>
      <c r="DY158" s="49"/>
      <c r="DZ158" s="47">
        <v>15</v>
      </c>
      <c r="EA158" s="25">
        <v>23</v>
      </c>
      <c r="EB158" s="25">
        <v>19</v>
      </c>
      <c r="EC158" s="25">
        <v>0.87603306000000003</v>
      </c>
      <c r="ED158" s="25">
        <v>0.50613496999999996</v>
      </c>
      <c r="EE158" s="88">
        <v>0.69108401499999994</v>
      </c>
      <c r="EF158" s="47">
        <v>31</v>
      </c>
      <c r="EG158" s="25">
        <v>34</v>
      </c>
      <c r="EH158" s="25">
        <v>36</v>
      </c>
      <c r="EI158" s="25">
        <v>32</v>
      </c>
      <c r="EJ158" s="25">
        <v>40</v>
      </c>
      <c r="EK158" s="46">
        <v>43</v>
      </c>
      <c r="EL158" s="47">
        <v>0</v>
      </c>
      <c r="EM158" s="49">
        <v>0</v>
      </c>
      <c r="EN158" s="46">
        <v>3</v>
      </c>
      <c r="EO158" s="25">
        <v>109686.66666666701</v>
      </c>
      <c r="EP158" s="25">
        <v>19356.470588235301</v>
      </c>
      <c r="EQ158" s="25">
        <v>47008.75</v>
      </c>
      <c r="ER158" s="25">
        <v>41785.555555555598</v>
      </c>
      <c r="ES158" s="25">
        <v>70804</v>
      </c>
      <c r="ET158" s="25">
        <v>23601.333333333299</v>
      </c>
      <c r="EU158" s="25">
        <v>75833.138888889007</v>
      </c>
      <c r="EV158" s="28">
        <v>28247.786492374737</v>
      </c>
      <c r="EW158">
        <v>1416.908803</v>
      </c>
      <c r="EX158">
        <v>0.11804479</v>
      </c>
      <c r="EY158">
        <v>-9.6969696969696997E-2</v>
      </c>
      <c r="EZ158">
        <v>0.5</v>
      </c>
      <c r="FA158">
        <v>9949.1222510000007</v>
      </c>
      <c r="FB158">
        <v>0.64707246299999999</v>
      </c>
      <c r="FC158">
        <v>0.85145888594164498</v>
      </c>
      <c r="FD158">
        <v>0.71428571428571397</v>
      </c>
      <c r="FE158">
        <v>1489.0597439999999</v>
      </c>
      <c r="FF158">
        <v>8.8609219000000003E-2</v>
      </c>
      <c r="FG158">
        <v>-0.157746478873239</v>
      </c>
      <c r="FH158">
        <v>0</v>
      </c>
      <c r="FI158">
        <v>4285.0302660000007</v>
      </c>
      <c r="FJ158">
        <v>0.28457549066666665</v>
      </c>
      <c r="FK158">
        <v>0.19891423669956965</v>
      </c>
      <c r="FL158" s="63">
        <v>0.40476190476190466</v>
      </c>
      <c r="FM158">
        <v>0.4453125</v>
      </c>
      <c r="FN158">
        <v>0.63649742457689495</v>
      </c>
      <c r="FO158">
        <v>0.46756756756756801</v>
      </c>
      <c r="FP158">
        <v>0.50507614213198004</v>
      </c>
      <c r="FQ158">
        <v>0.44670050761421298</v>
      </c>
      <c r="FR158">
        <v>0.54067378800328703</v>
      </c>
      <c r="FS158">
        <v>0.45319352506059368</v>
      </c>
      <c r="FT158">
        <v>0.56074911823738738</v>
      </c>
      <c r="FU158">
        <v>0.50697132164899039</v>
      </c>
      <c r="FV158" s="45">
        <v>0.5</v>
      </c>
      <c r="FW158" s="25">
        <v>1985.4</v>
      </c>
      <c r="FX158" s="25">
        <v>0.6</v>
      </c>
      <c r="FY158" s="25">
        <v>2695.6666666666702</v>
      </c>
      <c r="FZ158" s="25">
        <v>0.7</v>
      </c>
      <c r="GA158" s="25">
        <v>2968.5714285714298</v>
      </c>
      <c r="GB158" s="25">
        <v>0.6</v>
      </c>
      <c r="GC158" s="28">
        <v>2549.8793650793668</v>
      </c>
      <c r="GD158">
        <v>0.5</v>
      </c>
      <c r="GE158">
        <v>112</v>
      </c>
      <c r="GF158">
        <v>0</v>
      </c>
      <c r="GG158">
        <v>78</v>
      </c>
      <c r="GH158">
        <v>1.1666666666666667</v>
      </c>
      <c r="GI158">
        <v>160</v>
      </c>
      <c r="GJ158">
        <v>0.55555555555555602</v>
      </c>
      <c r="GK158">
        <v>116.66666666666667</v>
      </c>
      <c r="GL158" s="45"/>
      <c r="GM158">
        <v>13</v>
      </c>
      <c r="GN158">
        <v>12</v>
      </c>
      <c r="GO158">
        <v>11</v>
      </c>
      <c r="GP158">
        <v>10</v>
      </c>
      <c r="GQ158" s="25"/>
      <c r="GR158">
        <v>10</v>
      </c>
      <c r="GS158">
        <v>9</v>
      </c>
      <c r="GT158">
        <v>7</v>
      </c>
      <c r="GU158">
        <v>6</v>
      </c>
      <c r="GV158" s="25"/>
      <c r="GW158">
        <v>8</v>
      </c>
      <c r="GX158">
        <v>8</v>
      </c>
      <c r="GY158">
        <v>7</v>
      </c>
      <c r="GZ158">
        <v>6</v>
      </c>
      <c r="HA158" s="25"/>
      <c r="HB158" s="89">
        <v>10.333333333333334</v>
      </c>
      <c r="HC158" s="89">
        <v>9.6666666666666661</v>
      </c>
      <c r="HD158" s="89">
        <v>8.3333333333333339</v>
      </c>
      <c r="HE158" s="129">
        <v>7.333333333333333</v>
      </c>
      <c r="HF158">
        <v>0.94396521655405952</v>
      </c>
      <c r="HG158">
        <v>0.94477007825653547</v>
      </c>
      <c r="HH158">
        <v>0.93689670172250383</v>
      </c>
      <c r="HI158">
        <v>0.92096259789811208</v>
      </c>
      <c r="HJ158">
        <v>0.94372782277769873</v>
      </c>
      <c r="HK158">
        <v>0.97382283520599888</v>
      </c>
      <c r="HL158">
        <v>0.94809169944877925</v>
      </c>
      <c r="HM158">
        <v>0.99026740830523841</v>
      </c>
      <c r="HN158">
        <v>0.98513566815796905</v>
      </c>
      <c r="HO158">
        <v>0.9798272520870257</v>
      </c>
      <c r="HP158">
        <v>0.98465564651284643</v>
      </c>
      <c r="HQ158">
        <v>1</v>
      </c>
      <c r="HR158">
        <v>0.95760956916324247</v>
      </c>
      <c r="HS158" s="24">
        <v>2</v>
      </c>
      <c r="HT158">
        <v>2</v>
      </c>
      <c r="HU158">
        <v>2</v>
      </c>
      <c r="HV158">
        <v>1</v>
      </c>
      <c r="HW158">
        <v>0</v>
      </c>
      <c r="HX158">
        <v>0</v>
      </c>
      <c r="HY158" s="45"/>
      <c r="HZ158" s="25"/>
      <c r="IA158" s="25"/>
      <c r="IB158" s="25"/>
      <c r="IC158" s="25"/>
      <c r="ID158" s="109"/>
      <c r="IE158" s="25"/>
      <c r="IF158" s="25"/>
      <c r="IG158" s="25"/>
      <c r="IH158" s="25"/>
      <c r="II158" s="141" t="s">
        <v>578</v>
      </c>
      <c r="IJ158" s="141">
        <f t="shared" si="144"/>
        <v>1</v>
      </c>
      <c r="IK158" s="141" t="s">
        <v>540</v>
      </c>
      <c r="IL158" s="106"/>
      <c r="IM158" s="127"/>
      <c r="IN158" s="142"/>
      <c r="IO158" s="143">
        <v>0</v>
      </c>
      <c r="IP158" s="144">
        <v>0</v>
      </c>
      <c r="IQ158" s="144">
        <v>0</v>
      </c>
      <c r="IR158" s="144">
        <v>0</v>
      </c>
      <c r="IS158" s="144">
        <v>1</v>
      </c>
      <c r="IT158" s="145"/>
      <c r="IU158" s="146">
        <v>0</v>
      </c>
      <c r="IV158" s="146">
        <v>1</v>
      </c>
    </row>
    <row r="159" spans="1:256" ht="13.05" customHeight="1">
      <c r="A159" s="25">
        <v>35</v>
      </c>
      <c r="B159" s="25">
        <v>12</v>
      </c>
      <c r="C159" s="49" t="s">
        <v>16</v>
      </c>
      <c r="D159" s="47" t="s">
        <v>401</v>
      </c>
      <c r="E159" s="25">
        <v>4</v>
      </c>
      <c r="F159" s="25">
        <v>4</v>
      </c>
      <c r="G159" s="49"/>
      <c r="H159" s="25">
        <v>19</v>
      </c>
      <c r="I159" s="25">
        <v>21</v>
      </c>
      <c r="J159" s="25">
        <v>3</v>
      </c>
      <c r="K159" s="25">
        <v>0</v>
      </c>
      <c r="L159" s="25">
        <v>3</v>
      </c>
      <c r="M159" s="25" t="str">
        <f t="shared" si="132"/>
        <v/>
      </c>
      <c r="N159" s="25">
        <f t="shared" si="133"/>
        <v>18</v>
      </c>
      <c r="O159" s="25">
        <v>11</v>
      </c>
      <c r="P159" s="25">
        <v>18</v>
      </c>
      <c r="Q159" s="28"/>
      <c r="R159" s="25">
        <v>28</v>
      </c>
      <c r="S159" s="25">
        <v>28</v>
      </c>
      <c r="T159" s="25">
        <v>3</v>
      </c>
      <c r="U159" s="25">
        <v>0</v>
      </c>
      <c r="V159" s="25">
        <v>3</v>
      </c>
      <c r="W159" s="25" t="str">
        <f t="shared" si="134"/>
        <v/>
      </c>
      <c r="X159" s="25">
        <f t="shared" si="135"/>
        <v>25</v>
      </c>
      <c r="Y159" s="25">
        <v>14</v>
      </c>
      <c r="Z159" s="25">
        <v>25</v>
      </c>
      <c r="AA159" s="25"/>
      <c r="AB159" s="45">
        <v>8</v>
      </c>
      <c r="AC159" s="25">
        <v>12</v>
      </c>
      <c r="AD159" s="25">
        <v>3</v>
      </c>
      <c r="AE159" s="25">
        <v>0</v>
      </c>
      <c r="AF159" s="25">
        <v>3</v>
      </c>
      <c r="AG159" s="25" t="str">
        <f t="shared" si="136"/>
        <v/>
      </c>
      <c r="AH159" s="25">
        <f t="shared" si="137"/>
        <v>9</v>
      </c>
      <c r="AI159" s="25">
        <v>8</v>
      </c>
      <c r="AJ159" s="25">
        <v>11</v>
      </c>
      <c r="AK159" s="28"/>
      <c r="AL159" s="25">
        <v>1</v>
      </c>
      <c r="AM159" s="25">
        <v>867.25</v>
      </c>
      <c r="AN159" s="25">
        <v>822.5</v>
      </c>
      <c r="AO159" s="25">
        <v>197.60803174599536</v>
      </c>
      <c r="AP159" s="91">
        <v>3.1944444444444449E-2</v>
      </c>
      <c r="AQ159" s="65">
        <v>4.3749999999999997E-2</v>
      </c>
      <c r="AR159" s="65">
        <v>4.8611111111111112E-2</v>
      </c>
      <c r="AS159" s="65">
        <v>3.2638888888888891E-2</v>
      </c>
      <c r="AT159" s="25">
        <f t="shared" si="130"/>
        <v>46</v>
      </c>
      <c r="AU159" s="25">
        <f t="shared" si="131"/>
        <v>63</v>
      </c>
      <c r="AV159" s="25">
        <f t="shared" si="140"/>
        <v>70</v>
      </c>
      <c r="AW159" s="25">
        <f t="shared" si="141"/>
        <v>47</v>
      </c>
      <c r="AX159" s="25">
        <f t="shared" si="138"/>
        <v>66.5</v>
      </c>
      <c r="AY159" s="25">
        <f t="shared" si="139"/>
        <v>46.5</v>
      </c>
      <c r="AZ159" s="25">
        <f t="shared" si="147"/>
        <v>0.43010752688172044</v>
      </c>
      <c r="BA159" s="25">
        <v>1</v>
      </c>
      <c r="BB159" s="25">
        <v>4</v>
      </c>
      <c r="BC159" s="25">
        <v>1</v>
      </c>
      <c r="BD159" s="25">
        <v>2</v>
      </c>
      <c r="BE159" s="25">
        <v>1.5</v>
      </c>
      <c r="BF159" s="25">
        <v>2.5</v>
      </c>
      <c r="BG159" s="49">
        <v>-0.66666666666666663</v>
      </c>
      <c r="BH159" s="25">
        <v>0</v>
      </c>
      <c r="BI159" s="25">
        <v>10</v>
      </c>
      <c r="BJ159" s="25">
        <v>0.1</v>
      </c>
      <c r="BK159" s="25">
        <v>10</v>
      </c>
      <c r="BL159" s="25">
        <v>0.05</v>
      </c>
      <c r="BM159" s="47">
        <v>38</v>
      </c>
      <c r="BN159" s="25">
        <v>10</v>
      </c>
      <c r="BO159" s="25">
        <f t="shared" si="155"/>
        <v>48</v>
      </c>
      <c r="BP159" s="25">
        <f t="shared" si="159"/>
        <v>0.79166666666666663</v>
      </c>
      <c r="BQ159" s="49">
        <f t="shared" si="148"/>
        <v>1</v>
      </c>
      <c r="BR159" s="47">
        <v>13</v>
      </c>
      <c r="BS159" s="25">
        <v>3</v>
      </c>
      <c r="BT159" s="25">
        <f t="shared" si="158"/>
        <v>16</v>
      </c>
      <c r="BU159" s="25">
        <f t="shared" si="156"/>
        <v>0.8125</v>
      </c>
      <c r="BV159" s="49">
        <f t="shared" si="108"/>
        <v>1</v>
      </c>
      <c r="BW159" s="52">
        <v>6</v>
      </c>
      <c r="BX159" s="53">
        <v>6</v>
      </c>
      <c r="BY159" s="54">
        <f t="shared" si="154"/>
        <v>6</v>
      </c>
      <c r="BZ159" s="57">
        <v>12</v>
      </c>
      <c r="CA159" s="50">
        <v>13</v>
      </c>
      <c r="CB159" s="51">
        <f t="shared" si="129"/>
        <v>12.5</v>
      </c>
      <c r="CC159" s="46">
        <v>13</v>
      </c>
      <c r="CD159" s="46">
        <v>15</v>
      </c>
      <c r="CE159" s="103">
        <v>42</v>
      </c>
      <c r="CF159" s="30">
        <v>1</v>
      </c>
      <c r="CG159" s="104">
        <f t="shared" si="149"/>
        <v>2.3809523809523808E-2</v>
      </c>
      <c r="CH159" s="47">
        <v>10</v>
      </c>
      <c r="CI159" s="25">
        <v>7</v>
      </c>
      <c r="CJ159" s="25">
        <f t="shared" si="145"/>
        <v>17</v>
      </c>
      <c r="CK159" s="49">
        <f t="shared" si="142"/>
        <v>12</v>
      </c>
      <c r="CL159" s="47">
        <v>4</v>
      </c>
      <c r="CM159" s="25">
        <v>4</v>
      </c>
      <c r="CN159" s="25">
        <f t="shared" si="157"/>
        <v>8</v>
      </c>
      <c r="CO159" s="49">
        <f t="shared" si="143"/>
        <v>6</v>
      </c>
      <c r="CP159" s="47">
        <v>24</v>
      </c>
      <c r="CQ159" s="25">
        <f t="shared" si="146"/>
        <v>1</v>
      </c>
      <c r="CR159" s="65">
        <v>3.6111111111111115E-2</v>
      </c>
      <c r="CS159" s="25">
        <f t="shared" si="150"/>
        <v>52</v>
      </c>
      <c r="CT159" s="25">
        <v>0</v>
      </c>
      <c r="CU159" s="25">
        <v>24</v>
      </c>
      <c r="CV159" s="25">
        <f t="shared" si="151"/>
        <v>1</v>
      </c>
      <c r="CW159" s="65">
        <v>6.6666666666666666E-2</v>
      </c>
      <c r="CX159" s="25">
        <f t="shared" si="152"/>
        <v>96</v>
      </c>
      <c r="CY159" s="25">
        <v>3</v>
      </c>
      <c r="CZ159" s="49">
        <f t="shared" si="153"/>
        <v>0.84615384615384615</v>
      </c>
      <c r="DA159">
        <v>16</v>
      </c>
      <c r="DB159">
        <v>3</v>
      </c>
      <c r="DC159">
        <v>0.96076892000000003</v>
      </c>
      <c r="DD159">
        <v>3</v>
      </c>
      <c r="DE159">
        <v>0.99339926999999995</v>
      </c>
      <c r="DF159">
        <v>13</v>
      </c>
      <c r="DG159">
        <v>7</v>
      </c>
      <c r="DH159">
        <v>0.97227182000000001</v>
      </c>
      <c r="DI159">
        <v>7</v>
      </c>
      <c r="DJ159">
        <v>0.98214285999999995</v>
      </c>
      <c r="DK159">
        <v>14</v>
      </c>
      <c r="DL159">
        <v>7</v>
      </c>
      <c r="DM159">
        <v>0.93147243999999996</v>
      </c>
      <c r="DN159">
        <v>7</v>
      </c>
      <c r="DO159">
        <v>0.93147243999999996</v>
      </c>
      <c r="DP159" s="25">
        <v>14.333333333333334</v>
      </c>
      <c r="DQ159" s="25">
        <v>5.666666666666667</v>
      </c>
      <c r="DR159" s="25">
        <v>0.95483772666666666</v>
      </c>
      <c r="DS159" s="25">
        <v>5.666666666666667</v>
      </c>
      <c r="DT159" s="25">
        <v>0.96900485666666658</v>
      </c>
      <c r="DU159" s="47">
        <v>80.353672351862102</v>
      </c>
      <c r="DV159" s="86">
        <v>71.614336408254104</v>
      </c>
      <c r="DW159" s="86">
        <v>0.74030057570432661</v>
      </c>
      <c r="DX159" s="25"/>
      <c r="DY159" s="49"/>
      <c r="DZ159" s="47">
        <v>7</v>
      </c>
      <c r="EA159" s="25">
        <v>3</v>
      </c>
      <c r="EB159" s="25">
        <v>5</v>
      </c>
      <c r="EC159" s="25">
        <v>0.46153845999999998</v>
      </c>
      <c r="ED159" s="25">
        <v>1</v>
      </c>
      <c r="EE159" s="88">
        <v>0.73076922999999994</v>
      </c>
      <c r="EF159" s="47">
        <v>35</v>
      </c>
      <c r="EG159" s="25">
        <v>34</v>
      </c>
      <c r="EH159" s="25">
        <v>33</v>
      </c>
      <c r="EI159" s="25">
        <v>34</v>
      </c>
      <c r="EJ159" s="25">
        <v>39</v>
      </c>
      <c r="EK159" s="46">
        <v>61</v>
      </c>
      <c r="EL159" s="47">
        <v>1</v>
      </c>
      <c r="EM159" s="49">
        <v>2</v>
      </c>
      <c r="EN159" s="46">
        <v>0</v>
      </c>
      <c r="EO159" s="25">
        <v>8226.5</v>
      </c>
      <c r="EP159" s="25">
        <v>4839.1176470588198</v>
      </c>
      <c r="EQ159" s="25">
        <v>5698.0303030303003</v>
      </c>
      <c r="ER159" s="25">
        <v>4273.5227272727298</v>
      </c>
      <c r="ES159" s="25">
        <v>10412.352941176499</v>
      </c>
      <c r="ET159" s="25">
        <v>7080.4</v>
      </c>
      <c r="EU159" s="25">
        <v>8112.2944147356002</v>
      </c>
      <c r="EV159" s="28">
        <v>5397.6801247771828</v>
      </c>
      <c r="EW159">
        <v>619.77888419999999</v>
      </c>
      <c r="EX159">
        <v>0.19723597400000001</v>
      </c>
      <c r="EY159">
        <v>2.0818181818181798</v>
      </c>
      <c r="EZ159">
        <v>0.56410256410256399</v>
      </c>
      <c r="FA159">
        <v>584.16855539999995</v>
      </c>
      <c r="FB159">
        <v>0.186494679</v>
      </c>
      <c r="FC159">
        <v>12.689655172413801</v>
      </c>
      <c r="FD159">
        <v>0.52307692307692299</v>
      </c>
      <c r="FE159">
        <v>881.4833476</v>
      </c>
      <c r="FF159">
        <v>0.17321082300000001</v>
      </c>
      <c r="FG159">
        <v>2.72394366197183</v>
      </c>
      <c r="FH159">
        <v>0.42424242424242398</v>
      </c>
      <c r="FI159">
        <v>695.14359573333331</v>
      </c>
      <c r="FJ159">
        <v>0.18564715866666667</v>
      </c>
      <c r="FK159">
        <v>5.8318056720679365</v>
      </c>
      <c r="FL159" s="63">
        <v>0.50380730380730354</v>
      </c>
      <c r="FM159">
        <v>0.70193740685544004</v>
      </c>
      <c r="FN159">
        <v>0.66412407831172104</v>
      </c>
      <c r="FO159">
        <v>0.52765237020316003</v>
      </c>
      <c r="FP159">
        <v>0.62484049340706105</v>
      </c>
      <c r="FQ159">
        <v>0.79389312977099202</v>
      </c>
      <c r="FR159">
        <v>0.54246214614878197</v>
      </c>
      <c r="FS159">
        <v>0.67449430227653062</v>
      </c>
      <c r="FT159">
        <v>0.61047557262252139</v>
      </c>
      <c r="FU159">
        <v>0.64248493744952595</v>
      </c>
      <c r="FV159" s="45">
        <v>0.7</v>
      </c>
      <c r="FW159" s="25">
        <v>6843.1538461538503</v>
      </c>
      <c r="FX159" s="25">
        <v>0.6</v>
      </c>
      <c r="FY159" s="25">
        <v>4242.9166666666697</v>
      </c>
      <c r="FZ159" s="25">
        <v>0.75</v>
      </c>
      <c r="GA159" s="25">
        <v>4317.3999999999996</v>
      </c>
      <c r="GB159" s="25">
        <v>0.68333333333333324</v>
      </c>
      <c r="GC159" s="28">
        <v>5134.4901709401729</v>
      </c>
      <c r="GD159">
        <v>0.16666666666666666</v>
      </c>
      <c r="GE159"/>
      <c r="GF159">
        <v>0</v>
      </c>
      <c r="GG159">
        <v>81</v>
      </c>
      <c r="GH159">
        <v>1.8333333333333333</v>
      </c>
      <c r="GI159">
        <v>102</v>
      </c>
      <c r="GJ159">
        <v>0.66666666666666696</v>
      </c>
      <c r="GK159">
        <v>91.5</v>
      </c>
      <c r="GL159" s="45"/>
      <c r="GM159">
        <v>22</v>
      </c>
      <c r="GN159">
        <v>14</v>
      </c>
      <c r="GO159">
        <v>12</v>
      </c>
      <c r="GP159">
        <v>7</v>
      </c>
      <c r="GQ159" s="25"/>
      <c r="GR159">
        <v>46</v>
      </c>
      <c r="GS159">
        <v>14</v>
      </c>
      <c r="GT159">
        <v>15</v>
      </c>
      <c r="GU159">
        <v>5</v>
      </c>
      <c r="GV159" s="25"/>
      <c r="GW159">
        <v>19</v>
      </c>
      <c r="GX159">
        <v>16</v>
      </c>
      <c r="GY159">
        <v>14</v>
      </c>
      <c r="GZ159">
        <v>8</v>
      </c>
      <c r="HA159" s="25"/>
      <c r="HB159" s="89">
        <v>29</v>
      </c>
      <c r="HC159" s="89">
        <v>14.666666666666666</v>
      </c>
      <c r="HD159" s="89">
        <v>13.666666666666666</v>
      </c>
      <c r="HE159" s="129">
        <v>6.666666666666667</v>
      </c>
      <c r="HF159">
        <v>0.94235951345646274</v>
      </c>
      <c r="HG159">
        <v>0.93144934122608603</v>
      </c>
      <c r="HH159">
        <v>0.95725350872725645</v>
      </c>
      <c r="HI159">
        <v>0.98491617929624908</v>
      </c>
      <c r="HJ159">
        <v>0.94048166074996098</v>
      </c>
      <c r="HK159">
        <v>0.79759436108960613</v>
      </c>
      <c r="HL159">
        <v>0.84814609881051195</v>
      </c>
      <c r="HM159">
        <v>0.99999999999999978</v>
      </c>
      <c r="HN159">
        <v>0.91927047757516178</v>
      </c>
      <c r="HO159">
        <v>0.94875454318217767</v>
      </c>
      <c r="HP159">
        <v>0.94809135848507797</v>
      </c>
      <c r="HQ159">
        <v>1</v>
      </c>
      <c r="HR159">
        <v>0.93403721726052857</v>
      </c>
      <c r="HS159" s="24">
        <v>1</v>
      </c>
      <c r="HT159">
        <v>2</v>
      </c>
      <c r="HU159">
        <v>3</v>
      </c>
      <c r="HV159">
        <v>0</v>
      </c>
      <c r="HW159">
        <v>0</v>
      </c>
      <c r="HX159">
        <v>1</v>
      </c>
      <c r="HY159" s="45"/>
      <c r="HZ159" s="25"/>
      <c r="IA159" s="25"/>
      <c r="IB159" s="25"/>
      <c r="IC159" s="25"/>
      <c r="ID159" s="109"/>
      <c r="IE159" s="25"/>
      <c r="IF159" s="25"/>
      <c r="IG159" s="25"/>
      <c r="IH159" s="25"/>
      <c r="II159" s="141" t="s">
        <v>578</v>
      </c>
      <c r="IJ159" s="141">
        <f t="shared" si="144"/>
        <v>1</v>
      </c>
      <c r="IK159" s="141" t="s">
        <v>540</v>
      </c>
      <c r="IL159" s="106"/>
      <c r="IM159" s="127"/>
      <c r="IN159" s="142"/>
      <c r="IO159" s="143">
        <v>0</v>
      </c>
      <c r="IP159" s="144">
        <v>0</v>
      </c>
      <c r="IQ159" s="144">
        <v>0</v>
      </c>
      <c r="IR159" s="144">
        <v>1</v>
      </c>
      <c r="IS159" s="144">
        <v>0</v>
      </c>
      <c r="IT159" s="145"/>
      <c r="IU159" s="146">
        <v>0</v>
      </c>
      <c r="IV159" s="146">
        <v>1</v>
      </c>
    </row>
    <row r="160" spans="1:256" ht="13.05" customHeight="1">
      <c r="A160" s="25">
        <v>35</v>
      </c>
      <c r="B160" s="25">
        <v>12</v>
      </c>
      <c r="C160" s="49" t="s">
        <v>181</v>
      </c>
      <c r="D160" s="47" t="s">
        <v>580</v>
      </c>
      <c r="E160" s="25">
        <v>5</v>
      </c>
      <c r="F160" s="25">
        <v>5</v>
      </c>
      <c r="G160" s="49"/>
      <c r="H160" s="25">
        <v>18</v>
      </c>
      <c r="I160" s="25">
        <v>23</v>
      </c>
      <c r="J160" s="25">
        <v>0</v>
      </c>
      <c r="K160" s="25">
        <v>0</v>
      </c>
      <c r="L160" s="25">
        <v>0</v>
      </c>
      <c r="M160" s="25" t="str">
        <f t="shared" si="132"/>
        <v/>
      </c>
      <c r="N160" s="25">
        <f t="shared" si="133"/>
        <v>23</v>
      </c>
      <c r="O160" s="25">
        <v>18</v>
      </c>
      <c r="P160" s="25">
        <v>23</v>
      </c>
      <c r="Q160" s="28"/>
      <c r="R160" s="25">
        <v>28</v>
      </c>
      <c r="S160" s="25">
        <v>28</v>
      </c>
      <c r="T160" s="25">
        <v>1</v>
      </c>
      <c r="U160" s="25">
        <v>0</v>
      </c>
      <c r="V160" s="25">
        <v>1</v>
      </c>
      <c r="W160" s="25" t="str">
        <f t="shared" si="134"/>
        <v/>
      </c>
      <c r="X160" s="25">
        <f t="shared" si="135"/>
        <v>27</v>
      </c>
      <c r="Y160" s="25">
        <v>25</v>
      </c>
      <c r="Z160" s="25">
        <v>27</v>
      </c>
      <c r="AA160" s="25"/>
      <c r="AB160" s="45">
        <v>14</v>
      </c>
      <c r="AC160" s="25">
        <v>20</v>
      </c>
      <c r="AD160" s="25">
        <v>3</v>
      </c>
      <c r="AE160" s="25">
        <v>1</v>
      </c>
      <c r="AF160" s="25">
        <v>2</v>
      </c>
      <c r="AG160" s="25" t="str">
        <f t="shared" si="136"/>
        <v/>
      </c>
      <c r="AH160" s="25">
        <f t="shared" si="137"/>
        <v>17</v>
      </c>
      <c r="AI160" s="25">
        <v>14</v>
      </c>
      <c r="AJ160" s="25">
        <v>17</v>
      </c>
      <c r="AK160" s="28"/>
      <c r="AL160" s="25">
        <v>1</v>
      </c>
      <c r="AM160" s="25">
        <v>1060.8</v>
      </c>
      <c r="AN160" s="25">
        <v>957</v>
      </c>
      <c r="AO160" s="25">
        <v>287.8397946226703</v>
      </c>
      <c r="AP160" s="91">
        <v>3.4722222222222224E-2</v>
      </c>
      <c r="AQ160" s="65">
        <v>5.4166666666666669E-2</v>
      </c>
      <c r="AR160" s="65">
        <v>5.347222222222222E-2</v>
      </c>
      <c r="AS160" s="65">
        <v>3.8194444444444441E-2</v>
      </c>
      <c r="AT160" s="25">
        <f t="shared" si="130"/>
        <v>50</v>
      </c>
      <c r="AU160" s="25">
        <f t="shared" si="131"/>
        <v>78</v>
      </c>
      <c r="AV160" s="25">
        <f t="shared" si="140"/>
        <v>77</v>
      </c>
      <c r="AW160" s="25">
        <f t="shared" si="141"/>
        <v>55</v>
      </c>
      <c r="AX160" s="25">
        <f t="shared" si="138"/>
        <v>77.5</v>
      </c>
      <c r="AY160" s="25">
        <f t="shared" si="139"/>
        <v>52.5</v>
      </c>
      <c r="AZ160" s="25">
        <f t="shared" si="147"/>
        <v>0.47619047619047616</v>
      </c>
      <c r="BA160" s="25">
        <v>1</v>
      </c>
      <c r="BB160" s="25">
        <v>4</v>
      </c>
      <c r="BC160" s="25">
        <v>3</v>
      </c>
      <c r="BD160" s="25">
        <v>4</v>
      </c>
      <c r="BE160" s="25">
        <v>2.5</v>
      </c>
      <c r="BF160" s="25">
        <v>3.5</v>
      </c>
      <c r="BG160" s="49">
        <v>-0.4</v>
      </c>
      <c r="BH160" s="25">
        <v>0.9</v>
      </c>
      <c r="BI160" s="25">
        <v>10</v>
      </c>
      <c r="BJ160" s="25">
        <v>1</v>
      </c>
      <c r="BK160" s="25">
        <v>10</v>
      </c>
      <c r="BL160" s="25">
        <v>0.95</v>
      </c>
      <c r="BM160" s="47">
        <v>44</v>
      </c>
      <c r="BN160" s="25">
        <v>4</v>
      </c>
      <c r="BO160" s="25">
        <f t="shared" si="155"/>
        <v>48</v>
      </c>
      <c r="BP160" s="25">
        <f t="shared" si="159"/>
        <v>0.91666666666666663</v>
      </c>
      <c r="BQ160" s="49">
        <f t="shared" si="148"/>
        <v>1</v>
      </c>
      <c r="BR160" s="47">
        <v>16</v>
      </c>
      <c r="BS160" s="25">
        <v>0</v>
      </c>
      <c r="BT160" s="25">
        <f t="shared" si="158"/>
        <v>16</v>
      </c>
      <c r="BU160" s="25">
        <f t="shared" si="156"/>
        <v>1</v>
      </c>
      <c r="BV160" s="49">
        <f t="shared" si="108"/>
        <v>1</v>
      </c>
      <c r="BW160" s="52">
        <v>11</v>
      </c>
      <c r="BX160" s="53">
        <v>9</v>
      </c>
      <c r="BY160" s="54">
        <f t="shared" si="154"/>
        <v>10</v>
      </c>
      <c r="BZ160" s="57">
        <v>16</v>
      </c>
      <c r="CA160" s="50">
        <v>15</v>
      </c>
      <c r="CB160" s="51">
        <f t="shared" si="129"/>
        <v>15.5</v>
      </c>
      <c r="CC160" s="46">
        <v>25</v>
      </c>
      <c r="CD160" s="46">
        <v>16</v>
      </c>
      <c r="CE160" s="103">
        <v>80</v>
      </c>
      <c r="CF160" s="30">
        <v>15</v>
      </c>
      <c r="CG160" s="104">
        <f t="shared" si="149"/>
        <v>0.1875</v>
      </c>
      <c r="CH160" s="47">
        <v>11</v>
      </c>
      <c r="CI160" s="25">
        <v>7</v>
      </c>
      <c r="CJ160" s="25">
        <f t="shared" si="145"/>
        <v>18</v>
      </c>
      <c r="CK160" s="49">
        <f t="shared" si="142"/>
        <v>12.5</v>
      </c>
      <c r="CL160" s="47">
        <v>4</v>
      </c>
      <c r="CM160" s="25">
        <v>4</v>
      </c>
      <c r="CN160" s="25">
        <f t="shared" si="157"/>
        <v>8</v>
      </c>
      <c r="CO160" s="49">
        <f t="shared" si="143"/>
        <v>6</v>
      </c>
      <c r="CP160" s="47">
        <v>24</v>
      </c>
      <c r="CQ160" s="25">
        <f t="shared" si="146"/>
        <v>1</v>
      </c>
      <c r="CR160" s="65">
        <v>1.4583333333333332E-2</v>
      </c>
      <c r="CS160" s="25">
        <f t="shared" si="150"/>
        <v>21</v>
      </c>
      <c r="CT160" s="25">
        <v>0</v>
      </c>
      <c r="CU160" s="25">
        <v>24</v>
      </c>
      <c r="CV160" s="25">
        <f t="shared" si="151"/>
        <v>1</v>
      </c>
      <c r="CW160" s="65">
        <v>3.6111111111111115E-2</v>
      </c>
      <c r="CX160" s="25">
        <f t="shared" si="152"/>
        <v>52</v>
      </c>
      <c r="CY160" s="25">
        <v>0</v>
      </c>
      <c r="CZ160" s="49">
        <f t="shared" si="153"/>
        <v>1.4761904761904763</v>
      </c>
      <c r="DA160">
        <v>11</v>
      </c>
      <c r="DB160">
        <v>8</v>
      </c>
      <c r="DC160">
        <v>0.88594408000000002</v>
      </c>
      <c r="DD160">
        <v>8</v>
      </c>
      <c r="DE160">
        <v>0.88116311999999997</v>
      </c>
      <c r="DF160">
        <v>11</v>
      </c>
      <c r="DG160">
        <v>7</v>
      </c>
      <c r="DH160">
        <v>0.96878094999999997</v>
      </c>
      <c r="DI160">
        <v>7</v>
      </c>
      <c r="DJ160">
        <v>0.97501687000000004</v>
      </c>
      <c r="DK160">
        <v>12</v>
      </c>
      <c r="DL160">
        <v>6</v>
      </c>
      <c r="DM160">
        <v>0.90223251999999998</v>
      </c>
      <c r="DN160">
        <v>7</v>
      </c>
      <c r="DO160">
        <v>0.90051484000000004</v>
      </c>
      <c r="DP160" s="25">
        <v>11.333333333333334</v>
      </c>
      <c r="DQ160" s="25">
        <v>7</v>
      </c>
      <c r="DR160" s="25">
        <v>0.91898584999999999</v>
      </c>
      <c r="DS160" s="25">
        <v>7.333333333333333</v>
      </c>
      <c r="DT160" s="25">
        <v>0.91889827666666657</v>
      </c>
      <c r="DU160" s="47">
        <v>19.226279527860715</v>
      </c>
      <c r="DV160" s="86">
        <v>42.132018160742547</v>
      </c>
      <c r="DW160" s="86">
        <v>0.97012879529111795</v>
      </c>
      <c r="DX160" s="25"/>
      <c r="DY160" s="49"/>
      <c r="DZ160" s="47">
        <v>15</v>
      </c>
      <c r="EA160" s="25">
        <v>26</v>
      </c>
      <c r="EB160" s="25">
        <v>20.5</v>
      </c>
      <c r="EC160" s="25">
        <v>0.36974790000000002</v>
      </c>
      <c r="ED160" s="25">
        <v>0.76036866000000003</v>
      </c>
      <c r="EE160" s="88">
        <v>0.56505828000000002</v>
      </c>
      <c r="EF160" s="47">
        <v>27</v>
      </c>
      <c r="EG160" s="25">
        <v>29</v>
      </c>
      <c r="EH160" s="25">
        <v>31</v>
      </c>
      <c r="EI160" s="25">
        <v>30</v>
      </c>
      <c r="EJ160" s="25">
        <v>33</v>
      </c>
      <c r="EK160" s="46">
        <v>48</v>
      </c>
      <c r="EL160" s="47">
        <v>0</v>
      </c>
      <c r="EM160" s="49">
        <v>0</v>
      </c>
      <c r="EN160" s="46">
        <v>0</v>
      </c>
      <c r="EO160" s="25">
        <v>11346.896551724099</v>
      </c>
      <c r="EP160" s="25">
        <v>5062.4615384615399</v>
      </c>
      <c r="EQ160" s="25">
        <v>8954.0476190476202</v>
      </c>
      <c r="ER160" s="25">
        <v>5082.0270270270303</v>
      </c>
      <c r="ES160" s="25">
        <v>18632.631578947399</v>
      </c>
      <c r="ET160" s="25">
        <v>7867.1111111111104</v>
      </c>
      <c r="EU160" s="25">
        <v>12977.858583239708</v>
      </c>
      <c r="EV160" s="28">
        <v>6003.8665588665599</v>
      </c>
      <c r="EW160">
        <v>395.4567065</v>
      </c>
      <c r="EX160">
        <v>0.10160319800000001</v>
      </c>
      <c r="EY160">
        <v>5.5696969696969703</v>
      </c>
      <c r="EZ160">
        <v>0.64285714285714302</v>
      </c>
      <c r="FA160">
        <v>990.87972479999996</v>
      </c>
      <c r="FB160">
        <v>0.27818548199999998</v>
      </c>
      <c r="FC160">
        <v>12.061007957559699</v>
      </c>
      <c r="FD160">
        <v>0.439024390243902</v>
      </c>
      <c r="FE160">
        <v>482.84724640000002</v>
      </c>
      <c r="FF160">
        <v>7.9439013000000003E-2</v>
      </c>
      <c r="FG160">
        <v>2.8197183098591498</v>
      </c>
      <c r="FH160">
        <v>0.55555555555555602</v>
      </c>
      <c r="FI160">
        <v>623.06122589999995</v>
      </c>
      <c r="FJ160">
        <v>0.15307589766666665</v>
      </c>
      <c r="FK160">
        <v>6.8168077457052734</v>
      </c>
      <c r="FL160" s="63">
        <v>0.5458123628855337</v>
      </c>
      <c r="FM160">
        <v>0.77985074626865702</v>
      </c>
      <c r="FN160">
        <v>0.77618177069730998</v>
      </c>
      <c r="FO160">
        <v>0.56982823002240501</v>
      </c>
      <c r="FP160">
        <v>0.761543762922123</v>
      </c>
      <c r="FQ160">
        <v>0.410810810810811</v>
      </c>
      <c r="FR160">
        <v>0.62224517906336096</v>
      </c>
      <c r="FS160">
        <v>0.5868299290339577</v>
      </c>
      <c r="FT160">
        <v>0.71999023756093139</v>
      </c>
      <c r="FU160">
        <v>0.65341008329744443</v>
      </c>
      <c r="FV160" s="45">
        <v>0.9</v>
      </c>
      <c r="FW160" s="25">
        <v>9078.1666666666697</v>
      </c>
      <c r="FX160" s="25">
        <v>0.95</v>
      </c>
      <c r="FY160" s="25">
        <v>10036.526315789501</v>
      </c>
      <c r="FZ160" s="25">
        <v>0.75</v>
      </c>
      <c r="GA160" s="25">
        <v>5367.6666666666697</v>
      </c>
      <c r="GB160" s="25">
        <v>0.8666666666666667</v>
      </c>
      <c r="GC160" s="28">
        <v>8160.7865497076127</v>
      </c>
      <c r="GD160">
        <v>0.66666666666666663</v>
      </c>
      <c r="GE160">
        <v>83</v>
      </c>
      <c r="GF160">
        <v>0.16666666666666666</v>
      </c>
      <c r="GG160"/>
      <c r="GH160">
        <v>4</v>
      </c>
      <c r="GI160">
        <v>110</v>
      </c>
      <c r="GJ160">
        <v>1.6111111111111101</v>
      </c>
      <c r="GK160">
        <v>96.5</v>
      </c>
      <c r="GL160" s="45"/>
      <c r="GM160">
        <v>31</v>
      </c>
      <c r="GN160">
        <v>23</v>
      </c>
      <c r="GO160">
        <v>22</v>
      </c>
      <c r="GP160">
        <v>10</v>
      </c>
      <c r="GQ160" s="25"/>
      <c r="GR160">
        <v>54</v>
      </c>
      <c r="GS160">
        <v>16</v>
      </c>
      <c r="GT160">
        <v>18</v>
      </c>
      <c r="GU160">
        <v>7</v>
      </c>
      <c r="GV160" s="25"/>
      <c r="GW160">
        <v>30</v>
      </c>
      <c r="GX160">
        <v>20</v>
      </c>
      <c r="GY160">
        <v>20</v>
      </c>
      <c r="GZ160">
        <v>8</v>
      </c>
      <c r="HA160" s="25"/>
      <c r="HB160" s="89">
        <v>38.333333333333336</v>
      </c>
      <c r="HC160" s="89">
        <v>19.666666666666668</v>
      </c>
      <c r="HD160" s="89">
        <v>20</v>
      </c>
      <c r="HE160" s="129">
        <v>8.3333333333333339</v>
      </c>
      <c r="HF160">
        <v>0.85507157726698446</v>
      </c>
      <c r="HG160">
        <v>0.80323427314039531</v>
      </c>
      <c r="HH160">
        <v>0.7829978523277823</v>
      </c>
      <c r="HI160">
        <v>0.92599787202399741</v>
      </c>
      <c r="HJ160">
        <v>0.9439373068203305</v>
      </c>
      <c r="HK160">
        <v>0.99381580006721659</v>
      </c>
      <c r="HL160">
        <v>0.99271795572453247</v>
      </c>
      <c r="HM160">
        <v>0.99484975116710972</v>
      </c>
      <c r="HN160">
        <v>0.96723211004562504</v>
      </c>
      <c r="HO160">
        <v>0.99634098126233972</v>
      </c>
      <c r="HP160">
        <v>0.99736616250961241</v>
      </c>
      <c r="HQ160">
        <v>1</v>
      </c>
      <c r="HR160">
        <v>0.92208033137764678</v>
      </c>
      <c r="HS160" s="24">
        <v>2</v>
      </c>
      <c r="HT160">
        <v>4</v>
      </c>
      <c r="HU160">
        <v>3</v>
      </c>
      <c r="HV160">
        <v>1</v>
      </c>
      <c r="HW160">
        <v>1</v>
      </c>
      <c r="HX160">
        <v>1</v>
      </c>
      <c r="HY160" s="45"/>
      <c r="HZ160" s="25"/>
      <c r="IA160" s="25"/>
      <c r="IB160" s="25"/>
      <c r="IC160" s="25"/>
      <c r="ID160" s="109"/>
      <c r="IE160" s="25"/>
      <c r="IF160" s="25"/>
      <c r="IG160" s="25"/>
      <c r="IH160" s="25"/>
      <c r="II160" s="141" t="s">
        <v>578</v>
      </c>
      <c r="IJ160" s="141">
        <f t="shared" si="144"/>
        <v>1</v>
      </c>
      <c r="IK160" s="141" t="s">
        <v>540</v>
      </c>
      <c r="IL160" s="106" t="s">
        <v>575</v>
      </c>
      <c r="IM160" s="127"/>
      <c r="IN160" s="142"/>
      <c r="IO160" s="143">
        <v>0</v>
      </c>
      <c r="IP160" s="144">
        <v>0</v>
      </c>
      <c r="IQ160" s="144">
        <v>0</v>
      </c>
      <c r="IR160" s="144">
        <v>0</v>
      </c>
      <c r="IS160" s="144">
        <v>1</v>
      </c>
      <c r="IT160" s="145"/>
      <c r="IU160" s="146">
        <v>0</v>
      </c>
      <c r="IV160" s="146">
        <v>0</v>
      </c>
    </row>
    <row r="161" spans="1:256" ht="13.05" customHeight="1">
      <c r="A161" s="25">
        <v>62</v>
      </c>
      <c r="B161" s="25">
        <v>16</v>
      </c>
      <c r="C161" s="49" t="s">
        <v>240</v>
      </c>
      <c r="D161" s="47" t="s">
        <v>581</v>
      </c>
      <c r="E161" s="25">
        <v>5</v>
      </c>
      <c r="F161" s="25">
        <v>5</v>
      </c>
      <c r="G161" s="49"/>
      <c r="H161" s="25">
        <v>19</v>
      </c>
      <c r="I161" s="25">
        <v>22</v>
      </c>
      <c r="J161" s="25">
        <v>0</v>
      </c>
      <c r="K161" s="25">
        <v>0</v>
      </c>
      <c r="L161" s="25">
        <v>0</v>
      </c>
      <c r="M161" s="25" t="str">
        <f t="shared" si="132"/>
        <v/>
      </c>
      <c r="N161" s="25">
        <f t="shared" si="133"/>
        <v>22</v>
      </c>
      <c r="O161" s="25">
        <v>19</v>
      </c>
      <c r="P161" s="25">
        <v>22</v>
      </c>
      <c r="Q161" s="28"/>
      <c r="R161" s="25">
        <v>3</v>
      </c>
      <c r="S161" s="25">
        <v>6</v>
      </c>
      <c r="T161" s="25">
        <v>4</v>
      </c>
      <c r="U161" s="25">
        <v>0</v>
      </c>
      <c r="V161" s="25">
        <v>4</v>
      </c>
      <c r="W161" s="25" t="str">
        <f t="shared" si="134"/>
        <v/>
      </c>
      <c r="X161" s="25">
        <f t="shared" si="135"/>
        <v>2</v>
      </c>
      <c r="Y161" s="25">
        <v>3</v>
      </c>
      <c r="Z161" s="25">
        <v>6</v>
      </c>
      <c r="AA161" s="25"/>
      <c r="AB161" s="45">
        <v>14</v>
      </c>
      <c r="AC161" s="25">
        <v>22</v>
      </c>
      <c r="AD161" s="25">
        <v>1</v>
      </c>
      <c r="AE161" s="25">
        <v>0</v>
      </c>
      <c r="AF161" s="25">
        <v>1</v>
      </c>
      <c r="AG161" s="25" t="str">
        <f t="shared" si="136"/>
        <v/>
      </c>
      <c r="AH161" s="25">
        <f t="shared" si="137"/>
        <v>21</v>
      </c>
      <c r="AI161" s="25">
        <v>10</v>
      </c>
      <c r="AJ161" s="25">
        <v>21</v>
      </c>
      <c r="AK161" s="28"/>
      <c r="AL161" s="25">
        <v>1</v>
      </c>
      <c r="AM161" s="25">
        <v>1045.5999999999999</v>
      </c>
      <c r="AN161" s="25">
        <v>1043</v>
      </c>
      <c r="AO161" s="25">
        <v>129.41544689385762</v>
      </c>
      <c r="AP161" s="91">
        <v>3.7499999999999999E-2</v>
      </c>
      <c r="AQ161" s="65">
        <v>5.347222222222222E-2</v>
      </c>
      <c r="AR161" s="65">
        <v>5.4166666666666669E-2</v>
      </c>
      <c r="AS161" s="65">
        <v>4.2361111111111106E-2</v>
      </c>
      <c r="AT161" s="25">
        <f t="shared" si="130"/>
        <v>54</v>
      </c>
      <c r="AU161" s="25">
        <f t="shared" si="131"/>
        <v>77</v>
      </c>
      <c r="AV161" s="25">
        <f t="shared" si="140"/>
        <v>78</v>
      </c>
      <c r="AW161" s="25">
        <f t="shared" si="141"/>
        <v>61</v>
      </c>
      <c r="AX161" s="25">
        <f t="shared" si="138"/>
        <v>77.5</v>
      </c>
      <c r="AY161" s="25">
        <f t="shared" si="139"/>
        <v>57.5</v>
      </c>
      <c r="AZ161" s="25">
        <f t="shared" si="147"/>
        <v>0.34782608695652173</v>
      </c>
      <c r="BA161" s="25">
        <v>3</v>
      </c>
      <c r="BB161" s="25">
        <v>3</v>
      </c>
      <c r="BC161" s="25">
        <v>4</v>
      </c>
      <c r="BD161" s="25">
        <v>2</v>
      </c>
      <c r="BE161" s="25">
        <v>2.5</v>
      </c>
      <c r="BF161" s="25">
        <v>3.5</v>
      </c>
      <c r="BG161" s="49">
        <v>-0.4</v>
      </c>
      <c r="BH161" s="25">
        <v>0.8</v>
      </c>
      <c r="BI161" s="25">
        <v>10</v>
      </c>
      <c r="BJ161" s="25">
        <v>0.8</v>
      </c>
      <c r="BK161" s="25">
        <v>10</v>
      </c>
      <c r="BL161" s="25">
        <v>0.8</v>
      </c>
      <c r="BM161" s="47">
        <v>35</v>
      </c>
      <c r="BN161" s="25">
        <v>13</v>
      </c>
      <c r="BO161" s="25">
        <f t="shared" si="155"/>
        <v>48</v>
      </c>
      <c r="BP161" s="25">
        <f t="shared" si="159"/>
        <v>0.72916666666666663</v>
      </c>
      <c r="BQ161" s="49">
        <f t="shared" si="148"/>
        <v>1</v>
      </c>
      <c r="BR161" s="47">
        <v>14</v>
      </c>
      <c r="BS161" s="25">
        <v>2</v>
      </c>
      <c r="BT161" s="25">
        <f t="shared" si="158"/>
        <v>16</v>
      </c>
      <c r="BU161" s="25">
        <f t="shared" si="156"/>
        <v>0.875</v>
      </c>
      <c r="BV161" s="49">
        <f t="shared" si="108"/>
        <v>1</v>
      </c>
      <c r="BW161" s="52">
        <v>9</v>
      </c>
      <c r="BX161" s="53">
        <v>7</v>
      </c>
      <c r="BY161" s="54">
        <f t="shared" si="154"/>
        <v>8</v>
      </c>
      <c r="BZ161" s="57">
        <v>12</v>
      </c>
      <c r="CA161" s="50">
        <v>13</v>
      </c>
      <c r="CB161" s="51">
        <f t="shared" si="129"/>
        <v>12.5</v>
      </c>
      <c r="CC161" s="46">
        <v>23</v>
      </c>
      <c r="CD161" s="46">
        <v>22</v>
      </c>
      <c r="CE161" s="103">
        <v>85</v>
      </c>
      <c r="CF161" s="30">
        <v>9</v>
      </c>
      <c r="CG161" s="104">
        <f t="shared" si="149"/>
        <v>0.10588235294117647</v>
      </c>
      <c r="CH161" s="47">
        <v>11</v>
      </c>
      <c r="CI161" s="25">
        <v>7</v>
      </c>
      <c r="CJ161" s="25">
        <f t="shared" si="145"/>
        <v>18</v>
      </c>
      <c r="CK161" s="49">
        <f t="shared" si="142"/>
        <v>12.5</v>
      </c>
      <c r="CL161" s="47">
        <v>4</v>
      </c>
      <c r="CM161" s="25">
        <v>4</v>
      </c>
      <c r="CN161" s="25">
        <f t="shared" si="157"/>
        <v>8</v>
      </c>
      <c r="CO161" s="49">
        <f t="shared" si="143"/>
        <v>6</v>
      </c>
      <c r="CP161" s="47">
        <v>24</v>
      </c>
      <c r="CQ161" s="25">
        <f t="shared" si="146"/>
        <v>1</v>
      </c>
      <c r="CR161" s="65">
        <v>2.4305555555555556E-2</v>
      </c>
      <c r="CS161" s="25">
        <f t="shared" si="150"/>
        <v>35</v>
      </c>
      <c r="CT161" s="25">
        <v>0</v>
      </c>
      <c r="CU161" s="25">
        <v>24</v>
      </c>
      <c r="CV161" s="25">
        <f t="shared" si="151"/>
        <v>1</v>
      </c>
      <c r="CW161" s="65">
        <v>4.0972222222222222E-2</v>
      </c>
      <c r="CX161" s="25">
        <f t="shared" si="152"/>
        <v>59</v>
      </c>
      <c r="CY161" s="25">
        <v>0</v>
      </c>
      <c r="CZ161" s="49">
        <f t="shared" si="153"/>
        <v>0.68571428571428572</v>
      </c>
      <c r="DA161">
        <v>18</v>
      </c>
      <c r="DB161">
        <v>8</v>
      </c>
      <c r="DC161">
        <v>0.94168320723683552</v>
      </c>
      <c r="DD161">
        <v>8</v>
      </c>
      <c r="DE161">
        <v>0.91308760805159317</v>
      </c>
      <c r="DF161">
        <v>10</v>
      </c>
      <c r="DG161">
        <v>3</v>
      </c>
      <c r="DH161">
        <v>0.95962521999999995</v>
      </c>
      <c r="DI161">
        <v>4</v>
      </c>
      <c r="DJ161">
        <v>0.93834311999999998</v>
      </c>
      <c r="DK161">
        <v>13</v>
      </c>
      <c r="DL161">
        <v>9</v>
      </c>
      <c r="DM161">
        <v>0.97672345000000005</v>
      </c>
      <c r="DN161">
        <v>9</v>
      </c>
      <c r="DO161">
        <v>0.97672345000000005</v>
      </c>
      <c r="DP161" s="25">
        <v>13.666666666666666</v>
      </c>
      <c r="DQ161" s="25">
        <v>6.666666666666667</v>
      </c>
      <c r="DR161" s="25">
        <v>0.95934395907894521</v>
      </c>
      <c r="DS161" s="25">
        <v>7</v>
      </c>
      <c r="DT161" s="25">
        <v>0.94271805935053099</v>
      </c>
      <c r="DU161" s="47">
        <v>23.432156468844212</v>
      </c>
      <c r="DV161" s="86">
        <v>37.719117654770166</v>
      </c>
      <c r="DW161" s="86">
        <v>1.3737821964038246</v>
      </c>
      <c r="DX161" s="25"/>
      <c r="DY161" s="49"/>
      <c r="DZ161" s="47">
        <v>23</v>
      </c>
      <c r="EA161" s="25">
        <v>19</v>
      </c>
      <c r="EB161" s="25">
        <v>21</v>
      </c>
      <c r="EC161" s="25">
        <v>1</v>
      </c>
      <c r="ED161" s="25">
        <v>1</v>
      </c>
      <c r="EE161" s="88">
        <v>1</v>
      </c>
      <c r="EF161" s="47">
        <v>30</v>
      </c>
      <c r="EG161" s="25">
        <v>32</v>
      </c>
      <c r="EH161" s="25">
        <v>32</v>
      </c>
      <c r="EI161" s="25">
        <v>27</v>
      </c>
      <c r="EJ161" s="25">
        <v>35</v>
      </c>
      <c r="EK161" s="46">
        <v>67</v>
      </c>
      <c r="EL161" s="47">
        <v>1</v>
      </c>
      <c r="EM161" s="49">
        <v>2</v>
      </c>
      <c r="EN161" s="46">
        <v>0</v>
      </c>
      <c r="EO161" s="25">
        <v>54843.333333333299</v>
      </c>
      <c r="EP161" s="25">
        <v>8893.5135135135097</v>
      </c>
      <c r="EQ161" s="25">
        <v>62678.333333333299</v>
      </c>
      <c r="ER161" s="25">
        <v>25071.333333333299</v>
      </c>
      <c r="ES161" s="25">
        <v>70804</v>
      </c>
      <c r="ET161" s="25">
        <v>35402</v>
      </c>
      <c r="EU161" s="25">
        <v>62775.222222222197</v>
      </c>
      <c r="EV161" s="28">
        <v>23122.282282282267</v>
      </c>
      <c r="EW161">
        <v>-2277.8349659999999</v>
      </c>
      <c r="EX161">
        <v>-0.23549940999999999</v>
      </c>
      <c r="EY161">
        <v>-0.54545454545454497</v>
      </c>
      <c r="EZ161">
        <v>0.4</v>
      </c>
      <c r="FA161">
        <v>5662.1178099999997</v>
      </c>
      <c r="FB161">
        <v>0.24881376499999999</v>
      </c>
      <c r="FC161">
        <v>0.81432360742705601</v>
      </c>
      <c r="FD161">
        <v>0.6</v>
      </c>
      <c r="FE161">
        <v>23519.078870000001</v>
      </c>
      <c r="FF161">
        <v>1.0235687920000001</v>
      </c>
      <c r="FG161">
        <v>0.89859154929577501</v>
      </c>
      <c r="FH161">
        <v>0.25</v>
      </c>
      <c r="FI161">
        <v>8967.7872380000008</v>
      </c>
      <c r="FJ161">
        <v>0.34562771566666672</v>
      </c>
      <c r="FK161">
        <v>0.38915353708942862</v>
      </c>
      <c r="FL161" s="63">
        <v>0.41666666666666669</v>
      </c>
      <c r="FM161">
        <v>0.276450511945392</v>
      </c>
      <c r="FN161">
        <v>0.53672755538282202</v>
      </c>
      <c r="FO161">
        <v>0.29602888086642598</v>
      </c>
      <c r="FP161">
        <v>0.66719745222930005</v>
      </c>
      <c r="FQ161">
        <v>0.416243654822335</v>
      </c>
      <c r="FR161">
        <v>0.483213429256595</v>
      </c>
      <c r="FS161">
        <v>0.32957434921138429</v>
      </c>
      <c r="FT161">
        <v>0.56237947895623897</v>
      </c>
      <c r="FU161">
        <v>0.44597691408381168</v>
      </c>
      <c r="FV161" s="45">
        <v>0.75</v>
      </c>
      <c r="FW161" s="25">
        <v>15386.733333333301</v>
      </c>
      <c r="FX161" s="25">
        <v>0.65</v>
      </c>
      <c r="FY161" s="25">
        <v>12144.166666666701</v>
      </c>
      <c r="FZ161" s="25">
        <v>0.8</v>
      </c>
      <c r="GA161" s="25">
        <v>5754</v>
      </c>
      <c r="GB161" s="25">
        <v>0.73333333333333339</v>
      </c>
      <c r="GC161" s="28">
        <v>11094.966666666667</v>
      </c>
      <c r="GD161">
        <v>1.1666666666666667</v>
      </c>
      <c r="GE161">
        <v>198</v>
      </c>
      <c r="GF161">
        <v>0.16666666666666666</v>
      </c>
      <c r="GG161">
        <v>114</v>
      </c>
      <c r="GH161">
        <v>0.83333333333333337</v>
      </c>
      <c r="GI161">
        <v>154</v>
      </c>
      <c r="GJ161">
        <v>0.72222222222222199</v>
      </c>
      <c r="GK161">
        <v>155.33333333333334</v>
      </c>
      <c r="GL161" s="45"/>
      <c r="GM161">
        <v>26</v>
      </c>
      <c r="GN161">
        <v>21</v>
      </c>
      <c r="GO161">
        <v>20</v>
      </c>
      <c r="GP161">
        <v>10</v>
      </c>
      <c r="GQ161" s="25"/>
      <c r="GR161">
        <v>23</v>
      </c>
      <c r="GS161">
        <v>9</v>
      </c>
      <c r="GT161">
        <v>8</v>
      </c>
      <c r="GU161">
        <v>8</v>
      </c>
      <c r="GV161" s="25"/>
      <c r="GW161">
        <v>22</v>
      </c>
      <c r="GX161">
        <v>16</v>
      </c>
      <c r="GY161">
        <v>16</v>
      </c>
      <c r="GZ161">
        <v>8</v>
      </c>
      <c r="HA161" s="25"/>
      <c r="HB161" s="89">
        <v>23.666666666666668</v>
      </c>
      <c r="HC161" s="89">
        <v>15.333333333333334</v>
      </c>
      <c r="HD161" s="89">
        <v>14.666666666666666</v>
      </c>
      <c r="HE161" s="129">
        <v>8.6666666666666661</v>
      </c>
      <c r="HF161">
        <v>0.98707279381529445</v>
      </c>
      <c r="HG161">
        <v>0.98486505617529618</v>
      </c>
      <c r="HH161">
        <v>0.98049546287394163</v>
      </c>
      <c r="HI161">
        <v>0.9645137466599788</v>
      </c>
      <c r="HJ161">
        <v>0.83850003700444764</v>
      </c>
      <c r="HK161">
        <v>0.91230092275037844</v>
      </c>
      <c r="HL161">
        <v>0.89408633771975266</v>
      </c>
      <c r="HM161">
        <v>0.99068013218408046</v>
      </c>
      <c r="HN161">
        <v>0.98914860741599431</v>
      </c>
      <c r="HO161">
        <v>0.98869494281276415</v>
      </c>
      <c r="HP161">
        <v>0.99370158042956536</v>
      </c>
      <c r="HQ161">
        <v>1</v>
      </c>
      <c r="HR161">
        <v>0.93824047941191202</v>
      </c>
      <c r="HS161" s="24">
        <v>1</v>
      </c>
      <c r="HT161">
        <v>2</v>
      </c>
      <c r="HU161">
        <v>3</v>
      </c>
      <c r="HV161">
        <v>0</v>
      </c>
      <c r="HW161">
        <v>0</v>
      </c>
      <c r="HX161">
        <v>1</v>
      </c>
      <c r="HY161" s="45"/>
      <c r="HZ161" s="25"/>
      <c r="IA161" s="25"/>
      <c r="IB161" s="25"/>
      <c r="IC161" s="25"/>
      <c r="ID161" s="109"/>
      <c r="IE161" s="25"/>
      <c r="IF161" s="25"/>
      <c r="IG161" s="25"/>
      <c r="IH161" s="25"/>
      <c r="II161" s="141" t="s">
        <v>578</v>
      </c>
      <c r="IJ161" s="141">
        <f t="shared" si="144"/>
        <v>1</v>
      </c>
      <c r="IK161" s="141" t="s">
        <v>482</v>
      </c>
      <c r="IL161" s="106"/>
      <c r="IM161" s="127"/>
      <c r="IN161" s="142"/>
      <c r="IO161" s="143">
        <v>0</v>
      </c>
      <c r="IP161" s="144">
        <v>0</v>
      </c>
      <c r="IQ161" s="144">
        <v>0</v>
      </c>
      <c r="IR161" s="144">
        <v>1</v>
      </c>
      <c r="IS161" s="144">
        <v>0</v>
      </c>
      <c r="IT161" s="145"/>
      <c r="IU161" s="146">
        <v>0</v>
      </c>
      <c r="IV161" s="146">
        <v>0</v>
      </c>
    </row>
    <row r="162" spans="1:256" ht="13.05" customHeight="1">
      <c r="A162" s="25">
        <v>62</v>
      </c>
      <c r="B162" s="25">
        <v>11</v>
      </c>
      <c r="C162" s="49" t="s">
        <v>302</v>
      </c>
      <c r="D162" s="47" t="s">
        <v>629</v>
      </c>
      <c r="E162" s="25">
        <v>4</v>
      </c>
      <c r="F162" s="25">
        <v>4</v>
      </c>
      <c r="G162" s="49"/>
      <c r="H162" s="25">
        <v>4</v>
      </c>
      <c r="I162" s="25">
        <v>5</v>
      </c>
      <c r="J162" s="25">
        <v>4</v>
      </c>
      <c r="K162" s="25">
        <v>1</v>
      </c>
      <c r="L162" s="25">
        <v>3</v>
      </c>
      <c r="M162" s="25" t="str">
        <f t="shared" si="132"/>
        <v/>
      </c>
      <c r="N162" s="25">
        <f t="shared" si="133"/>
        <v>1</v>
      </c>
      <c r="O162" s="25">
        <v>4</v>
      </c>
      <c r="P162" s="25">
        <v>5</v>
      </c>
      <c r="Q162" s="28"/>
      <c r="R162" s="25">
        <v>0</v>
      </c>
      <c r="S162" s="25">
        <v>9</v>
      </c>
      <c r="T162" s="25">
        <v>9</v>
      </c>
      <c r="U162" s="25">
        <v>0</v>
      </c>
      <c r="V162" s="25">
        <v>9</v>
      </c>
      <c r="W162" s="25" t="str">
        <f t="shared" si="134"/>
        <v/>
      </c>
      <c r="X162" s="25">
        <f t="shared" si="135"/>
        <v>0</v>
      </c>
      <c r="Y162" s="25">
        <v>0</v>
      </c>
      <c r="Z162" s="25">
        <v>5</v>
      </c>
      <c r="AA162" s="25"/>
      <c r="AB162" s="45">
        <v>8</v>
      </c>
      <c r="AC162" s="25">
        <v>14</v>
      </c>
      <c r="AD162" s="25">
        <v>9</v>
      </c>
      <c r="AE162" s="25">
        <v>0</v>
      </c>
      <c r="AF162" s="25">
        <v>9</v>
      </c>
      <c r="AG162" s="25" t="str">
        <f t="shared" si="136"/>
        <v/>
      </c>
      <c r="AH162" s="25">
        <f t="shared" si="137"/>
        <v>5</v>
      </c>
      <c r="AI162" s="25">
        <v>4</v>
      </c>
      <c r="AJ162" s="25">
        <v>6</v>
      </c>
      <c r="AK162" s="28"/>
      <c r="AL162" s="25">
        <v>1</v>
      </c>
      <c r="AM162" s="25">
        <v>1210.4000000000001</v>
      </c>
      <c r="AN162" s="25">
        <v>1095.5</v>
      </c>
      <c r="AO162" s="25">
        <v>445.08572799311139</v>
      </c>
      <c r="AP162" s="91">
        <v>4.7916666666666663E-2</v>
      </c>
      <c r="AQ162" s="65">
        <v>0.10555555555555556</v>
      </c>
      <c r="AR162" s="65">
        <v>0.10972222222222222</v>
      </c>
      <c r="AS162" s="65">
        <v>5.5555555555555552E-2</v>
      </c>
      <c r="AT162" s="25">
        <f t="shared" si="130"/>
        <v>69</v>
      </c>
      <c r="AU162" s="25">
        <f t="shared" si="131"/>
        <v>152</v>
      </c>
      <c r="AV162" s="25">
        <f t="shared" si="140"/>
        <v>158</v>
      </c>
      <c r="AW162" s="25">
        <f t="shared" si="141"/>
        <v>80</v>
      </c>
      <c r="AX162" s="25">
        <f t="shared" si="138"/>
        <v>155</v>
      </c>
      <c r="AY162" s="25">
        <f t="shared" si="139"/>
        <v>74.5</v>
      </c>
      <c r="AZ162" s="25">
        <f t="shared" si="147"/>
        <v>1.080536912751678</v>
      </c>
      <c r="BA162" s="25">
        <v>4</v>
      </c>
      <c r="BB162" s="25">
        <v>3</v>
      </c>
      <c r="BC162" s="25">
        <v>3</v>
      </c>
      <c r="BD162" s="25">
        <v>3</v>
      </c>
      <c r="BE162" s="25">
        <v>3.5</v>
      </c>
      <c r="BF162" s="25">
        <v>3</v>
      </c>
      <c r="BG162" s="49">
        <v>0.14285714285714285</v>
      </c>
      <c r="BH162" s="25">
        <v>0.3</v>
      </c>
      <c r="BI162" s="25">
        <v>10</v>
      </c>
      <c r="BJ162" s="25">
        <v>0.6</v>
      </c>
      <c r="BK162" s="25">
        <v>10</v>
      </c>
      <c r="BL162" s="25">
        <v>0.45</v>
      </c>
      <c r="BM162" s="47">
        <v>35</v>
      </c>
      <c r="BN162" s="25">
        <v>13</v>
      </c>
      <c r="BO162" s="25">
        <f t="shared" si="155"/>
        <v>48</v>
      </c>
      <c r="BP162" s="25">
        <f t="shared" si="159"/>
        <v>0.72916666666666663</v>
      </c>
      <c r="BQ162" s="49">
        <f t="shared" si="148"/>
        <v>1</v>
      </c>
      <c r="BR162" s="47">
        <v>13</v>
      </c>
      <c r="BS162" s="25">
        <v>3</v>
      </c>
      <c r="BT162" s="25">
        <f t="shared" si="158"/>
        <v>16</v>
      </c>
      <c r="BU162" s="25">
        <f t="shared" si="156"/>
        <v>0.8125</v>
      </c>
      <c r="BV162" s="49">
        <f t="shared" ref="BV162:BV225" si="160">BT162/16</f>
        <v>1</v>
      </c>
      <c r="BW162" s="52">
        <v>5</v>
      </c>
      <c r="BX162" s="53">
        <v>5</v>
      </c>
      <c r="BY162" s="54">
        <f t="shared" si="154"/>
        <v>5</v>
      </c>
      <c r="BZ162" s="57">
        <v>10</v>
      </c>
      <c r="CA162" s="50">
        <v>10</v>
      </c>
      <c r="CB162" s="51">
        <f t="shared" si="129"/>
        <v>10</v>
      </c>
      <c r="CC162" s="46">
        <v>9</v>
      </c>
      <c r="CD162" s="46">
        <v>14</v>
      </c>
      <c r="CE162" s="103">
        <v>41</v>
      </c>
      <c r="CF162" s="30">
        <v>7</v>
      </c>
      <c r="CG162" s="104">
        <f t="shared" si="149"/>
        <v>0.17073170731707318</v>
      </c>
      <c r="CH162" s="47">
        <v>11</v>
      </c>
      <c r="CI162" s="25">
        <v>7</v>
      </c>
      <c r="CJ162" s="25">
        <f t="shared" si="145"/>
        <v>18</v>
      </c>
      <c r="CK162" s="49">
        <f t="shared" si="142"/>
        <v>12.5</v>
      </c>
      <c r="CL162" s="47">
        <v>3</v>
      </c>
      <c r="CM162" s="25">
        <v>2</v>
      </c>
      <c r="CN162" s="25">
        <f t="shared" si="157"/>
        <v>5</v>
      </c>
      <c r="CO162" s="49">
        <f t="shared" si="143"/>
        <v>3.5</v>
      </c>
      <c r="CP162" s="47">
        <v>24</v>
      </c>
      <c r="CQ162" s="25">
        <f t="shared" si="146"/>
        <v>1</v>
      </c>
      <c r="CR162" s="65">
        <v>2.9861111111111113E-2</v>
      </c>
      <c r="CS162" s="25">
        <f t="shared" si="150"/>
        <v>43</v>
      </c>
      <c r="CT162" s="25">
        <v>0</v>
      </c>
      <c r="CU162" s="25">
        <v>24</v>
      </c>
      <c r="CV162" s="25">
        <f t="shared" si="151"/>
        <v>1</v>
      </c>
      <c r="CW162" s="65">
        <v>0.10416666666666667</v>
      </c>
      <c r="CX162" s="25">
        <f t="shared" si="152"/>
        <v>150</v>
      </c>
      <c r="CY162" s="25">
        <v>2</v>
      </c>
      <c r="CZ162" s="49">
        <f t="shared" si="153"/>
        <v>2.4883720930232558</v>
      </c>
      <c r="DA162">
        <v>11</v>
      </c>
      <c r="DB162">
        <v>6</v>
      </c>
      <c r="DC162">
        <v>0.81958447000000001</v>
      </c>
      <c r="DD162">
        <v>7</v>
      </c>
      <c r="DE162">
        <v>0.88268195000000005</v>
      </c>
      <c r="DF162">
        <v>9</v>
      </c>
      <c r="DG162">
        <v>4</v>
      </c>
      <c r="DH162">
        <v>0.99603770000000003</v>
      </c>
      <c r="DI162">
        <v>5</v>
      </c>
      <c r="DJ162">
        <v>0.99672585000000002</v>
      </c>
      <c r="DK162">
        <v>13</v>
      </c>
      <c r="DL162">
        <v>4</v>
      </c>
      <c r="DM162">
        <v>0.84528888000000002</v>
      </c>
      <c r="DN162">
        <v>6</v>
      </c>
      <c r="DO162">
        <v>0.93856200000000001</v>
      </c>
      <c r="DP162" s="25">
        <v>11</v>
      </c>
      <c r="DQ162" s="25">
        <v>4.666666666666667</v>
      </c>
      <c r="DR162" s="25">
        <v>0.88697035000000002</v>
      </c>
      <c r="DS162" s="25">
        <v>6</v>
      </c>
      <c r="DT162" s="25">
        <v>0.93932326666666677</v>
      </c>
      <c r="DU162" s="47">
        <v>37.860037675570084</v>
      </c>
      <c r="DV162" s="86">
        <v>59.923167396088601</v>
      </c>
      <c r="DW162" s="86">
        <v>0.87002581437985793</v>
      </c>
      <c r="DX162" s="25"/>
      <c r="DY162" s="49"/>
      <c r="DZ162" s="47">
        <v>3</v>
      </c>
      <c r="EA162" s="25">
        <v>9</v>
      </c>
      <c r="EB162" s="25">
        <v>6</v>
      </c>
      <c r="EC162" s="25">
        <v>-2</v>
      </c>
      <c r="ED162" s="25">
        <v>0.12903226000000001</v>
      </c>
      <c r="EE162" s="88">
        <v>-0.93548387</v>
      </c>
      <c r="EF162" s="47">
        <v>33</v>
      </c>
      <c r="EG162" s="25">
        <v>37</v>
      </c>
      <c r="EH162" s="25">
        <v>24</v>
      </c>
      <c r="EI162" s="25">
        <v>28</v>
      </c>
      <c r="EJ162" s="25">
        <v>34</v>
      </c>
      <c r="EK162" s="46">
        <v>48</v>
      </c>
      <c r="EL162" s="47">
        <v>2</v>
      </c>
      <c r="EM162" s="49">
        <v>4</v>
      </c>
      <c r="EN162" s="46">
        <v>0</v>
      </c>
      <c r="EO162" s="25">
        <v>23504.285714285699</v>
      </c>
      <c r="EP162" s="25">
        <v>10614.8387096774</v>
      </c>
      <c r="EQ162" s="25">
        <v>41785.555555555598</v>
      </c>
      <c r="ER162" s="25">
        <v>15042.8</v>
      </c>
      <c r="ES162" s="25">
        <v>59003.333333333299</v>
      </c>
      <c r="ET162" s="25">
        <v>11800.666666666701</v>
      </c>
      <c r="EU162" s="25">
        <v>41431.0582010582</v>
      </c>
      <c r="EV162" s="28">
        <v>12486.101792114699</v>
      </c>
      <c r="EW162">
        <v>171.85581859999999</v>
      </c>
      <c r="EX162">
        <v>1.7067843999999999E-2</v>
      </c>
      <c r="EY162">
        <v>-0.18181818181818199</v>
      </c>
      <c r="EZ162">
        <v>0.30769230769230799</v>
      </c>
      <c r="FA162">
        <v>879.58100960000002</v>
      </c>
      <c r="FB162">
        <v>8.1936811999999998E-2</v>
      </c>
      <c r="FC162">
        <v>-0.50928381962864699</v>
      </c>
      <c r="FD162">
        <v>0.75</v>
      </c>
      <c r="FE162">
        <v>-660.33522849999997</v>
      </c>
      <c r="FF162">
        <v>-6.6758574000000001E-2</v>
      </c>
      <c r="FG162">
        <v>0.59154929577464799</v>
      </c>
      <c r="FH162">
        <v>0.4</v>
      </c>
      <c r="FI162">
        <v>130.36719990000003</v>
      </c>
      <c r="FJ162">
        <v>1.0748693999999998E-2</v>
      </c>
      <c r="FK162">
        <v>-3.3184235224060332E-2</v>
      </c>
      <c r="FL162" s="63">
        <v>0.48589743589743595</v>
      </c>
      <c r="FM162">
        <v>0.30327868852459</v>
      </c>
      <c r="FN162">
        <v>0.490388913723737</v>
      </c>
      <c r="FO162">
        <v>0.30917874396135298</v>
      </c>
      <c r="FP162">
        <v>0.52451481103166497</v>
      </c>
      <c r="FQ162">
        <v>0.16872427983539101</v>
      </c>
      <c r="FR162">
        <v>0.57286432160804002</v>
      </c>
      <c r="FS162">
        <v>0.26039390410711133</v>
      </c>
      <c r="FT162">
        <v>0.52925601545448064</v>
      </c>
      <c r="FU162">
        <v>0.39482495978079601</v>
      </c>
      <c r="FV162" s="45">
        <v>0.5</v>
      </c>
      <c r="FW162" s="25">
        <v>11723.777777777799</v>
      </c>
      <c r="FX162" s="25">
        <v>0.65</v>
      </c>
      <c r="FY162" s="25">
        <v>5095.8461538461497</v>
      </c>
      <c r="FZ162" s="25">
        <v>0.9</v>
      </c>
      <c r="GA162" s="25">
        <v>4602.3333333333303</v>
      </c>
      <c r="GB162" s="25">
        <v>0.68333333333333324</v>
      </c>
      <c r="GC162" s="28">
        <v>7140.6524216524267</v>
      </c>
      <c r="GD162">
        <v>0.66666666666666663</v>
      </c>
      <c r="GE162">
        <v>166</v>
      </c>
      <c r="GF162">
        <v>0.33333333333333331</v>
      </c>
      <c r="GG162">
        <v>118</v>
      </c>
      <c r="GH162">
        <v>1.5</v>
      </c>
      <c r="GI162">
        <v>110</v>
      </c>
      <c r="GJ162">
        <v>0.83333333333333304</v>
      </c>
      <c r="GK162">
        <v>131.33333333333334</v>
      </c>
      <c r="GL162" s="45"/>
      <c r="GM162">
        <v>17</v>
      </c>
      <c r="GN162">
        <v>12</v>
      </c>
      <c r="GO162">
        <v>10</v>
      </c>
      <c r="GP162">
        <v>6</v>
      </c>
      <c r="GQ162" s="25"/>
      <c r="GR162">
        <v>26</v>
      </c>
      <c r="GS162">
        <v>9</v>
      </c>
      <c r="GT162">
        <v>9</v>
      </c>
      <c r="GU162">
        <v>7</v>
      </c>
      <c r="GV162" s="25"/>
      <c r="GW162">
        <v>14</v>
      </c>
      <c r="GX162">
        <v>15</v>
      </c>
      <c r="GY162">
        <v>13</v>
      </c>
      <c r="GZ162">
        <v>5</v>
      </c>
      <c r="HA162" s="25"/>
      <c r="HB162" s="89">
        <v>19</v>
      </c>
      <c r="HC162" s="89">
        <v>12</v>
      </c>
      <c r="HD162" s="89">
        <v>10.666666666666666</v>
      </c>
      <c r="HE162" s="129">
        <v>6</v>
      </c>
      <c r="HF162">
        <v>0.95585058035380188</v>
      </c>
      <c r="HG162">
        <v>0.9819561042159467</v>
      </c>
      <c r="HH162">
        <v>0.982519235545532</v>
      </c>
      <c r="HI162">
        <v>0.98974331861078713</v>
      </c>
      <c r="HJ162">
        <v>0.852382472182736</v>
      </c>
      <c r="HK162">
        <v>0.97002978934040596</v>
      </c>
      <c r="HL162">
        <v>0.94941938489024169</v>
      </c>
      <c r="HM162">
        <v>0.99318328795759603</v>
      </c>
      <c r="HN162">
        <v>0.99673875344735707</v>
      </c>
      <c r="HO162">
        <v>0.97188485452844331</v>
      </c>
      <c r="HP162">
        <v>0.97879728818490652</v>
      </c>
      <c r="HQ162">
        <v>0.9938837346736189</v>
      </c>
      <c r="HR162">
        <v>0.93499060199463158</v>
      </c>
      <c r="HS162" s="24">
        <v>1</v>
      </c>
      <c r="HT162">
        <v>1</v>
      </c>
      <c r="HU162">
        <v>2</v>
      </c>
      <c r="HV162">
        <v>0</v>
      </c>
      <c r="HW162">
        <v>0</v>
      </c>
      <c r="HX162">
        <v>0</v>
      </c>
      <c r="HY162" s="45"/>
      <c r="HZ162" s="25"/>
      <c r="IA162" s="25"/>
      <c r="IB162" s="25"/>
      <c r="IC162" s="25"/>
      <c r="ID162" s="109"/>
      <c r="IE162" s="25"/>
      <c r="IF162" s="25"/>
      <c r="IG162" s="25"/>
      <c r="IH162" s="25"/>
      <c r="II162" s="141" t="s">
        <v>578</v>
      </c>
      <c r="IJ162" s="141">
        <f t="shared" si="144"/>
        <v>1</v>
      </c>
      <c r="IK162" s="141" t="s">
        <v>540</v>
      </c>
      <c r="IL162" s="106"/>
      <c r="IM162" s="127"/>
      <c r="IN162" s="142"/>
      <c r="IO162" s="143">
        <v>0</v>
      </c>
      <c r="IP162" s="144">
        <v>0</v>
      </c>
      <c r="IQ162" s="144">
        <v>0</v>
      </c>
      <c r="IR162" s="144">
        <v>1</v>
      </c>
      <c r="IS162" s="144">
        <v>0</v>
      </c>
      <c r="IT162" s="145"/>
      <c r="IU162" s="146">
        <v>0</v>
      </c>
      <c r="IV162" s="146">
        <v>0</v>
      </c>
    </row>
    <row r="163" spans="1:256" ht="13.05" customHeight="1">
      <c r="A163" s="25">
        <v>52</v>
      </c>
      <c r="B163" s="25"/>
      <c r="C163" s="49" t="s">
        <v>301</v>
      </c>
      <c r="D163" s="47" t="s">
        <v>63</v>
      </c>
      <c r="E163" s="25">
        <v>5</v>
      </c>
      <c r="F163" s="25">
        <v>5</v>
      </c>
      <c r="G163" s="49"/>
      <c r="H163" s="25"/>
      <c r="I163" s="25"/>
      <c r="J163" s="25"/>
      <c r="K163" s="25"/>
      <c r="L163" s="25"/>
      <c r="M163" s="25" t="str">
        <f t="shared" si="132"/>
        <v>XXXX</v>
      </c>
      <c r="N163" s="25"/>
      <c r="O163" s="25">
        <v>5</v>
      </c>
      <c r="P163" s="25">
        <v>14</v>
      </c>
      <c r="Q163" s="28"/>
      <c r="R163" s="25"/>
      <c r="S163" s="25"/>
      <c r="T163" s="25"/>
      <c r="U163" s="25"/>
      <c r="V163" s="25"/>
      <c r="W163" s="25" t="str">
        <f>IF(OR(Y163&gt;R163,Z163&gt;S163,X163&gt;Z163),"XXXX","")</f>
        <v>XXXX</v>
      </c>
      <c r="X163" s="25"/>
      <c r="Y163" s="25">
        <v>5</v>
      </c>
      <c r="Z163" s="25">
        <v>19</v>
      </c>
      <c r="AA163" s="25"/>
      <c r="AB163" s="45"/>
      <c r="AC163" s="25"/>
      <c r="AD163" s="25"/>
      <c r="AE163" s="25"/>
      <c r="AF163" s="25"/>
      <c r="AG163" s="25" t="str">
        <f t="shared" si="136"/>
        <v>XXXX</v>
      </c>
      <c r="AH163" s="25"/>
      <c r="AI163" s="25">
        <v>4</v>
      </c>
      <c r="AJ163" s="25">
        <v>14</v>
      </c>
      <c r="AK163" s="28"/>
      <c r="AL163" s="25">
        <v>1</v>
      </c>
      <c r="AM163" s="25">
        <v>846.3</v>
      </c>
      <c r="AN163" s="25"/>
      <c r="AO163" s="25">
        <v>242.62492170339573</v>
      </c>
      <c r="AP163" s="4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>
        <v>4</v>
      </c>
      <c r="BB163" s="25">
        <v>3</v>
      </c>
      <c r="BC163" s="25">
        <v>3</v>
      </c>
      <c r="BD163" s="25">
        <v>2</v>
      </c>
      <c r="BE163" s="25">
        <v>3</v>
      </c>
      <c r="BF163" s="25">
        <v>3</v>
      </c>
      <c r="BG163" s="49">
        <v>0</v>
      </c>
      <c r="BH163" s="25">
        <v>0.3</v>
      </c>
      <c r="BI163" s="25">
        <v>10</v>
      </c>
      <c r="BJ163" s="25">
        <v>0.6</v>
      </c>
      <c r="BK163" s="25">
        <v>10</v>
      </c>
      <c r="BL163" s="25">
        <v>0.45</v>
      </c>
      <c r="BM163" s="47"/>
      <c r="BN163" s="25"/>
      <c r="BO163" s="25"/>
      <c r="BP163" s="25"/>
      <c r="BQ163" s="49"/>
      <c r="BR163" s="47"/>
      <c r="BS163" s="25"/>
      <c r="BT163" s="25"/>
      <c r="BU163" s="25"/>
      <c r="BV163" s="49"/>
      <c r="BW163" s="52"/>
      <c r="BX163" s="53"/>
      <c r="BY163" s="54"/>
      <c r="BZ163" s="57"/>
      <c r="CA163" s="50"/>
      <c r="CB163" s="51"/>
      <c r="CC163" s="46"/>
      <c r="CD163" s="46"/>
      <c r="CE163" s="103"/>
      <c r="CF163" s="30"/>
      <c r="CG163" s="104"/>
      <c r="CH163" s="47"/>
      <c r="CI163" s="25"/>
      <c r="CJ163" s="25"/>
      <c r="CK163" s="49" t="str">
        <f t="shared" si="142"/>
        <v/>
      </c>
      <c r="CL163" s="47"/>
      <c r="CM163" s="25"/>
      <c r="CN163" s="25"/>
      <c r="CO163" s="49" t="str">
        <f t="shared" si="143"/>
        <v/>
      </c>
      <c r="CP163" s="47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/>
      <c r="DB163"/>
      <c r="DC163"/>
      <c r="DD163"/>
      <c r="DE163"/>
      <c r="DF163" t="s">
        <v>149</v>
      </c>
      <c r="DG163"/>
      <c r="DH163"/>
      <c r="DI163"/>
      <c r="DJ163"/>
      <c r="DK163" t="s">
        <v>149</v>
      </c>
      <c r="DL163"/>
      <c r="DM163"/>
      <c r="DN163"/>
      <c r="DO163"/>
      <c r="DP163" s="25" t="s">
        <v>149</v>
      </c>
      <c r="DQ163" s="25" t="s">
        <v>149</v>
      </c>
      <c r="DR163" s="25" t="s">
        <v>149</v>
      </c>
      <c r="DS163" s="25" t="s">
        <v>149</v>
      </c>
      <c r="DT163" s="25" t="s">
        <v>149</v>
      </c>
      <c r="DU163" s="47"/>
      <c r="DV163" s="86"/>
      <c r="DW163" s="86"/>
      <c r="DX163" s="25"/>
      <c r="DY163" s="49"/>
      <c r="DZ163" s="47"/>
      <c r="EA163" s="25"/>
      <c r="EB163" s="25" t="s">
        <v>149</v>
      </c>
      <c r="EC163" s="25"/>
      <c r="ED163" s="25"/>
      <c r="EE163" s="88" t="s">
        <v>149</v>
      </c>
      <c r="EF163" s="47">
        <v>42</v>
      </c>
      <c r="EG163" s="25">
        <v>44</v>
      </c>
      <c r="EH163" s="25">
        <v>44</v>
      </c>
      <c r="EI163" s="25">
        <v>36</v>
      </c>
      <c r="EJ163" s="25">
        <v>39</v>
      </c>
      <c r="EK163" s="46"/>
      <c r="EL163" s="47"/>
      <c r="EM163" s="49" t="s">
        <v>149</v>
      </c>
      <c r="EN163" s="46"/>
      <c r="EO163" s="25"/>
      <c r="EP163" s="25"/>
      <c r="EQ163" s="25"/>
      <c r="ER163" s="25"/>
      <c r="ES163" s="25"/>
      <c r="ET163" s="25"/>
      <c r="EU163" s="25"/>
      <c r="EV163" s="28"/>
      <c r="EW163"/>
      <c r="FI163" t="s">
        <v>149</v>
      </c>
      <c r="FJ163" t="s">
        <v>149</v>
      </c>
      <c r="FK163" t="s">
        <v>149</v>
      </c>
      <c r="FL163" s="63" t="s">
        <v>149</v>
      </c>
      <c r="FM163" t="s">
        <v>149</v>
      </c>
      <c r="FN163" t="s">
        <v>149</v>
      </c>
      <c r="FO163" t="s">
        <v>149</v>
      </c>
      <c r="FP163" t="s">
        <v>149</v>
      </c>
      <c r="FQ163" t="s">
        <v>149</v>
      </c>
      <c r="FR163" t="s">
        <v>149</v>
      </c>
      <c r="FV163" s="45">
        <v>0.8</v>
      </c>
      <c r="FW163" s="25">
        <v>5958</v>
      </c>
      <c r="FX163" s="25">
        <v>0.7</v>
      </c>
      <c r="FY163" s="25">
        <v>4844.1428571428596</v>
      </c>
      <c r="FZ163" s="25">
        <v>0.85</v>
      </c>
      <c r="GA163" s="25">
        <v>3268.5882352941198</v>
      </c>
      <c r="GB163" s="25">
        <v>0.78333333333333333</v>
      </c>
      <c r="GC163" s="28">
        <v>4690.2436974789925</v>
      </c>
      <c r="GD163">
        <v>0.66666666666666663</v>
      </c>
      <c r="GE163">
        <v>110</v>
      </c>
      <c r="GF163">
        <v>0.66666666666666663</v>
      </c>
      <c r="GG163">
        <v>131</v>
      </c>
      <c r="GH163">
        <v>0.5</v>
      </c>
      <c r="GI163">
        <v>148</v>
      </c>
      <c r="GJ163">
        <v>0.61111111111111105</v>
      </c>
      <c r="GK163">
        <v>129.66666666666666</v>
      </c>
      <c r="GL163" s="45"/>
      <c r="GQ163" s="25"/>
      <c r="GV163" s="25"/>
      <c r="HA163" s="25"/>
      <c r="HB163" s="89" t="s">
        <v>149</v>
      </c>
      <c r="HC163" s="89" t="s">
        <v>149</v>
      </c>
      <c r="HD163" s="89" t="s">
        <v>149</v>
      </c>
      <c r="HE163" s="129" t="s">
        <v>149</v>
      </c>
      <c r="HY163" s="45"/>
      <c r="HZ163" s="25"/>
      <c r="IA163" s="25"/>
      <c r="IB163" s="25"/>
      <c r="IC163" s="25"/>
      <c r="ID163" s="109"/>
      <c r="IE163" s="25">
        <v>1</v>
      </c>
      <c r="IF163" s="25"/>
      <c r="IG163" s="25"/>
      <c r="IH163" s="25"/>
      <c r="II163" s="141"/>
      <c r="IJ163" s="141">
        <f t="shared" si="144"/>
        <v>0</v>
      </c>
      <c r="IK163" s="141"/>
      <c r="IL163" s="106"/>
      <c r="IM163" s="127"/>
      <c r="IN163" s="142"/>
      <c r="IO163" s="143">
        <v>0</v>
      </c>
      <c r="IP163" s="144">
        <v>0</v>
      </c>
      <c r="IQ163" s="144">
        <v>0</v>
      </c>
      <c r="IR163" s="144">
        <v>0</v>
      </c>
      <c r="IS163" s="144">
        <v>0</v>
      </c>
      <c r="IT163" s="145"/>
      <c r="IU163" s="146">
        <v>0</v>
      </c>
      <c r="IV163" s="146"/>
    </row>
    <row r="164" spans="1:256" ht="13.05" customHeight="1">
      <c r="A164" s="25">
        <v>52</v>
      </c>
      <c r="B164" s="25">
        <v>12</v>
      </c>
      <c r="C164" s="49" t="s">
        <v>208</v>
      </c>
      <c r="D164" s="47" t="s">
        <v>64</v>
      </c>
      <c r="E164" s="25">
        <v>1</v>
      </c>
      <c r="F164" s="25">
        <v>1</v>
      </c>
      <c r="G164" s="49"/>
      <c r="H164" s="25">
        <v>14</v>
      </c>
      <c r="I164" s="25">
        <v>18</v>
      </c>
      <c r="J164" s="25">
        <v>2</v>
      </c>
      <c r="K164" s="25">
        <v>0</v>
      </c>
      <c r="L164" s="25">
        <v>2</v>
      </c>
      <c r="M164" s="25" t="str">
        <f t="shared" si="132"/>
        <v/>
      </c>
      <c r="N164" s="25">
        <f t="shared" si="133"/>
        <v>16</v>
      </c>
      <c r="O164" s="25">
        <v>12</v>
      </c>
      <c r="P164" s="25">
        <v>17</v>
      </c>
      <c r="Q164" s="28"/>
      <c r="R164" s="25">
        <v>23</v>
      </c>
      <c r="S164" s="25">
        <v>25</v>
      </c>
      <c r="T164" s="25">
        <v>5</v>
      </c>
      <c r="U164" s="25">
        <v>1</v>
      </c>
      <c r="V164" s="25">
        <v>4</v>
      </c>
      <c r="W164" s="25" t="str">
        <f>IF(OR(Y164&gt;R164,Z164&gt;S164,X164&gt;Z164),"XXXX","")</f>
        <v>XXXX</v>
      </c>
      <c r="X164" s="25">
        <f t="shared" si="135"/>
        <v>20</v>
      </c>
      <c r="Y164" s="25">
        <v>12</v>
      </c>
      <c r="Z164" s="25">
        <v>19</v>
      </c>
      <c r="AA164" s="25"/>
      <c r="AB164" s="45">
        <v>2</v>
      </c>
      <c r="AC164" s="25">
        <v>9</v>
      </c>
      <c r="AD164" s="25">
        <v>0</v>
      </c>
      <c r="AE164" s="25">
        <v>0</v>
      </c>
      <c r="AF164" s="25">
        <v>0</v>
      </c>
      <c r="AG164" s="25" t="str">
        <f t="shared" si="136"/>
        <v/>
      </c>
      <c r="AH164" s="25">
        <f t="shared" si="137"/>
        <v>9</v>
      </c>
      <c r="AI164" s="25">
        <v>2</v>
      </c>
      <c r="AJ164" s="25">
        <v>9</v>
      </c>
      <c r="AK164" s="28"/>
      <c r="AL164" s="25">
        <v>1</v>
      </c>
      <c r="AM164" s="25">
        <v>1367.35</v>
      </c>
      <c r="AN164" s="25">
        <v>1281.5</v>
      </c>
      <c r="AO164" s="25">
        <v>359.99053715633289</v>
      </c>
      <c r="AP164" s="91">
        <v>4.6527777777777779E-2</v>
      </c>
      <c r="AQ164" s="65">
        <v>6.3888888888888884E-2</v>
      </c>
      <c r="AR164" s="65">
        <v>5.4166666666666669E-2</v>
      </c>
      <c r="AS164" s="65">
        <v>4.5138888888888888E-2</v>
      </c>
      <c r="AT164" s="25">
        <f t="shared" ref="AT164:AW180" si="161">(HOUR(AP164)*60)+MINUTE(AP164)</f>
        <v>67</v>
      </c>
      <c r="AU164" s="25">
        <f t="shared" si="161"/>
        <v>92</v>
      </c>
      <c r="AV164" s="25">
        <f t="shared" si="161"/>
        <v>78</v>
      </c>
      <c r="AW164" s="25">
        <f t="shared" si="161"/>
        <v>65</v>
      </c>
      <c r="AX164" s="25">
        <f t="shared" ref="AX164:AX177" si="162">AVERAGE(AU164:AV164)</f>
        <v>85</v>
      </c>
      <c r="AY164" s="25">
        <f t="shared" ref="AY164:AY172" si="163">AVERAGE(AT164,AW164)</f>
        <v>66</v>
      </c>
      <c r="AZ164" s="25">
        <f t="shared" ref="AZ164:AZ172" si="164">(AX164-AY164)/AY164</f>
        <v>0.2878787878787879</v>
      </c>
      <c r="BA164" s="25">
        <v>4</v>
      </c>
      <c r="BB164" s="25">
        <v>4</v>
      </c>
      <c r="BC164" s="25">
        <v>3</v>
      </c>
      <c r="BD164" s="25">
        <v>3</v>
      </c>
      <c r="BE164" s="25">
        <v>3.5</v>
      </c>
      <c r="BF164" s="25">
        <v>3.5</v>
      </c>
      <c r="BG164" s="49">
        <v>0</v>
      </c>
      <c r="BH164" s="25">
        <v>0.2</v>
      </c>
      <c r="BI164" s="25">
        <v>10</v>
      </c>
      <c r="BJ164" s="25">
        <v>0.3</v>
      </c>
      <c r="BK164" s="25">
        <v>10</v>
      </c>
      <c r="BL164" s="25">
        <v>0.25</v>
      </c>
      <c r="BM164" s="47">
        <v>35</v>
      </c>
      <c r="BN164" s="25">
        <v>13</v>
      </c>
      <c r="BO164" s="25">
        <f t="shared" si="155"/>
        <v>48</v>
      </c>
      <c r="BP164" s="25">
        <f t="shared" si="159"/>
        <v>0.72916666666666663</v>
      </c>
      <c r="BQ164" s="49">
        <f t="shared" si="148"/>
        <v>1</v>
      </c>
      <c r="BR164" s="47">
        <v>13</v>
      </c>
      <c r="BS164" s="25">
        <v>3</v>
      </c>
      <c r="BT164" s="25">
        <f t="shared" si="158"/>
        <v>16</v>
      </c>
      <c r="BU164" s="25">
        <f t="shared" si="156"/>
        <v>0.8125</v>
      </c>
      <c r="BV164" s="49">
        <f t="shared" si="160"/>
        <v>1</v>
      </c>
      <c r="BW164" s="52">
        <v>5</v>
      </c>
      <c r="BX164" s="53">
        <v>4</v>
      </c>
      <c r="BY164" s="54">
        <f t="shared" si="154"/>
        <v>4.5</v>
      </c>
      <c r="BZ164" s="57">
        <v>10</v>
      </c>
      <c r="CA164" s="50">
        <v>12</v>
      </c>
      <c r="CB164" s="51">
        <f t="shared" si="129"/>
        <v>11</v>
      </c>
      <c r="CC164" s="46">
        <v>20</v>
      </c>
      <c r="CD164" s="46">
        <v>11</v>
      </c>
      <c r="CE164" s="103">
        <v>44</v>
      </c>
      <c r="CF164" s="30">
        <v>0</v>
      </c>
      <c r="CG164" s="104">
        <f t="shared" si="149"/>
        <v>0</v>
      </c>
      <c r="CH164" s="47">
        <v>12</v>
      </c>
      <c r="CI164" s="25">
        <v>3</v>
      </c>
      <c r="CJ164" s="25">
        <f t="shared" si="145"/>
        <v>15</v>
      </c>
      <c r="CK164" s="49">
        <f t="shared" si="142"/>
        <v>9</v>
      </c>
      <c r="CL164" s="47">
        <v>4</v>
      </c>
      <c r="CM164" s="25">
        <v>1</v>
      </c>
      <c r="CN164" s="25">
        <f t="shared" si="157"/>
        <v>5</v>
      </c>
      <c r="CO164" s="49">
        <f t="shared" si="143"/>
        <v>3</v>
      </c>
      <c r="CP164" s="47">
        <v>24</v>
      </c>
      <c r="CQ164" s="25">
        <f t="shared" si="146"/>
        <v>1</v>
      </c>
      <c r="CR164" s="65">
        <v>3.3333333333333333E-2</v>
      </c>
      <c r="CS164" s="25">
        <f t="shared" si="150"/>
        <v>48</v>
      </c>
      <c r="CT164" s="25">
        <v>0</v>
      </c>
      <c r="CU164" s="25">
        <v>24</v>
      </c>
      <c r="CV164" s="25">
        <f t="shared" si="151"/>
        <v>1</v>
      </c>
      <c r="CW164" s="65">
        <v>5.4166666666666669E-2</v>
      </c>
      <c r="CX164" s="25">
        <f t="shared" si="152"/>
        <v>78</v>
      </c>
      <c r="CY164" s="25">
        <v>0</v>
      </c>
      <c r="CZ164" s="25">
        <f t="shared" ref="CZ164:CZ173" si="165">(CX164-CS164)/CS164</f>
        <v>0.625</v>
      </c>
      <c r="DA164">
        <v>12</v>
      </c>
      <c r="DB164">
        <v>7</v>
      </c>
      <c r="DC164">
        <v>0.91694929999999997</v>
      </c>
      <c r="DD164">
        <v>8</v>
      </c>
      <c r="DE164">
        <v>0.94472440999999996</v>
      </c>
      <c r="DF164">
        <v>8</v>
      </c>
      <c r="DG164">
        <v>3</v>
      </c>
      <c r="DH164">
        <v>0.98655219999999999</v>
      </c>
      <c r="DI164">
        <v>4</v>
      </c>
      <c r="DJ164">
        <v>0.92408915000000003</v>
      </c>
      <c r="DK164">
        <v>10</v>
      </c>
      <c r="DL164">
        <v>7</v>
      </c>
      <c r="DM164">
        <v>0.80800601999999999</v>
      </c>
      <c r="DN164">
        <v>7</v>
      </c>
      <c r="DO164">
        <v>0.83660106000000001</v>
      </c>
      <c r="DP164" s="25">
        <v>10</v>
      </c>
      <c r="DQ164" s="25">
        <v>5.666666666666667</v>
      </c>
      <c r="DR164" s="25">
        <v>0.90383584000000006</v>
      </c>
      <c r="DS164" s="25">
        <v>6.333333333333333</v>
      </c>
      <c r="DT164" s="25">
        <v>0.90180487333333337</v>
      </c>
      <c r="DU164" s="47">
        <v>26.097379477195947</v>
      </c>
      <c r="DV164" s="86">
        <v>30.65961079577211</v>
      </c>
      <c r="DW164" s="86">
        <v>1.1317793703933674</v>
      </c>
      <c r="DX164" s="25"/>
      <c r="DY164" s="49"/>
      <c r="DZ164" s="47">
        <v>16</v>
      </c>
      <c r="EA164" s="25">
        <v>17</v>
      </c>
      <c r="EB164" s="25">
        <v>16.5</v>
      </c>
      <c r="EC164" s="25">
        <v>0.53623187999999999</v>
      </c>
      <c r="ED164" s="25">
        <v>0.79141103999999995</v>
      </c>
      <c r="EE164" s="88">
        <v>0.66382145999999997</v>
      </c>
      <c r="EF164" s="47">
        <v>37</v>
      </c>
      <c r="EG164" s="25">
        <v>33</v>
      </c>
      <c r="EH164" s="25">
        <v>32</v>
      </c>
      <c r="EI164" s="25">
        <v>27</v>
      </c>
      <c r="EJ164" s="25">
        <v>32</v>
      </c>
      <c r="EK164" s="46"/>
      <c r="EL164" s="47">
        <v>0</v>
      </c>
      <c r="EM164" s="49">
        <v>0</v>
      </c>
      <c r="EN164" s="46">
        <v>2</v>
      </c>
      <c r="EO164" s="25">
        <v>18281.111111111099</v>
      </c>
      <c r="EP164" s="25">
        <v>9140.5555555555493</v>
      </c>
      <c r="EQ164" s="25">
        <v>34188.181818181802</v>
      </c>
      <c r="ER164" s="25">
        <v>26862.142857142899</v>
      </c>
      <c r="ES164" s="25">
        <v>23601.333333333299</v>
      </c>
      <c r="ET164" s="25">
        <v>12643.5714285714</v>
      </c>
      <c r="EU164" s="25">
        <v>25356.8754208754</v>
      </c>
      <c r="EV164" s="28">
        <v>16215.423280423282</v>
      </c>
      <c r="EW164">
        <v>224.93006099999999</v>
      </c>
      <c r="EX164">
        <v>3.4888321999999999E-2</v>
      </c>
      <c r="EY164">
        <v>0.19696969696969699</v>
      </c>
      <c r="EZ164">
        <v>0.47058823529411797</v>
      </c>
      <c r="FA164">
        <v>7072.316041</v>
      </c>
      <c r="FB164">
        <v>0.37790697600000001</v>
      </c>
      <c r="FC164">
        <v>2.6551724137931001</v>
      </c>
      <c r="FD164">
        <v>0.2</v>
      </c>
      <c r="FE164">
        <v>484.27157219999998</v>
      </c>
      <c r="FF164">
        <v>5.2264666000000001E-2</v>
      </c>
      <c r="FG164">
        <v>0.935211267605634</v>
      </c>
      <c r="FH164">
        <v>0.35714285714285698</v>
      </c>
      <c r="FI164">
        <v>2593.8392247333336</v>
      </c>
      <c r="FJ164">
        <v>0.15501998800000003</v>
      </c>
      <c r="FK164">
        <v>1.2624511261228102</v>
      </c>
      <c r="FL164" s="63">
        <v>0.34257703081232499</v>
      </c>
      <c r="FM164">
        <v>0.41231593038822001</v>
      </c>
      <c r="FN164">
        <v>0.56513105639396299</v>
      </c>
      <c r="FO164">
        <v>0.51200000000000001</v>
      </c>
      <c r="FP164">
        <v>0.71404399323181</v>
      </c>
      <c r="FQ164">
        <v>0.552587646076795</v>
      </c>
      <c r="FR164">
        <v>0.58369512783405697</v>
      </c>
      <c r="FS164">
        <v>0.49230119215500495</v>
      </c>
      <c r="FT164">
        <v>0.62095672581994332</v>
      </c>
      <c r="FU164">
        <v>0.55662895898747422</v>
      </c>
      <c r="FV164" s="45">
        <v>0.75</v>
      </c>
      <c r="FW164" s="25">
        <v>2964.2</v>
      </c>
      <c r="FX164" s="25">
        <v>0.75</v>
      </c>
      <c r="FY164" s="25">
        <v>3006.3076923076901</v>
      </c>
      <c r="FZ164" s="25">
        <v>0.6</v>
      </c>
      <c r="GA164" s="25">
        <v>3561.1666666666702</v>
      </c>
      <c r="GB164" s="25">
        <v>0.70000000000000007</v>
      </c>
      <c r="GC164" s="28">
        <v>3177.2247863247867</v>
      </c>
      <c r="GD164">
        <v>1.8333333333333333</v>
      </c>
      <c r="GE164">
        <v>145</v>
      </c>
      <c r="GF164">
        <v>0</v>
      </c>
      <c r="GG164">
        <v>94</v>
      </c>
      <c r="GH164">
        <v>1.5</v>
      </c>
      <c r="GI164">
        <v>135</v>
      </c>
      <c r="GJ164">
        <v>1.1111111111111101</v>
      </c>
      <c r="GK164">
        <v>124.66666666666667</v>
      </c>
      <c r="GL164" s="45"/>
      <c r="GM164">
        <v>14</v>
      </c>
      <c r="GN164">
        <v>11</v>
      </c>
      <c r="GO164">
        <v>11</v>
      </c>
      <c r="GP164">
        <v>6</v>
      </c>
      <c r="GQ164" s="25"/>
      <c r="GR164">
        <v>6</v>
      </c>
      <c r="GS164">
        <v>7</v>
      </c>
      <c r="GT164">
        <v>4</v>
      </c>
      <c r="GU164">
        <v>7</v>
      </c>
      <c r="GV164" s="25"/>
      <c r="GW164">
        <v>20</v>
      </c>
      <c r="GX164">
        <v>16</v>
      </c>
      <c r="GY164">
        <v>15</v>
      </c>
      <c r="GZ164">
        <v>7</v>
      </c>
      <c r="HA164" s="25"/>
      <c r="HB164" s="89">
        <v>13.333333333333334</v>
      </c>
      <c r="HC164" s="89">
        <v>11.333333333333334</v>
      </c>
      <c r="HD164" s="89">
        <v>10</v>
      </c>
      <c r="HE164" s="129">
        <v>6.666666666666667</v>
      </c>
      <c r="HF164">
        <v>0.78310575988310638</v>
      </c>
      <c r="HG164">
        <v>0.79562858275396342</v>
      </c>
      <c r="HH164">
        <v>0.79562858275396342</v>
      </c>
      <c r="HI164">
        <v>0.87910635780785495</v>
      </c>
      <c r="HJ164">
        <v>0.88496084301281941</v>
      </c>
      <c r="HK164">
        <v>0.91787677485603958</v>
      </c>
      <c r="HL164">
        <v>0.95441106130097286</v>
      </c>
      <c r="HM164">
        <v>0.99228581947994376</v>
      </c>
      <c r="HN164">
        <v>0.98045027389152795</v>
      </c>
      <c r="HO164">
        <v>0.9762954932156489</v>
      </c>
      <c r="HP164">
        <v>0.97547078836151635</v>
      </c>
      <c r="HQ164">
        <v>1</v>
      </c>
      <c r="HR164">
        <v>0.88283895892915121</v>
      </c>
      <c r="HS164" s="24">
        <v>1</v>
      </c>
      <c r="HT164">
        <v>4</v>
      </c>
      <c r="HU164">
        <v>2</v>
      </c>
      <c r="HV164">
        <v>0</v>
      </c>
      <c r="HW164">
        <v>1</v>
      </c>
      <c r="HX164">
        <v>0</v>
      </c>
      <c r="HY164" s="45"/>
      <c r="HZ164" s="25"/>
      <c r="IA164" s="25"/>
      <c r="IB164" s="25"/>
      <c r="IC164" s="25"/>
      <c r="ID164" s="109"/>
      <c r="IE164" s="25"/>
      <c r="IF164" s="25"/>
      <c r="IG164" s="25"/>
      <c r="IH164" s="25"/>
      <c r="II164" s="141" t="s">
        <v>578</v>
      </c>
      <c r="IJ164" s="141">
        <f t="shared" si="144"/>
        <v>1</v>
      </c>
      <c r="IK164" s="141" t="s">
        <v>540</v>
      </c>
      <c r="IL164" s="106"/>
      <c r="IM164" s="127"/>
      <c r="IN164" s="142"/>
      <c r="IO164" s="143">
        <v>0</v>
      </c>
      <c r="IP164" s="144">
        <v>0</v>
      </c>
      <c r="IQ164" s="144">
        <v>0</v>
      </c>
      <c r="IR164" s="144">
        <v>0</v>
      </c>
      <c r="IS164" s="144">
        <v>1</v>
      </c>
      <c r="IT164" s="145"/>
      <c r="IU164" s="146">
        <v>0</v>
      </c>
      <c r="IV164" s="146">
        <v>0</v>
      </c>
    </row>
    <row r="165" spans="1:256" ht="13.05" customHeight="1">
      <c r="A165" s="25">
        <v>48</v>
      </c>
      <c r="B165" s="25">
        <v>12</v>
      </c>
      <c r="C165" s="49" t="s">
        <v>51</v>
      </c>
      <c r="D165" s="47" t="s">
        <v>448</v>
      </c>
      <c r="E165" s="25">
        <v>4</v>
      </c>
      <c r="F165" s="25">
        <v>4</v>
      </c>
      <c r="G165" s="49"/>
      <c r="H165" s="25">
        <v>28</v>
      </c>
      <c r="I165" s="25">
        <v>28</v>
      </c>
      <c r="J165" s="25">
        <v>0</v>
      </c>
      <c r="K165" s="25">
        <v>0</v>
      </c>
      <c r="L165" s="25">
        <v>0</v>
      </c>
      <c r="M165" s="25" t="str">
        <f t="shared" si="132"/>
        <v/>
      </c>
      <c r="N165" s="25">
        <f t="shared" si="133"/>
        <v>28</v>
      </c>
      <c r="O165" s="25">
        <v>28</v>
      </c>
      <c r="P165" s="25">
        <v>28</v>
      </c>
      <c r="Q165" s="28"/>
      <c r="R165" s="25">
        <v>28</v>
      </c>
      <c r="S165" s="25">
        <v>28</v>
      </c>
      <c r="T165" s="25">
        <v>0</v>
      </c>
      <c r="U165" s="25">
        <v>0</v>
      </c>
      <c r="V165" s="25">
        <v>0</v>
      </c>
      <c r="W165" s="25" t="str">
        <f t="shared" si="134"/>
        <v/>
      </c>
      <c r="X165" s="25">
        <f t="shared" si="135"/>
        <v>28</v>
      </c>
      <c r="Y165" s="25">
        <v>28</v>
      </c>
      <c r="Z165" s="25">
        <v>28</v>
      </c>
      <c r="AA165" s="25"/>
      <c r="AB165" s="45">
        <v>12</v>
      </c>
      <c r="AC165" s="25">
        <v>20</v>
      </c>
      <c r="AD165" s="25">
        <v>1</v>
      </c>
      <c r="AE165" s="25">
        <v>1</v>
      </c>
      <c r="AF165" s="25">
        <v>0</v>
      </c>
      <c r="AG165" s="25" t="str">
        <f t="shared" si="136"/>
        <v/>
      </c>
      <c r="AH165" s="25">
        <f t="shared" si="137"/>
        <v>19</v>
      </c>
      <c r="AI165" s="25">
        <v>12</v>
      </c>
      <c r="AJ165" s="25">
        <v>19</v>
      </c>
      <c r="AK165" s="28"/>
      <c r="AL165" s="25">
        <v>1</v>
      </c>
      <c r="AM165" s="25">
        <v>1081.0999999999999</v>
      </c>
      <c r="AN165" s="25">
        <v>982</v>
      </c>
      <c r="AO165" s="25">
        <v>454.59303951880673</v>
      </c>
      <c r="AP165" s="91">
        <v>2.9166666666666664E-2</v>
      </c>
      <c r="AQ165" s="65">
        <v>5.9027777777777783E-2</v>
      </c>
      <c r="AR165" s="65">
        <v>5.486111111111111E-2</v>
      </c>
      <c r="AS165" s="65">
        <v>3.1944444444444449E-2</v>
      </c>
      <c r="AT165" s="25">
        <f t="shared" si="161"/>
        <v>42</v>
      </c>
      <c r="AU165" s="25">
        <f t="shared" si="161"/>
        <v>85</v>
      </c>
      <c r="AV165" s="25">
        <f t="shared" si="161"/>
        <v>79</v>
      </c>
      <c r="AW165" s="25">
        <f t="shared" si="161"/>
        <v>46</v>
      </c>
      <c r="AX165" s="25">
        <f t="shared" si="162"/>
        <v>82</v>
      </c>
      <c r="AY165" s="25">
        <f t="shared" si="163"/>
        <v>44</v>
      </c>
      <c r="AZ165" s="25">
        <f t="shared" si="164"/>
        <v>0.86363636363636365</v>
      </c>
      <c r="BA165" s="25">
        <v>4</v>
      </c>
      <c r="BB165" s="25">
        <v>4</v>
      </c>
      <c r="BC165" s="25">
        <v>3</v>
      </c>
      <c r="BD165" s="25">
        <v>3</v>
      </c>
      <c r="BE165" s="25">
        <v>3.5</v>
      </c>
      <c r="BF165" s="25">
        <v>3.5</v>
      </c>
      <c r="BG165" s="49">
        <v>0</v>
      </c>
      <c r="BH165" s="25">
        <v>0.7</v>
      </c>
      <c r="BI165" s="25">
        <v>10</v>
      </c>
      <c r="BJ165" s="25">
        <v>0.8</v>
      </c>
      <c r="BK165" s="25">
        <v>10</v>
      </c>
      <c r="BL165" s="25">
        <v>0.75</v>
      </c>
      <c r="BM165" s="47">
        <v>42</v>
      </c>
      <c r="BN165" s="25">
        <v>6</v>
      </c>
      <c r="BO165" s="25">
        <f t="shared" si="155"/>
        <v>48</v>
      </c>
      <c r="BP165" s="25">
        <f t="shared" si="159"/>
        <v>0.875</v>
      </c>
      <c r="BQ165" s="49">
        <f t="shared" si="148"/>
        <v>1</v>
      </c>
      <c r="BR165" s="47">
        <v>14</v>
      </c>
      <c r="BS165" s="25">
        <v>2</v>
      </c>
      <c r="BT165" s="25">
        <f t="shared" si="158"/>
        <v>16</v>
      </c>
      <c r="BU165" s="25">
        <f t="shared" si="156"/>
        <v>0.875</v>
      </c>
      <c r="BV165" s="49">
        <f t="shared" si="160"/>
        <v>1</v>
      </c>
      <c r="BW165" s="52">
        <v>6</v>
      </c>
      <c r="BX165" s="53">
        <v>7</v>
      </c>
      <c r="BY165" s="54">
        <f t="shared" si="154"/>
        <v>6.5</v>
      </c>
      <c r="BZ165" s="57">
        <v>11</v>
      </c>
      <c r="CA165" s="50">
        <v>10</v>
      </c>
      <c r="CB165" s="51">
        <f t="shared" si="129"/>
        <v>10.5</v>
      </c>
      <c r="CC165" s="46">
        <v>24</v>
      </c>
      <c r="CD165" s="46">
        <v>14</v>
      </c>
      <c r="CE165" s="103">
        <v>86</v>
      </c>
      <c r="CF165" s="30">
        <v>2</v>
      </c>
      <c r="CG165" s="104">
        <f t="shared" si="149"/>
        <v>2.3255813953488372E-2</v>
      </c>
      <c r="CH165" s="47">
        <v>10</v>
      </c>
      <c r="CI165" s="25">
        <v>9</v>
      </c>
      <c r="CJ165" s="25">
        <f t="shared" si="145"/>
        <v>19</v>
      </c>
      <c r="CK165" s="49">
        <f t="shared" si="142"/>
        <v>14</v>
      </c>
      <c r="CL165" s="47">
        <v>4</v>
      </c>
      <c r="CM165" s="25">
        <v>4</v>
      </c>
      <c r="CN165" s="25">
        <f t="shared" si="157"/>
        <v>8</v>
      </c>
      <c r="CO165" s="49">
        <f t="shared" si="143"/>
        <v>6</v>
      </c>
      <c r="CP165" s="47">
        <v>24</v>
      </c>
      <c r="CQ165" s="25">
        <f t="shared" si="146"/>
        <v>1</v>
      </c>
      <c r="CR165" s="65">
        <v>1.3194444444444444E-2</v>
      </c>
      <c r="CS165" s="25">
        <f t="shared" si="150"/>
        <v>19</v>
      </c>
      <c r="CT165" s="25">
        <v>0</v>
      </c>
      <c r="CU165" s="25">
        <v>24</v>
      </c>
      <c r="CV165" s="25">
        <f t="shared" si="151"/>
        <v>1</v>
      </c>
      <c r="CW165" s="65">
        <v>3.6111111111111115E-2</v>
      </c>
      <c r="CX165" s="25">
        <f t="shared" si="152"/>
        <v>52</v>
      </c>
      <c r="CY165" s="25">
        <v>0</v>
      </c>
      <c r="CZ165" s="25">
        <f t="shared" si="165"/>
        <v>1.736842105263158</v>
      </c>
      <c r="DA165">
        <v>8</v>
      </c>
      <c r="DB165">
        <v>5</v>
      </c>
      <c r="DC165">
        <v>0.95768458000000001</v>
      </c>
      <c r="DD165">
        <v>6</v>
      </c>
      <c r="DE165">
        <v>0.96086296000000004</v>
      </c>
      <c r="DF165">
        <v>11</v>
      </c>
      <c r="DG165">
        <v>9</v>
      </c>
      <c r="DH165">
        <v>0.93902465999999996</v>
      </c>
      <c r="DI165">
        <v>9</v>
      </c>
      <c r="DJ165">
        <v>0.93902465999999996</v>
      </c>
      <c r="DK165">
        <v>16</v>
      </c>
      <c r="DL165">
        <v>10</v>
      </c>
      <c r="DM165">
        <v>0.96165657999999998</v>
      </c>
      <c r="DN165">
        <v>11</v>
      </c>
      <c r="DO165">
        <v>0.98198050999999997</v>
      </c>
      <c r="DP165" s="25">
        <v>11.666666666666666</v>
      </c>
      <c r="DQ165" s="25">
        <v>8</v>
      </c>
      <c r="DR165" s="25">
        <v>0.95278860666666665</v>
      </c>
      <c r="DS165" s="25">
        <v>8.6666666666666661</v>
      </c>
      <c r="DT165" s="25">
        <v>0.96062270999999999</v>
      </c>
      <c r="DU165" s="47">
        <v>34.18840461029793</v>
      </c>
      <c r="DV165" s="86">
        <v>50.728517329733045</v>
      </c>
      <c r="DW165" s="86">
        <v>0.87262564053027769</v>
      </c>
      <c r="DX165" s="25"/>
      <c r="DY165" s="49"/>
      <c r="DZ165" s="47">
        <v>18</v>
      </c>
      <c r="EA165" s="25">
        <v>20</v>
      </c>
      <c r="EB165" s="25">
        <v>19</v>
      </c>
      <c r="EC165" s="25">
        <v>0.46428571000000002</v>
      </c>
      <c r="ED165" s="25">
        <v>0.73451327</v>
      </c>
      <c r="EE165" s="88">
        <v>0.59939949000000003</v>
      </c>
      <c r="EF165" s="47">
        <v>33</v>
      </c>
      <c r="EG165" s="25">
        <v>32</v>
      </c>
      <c r="EH165" s="25">
        <v>32</v>
      </c>
      <c r="EI165" s="25">
        <v>37</v>
      </c>
      <c r="EJ165" s="25">
        <v>33</v>
      </c>
      <c r="EK165" s="46"/>
      <c r="EL165" s="47">
        <v>3</v>
      </c>
      <c r="EM165" s="49">
        <v>4</v>
      </c>
      <c r="EN165" s="46">
        <v>0</v>
      </c>
      <c r="EO165" s="25">
        <v>25312.307692307699</v>
      </c>
      <c r="EP165" s="25">
        <v>12656.1538461538</v>
      </c>
      <c r="EQ165" s="25">
        <v>47008.75</v>
      </c>
      <c r="ER165" s="25">
        <v>15042.8</v>
      </c>
      <c r="ES165" s="25">
        <v>32183.6363636364</v>
      </c>
      <c r="ET165" s="25">
        <v>14160.8</v>
      </c>
      <c r="EU165" s="25">
        <v>34834.898018648033</v>
      </c>
      <c r="EV165" s="28">
        <v>13953.251282051266</v>
      </c>
      <c r="EW165">
        <v>2423.6861319999998</v>
      </c>
      <c r="EX165">
        <v>0.40203635700000001</v>
      </c>
      <c r="EY165">
        <v>5.0909090909090899</v>
      </c>
      <c r="EZ165">
        <v>0.66666666666666696</v>
      </c>
      <c r="FA165">
        <v>4030.218883</v>
      </c>
      <c r="FB165">
        <v>0.76913125599999999</v>
      </c>
      <c r="FC165">
        <v>0.55437665782493395</v>
      </c>
      <c r="FD165">
        <v>0.85714285714285698</v>
      </c>
      <c r="FE165">
        <v>3451.2415999999998</v>
      </c>
      <c r="FF165">
        <v>0.80067742200000003</v>
      </c>
      <c r="FG165">
        <v>4.3239436619718301</v>
      </c>
      <c r="FH165">
        <v>1</v>
      </c>
      <c r="FI165">
        <v>3301.7155383333334</v>
      </c>
      <c r="FJ165">
        <v>0.65728167833333329</v>
      </c>
      <c r="FK165">
        <v>3.3230764702352844</v>
      </c>
      <c r="FL165" s="63">
        <v>0.84126984126984128</v>
      </c>
      <c r="FM165">
        <v>0.70034843205574904</v>
      </c>
      <c r="FN165">
        <v>0.65859938208032998</v>
      </c>
      <c r="FO165">
        <v>0.81081081081080997</v>
      </c>
      <c r="FP165">
        <v>0.70480081716036802</v>
      </c>
      <c r="FQ165">
        <v>0.76222222222222202</v>
      </c>
      <c r="FR165">
        <v>0.84733227680929701</v>
      </c>
      <c r="FS165">
        <v>0.75779382169626031</v>
      </c>
      <c r="FT165">
        <v>0.73691082534999841</v>
      </c>
      <c r="FU165">
        <v>0.74735232352312941</v>
      </c>
      <c r="FV165" s="45">
        <v>0.95</v>
      </c>
      <c r="FW165" s="25">
        <v>15934.631578947399</v>
      </c>
      <c r="FX165" s="25">
        <v>0.8</v>
      </c>
      <c r="FY165" s="25">
        <v>24370.375</v>
      </c>
      <c r="FZ165" s="25">
        <v>0.9</v>
      </c>
      <c r="GA165" s="25">
        <v>14904.0555555556</v>
      </c>
      <c r="GB165" s="25">
        <v>0.8833333333333333</v>
      </c>
      <c r="GC165" s="28">
        <v>18403.020711501002</v>
      </c>
      <c r="GD165">
        <v>0.33333333333333331</v>
      </c>
      <c r="GE165">
        <v>156</v>
      </c>
      <c r="GF165">
        <v>0</v>
      </c>
      <c r="GG165">
        <v>110</v>
      </c>
      <c r="GH165">
        <v>0</v>
      </c>
      <c r="GI165">
        <v>247</v>
      </c>
      <c r="GJ165">
        <v>0.11111111111111099</v>
      </c>
      <c r="GK165">
        <v>171</v>
      </c>
      <c r="GL165" s="45"/>
      <c r="GM165">
        <v>20</v>
      </c>
      <c r="GN165">
        <v>15</v>
      </c>
      <c r="GO165">
        <v>14</v>
      </c>
      <c r="GP165">
        <v>7</v>
      </c>
      <c r="GQ165" s="25"/>
      <c r="GR165">
        <v>49</v>
      </c>
      <c r="GS165">
        <v>17</v>
      </c>
      <c r="GT165">
        <v>18</v>
      </c>
      <c r="GU165">
        <v>8</v>
      </c>
      <c r="GV165" s="25"/>
      <c r="GW165">
        <v>18</v>
      </c>
      <c r="GX165">
        <v>9</v>
      </c>
      <c r="GY165">
        <v>9</v>
      </c>
      <c r="GZ165">
        <v>8</v>
      </c>
      <c r="HA165" s="25"/>
      <c r="HB165" s="89">
        <v>29</v>
      </c>
      <c r="HC165" s="89">
        <v>13.666666666666666</v>
      </c>
      <c r="HD165" s="89">
        <v>13.666666666666666</v>
      </c>
      <c r="HE165" s="129">
        <v>7.666666666666667</v>
      </c>
      <c r="HF165">
        <v>0.93408773618029617</v>
      </c>
      <c r="HG165">
        <v>0.94531042418864752</v>
      </c>
      <c r="HH165">
        <v>0.93465200751491595</v>
      </c>
      <c r="HI165">
        <v>1</v>
      </c>
      <c r="HJ165">
        <v>0.95289170891790131</v>
      </c>
      <c r="HK165">
        <v>0.99562256643285429</v>
      </c>
      <c r="HL165">
        <v>0.99271795572453247</v>
      </c>
      <c r="HM165">
        <v>1</v>
      </c>
      <c r="HN165">
        <v>0.96333278471825279</v>
      </c>
      <c r="HO165">
        <v>0.98117202054659192</v>
      </c>
      <c r="HP165">
        <v>0.9751582679599774</v>
      </c>
      <c r="HQ165">
        <v>1</v>
      </c>
      <c r="HR165">
        <v>0.95010407660548346</v>
      </c>
      <c r="HS165" s="24">
        <v>1</v>
      </c>
      <c r="HT165">
        <v>2</v>
      </c>
      <c r="HU165">
        <v>2</v>
      </c>
      <c r="HV165">
        <v>0</v>
      </c>
      <c r="HW165">
        <v>0</v>
      </c>
      <c r="HX165">
        <v>0</v>
      </c>
      <c r="HY165" s="45"/>
      <c r="HZ165" s="25"/>
      <c r="IA165" s="25"/>
      <c r="IB165" s="25"/>
      <c r="IC165" s="25"/>
      <c r="ID165" s="109"/>
      <c r="IE165" s="25"/>
      <c r="IF165" s="25"/>
      <c r="IG165" s="25"/>
      <c r="IH165" s="25"/>
      <c r="II165" s="141" t="s">
        <v>578</v>
      </c>
      <c r="IJ165" s="141">
        <f t="shared" si="144"/>
        <v>1</v>
      </c>
      <c r="IK165" s="141" t="s">
        <v>540</v>
      </c>
      <c r="IL165" s="106"/>
      <c r="IM165" s="127"/>
      <c r="IN165" s="142"/>
      <c r="IO165" s="143">
        <v>0</v>
      </c>
      <c r="IP165" s="144">
        <v>0</v>
      </c>
      <c r="IQ165" s="144">
        <v>0</v>
      </c>
      <c r="IR165" s="144">
        <v>0</v>
      </c>
      <c r="IS165" s="144">
        <v>1</v>
      </c>
      <c r="IT165" s="145"/>
      <c r="IU165" s="146">
        <v>0</v>
      </c>
      <c r="IV165" s="146">
        <v>1</v>
      </c>
    </row>
    <row r="166" spans="1:256" ht="13.05" customHeight="1">
      <c r="A166" s="25">
        <v>21</v>
      </c>
      <c r="B166" s="25">
        <v>15</v>
      </c>
      <c r="C166" s="49" t="s">
        <v>626</v>
      </c>
      <c r="D166" s="47" t="s">
        <v>573</v>
      </c>
      <c r="E166" s="25">
        <v>4</v>
      </c>
      <c r="F166" s="25">
        <v>1</v>
      </c>
      <c r="G166" s="49"/>
      <c r="H166" s="25">
        <v>28</v>
      </c>
      <c r="I166" s="25">
        <v>28</v>
      </c>
      <c r="J166" s="25">
        <v>0</v>
      </c>
      <c r="K166" s="25">
        <v>0</v>
      </c>
      <c r="L166" s="25">
        <v>0</v>
      </c>
      <c r="M166" s="25" t="str">
        <f t="shared" si="132"/>
        <v/>
      </c>
      <c r="N166" s="25">
        <f t="shared" si="133"/>
        <v>28</v>
      </c>
      <c r="O166" s="25">
        <v>28</v>
      </c>
      <c r="P166" s="25">
        <v>28</v>
      </c>
      <c r="Q166" s="28"/>
      <c r="R166" s="25">
        <v>23</v>
      </c>
      <c r="S166" s="25">
        <v>26</v>
      </c>
      <c r="T166" s="25">
        <v>3</v>
      </c>
      <c r="U166" s="25">
        <v>1</v>
      </c>
      <c r="V166" s="25">
        <v>2</v>
      </c>
      <c r="W166" s="25" t="str">
        <f t="shared" si="134"/>
        <v/>
      </c>
      <c r="X166" s="25">
        <f t="shared" si="135"/>
        <v>23</v>
      </c>
      <c r="Y166" s="25">
        <v>18</v>
      </c>
      <c r="Z166" s="25">
        <v>23</v>
      </c>
      <c r="AA166" s="25"/>
      <c r="AB166" s="45">
        <v>28</v>
      </c>
      <c r="AC166" s="25">
        <v>28</v>
      </c>
      <c r="AD166" s="25">
        <v>0</v>
      </c>
      <c r="AE166" s="25">
        <v>0</v>
      </c>
      <c r="AF166" s="25">
        <v>0</v>
      </c>
      <c r="AG166" s="25" t="str">
        <f t="shared" si="136"/>
        <v/>
      </c>
      <c r="AH166" s="25">
        <f t="shared" si="137"/>
        <v>28</v>
      </c>
      <c r="AI166" s="25">
        <v>28</v>
      </c>
      <c r="AJ166" s="25">
        <v>28</v>
      </c>
      <c r="AK166" s="28"/>
      <c r="AL166" s="25">
        <v>1</v>
      </c>
      <c r="AM166" s="25">
        <v>660.3</v>
      </c>
      <c r="AN166" s="25">
        <v>640.5</v>
      </c>
      <c r="AO166" s="25">
        <v>47.116987661731415</v>
      </c>
      <c r="AP166" s="91">
        <v>2.9166666666666664E-2</v>
      </c>
      <c r="AQ166" s="65">
        <v>3.5416666666666666E-2</v>
      </c>
      <c r="AR166" s="65">
        <v>3.4027777777777775E-2</v>
      </c>
      <c r="AS166" s="65">
        <v>2.9166666666666664E-2</v>
      </c>
      <c r="AT166" s="25">
        <f t="shared" si="161"/>
        <v>42</v>
      </c>
      <c r="AU166" s="25">
        <f t="shared" si="161"/>
        <v>51</v>
      </c>
      <c r="AV166" s="25">
        <f t="shared" si="161"/>
        <v>49</v>
      </c>
      <c r="AW166" s="25">
        <f t="shared" si="161"/>
        <v>42</v>
      </c>
      <c r="AX166" s="25">
        <f t="shared" si="162"/>
        <v>50</v>
      </c>
      <c r="AY166" s="25">
        <f t="shared" si="163"/>
        <v>42</v>
      </c>
      <c r="AZ166" s="25">
        <f t="shared" si="164"/>
        <v>0.19047619047619047</v>
      </c>
      <c r="BA166" s="25">
        <v>3</v>
      </c>
      <c r="BB166" s="25">
        <v>4</v>
      </c>
      <c r="BC166" s="25">
        <v>2</v>
      </c>
      <c r="BD166" s="25">
        <v>3</v>
      </c>
      <c r="BE166" s="25">
        <v>3</v>
      </c>
      <c r="BF166" s="25">
        <v>3</v>
      </c>
      <c r="BG166" s="49">
        <v>0</v>
      </c>
      <c r="BH166" s="25">
        <v>0.8</v>
      </c>
      <c r="BI166" s="25">
        <v>10</v>
      </c>
      <c r="BJ166" s="25">
        <v>0.9</v>
      </c>
      <c r="BK166" s="25">
        <v>10</v>
      </c>
      <c r="BL166" s="25">
        <v>0.85</v>
      </c>
      <c r="BM166" s="47">
        <v>42</v>
      </c>
      <c r="BN166" s="25">
        <v>6</v>
      </c>
      <c r="BO166" s="25">
        <f t="shared" si="155"/>
        <v>48</v>
      </c>
      <c r="BP166" s="25">
        <f t="shared" si="159"/>
        <v>0.875</v>
      </c>
      <c r="BQ166" s="49">
        <f t="shared" si="148"/>
        <v>1</v>
      </c>
      <c r="BR166" s="47">
        <v>14</v>
      </c>
      <c r="BS166" s="25">
        <v>2</v>
      </c>
      <c r="BT166" s="25">
        <f t="shared" si="158"/>
        <v>16</v>
      </c>
      <c r="BU166" s="25">
        <f t="shared" si="156"/>
        <v>0.875</v>
      </c>
      <c r="BV166" s="49">
        <f t="shared" si="160"/>
        <v>1</v>
      </c>
      <c r="BW166" s="52">
        <v>8</v>
      </c>
      <c r="BX166" s="53">
        <v>9</v>
      </c>
      <c r="BY166" s="54">
        <f t="shared" si="154"/>
        <v>8.5</v>
      </c>
      <c r="BZ166" s="57">
        <v>15</v>
      </c>
      <c r="CA166" s="50">
        <v>15</v>
      </c>
      <c r="CB166" s="51">
        <f t="shared" si="129"/>
        <v>15</v>
      </c>
      <c r="CC166" s="46">
        <v>24</v>
      </c>
      <c r="CD166" s="46">
        <v>16</v>
      </c>
      <c r="CE166" s="103">
        <v>129</v>
      </c>
      <c r="CF166" s="30">
        <v>2</v>
      </c>
      <c r="CG166" s="104">
        <f t="shared" si="149"/>
        <v>1.5503875968992248E-2</v>
      </c>
      <c r="CH166" s="47">
        <v>12</v>
      </c>
      <c r="CI166" s="25">
        <v>11</v>
      </c>
      <c r="CJ166" s="25">
        <f t="shared" ref="CJ166:CJ197" si="166">CH166+CI166</f>
        <v>23</v>
      </c>
      <c r="CK166" s="49">
        <f t="shared" si="142"/>
        <v>17</v>
      </c>
      <c r="CL166" s="47">
        <v>4</v>
      </c>
      <c r="CM166" s="25">
        <v>4</v>
      </c>
      <c r="CN166" s="25">
        <f t="shared" si="157"/>
        <v>8</v>
      </c>
      <c r="CO166" s="49">
        <f t="shared" si="143"/>
        <v>6</v>
      </c>
      <c r="CP166" s="47">
        <v>24</v>
      </c>
      <c r="CQ166" s="25">
        <f t="shared" si="146"/>
        <v>1</v>
      </c>
      <c r="CR166" s="65">
        <v>1.0416666666666666E-2</v>
      </c>
      <c r="CS166" s="25">
        <f t="shared" si="150"/>
        <v>15</v>
      </c>
      <c r="CT166" s="25">
        <v>0</v>
      </c>
      <c r="CU166" s="25">
        <v>24</v>
      </c>
      <c r="CV166" s="25">
        <f t="shared" si="151"/>
        <v>1</v>
      </c>
      <c r="CW166" s="65">
        <v>3.125E-2</v>
      </c>
      <c r="CX166" s="25">
        <f t="shared" si="152"/>
        <v>45</v>
      </c>
      <c r="CY166" s="25">
        <v>1</v>
      </c>
      <c r="CZ166" s="25">
        <f t="shared" si="165"/>
        <v>2</v>
      </c>
      <c r="DA166">
        <v>24</v>
      </c>
      <c r="DB166">
        <v>13</v>
      </c>
      <c r="DC166">
        <v>0.96418154</v>
      </c>
      <c r="DD166">
        <v>13</v>
      </c>
      <c r="DE166">
        <v>0.97909126999999996</v>
      </c>
      <c r="DF166">
        <v>23</v>
      </c>
      <c r="DG166">
        <v>3</v>
      </c>
      <c r="DH166">
        <v>0.65465366999999997</v>
      </c>
      <c r="DI166">
        <v>6</v>
      </c>
      <c r="DJ166">
        <v>0.94025614999999996</v>
      </c>
      <c r="DK166">
        <v>23</v>
      </c>
      <c r="DL166">
        <v>10</v>
      </c>
      <c r="DM166">
        <v>0.94743498999999998</v>
      </c>
      <c r="DN166">
        <v>10</v>
      </c>
      <c r="DO166">
        <v>0.93689020000000001</v>
      </c>
      <c r="DP166" s="25">
        <v>23.333333333333332</v>
      </c>
      <c r="DQ166" s="25">
        <v>8.6666666666666661</v>
      </c>
      <c r="DR166" s="25">
        <v>0.85542339999999994</v>
      </c>
      <c r="DS166" s="25">
        <v>9.6666666666666661</v>
      </c>
      <c r="DT166" s="25">
        <v>0.95207920666666668</v>
      </c>
      <c r="DU166" s="47">
        <v>12.768802484045864</v>
      </c>
      <c r="DV166" s="86">
        <v>14.162731355476378</v>
      </c>
      <c r="DW166" s="86">
        <v>0.93417683038105759</v>
      </c>
      <c r="DX166" s="25"/>
      <c r="DY166" s="49"/>
      <c r="DZ166" s="47">
        <v>26</v>
      </c>
      <c r="EA166" s="25">
        <v>28</v>
      </c>
      <c r="EB166" s="25">
        <v>27</v>
      </c>
      <c r="EC166" s="25">
        <v>0.88018432999999996</v>
      </c>
      <c r="ED166" s="25">
        <v>0.94552528999999996</v>
      </c>
      <c r="EE166" s="88">
        <v>0.91285481000000002</v>
      </c>
      <c r="EF166" s="47">
        <v>33</v>
      </c>
      <c r="EG166" s="25">
        <v>29</v>
      </c>
      <c r="EH166" s="25">
        <v>27</v>
      </c>
      <c r="EI166" s="25">
        <v>17</v>
      </c>
      <c r="EJ166" s="25">
        <v>33</v>
      </c>
      <c r="EK166" s="46">
        <v>40</v>
      </c>
      <c r="EL166" s="47">
        <v>0</v>
      </c>
      <c r="EM166" s="49">
        <v>0</v>
      </c>
      <c r="EN166" s="46">
        <v>0</v>
      </c>
      <c r="EO166" s="25">
        <v>25312.307692307699</v>
      </c>
      <c r="EP166" s="25">
        <v>6855.4166666666697</v>
      </c>
      <c r="EQ166" s="25">
        <v>53724.285714285703</v>
      </c>
      <c r="ER166" s="25">
        <v>6374.0677966101703</v>
      </c>
      <c r="ES166" s="25">
        <v>25287.142857142899</v>
      </c>
      <c r="ET166" s="25">
        <v>6000.3389830508504</v>
      </c>
      <c r="EU166" s="25">
        <v>34774.578754578768</v>
      </c>
      <c r="EV166" s="28">
        <v>6409.9411487758962</v>
      </c>
      <c r="EW166">
        <v>554.90169939999998</v>
      </c>
      <c r="EX166">
        <v>0.14345075500000001</v>
      </c>
      <c r="EY166">
        <v>1.2909090909090899</v>
      </c>
      <c r="EZ166">
        <v>0.41666666666666702</v>
      </c>
      <c r="FA166">
        <v>1240.2632920000001</v>
      </c>
      <c r="FB166">
        <v>0.40847553199999997</v>
      </c>
      <c r="FC166">
        <v>7.69230769230769E-2</v>
      </c>
      <c r="FD166">
        <v>0.33333333333333298</v>
      </c>
      <c r="FE166">
        <v>681.46703679999996</v>
      </c>
      <c r="FF166">
        <v>0.20438637200000001</v>
      </c>
      <c r="FG166">
        <v>-1.1239436619718299</v>
      </c>
      <c r="FH166">
        <v>0.76923076923076905</v>
      </c>
      <c r="FI166">
        <v>825.54400939999994</v>
      </c>
      <c r="FJ166">
        <v>0.25210421966666668</v>
      </c>
      <c r="FK166">
        <v>8.1296168620112283E-2</v>
      </c>
      <c r="FL166" s="63">
        <v>0.50641025641025639</v>
      </c>
      <c r="FM166">
        <v>0.73867595818815301</v>
      </c>
      <c r="FN166">
        <v>0.69319271332694199</v>
      </c>
      <c r="FO166">
        <v>0.64814814814814803</v>
      </c>
      <c r="FP166">
        <v>0.600638977635783</v>
      </c>
      <c r="FQ166">
        <v>0.48932384341636997</v>
      </c>
      <c r="FR166">
        <v>0.67603634298693904</v>
      </c>
      <c r="FS166">
        <v>0.62538264991755699</v>
      </c>
      <c r="FT166">
        <v>0.65662267798322127</v>
      </c>
      <c r="FU166">
        <v>0.64100266395038918</v>
      </c>
      <c r="FV166" s="45">
        <v>1</v>
      </c>
      <c r="FW166" s="25">
        <v>9410.4500000000007</v>
      </c>
      <c r="FX166" s="25">
        <v>0.8</v>
      </c>
      <c r="FY166" s="25">
        <v>11397.666666666701</v>
      </c>
      <c r="FZ166" s="25">
        <v>0.95</v>
      </c>
      <c r="GA166" s="25">
        <v>9100.1052631579005</v>
      </c>
      <c r="GB166" s="25">
        <v>0.91666666666666663</v>
      </c>
      <c r="GC166" s="28">
        <v>9969.4073099415345</v>
      </c>
      <c r="GD166">
        <v>0</v>
      </c>
      <c r="GE166">
        <v>91</v>
      </c>
      <c r="GF166">
        <v>0</v>
      </c>
      <c r="GG166">
        <v>57</v>
      </c>
      <c r="GH166">
        <v>0</v>
      </c>
      <c r="GI166">
        <v>84</v>
      </c>
      <c r="GJ166">
        <v>0</v>
      </c>
      <c r="GK166">
        <v>77.333333333333329</v>
      </c>
      <c r="GL166" s="45"/>
      <c r="GM166">
        <v>52</v>
      </c>
      <c r="GN166">
        <v>25</v>
      </c>
      <c r="GO166">
        <v>25</v>
      </c>
      <c r="GP166">
        <v>9</v>
      </c>
      <c r="GQ166" s="25"/>
      <c r="GR166">
        <v>72</v>
      </c>
      <c r="GS166">
        <v>15</v>
      </c>
      <c r="GT166">
        <v>15</v>
      </c>
      <c r="GU166">
        <v>7</v>
      </c>
      <c r="GV166" s="25"/>
      <c r="GW166">
        <v>53</v>
      </c>
      <c r="GX166">
        <v>22</v>
      </c>
      <c r="GY166">
        <v>20</v>
      </c>
      <c r="GZ166">
        <v>7</v>
      </c>
      <c r="HA166" s="25"/>
      <c r="HB166" s="89">
        <v>59</v>
      </c>
      <c r="HC166" s="89">
        <v>20.666666666666668</v>
      </c>
      <c r="HD166" s="89">
        <v>20</v>
      </c>
      <c r="HE166" s="129">
        <v>7.666666666666667</v>
      </c>
      <c r="HF166">
        <v>0.98879240177479577</v>
      </c>
      <c r="HG166">
        <v>0.99440210710864418</v>
      </c>
      <c r="HH166">
        <v>0.99440210710864418</v>
      </c>
      <c r="HI166">
        <v>0.99547362694120822</v>
      </c>
      <c r="HJ166">
        <v>0.9773175466616949</v>
      </c>
      <c r="HK166">
        <v>0.97780229868168111</v>
      </c>
      <c r="HL166">
        <v>0.97575160239598568</v>
      </c>
      <c r="HM166">
        <v>0.99318328795759603</v>
      </c>
      <c r="HN166">
        <v>0.99881494479032795</v>
      </c>
      <c r="HO166">
        <v>0.99639693586988387</v>
      </c>
      <c r="HP166">
        <v>0.99646571907607873</v>
      </c>
      <c r="HQ166">
        <v>1</v>
      </c>
      <c r="HR166">
        <v>0.98830829774227291</v>
      </c>
      <c r="HS166" s="24">
        <v>1</v>
      </c>
      <c r="HT166">
        <v>2</v>
      </c>
      <c r="HU166">
        <v>2</v>
      </c>
      <c r="HV166">
        <v>0</v>
      </c>
      <c r="HW166">
        <v>0</v>
      </c>
      <c r="HX166">
        <v>0</v>
      </c>
      <c r="HY166" s="45">
        <v>20</v>
      </c>
      <c r="HZ166" s="25"/>
      <c r="IA166" s="25"/>
      <c r="IB166" s="25"/>
      <c r="IC166" s="25"/>
      <c r="ID166" s="109"/>
      <c r="IE166" s="25"/>
      <c r="IF166" s="25"/>
      <c r="IG166" s="25"/>
      <c r="IH166" s="25"/>
      <c r="II166" s="141" t="s">
        <v>538</v>
      </c>
      <c r="IJ166" s="141">
        <f t="shared" si="144"/>
        <v>0</v>
      </c>
      <c r="IK166" s="141" t="s">
        <v>482</v>
      </c>
      <c r="IL166" s="106"/>
      <c r="IM166" s="127"/>
      <c r="IN166" s="142"/>
      <c r="IO166" s="143">
        <v>0</v>
      </c>
      <c r="IP166" s="144">
        <v>0</v>
      </c>
      <c r="IQ166" s="144">
        <v>0</v>
      </c>
      <c r="IR166" s="144">
        <v>0</v>
      </c>
      <c r="IS166" s="144">
        <v>1</v>
      </c>
      <c r="IT166" s="145"/>
      <c r="IU166" s="146">
        <v>0</v>
      </c>
      <c r="IV166" s="146">
        <v>0</v>
      </c>
    </row>
    <row r="167" spans="1:256" ht="13.05" customHeight="1">
      <c r="A167" s="25">
        <v>37</v>
      </c>
      <c r="B167" s="25">
        <v>16</v>
      </c>
      <c r="C167" s="49" t="s">
        <v>300</v>
      </c>
      <c r="D167" s="47" t="s">
        <v>135</v>
      </c>
      <c r="E167" s="25">
        <v>5</v>
      </c>
      <c r="F167" s="25">
        <v>5</v>
      </c>
      <c r="G167" s="49"/>
      <c r="H167" s="25">
        <v>0</v>
      </c>
      <c r="I167" s="25">
        <v>6</v>
      </c>
      <c r="J167" s="25">
        <v>9</v>
      </c>
      <c r="K167" s="25">
        <v>2</v>
      </c>
      <c r="L167" s="25">
        <v>7</v>
      </c>
      <c r="M167" s="25" t="str">
        <f t="shared" si="132"/>
        <v/>
      </c>
      <c r="N167" s="25">
        <f t="shared" si="133"/>
        <v>-3</v>
      </c>
      <c r="O167" s="25">
        <v>0</v>
      </c>
      <c r="P167" s="25">
        <v>3</v>
      </c>
      <c r="Q167" s="28"/>
      <c r="R167" s="25">
        <v>3</v>
      </c>
      <c r="S167" s="25">
        <v>3</v>
      </c>
      <c r="T167" s="25">
        <v>4</v>
      </c>
      <c r="U167" s="25">
        <v>0</v>
      </c>
      <c r="V167" s="25">
        <v>4</v>
      </c>
      <c r="W167" s="25" t="str">
        <f t="shared" si="134"/>
        <v/>
      </c>
      <c r="X167" s="25">
        <f t="shared" si="135"/>
        <v>-1</v>
      </c>
      <c r="Y167" s="25">
        <v>3</v>
      </c>
      <c r="Z167" s="25">
        <v>3</v>
      </c>
      <c r="AA167" s="25"/>
      <c r="AB167" s="45">
        <v>13</v>
      </c>
      <c r="AC167" s="25">
        <v>19</v>
      </c>
      <c r="AD167" s="25">
        <v>10</v>
      </c>
      <c r="AE167" s="25">
        <v>0</v>
      </c>
      <c r="AF167" s="25">
        <v>10</v>
      </c>
      <c r="AG167" s="25" t="str">
        <f t="shared" si="136"/>
        <v/>
      </c>
      <c r="AH167" s="25">
        <f t="shared" si="137"/>
        <v>9</v>
      </c>
      <c r="AI167" s="25">
        <v>5</v>
      </c>
      <c r="AJ167" s="25">
        <v>13</v>
      </c>
      <c r="AK167" s="28"/>
      <c r="AL167" s="25">
        <v>1</v>
      </c>
      <c r="AM167" s="25">
        <v>749.8</v>
      </c>
      <c r="AN167" s="25">
        <v>681.5</v>
      </c>
      <c r="AO167" s="25">
        <v>214.25823081899134</v>
      </c>
      <c r="AP167" s="91">
        <v>3.3333333333333333E-2</v>
      </c>
      <c r="AQ167" s="65">
        <v>5.4166666666666669E-2</v>
      </c>
      <c r="AR167" s="65">
        <v>5.0694444444444452E-2</v>
      </c>
      <c r="AS167" s="65">
        <v>4.7222222222222221E-2</v>
      </c>
      <c r="AT167" s="25">
        <f t="shared" si="161"/>
        <v>48</v>
      </c>
      <c r="AU167" s="25">
        <f t="shared" si="161"/>
        <v>78</v>
      </c>
      <c r="AV167" s="25">
        <f t="shared" si="161"/>
        <v>73</v>
      </c>
      <c r="AW167" s="25">
        <f t="shared" si="161"/>
        <v>68</v>
      </c>
      <c r="AX167" s="25">
        <f t="shared" si="162"/>
        <v>75.5</v>
      </c>
      <c r="AY167" s="25">
        <f t="shared" si="163"/>
        <v>58</v>
      </c>
      <c r="AZ167" s="25">
        <f t="shared" si="164"/>
        <v>0.30172413793103448</v>
      </c>
      <c r="BA167" s="25">
        <v>1</v>
      </c>
      <c r="BB167" s="25">
        <v>3</v>
      </c>
      <c r="BC167" s="25">
        <v>2</v>
      </c>
      <c r="BD167" s="25">
        <v>3</v>
      </c>
      <c r="BE167" s="25">
        <v>2</v>
      </c>
      <c r="BF167" s="25">
        <v>2.5</v>
      </c>
      <c r="BG167" s="49">
        <v>-0.25</v>
      </c>
      <c r="BH167" s="25">
        <v>0.4</v>
      </c>
      <c r="BI167" s="25">
        <v>10</v>
      </c>
      <c r="BJ167" s="25">
        <v>0.5</v>
      </c>
      <c r="BK167" s="25">
        <v>10</v>
      </c>
      <c r="BL167" s="25">
        <v>0.45</v>
      </c>
      <c r="BM167" s="47">
        <v>32</v>
      </c>
      <c r="BN167" s="25">
        <v>16</v>
      </c>
      <c r="BO167" s="25">
        <f t="shared" si="155"/>
        <v>48</v>
      </c>
      <c r="BP167" s="25">
        <f t="shared" si="159"/>
        <v>0.66666666666666663</v>
      </c>
      <c r="BQ167" s="49">
        <f t="shared" si="148"/>
        <v>1</v>
      </c>
      <c r="BR167" s="47">
        <v>13</v>
      </c>
      <c r="BS167" s="25">
        <v>3</v>
      </c>
      <c r="BT167" s="25">
        <f t="shared" si="158"/>
        <v>16</v>
      </c>
      <c r="BU167" s="25">
        <f t="shared" si="156"/>
        <v>0.8125</v>
      </c>
      <c r="BV167" s="49">
        <f t="shared" si="160"/>
        <v>1</v>
      </c>
      <c r="BW167" s="52">
        <v>5</v>
      </c>
      <c r="BX167" s="53">
        <v>10</v>
      </c>
      <c r="BY167" s="54">
        <f t="shared" si="154"/>
        <v>7.5</v>
      </c>
      <c r="BZ167" s="57">
        <v>16</v>
      </c>
      <c r="CA167" s="50">
        <v>20</v>
      </c>
      <c r="CB167" s="51">
        <f t="shared" si="129"/>
        <v>18</v>
      </c>
      <c r="CC167" s="46">
        <v>4</v>
      </c>
      <c r="CD167" s="46">
        <v>7</v>
      </c>
      <c r="CE167" s="103">
        <v>76</v>
      </c>
      <c r="CF167" s="30">
        <v>9</v>
      </c>
      <c r="CG167" s="104">
        <f t="shared" si="149"/>
        <v>0.11842105263157894</v>
      </c>
      <c r="CH167" s="47">
        <v>10</v>
      </c>
      <c r="CI167" s="25">
        <v>7</v>
      </c>
      <c r="CJ167" s="25">
        <f t="shared" si="166"/>
        <v>17</v>
      </c>
      <c r="CK167" s="49">
        <f t="shared" si="142"/>
        <v>12</v>
      </c>
      <c r="CL167" s="47">
        <v>4</v>
      </c>
      <c r="CM167" s="25">
        <v>4</v>
      </c>
      <c r="CN167" s="25">
        <f t="shared" si="157"/>
        <v>8</v>
      </c>
      <c r="CO167" s="49">
        <f t="shared" si="143"/>
        <v>6</v>
      </c>
      <c r="CP167" s="47">
        <v>24</v>
      </c>
      <c r="CQ167" s="25">
        <f t="shared" si="146"/>
        <v>1</v>
      </c>
      <c r="CR167" s="65">
        <v>1.2500000000000001E-2</v>
      </c>
      <c r="CS167" s="25">
        <f t="shared" si="150"/>
        <v>18</v>
      </c>
      <c r="CT167" s="25">
        <v>0</v>
      </c>
      <c r="CU167" s="25">
        <v>24</v>
      </c>
      <c r="CV167" s="25">
        <f t="shared" si="151"/>
        <v>1</v>
      </c>
      <c r="CW167" s="65">
        <v>3.2638888888888891E-2</v>
      </c>
      <c r="CX167" s="25">
        <f t="shared" si="152"/>
        <v>47</v>
      </c>
      <c r="CY167" s="25">
        <v>0</v>
      </c>
      <c r="CZ167" s="25">
        <f t="shared" si="165"/>
        <v>1.6111111111111112</v>
      </c>
      <c r="DA167">
        <v>22</v>
      </c>
      <c r="DB167">
        <v>6</v>
      </c>
      <c r="DC167">
        <v>0.66796299999999997</v>
      </c>
      <c r="DD167">
        <v>7</v>
      </c>
      <c r="DE167">
        <v>0.64020772000000004</v>
      </c>
      <c r="DF167">
        <v>22</v>
      </c>
      <c r="DG167">
        <v>1</v>
      </c>
      <c r="DH167"/>
      <c r="DI167">
        <v>3</v>
      </c>
      <c r="DJ167">
        <v>1</v>
      </c>
      <c r="DK167">
        <v>28</v>
      </c>
      <c r="DL167">
        <v>5</v>
      </c>
      <c r="DM167">
        <v>0.99116778999999999</v>
      </c>
      <c r="DN167">
        <v>10</v>
      </c>
      <c r="DO167">
        <v>0.98446204000000004</v>
      </c>
      <c r="DP167" s="25">
        <v>24</v>
      </c>
      <c r="DQ167" s="25">
        <v>4</v>
      </c>
      <c r="DR167" s="25">
        <v>0.82956539499999993</v>
      </c>
      <c r="DS167" s="25">
        <v>6.666666666666667</v>
      </c>
      <c r="DT167" s="25">
        <v>0.8748899200000001</v>
      </c>
      <c r="DU167" s="47">
        <v>62.559907757221005</v>
      </c>
      <c r="DV167" s="86">
        <v>56.918697014825675</v>
      </c>
      <c r="DW167" s="86">
        <v>0.77745033566297972</v>
      </c>
      <c r="DX167" s="25"/>
      <c r="DY167" s="49"/>
      <c r="DZ167" s="47">
        <v>18</v>
      </c>
      <c r="EA167" s="25">
        <v>17</v>
      </c>
      <c r="EB167" s="25">
        <v>17.5</v>
      </c>
      <c r="EC167" s="25">
        <v>0.58620689999999998</v>
      </c>
      <c r="ED167" s="25">
        <v>0.68235294000000002</v>
      </c>
      <c r="EE167" s="88">
        <v>0.63427992</v>
      </c>
      <c r="EF167" s="47">
        <v>33</v>
      </c>
      <c r="EG167" s="25">
        <v>30</v>
      </c>
      <c r="EH167" s="25">
        <v>32</v>
      </c>
      <c r="EI167" s="25">
        <v>23</v>
      </c>
      <c r="EJ167" s="25">
        <v>34</v>
      </c>
      <c r="EK167" s="46">
        <v>62</v>
      </c>
      <c r="EL167" s="47">
        <v>2</v>
      </c>
      <c r="EM167" s="49">
        <v>4</v>
      </c>
      <c r="EN167" s="46">
        <v>8</v>
      </c>
      <c r="EO167" s="25">
        <v>13162.4</v>
      </c>
      <c r="EP167" s="25">
        <v>11346.896551724099</v>
      </c>
      <c r="EQ167" s="25">
        <v>28928.461538461499</v>
      </c>
      <c r="ER167" s="25">
        <v>6715.5357142857101</v>
      </c>
      <c r="ES167" s="25">
        <v>9568.1081081080993</v>
      </c>
      <c r="ET167" s="25">
        <v>3025.8119658119699</v>
      </c>
      <c r="EU167" s="25">
        <v>17219.656548856532</v>
      </c>
      <c r="EV167" s="28">
        <v>7029.4147439405933</v>
      </c>
      <c r="EW167">
        <v>-1217.309755</v>
      </c>
      <c r="EX167">
        <v>-6.7010217999999996E-2</v>
      </c>
      <c r="EY167">
        <v>-1.0363636363636399</v>
      </c>
      <c r="EZ167">
        <v>0.29166666666666702</v>
      </c>
      <c r="FA167">
        <v>-2761.0055050000001</v>
      </c>
      <c r="FB167">
        <v>-0.16008576799999999</v>
      </c>
      <c r="FC167">
        <v>-0.55968169761273201</v>
      </c>
      <c r="FD167">
        <v>0.41666666666666702</v>
      </c>
      <c r="FE167">
        <v>-2007.005621</v>
      </c>
      <c r="FF167">
        <v>-0.107057688</v>
      </c>
      <c r="FG167">
        <v>2.5971830985915498</v>
      </c>
      <c r="FH167">
        <v>0.33333333333333298</v>
      </c>
      <c r="FI167">
        <v>-1995.1069603333335</v>
      </c>
      <c r="FJ167">
        <v>-0.11138455799999998</v>
      </c>
      <c r="FK167">
        <v>0.33371258820505928</v>
      </c>
      <c r="FL167" s="63">
        <v>0.34722222222222232</v>
      </c>
      <c r="FM167">
        <v>0.451143451143451</v>
      </c>
      <c r="FN167">
        <v>0.55849056603773595</v>
      </c>
      <c r="FO167">
        <v>0.27615780445969101</v>
      </c>
      <c r="FP167">
        <v>0.44444444444444398</v>
      </c>
      <c r="FQ167">
        <v>0.35640413683373101</v>
      </c>
      <c r="FR167">
        <v>0.32006920415224899</v>
      </c>
      <c r="FS167">
        <v>0.36123513081229097</v>
      </c>
      <c r="FT167">
        <v>0.44100140487814299</v>
      </c>
      <c r="FU167">
        <v>0.40111826784521698</v>
      </c>
      <c r="FV167" s="45">
        <v>0.75</v>
      </c>
      <c r="FW167" s="25">
        <v>2852.2142857142899</v>
      </c>
      <c r="FX167" s="25">
        <v>0.45</v>
      </c>
      <c r="FY167" s="25">
        <v>2478.7777777777801</v>
      </c>
      <c r="FZ167" s="25">
        <v>0.6</v>
      </c>
      <c r="GA167" s="25">
        <v>3574.5</v>
      </c>
      <c r="GB167" s="25">
        <v>0.6</v>
      </c>
      <c r="GC167" s="28">
        <v>2968.4973544973568</v>
      </c>
      <c r="GD167">
        <v>0.16666666666666666</v>
      </c>
      <c r="GE167">
        <v>84</v>
      </c>
      <c r="GF167">
        <v>1</v>
      </c>
      <c r="GG167">
        <v>43</v>
      </c>
      <c r="GH167">
        <v>4.166666666666667</v>
      </c>
      <c r="GI167">
        <v>76</v>
      </c>
      <c r="GJ167">
        <v>1.7777777777777799</v>
      </c>
      <c r="GK167">
        <v>67.666666666666671</v>
      </c>
      <c r="GL167" s="45"/>
      <c r="GM167">
        <v>16</v>
      </c>
      <c r="GN167">
        <v>9</v>
      </c>
      <c r="GO167">
        <v>10</v>
      </c>
      <c r="GP167">
        <v>8</v>
      </c>
      <c r="GQ167" s="25"/>
      <c r="GR167">
        <v>42</v>
      </c>
      <c r="GS167">
        <v>14</v>
      </c>
      <c r="GT167">
        <v>16</v>
      </c>
      <c r="GU167">
        <v>7</v>
      </c>
      <c r="GV167" s="25"/>
      <c r="GW167">
        <v>8</v>
      </c>
      <c r="GX167">
        <v>6</v>
      </c>
      <c r="GY167">
        <v>6</v>
      </c>
      <c r="GZ167">
        <v>6</v>
      </c>
      <c r="HA167" s="25"/>
      <c r="HB167" s="89">
        <v>22</v>
      </c>
      <c r="HC167" s="89">
        <v>9.6666666666666661</v>
      </c>
      <c r="HD167" s="89">
        <v>10.666666666666666</v>
      </c>
      <c r="HE167" s="129">
        <v>7</v>
      </c>
      <c r="HF167">
        <v>0.82808416830391807</v>
      </c>
      <c r="HG167">
        <v>0.89597483530081934</v>
      </c>
      <c r="HH167">
        <v>0.91105134409731647</v>
      </c>
      <c r="HI167">
        <v>0.92034307273553106</v>
      </c>
      <c r="HJ167">
        <v>0.92643865508101642</v>
      </c>
      <c r="HK167">
        <v>0.97349489351116159</v>
      </c>
      <c r="HL167">
        <v>0.97772747115651926</v>
      </c>
      <c r="HM167">
        <v>0.99228581947994399</v>
      </c>
      <c r="HN167">
        <v>0.95289815381299692</v>
      </c>
      <c r="HO167">
        <v>0.94983983754971879</v>
      </c>
      <c r="HP167">
        <v>0.9485660825934592</v>
      </c>
      <c r="HQ167">
        <v>0.94025615268024765</v>
      </c>
      <c r="HR167">
        <v>0.9024736590659771</v>
      </c>
      <c r="HS167" s="24">
        <v>1</v>
      </c>
      <c r="HT167">
        <v>4</v>
      </c>
      <c r="HU167">
        <v>3</v>
      </c>
      <c r="HV167">
        <v>0</v>
      </c>
      <c r="HW167">
        <v>1</v>
      </c>
      <c r="HX167">
        <v>1</v>
      </c>
      <c r="HY167" s="45"/>
      <c r="HZ167" s="25"/>
      <c r="IA167" s="25"/>
      <c r="IB167" s="25"/>
      <c r="IC167" s="25"/>
      <c r="ID167" s="109"/>
      <c r="IE167" s="25"/>
      <c r="IF167" s="25"/>
      <c r="IG167" s="25"/>
      <c r="IH167" s="25"/>
      <c r="II167" s="141" t="s">
        <v>538</v>
      </c>
      <c r="IJ167" s="141">
        <f t="shared" si="144"/>
        <v>0</v>
      </c>
      <c r="IK167" s="141" t="s">
        <v>540</v>
      </c>
      <c r="IL167" s="106" t="s">
        <v>500</v>
      </c>
      <c r="IM167" s="147" t="s">
        <v>645</v>
      </c>
      <c r="IN167" s="142" t="s">
        <v>635</v>
      </c>
      <c r="IO167" s="143">
        <v>1</v>
      </c>
      <c r="IP167" s="144">
        <v>0</v>
      </c>
      <c r="IQ167" s="144">
        <v>0</v>
      </c>
      <c r="IR167" s="144">
        <v>0</v>
      </c>
      <c r="IS167" s="144">
        <v>0</v>
      </c>
      <c r="IT167" s="145"/>
      <c r="IU167" s="146">
        <v>0</v>
      </c>
      <c r="IV167" s="146">
        <v>0</v>
      </c>
    </row>
    <row r="168" spans="1:256" ht="13.05" customHeight="1">
      <c r="A168" s="25">
        <v>57</v>
      </c>
      <c r="B168" s="25">
        <v>11</v>
      </c>
      <c r="C168" s="49" t="s">
        <v>103</v>
      </c>
      <c r="D168" s="47" t="s">
        <v>252</v>
      </c>
      <c r="E168" s="25">
        <v>4</v>
      </c>
      <c r="F168" s="25">
        <v>4</v>
      </c>
      <c r="G168" s="49"/>
      <c r="H168" s="25">
        <v>0</v>
      </c>
      <c r="I168" s="25">
        <v>3</v>
      </c>
      <c r="J168" s="25">
        <v>2</v>
      </c>
      <c r="K168" s="25">
        <v>0</v>
      </c>
      <c r="L168" s="25">
        <v>2</v>
      </c>
      <c r="M168" s="25" t="str">
        <f t="shared" si="132"/>
        <v/>
      </c>
      <c r="N168" s="25">
        <f t="shared" si="133"/>
        <v>1</v>
      </c>
      <c r="O168" s="25">
        <v>0</v>
      </c>
      <c r="P168" s="25">
        <v>3</v>
      </c>
      <c r="Q168" s="28"/>
      <c r="R168" s="25">
        <v>0</v>
      </c>
      <c r="S168" s="25">
        <v>2</v>
      </c>
      <c r="T168" s="25">
        <v>12</v>
      </c>
      <c r="U168" s="25">
        <v>0</v>
      </c>
      <c r="V168" s="25">
        <v>12</v>
      </c>
      <c r="W168" s="25" t="str">
        <f t="shared" si="134"/>
        <v/>
      </c>
      <c r="X168" s="25">
        <f t="shared" si="135"/>
        <v>-10</v>
      </c>
      <c r="Y168" s="25">
        <v>0</v>
      </c>
      <c r="Z168" s="25">
        <v>2</v>
      </c>
      <c r="AA168" s="25"/>
      <c r="AB168" s="45">
        <v>2</v>
      </c>
      <c r="AC168" s="25">
        <v>4</v>
      </c>
      <c r="AD168" s="25">
        <v>13</v>
      </c>
      <c r="AE168" s="25">
        <v>1</v>
      </c>
      <c r="AF168" s="25">
        <v>12</v>
      </c>
      <c r="AG168" s="25" t="str">
        <f t="shared" si="136"/>
        <v/>
      </c>
      <c r="AH168" s="25">
        <f t="shared" si="137"/>
        <v>-9</v>
      </c>
      <c r="AI168" s="25">
        <v>0</v>
      </c>
      <c r="AJ168" s="25">
        <v>1</v>
      </c>
      <c r="AK168" s="28"/>
      <c r="AL168" s="25">
        <v>0.75</v>
      </c>
      <c r="AM168" s="25">
        <v>1423.85</v>
      </c>
      <c r="AN168" s="25"/>
      <c r="AO168" s="25">
        <v>1143.527012775548</v>
      </c>
      <c r="AP168" s="91">
        <v>7.013888888888889E-2</v>
      </c>
      <c r="AQ168" s="65">
        <v>0.14861111111111111</v>
      </c>
      <c r="AR168" s="65">
        <v>0.10902777777777778</v>
      </c>
      <c r="AS168" s="65">
        <v>9.5138888888888884E-2</v>
      </c>
      <c r="AT168" s="25">
        <f t="shared" si="161"/>
        <v>101</v>
      </c>
      <c r="AU168" s="25">
        <f t="shared" si="161"/>
        <v>214</v>
      </c>
      <c r="AV168" s="25">
        <f t="shared" si="161"/>
        <v>157</v>
      </c>
      <c r="AW168" s="25">
        <f t="shared" si="161"/>
        <v>137</v>
      </c>
      <c r="AX168" s="25">
        <f t="shared" si="162"/>
        <v>185.5</v>
      </c>
      <c r="AY168" s="25">
        <f t="shared" si="163"/>
        <v>119</v>
      </c>
      <c r="AZ168" s="25">
        <f t="shared" si="164"/>
        <v>0.55882352941176472</v>
      </c>
      <c r="BA168" s="25">
        <v>2</v>
      </c>
      <c r="BB168" s="25">
        <v>2</v>
      </c>
      <c r="BC168" s="25">
        <v>2</v>
      </c>
      <c r="BD168" s="25">
        <v>3</v>
      </c>
      <c r="BE168" s="25">
        <v>2.5</v>
      </c>
      <c r="BF168" s="25">
        <v>2</v>
      </c>
      <c r="BG168" s="49">
        <v>0.2</v>
      </c>
      <c r="BH168" s="25">
        <v>0</v>
      </c>
      <c r="BI168" s="25">
        <v>6</v>
      </c>
      <c r="BJ168" s="25">
        <v>0</v>
      </c>
      <c r="BK168" s="25">
        <v>0</v>
      </c>
      <c r="BL168" s="25">
        <v>0</v>
      </c>
      <c r="BM168" s="47">
        <v>29</v>
      </c>
      <c r="BN168" s="25">
        <v>19</v>
      </c>
      <c r="BO168" s="25">
        <f t="shared" si="155"/>
        <v>48</v>
      </c>
      <c r="BP168" s="25">
        <f t="shared" si="159"/>
        <v>0.60416666666666663</v>
      </c>
      <c r="BQ168" s="49">
        <f t="shared" si="148"/>
        <v>1</v>
      </c>
      <c r="BR168" s="47">
        <v>12</v>
      </c>
      <c r="BS168" s="25">
        <v>4</v>
      </c>
      <c r="BT168" s="25">
        <f t="shared" si="158"/>
        <v>16</v>
      </c>
      <c r="BU168" s="25">
        <f t="shared" si="156"/>
        <v>0.75</v>
      </c>
      <c r="BV168" s="49">
        <f t="shared" si="160"/>
        <v>1</v>
      </c>
      <c r="BW168" s="52">
        <v>3</v>
      </c>
      <c r="BX168" s="53">
        <v>2</v>
      </c>
      <c r="BY168" s="54">
        <f t="shared" si="154"/>
        <v>2.5</v>
      </c>
      <c r="BZ168" s="57">
        <v>3</v>
      </c>
      <c r="CA168" s="50">
        <v>3</v>
      </c>
      <c r="CB168" s="51">
        <f t="shared" si="129"/>
        <v>3</v>
      </c>
      <c r="CC168" s="46">
        <v>9</v>
      </c>
      <c r="CD168" s="46">
        <v>6</v>
      </c>
      <c r="CE168" s="103">
        <v>23</v>
      </c>
      <c r="CF168" s="30">
        <v>2</v>
      </c>
      <c r="CG168" s="104">
        <f t="shared" si="149"/>
        <v>8.6956521739130432E-2</v>
      </c>
      <c r="CH168" s="47">
        <v>5</v>
      </c>
      <c r="CI168" s="25">
        <v>0</v>
      </c>
      <c r="CJ168" s="25">
        <f t="shared" si="166"/>
        <v>5</v>
      </c>
      <c r="CK168" s="49">
        <f t="shared" si="142"/>
        <v>2.5</v>
      </c>
      <c r="CL168" s="47">
        <v>2</v>
      </c>
      <c r="CM168" s="25">
        <v>0</v>
      </c>
      <c r="CN168" s="25">
        <f t="shared" si="157"/>
        <v>2</v>
      </c>
      <c r="CO168" s="49">
        <f t="shared" si="143"/>
        <v>1</v>
      </c>
      <c r="CP168" s="47">
        <v>24</v>
      </c>
      <c r="CQ168" s="25">
        <f t="shared" si="146"/>
        <v>1</v>
      </c>
      <c r="CR168" s="65">
        <v>5.1388888888888894E-2</v>
      </c>
      <c r="CS168" s="25">
        <f t="shared" si="150"/>
        <v>74</v>
      </c>
      <c r="CT168" s="25">
        <v>0</v>
      </c>
      <c r="CU168" s="25">
        <v>24</v>
      </c>
      <c r="CV168" s="25">
        <f t="shared" si="151"/>
        <v>1</v>
      </c>
      <c r="CW168" s="65">
        <v>0.18680555555555556</v>
      </c>
      <c r="CX168" s="25">
        <f t="shared" si="152"/>
        <v>269</v>
      </c>
      <c r="CY168" s="25">
        <v>0</v>
      </c>
      <c r="CZ168" s="25">
        <f t="shared" si="165"/>
        <v>2.6351351351351351</v>
      </c>
      <c r="DA168">
        <v>4</v>
      </c>
      <c r="DB168">
        <v>3</v>
      </c>
      <c r="DC168">
        <v>0.32732683000000001</v>
      </c>
      <c r="DD168">
        <v>3</v>
      </c>
      <c r="DE168">
        <v>0.32732683000000001</v>
      </c>
      <c r="DF168">
        <v>2</v>
      </c>
      <c r="DG168">
        <v>2</v>
      </c>
      <c r="DH168">
        <v>1</v>
      </c>
      <c r="DI168">
        <v>2</v>
      </c>
      <c r="DJ168">
        <v>1</v>
      </c>
      <c r="DK168">
        <v>1</v>
      </c>
      <c r="DL168">
        <v>0</v>
      </c>
      <c r="DM168"/>
      <c r="DN168">
        <v>0</v>
      </c>
      <c r="DO168"/>
      <c r="DP168" s="25">
        <v>2.3333333333333335</v>
      </c>
      <c r="DQ168" s="25">
        <v>1.6666666666666667</v>
      </c>
      <c r="DR168" s="25">
        <v>0.66366341500000003</v>
      </c>
      <c r="DS168" s="25">
        <v>1.6666666666666667</v>
      </c>
      <c r="DT168" s="25">
        <v>0.66366341500000003</v>
      </c>
      <c r="DU168" s="47">
        <v>84.504316857765886</v>
      </c>
      <c r="DV168" s="86">
        <v>180.29399715707873</v>
      </c>
      <c r="DW168" s="86">
        <v>0.34166686059819312</v>
      </c>
      <c r="DX168" s="25"/>
      <c r="DY168" s="49"/>
      <c r="DZ168" s="47">
        <v>4</v>
      </c>
      <c r="EA168" s="25">
        <v>7</v>
      </c>
      <c r="EB168" s="25">
        <v>5.5</v>
      </c>
      <c r="EC168" s="25">
        <v>-1</v>
      </c>
      <c r="ED168" s="25">
        <v>1</v>
      </c>
      <c r="EE168" s="88">
        <v>0</v>
      </c>
      <c r="EF168" s="47">
        <v>34</v>
      </c>
      <c r="EG168" s="25">
        <v>31</v>
      </c>
      <c r="EH168" s="25">
        <v>37</v>
      </c>
      <c r="EI168" s="25">
        <v>36</v>
      </c>
      <c r="EJ168" s="25">
        <v>36</v>
      </c>
      <c r="EK168" s="46">
        <v>63</v>
      </c>
      <c r="EL168" s="47">
        <v>11</v>
      </c>
      <c r="EM168" s="49">
        <v>13</v>
      </c>
      <c r="EN168" s="46">
        <v>0</v>
      </c>
      <c r="EO168" s="25">
        <v>10968.666666666701</v>
      </c>
      <c r="EP168" s="25">
        <v>4634.6478873239403</v>
      </c>
      <c r="EQ168" s="25">
        <v>31339.166666666701</v>
      </c>
      <c r="ER168" s="25">
        <v>6964.25925925926</v>
      </c>
      <c r="ES168" s="25">
        <v>17701</v>
      </c>
      <c r="ET168" s="25">
        <v>23601.333333333299</v>
      </c>
      <c r="EU168" s="25">
        <v>20002.944444444467</v>
      </c>
      <c r="EV168" s="28">
        <v>11733.413493305501</v>
      </c>
      <c r="EW168"/>
      <c r="FI168" t="s">
        <v>149</v>
      </c>
      <c r="FJ168" t="s">
        <v>149</v>
      </c>
      <c r="FK168" t="s">
        <v>149</v>
      </c>
      <c r="FL168" s="63" t="s">
        <v>149</v>
      </c>
      <c r="FM168" t="s">
        <v>149</v>
      </c>
      <c r="FN168" t="s">
        <v>149</v>
      </c>
      <c r="FO168" t="s">
        <v>149</v>
      </c>
      <c r="FP168" t="s">
        <v>149</v>
      </c>
      <c r="FQ168" t="s">
        <v>149</v>
      </c>
      <c r="FR168" t="s">
        <v>149</v>
      </c>
      <c r="FV168" s="45">
        <v>0.45</v>
      </c>
      <c r="FW168" s="25">
        <v>8061.625</v>
      </c>
      <c r="FX168" s="25">
        <v>0.55000000000000004</v>
      </c>
      <c r="FY168" s="25">
        <v>6469.7272727272702</v>
      </c>
      <c r="FZ168" s="25">
        <v>0.8</v>
      </c>
      <c r="GA168" s="25">
        <v>8617.6875</v>
      </c>
      <c r="GB168" s="25">
        <v>0.6</v>
      </c>
      <c r="GC168" s="28">
        <v>7716.346590909091</v>
      </c>
      <c r="GD168">
        <v>2</v>
      </c>
      <c r="GE168">
        <v>399</v>
      </c>
      <c r="GF168">
        <v>3.6666666666666665</v>
      </c>
      <c r="GG168">
        <v>450</v>
      </c>
      <c r="GH168">
        <v>0.33333333333333331</v>
      </c>
      <c r="GI168">
        <v>377</v>
      </c>
      <c r="GJ168">
        <v>1.8888888888888899</v>
      </c>
      <c r="GK168" s="127">
        <v>408.66666666666669</v>
      </c>
      <c r="GL168" s="45"/>
      <c r="GM168">
        <v>13</v>
      </c>
      <c r="GN168">
        <v>10</v>
      </c>
      <c r="GO168">
        <v>10</v>
      </c>
      <c r="GP168">
        <v>7</v>
      </c>
      <c r="GQ168" s="25"/>
      <c r="GR168">
        <v>17</v>
      </c>
      <c r="GS168">
        <v>8</v>
      </c>
      <c r="GT168">
        <v>8</v>
      </c>
      <c r="GU168">
        <v>7</v>
      </c>
      <c r="GV168" s="25"/>
      <c r="GW168">
        <v>6</v>
      </c>
      <c r="GX168">
        <v>6</v>
      </c>
      <c r="GY168">
        <v>6</v>
      </c>
      <c r="GZ168">
        <v>7</v>
      </c>
      <c r="HA168" s="25"/>
      <c r="HB168" s="89">
        <v>12</v>
      </c>
      <c r="HC168" s="89">
        <v>8</v>
      </c>
      <c r="HD168" s="89">
        <v>8</v>
      </c>
      <c r="HE168" s="129">
        <v>7</v>
      </c>
      <c r="HF168">
        <v>0.72490966834900494</v>
      </c>
      <c r="HG168">
        <v>0.66928183048881651</v>
      </c>
      <c r="HH168">
        <v>0.66876063568316924</v>
      </c>
      <c r="HI168">
        <v>0.83631451339667606</v>
      </c>
      <c r="HJ168">
        <v>0.9110046800993663</v>
      </c>
      <c r="HK168">
        <v>0.88385150905242549</v>
      </c>
      <c r="HL168">
        <v>0.93264935041619967</v>
      </c>
      <c r="HM168">
        <v>0.99484975116710972</v>
      </c>
      <c r="HN168">
        <v>0.96828590700797823</v>
      </c>
      <c r="HO168">
        <v>0.96504086412424617</v>
      </c>
      <c r="HP168">
        <v>0.97135253179761738</v>
      </c>
      <c r="HQ168">
        <v>0.99228581947994399</v>
      </c>
      <c r="HR168">
        <v>0.86806675181878312</v>
      </c>
      <c r="HY168" s="45"/>
      <c r="HZ168" s="25"/>
      <c r="IA168" s="25"/>
      <c r="IB168" s="25"/>
      <c r="IC168" s="25"/>
      <c r="ID168" s="109"/>
      <c r="IE168" s="25">
        <v>1</v>
      </c>
      <c r="IF168" s="25"/>
      <c r="IG168" s="25"/>
      <c r="IH168" s="25"/>
      <c r="II168" s="141" t="s">
        <v>578</v>
      </c>
      <c r="IJ168" s="141">
        <f t="shared" si="144"/>
        <v>1</v>
      </c>
      <c r="IK168" s="141" t="s">
        <v>540</v>
      </c>
      <c r="IL168" s="106"/>
      <c r="IM168" s="127"/>
      <c r="IN168" s="142"/>
      <c r="IO168" s="143">
        <v>0</v>
      </c>
      <c r="IP168" s="144">
        <v>0</v>
      </c>
      <c r="IQ168" s="144">
        <v>0</v>
      </c>
      <c r="IR168" s="144">
        <v>1</v>
      </c>
      <c r="IS168" s="144">
        <v>0</v>
      </c>
      <c r="IT168" s="145"/>
      <c r="IU168" s="146">
        <v>0</v>
      </c>
      <c r="IV168" s="146">
        <v>0</v>
      </c>
    </row>
    <row r="169" spans="1:256" ht="13.05" customHeight="1">
      <c r="A169" s="25">
        <v>25</v>
      </c>
      <c r="B169" s="25">
        <v>16</v>
      </c>
      <c r="C169" s="49" t="s">
        <v>525</v>
      </c>
      <c r="D169" s="47" t="s">
        <v>518</v>
      </c>
      <c r="E169" s="25">
        <v>5</v>
      </c>
      <c r="F169" s="25">
        <v>5</v>
      </c>
      <c r="G169" s="49"/>
      <c r="H169" s="25">
        <v>23</v>
      </c>
      <c r="I169" s="25">
        <v>27</v>
      </c>
      <c r="J169" s="25">
        <v>0</v>
      </c>
      <c r="K169" s="25">
        <v>0</v>
      </c>
      <c r="L169" s="25">
        <v>0</v>
      </c>
      <c r="M169" s="25" t="str">
        <f t="shared" si="132"/>
        <v/>
      </c>
      <c r="N169" s="25">
        <f t="shared" si="133"/>
        <v>27</v>
      </c>
      <c r="O169" s="25">
        <v>23</v>
      </c>
      <c r="P169" s="25">
        <v>27</v>
      </c>
      <c r="Q169" s="28"/>
      <c r="R169" s="25">
        <v>28</v>
      </c>
      <c r="S169" s="25">
        <v>28</v>
      </c>
      <c r="T169" s="25">
        <v>4</v>
      </c>
      <c r="U169" s="25">
        <v>2</v>
      </c>
      <c r="V169" s="25">
        <v>2</v>
      </c>
      <c r="W169" s="25" t="str">
        <f t="shared" si="134"/>
        <v/>
      </c>
      <c r="X169" s="25">
        <f t="shared" si="135"/>
        <v>24</v>
      </c>
      <c r="Y169" s="25">
        <v>16</v>
      </c>
      <c r="Z169" s="25">
        <v>25</v>
      </c>
      <c r="AA169" s="25"/>
      <c r="AB169" s="45">
        <v>11</v>
      </c>
      <c r="AC169" s="25">
        <v>17</v>
      </c>
      <c r="AD169" s="25">
        <v>1</v>
      </c>
      <c r="AE169" s="25">
        <v>1</v>
      </c>
      <c r="AF169" s="25">
        <v>0</v>
      </c>
      <c r="AG169" s="25" t="str">
        <f t="shared" si="136"/>
        <v/>
      </c>
      <c r="AH169" s="25">
        <f t="shared" si="137"/>
        <v>16</v>
      </c>
      <c r="AI169" s="25">
        <v>11</v>
      </c>
      <c r="AJ169" s="25">
        <v>17</v>
      </c>
      <c r="AK169" s="28"/>
      <c r="AL169" s="25">
        <v>1</v>
      </c>
      <c r="AM169" s="25">
        <v>570.1</v>
      </c>
      <c r="AN169" s="25">
        <v>537.5</v>
      </c>
      <c r="AO169" s="25">
        <v>116.92998354841059</v>
      </c>
      <c r="AP169" s="91">
        <v>2.7083333333333334E-2</v>
      </c>
      <c r="AQ169" s="65">
        <v>4.027777777777778E-2</v>
      </c>
      <c r="AR169" s="65">
        <v>3.4722222222222224E-2</v>
      </c>
      <c r="AS169" s="65">
        <v>2.8472222222222222E-2</v>
      </c>
      <c r="AT169" s="25">
        <f t="shared" si="161"/>
        <v>39</v>
      </c>
      <c r="AU169" s="25">
        <f t="shared" si="161"/>
        <v>58</v>
      </c>
      <c r="AV169" s="25">
        <f t="shared" si="161"/>
        <v>50</v>
      </c>
      <c r="AW169" s="25">
        <f t="shared" si="161"/>
        <v>41</v>
      </c>
      <c r="AX169" s="25">
        <f t="shared" si="162"/>
        <v>54</v>
      </c>
      <c r="AY169" s="25">
        <f t="shared" si="163"/>
        <v>40</v>
      </c>
      <c r="AZ169" s="25">
        <f t="shared" si="164"/>
        <v>0.35</v>
      </c>
      <c r="BA169" s="25">
        <v>3</v>
      </c>
      <c r="BB169" s="25">
        <v>3</v>
      </c>
      <c r="BC169" s="25">
        <v>3</v>
      </c>
      <c r="BD169" s="25">
        <v>4</v>
      </c>
      <c r="BE169" s="25">
        <v>3.5</v>
      </c>
      <c r="BF169" s="25">
        <v>3</v>
      </c>
      <c r="BG169" s="49">
        <v>0.14285714285714285</v>
      </c>
      <c r="BH169" s="25">
        <v>0.4</v>
      </c>
      <c r="BI169" s="25">
        <v>10</v>
      </c>
      <c r="BJ169" s="25">
        <v>0.4</v>
      </c>
      <c r="BK169" s="25">
        <v>10</v>
      </c>
      <c r="BL169" s="25">
        <v>0.4</v>
      </c>
      <c r="BM169" s="47">
        <v>40</v>
      </c>
      <c r="BN169" s="25">
        <v>8</v>
      </c>
      <c r="BO169" s="25">
        <f t="shared" si="155"/>
        <v>48</v>
      </c>
      <c r="BP169" s="25">
        <f t="shared" si="159"/>
        <v>0.83333333333333337</v>
      </c>
      <c r="BQ169" s="49">
        <f t="shared" si="148"/>
        <v>1</v>
      </c>
      <c r="BR169" s="47">
        <v>13</v>
      </c>
      <c r="BS169" s="25">
        <v>3</v>
      </c>
      <c r="BT169" s="25">
        <f t="shared" si="158"/>
        <v>16</v>
      </c>
      <c r="BU169" s="25">
        <f t="shared" si="156"/>
        <v>0.8125</v>
      </c>
      <c r="BV169" s="49">
        <f t="shared" si="160"/>
        <v>1</v>
      </c>
      <c r="BW169" s="52">
        <v>14</v>
      </c>
      <c r="BX169" s="53">
        <v>10</v>
      </c>
      <c r="BY169" s="54">
        <f t="shared" si="154"/>
        <v>12</v>
      </c>
      <c r="BZ169" s="57">
        <v>17</v>
      </c>
      <c r="CA169" s="50">
        <v>18</v>
      </c>
      <c r="CB169" s="51">
        <f t="shared" si="129"/>
        <v>17.5</v>
      </c>
      <c r="CC169" s="46">
        <v>20</v>
      </c>
      <c r="CD169" s="46">
        <v>15</v>
      </c>
      <c r="CE169" s="103">
        <v>113</v>
      </c>
      <c r="CF169" s="30">
        <v>6</v>
      </c>
      <c r="CG169" s="104">
        <f t="shared" si="149"/>
        <v>5.3097345132743362E-2</v>
      </c>
      <c r="CH169" s="47">
        <v>9</v>
      </c>
      <c r="CI169" s="25">
        <v>10</v>
      </c>
      <c r="CJ169" s="25">
        <f t="shared" si="166"/>
        <v>19</v>
      </c>
      <c r="CK169" s="49">
        <f t="shared" si="142"/>
        <v>14.5</v>
      </c>
      <c r="CL169" s="47">
        <v>4</v>
      </c>
      <c r="CM169" s="25">
        <v>4</v>
      </c>
      <c r="CN169" s="25">
        <f t="shared" si="157"/>
        <v>8</v>
      </c>
      <c r="CO169" s="49">
        <f t="shared" si="143"/>
        <v>6</v>
      </c>
      <c r="CP169" s="47">
        <v>24</v>
      </c>
      <c r="CQ169" s="25">
        <f t="shared" si="146"/>
        <v>1</v>
      </c>
      <c r="CR169" s="65">
        <v>1.1111111111111112E-2</v>
      </c>
      <c r="CS169" s="25">
        <f t="shared" si="150"/>
        <v>16</v>
      </c>
      <c r="CT169" s="25">
        <v>0</v>
      </c>
      <c r="CU169" s="25">
        <v>24</v>
      </c>
      <c r="CV169" s="25">
        <f t="shared" si="151"/>
        <v>1</v>
      </c>
      <c r="CW169" s="65">
        <v>3.1944444444444449E-2</v>
      </c>
      <c r="CX169" s="25">
        <f t="shared" si="152"/>
        <v>46</v>
      </c>
      <c r="CY169" s="25">
        <v>0</v>
      </c>
      <c r="CZ169" s="25">
        <f t="shared" si="165"/>
        <v>1.875</v>
      </c>
      <c r="DA169">
        <v>23</v>
      </c>
      <c r="DB169">
        <v>13</v>
      </c>
      <c r="DC169">
        <v>0.88155536000000001</v>
      </c>
      <c r="DD169">
        <v>13</v>
      </c>
      <c r="DE169">
        <v>0.87313525999999997</v>
      </c>
      <c r="DF169">
        <v>15</v>
      </c>
      <c r="DG169">
        <v>5</v>
      </c>
      <c r="DH169">
        <v>0.96695195</v>
      </c>
      <c r="DI169">
        <v>7</v>
      </c>
      <c r="DJ169">
        <v>0.96428570999999996</v>
      </c>
      <c r="DK169">
        <v>14</v>
      </c>
      <c r="DL169">
        <v>5</v>
      </c>
      <c r="DM169">
        <v>0.96769313000000001</v>
      </c>
      <c r="DN169">
        <v>5</v>
      </c>
      <c r="DO169">
        <v>0.96074411000000004</v>
      </c>
      <c r="DP169" s="25">
        <v>17.333333333333332</v>
      </c>
      <c r="DQ169" s="25">
        <v>7.666666666666667</v>
      </c>
      <c r="DR169" s="25">
        <v>0.93873348000000012</v>
      </c>
      <c r="DS169" s="25">
        <v>8.3333333333333339</v>
      </c>
      <c r="DT169" s="25">
        <v>0.93272169333333332</v>
      </c>
      <c r="DU169" s="47">
        <v>22.165897101247367</v>
      </c>
      <c r="DV169" s="86">
        <v>24.96527917338857</v>
      </c>
      <c r="DW169" s="86">
        <v>0.87473647681039068</v>
      </c>
      <c r="DX169" s="25"/>
      <c r="DY169" s="49"/>
      <c r="DZ169" s="47">
        <v>18</v>
      </c>
      <c r="EA169" s="25">
        <v>20</v>
      </c>
      <c r="EB169" s="25">
        <v>19</v>
      </c>
      <c r="EC169" s="25">
        <v>4.7619050000000003E-3</v>
      </c>
      <c r="ED169" s="25">
        <v>0.91452990999999995</v>
      </c>
      <c r="EE169" s="88">
        <v>0.45964590749999995</v>
      </c>
      <c r="EF169" s="47">
        <v>18</v>
      </c>
      <c r="EG169" s="25">
        <v>18</v>
      </c>
      <c r="EH169" s="25">
        <v>17</v>
      </c>
      <c r="EI169" s="25">
        <v>19</v>
      </c>
      <c r="EJ169" s="25">
        <v>18</v>
      </c>
      <c r="EK169" s="46">
        <v>67</v>
      </c>
      <c r="EL169" s="47">
        <v>0</v>
      </c>
      <c r="EM169" s="49">
        <v>0</v>
      </c>
      <c r="EN169" s="46">
        <v>0</v>
      </c>
      <c r="EO169" s="25">
        <v>12656.1538461538</v>
      </c>
      <c r="EP169" s="25">
        <v>2861.3913043478301</v>
      </c>
      <c r="EQ169" s="25">
        <v>31339.166666666701</v>
      </c>
      <c r="ER169" s="25">
        <v>2984.6825396825402</v>
      </c>
      <c r="ES169" s="25">
        <v>16091.8181818182</v>
      </c>
      <c r="ET169" s="25">
        <v>3505.1485148514898</v>
      </c>
      <c r="EU169" s="25">
        <v>20029.046231546232</v>
      </c>
      <c r="EV169" s="28">
        <v>3117.0741196272866</v>
      </c>
      <c r="EW169">
        <v>457.27976790000002</v>
      </c>
      <c r="EX169">
        <v>0.240115351</v>
      </c>
      <c r="EY169">
        <v>5.4393939393939403</v>
      </c>
      <c r="EZ169">
        <v>0.44</v>
      </c>
      <c r="FA169">
        <v>-30.261596730000001</v>
      </c>
      <c r="FB169">
        <v>-1.3069107E-2</v>
      </c>
      <c r="FC169">
        <v>0.381962864721485</v>
      </c>
      <c r="FD169">
        <v>0.72727272727272696</v>
      </c>
      <c r="FE169">
        <v>98.964111560000006</v>
      </c>
      <c r="FF169">
        <v>3.9083264E-2</v>
      </c>
      <c r="FG169">
        <v>0.20281690140844999</v>
      </c>
      <c r="FH169">
        <v>0.61904761904761896</v>
      </c>
      <c r="FI169">
        <v>175.32742757666668</v>
      </c>
      <c r="FJ169">
        <v>8.8709836E-2</v>
      </c>
      <c r="FK169">
        <v>2.0080579018412918</v>
      </c>
      <c r="FL169" s="63">
        <v>0.59544011544011533</v>
      </c>
      <c r="FM169">
        <v>0.51564076690211902</v>
      </c>
      <c r="FN169">
        <v>0.69597288676236002</v>
      </c>
      <c r="FO169">
        <v>0.313075506445672</v>
      </c>
      <c r="FP169">
        <v>0.56567759847301702</v>
      </c>
      <c r="FQ169">
        <v>0.5</v>
      </c>
      <c r="FR169">
        <v>0.56934460887949301</v>
      </c>
      <c r="FS169">
        <v>0.44290542444926367</v>
      </c>
      <c r="FT169">
        <v>0.61033169803829013</v>
      </c>
      <c r="FU169">
        <v>0.52661856124377693</v>
      </c>
      <c r="FV169" s="45">
        <v>0.75</v>
      </c>
      <c r="FW169" s="25">
        <v>10179</v>
      </c>
      <c r="FX169" s="25">
        <v>0.8</v>
      </c>
      <c r="FY169" s="25">
        <v>11388.8125</v>
      </c>
      <c r="FZ169" s="25">
        <v>0.9</v>
      </c>
      <c r="GA169" s="25">
        <v>5296.9411764705901</v>
      </c>
      <c r="GB169" s="25">
        <v>0.81666666666666676</v>
      </c>
      <c r="GC169" s="28">
        <v>8954.9178921568637</v>
      </c>
      <c r="GD169">
        <v>0.33333333333333331</v>
      </c>
      <c r="GE169">
        <v>154</v>
      </c>
      <c r="GF169">
        <v>0.16666666666666666</v>
      </c>
      <c r="GG169">
        <v>78</v>
      </c>
      <c r="GH169">
        <v>0</v>
      </c>
      <c r="GI169">
        <v>120</v>
      </c>
      <c r="GJ169">
        <v>0.16666666666666699</v>
      </c>
      <c r="GK169" s="127">
        <v>117.33333333333333</v>
      </c>
      <c r="GL169" s="45"/>
      <c r="GM169">
        <v>14</v>
      </c>
      <c r="GN169">
        <v>13</v>
      </c>
      <c r="GO169">
        <v>12</v>
      </c>
      <c r="GP169">
        <v>6</v>
      </c>
      <c r="GQ169" s="25"/>
      <c r="GR169">
        <v>50</v>
      </c>
      <c r="GS169">
        <v>16</v>
      </c>
      <c r="GT169">
        <v>16</v>
      </c>
      <c r="GU169">
        <v>8</v>
      </c>
      <c r="GV169" s="25"/>
      <c r="GW169">
        <v>16</v>
      </c>
      <c r="GX169">
        <v>12</v>
      </c>
      <c r="GY169">
        <v>10</v>
      </c>
      <c r="GZ169">
        <v>8</v>
      </c>
      <c r="HA169" s="25"/>
      <c r="HB169" s="89">
        <v>26.666666666666668</v>
      </c>
      <c r="HC169" s="89">
        <v>13.666666666666666</v>
      </c>
      <c r="HD169" s="89">
        <v>12.666666666666666</v>
      </c>
      <c r="HE169" s="129">
        <v>7.333333333333333</v>
      </c>
      <c r="HF169">
        <v>0.53204103921468393</v>
      </c>
      <c r="HG169">
        <v>0.61078774552448267</v>
      </c>
      <c r="HH169">
        <v>0.53531494147098735</v>
      </c>
      <c r="HI169">
        <v>0.9460139136164909</v>
      </c>
      <c r="HJ169">
        <v>0.89853860283291553</v>
      </c>
      <c r="HK169">
        <v>0.93469732152800444</v>
      </c>
      <c r="HL169">
        <v>0.92575537775759209</v>
      </c>
      <c r="HM169">
        <v>1</v>
      </c>
      <c r="HN169">
        <v>0.93246905231667487</v>
      </c>
      <c r="HO169">
        <v>0.97755679498421666</v>
      </c>
      <c r="HP169">
        <v>0.98322549765903833</v>
      </c>
      <c r="HQ169">
        <v>1</v>
      </c>
      <c r="HR169">
        <v>0.78768289812142467</v>
      </c>
      <c r="HS169" s="24">
        <v>1</v>
      </c>
      <c r="HT169">
        <v>2</v>
      </c>
      <c r="HU169">
        <v>2</v>
      </c>
      <c r="HV169">
        <v>0</v>
      </c>
      <c r="HW169">
        <v>0</v>
      </c>
      <c r="HX169">
        <v>0</v>
      </c>
      <c r="HY169" s="45">
        <v>30</v>
      </c>
      <c r="HZ169" s="25"/>
      <c r="IA169" s="25"/>
      <c r="IB169" s="25"/>
      <c r="IC169" s="25"/>
      <c r="ID169" s="109"/>
      <c r="IE169" s="25"/>
      <c r="IF169" s="25"/>
      <c r="IG169" s="25"/>
      <c r="IH169" s="25"/>
      <c r="II169" s="141" t="s">
        <v>578</v>
      </c>
      <c r="IJ169" s="141">
        <f t="shared" si="144"/>
        <v>1</v>
      </c>
      <c r="IK169" s="141" t="s">
        <v>540</v>
      </c>
      <c r="IL169" s="106"/>
      <c r="IM169" s="127"/>
      <c r="IN169" s="142"/>
      <c r="IO169" s="143">
        <v>0</v>
      </c>
      <c r="IP169" s="144">
        <v>0</v>
      </c>
      <c r="IQ169" s="144">
        <v>0</v>
      </c>
      <c r="IR169" s="144">
        <v>0</v>
      </c>
      <c r="IS169" s="144">
        <v>1</v>
      </c>
      <c r="IT169" s="145"/>
      <c r="IU169" s="146">
        <v>0</v>
      </c>
      <c r="IV169" s="146">
        <v>1</v>
      </c>
    </row>
    <row r="170" spans="1:256" ht="13.05" customHeight="1">
      <c r="A170" s="25">
        <v>57</v>
      </c>
      <c r="B170" s="25">
        <v>12</v>
      </c>
      <c r="C170" s="49" t="s">
        <v>526</v>
      </c>
      <c r="D170" s="47" t="s">
        <v>252</v>
      </c>
      <c r="E170" s="25">
        <v>4</v>
      </c>
      <c r="F170" s="25">
        <v>4</v>
      </c>
      <c r="G170" s="49"/>
      <c r="H170" s="25">
        <v>4</v>
      </c>
      <c r="I170" s="25">
        <v>9</v>
      </c>
      <c r="J170" s="25">
        <v>4</v>
      </c>
      <c r="K170" s="25">
        <v>1</v>
      </c>
      <c r="L170" s="25">
        <v>3</v>
      </c>
      <c r="M170" s="25" t="str">
        <f t="shared" si="132"/>
        <v/>
      </c>
      <c r="N170" s="25">
        <f t="shared" si="133"/>
        <v>5</v>
      </c>
      <c r="O170" s="25">
        <v>4</v>
      </c>
      <c r="P170" s="25">
        <v>9</v>
      </c>
      <c r="Q170" s="28"/>
      <c r="R170" s="25">
        <v>3</v>
      </c>
      <c r="S170" s="25">
        <v>6</v>
      </c>
      <c r="T170" s="25">
        <v>5</v>
      </c>
      <c r="U170" s="25">
        <v>0</v>
      </c>
      <c r="V170" s="25">
        <v>5</v>
      </c>
      <c r="W170" s="25" t="str">
        <f t="shared" si="134"/>
        <v/>
      </c>
      <c r="X170" s="25">
        <f t="shared" si="135"/>
        <v>1</v>
      </c>
      <c r="Y170" s="25">
        <v>3</v>
      </c>
      <c r="Z170" s="25">
        <v>6</v>
      </c>
      <c r="AA170" s="25"/>
      <c r="AB170" s="45">
        <v>2</v>
      </c>
      <c r="AC170" s="25">
        <v>5</v>
      </c>
      <c r="AD170" s="25">
        <v>8</v>
      </c>
      <c r="AE170" s="25">
        <v>3</v>
      </c>
      <c r="AF170" s="25">
        <v>5</v>
      </c>
      <c r="AG170" s="25" t="str">
        <f t="shared" si="136"/>
        <v/>
      </c>
      <c r="AH170" s="25">
        <f t="shared" si="137"/>
        <v>-3</v>
      </c>
      <c r="AI170" s="25">
        <v>0</v>
      </c>
      <c r="AJ170" s="25">
        <v>4</v>
      </c>
      <c r="AK170" s="28"/>
      <c r="AL170" s="25">
        <v>0.9</v>
      </c>
      <c r="AM170" s="25">
        <v>1293.3</v>
      </c>
      <c r="AN170" s="25"/>
      <c r="AO170" s="25">
        <v>443.21066631664235</v>
      </c>
      <c r="AP170" s="91">
        <v>5.9722222222222225E-2</v>
      </c>
      <c r="AQ170" s="65">
        <v>8.8888888888888892E-2</v>
      </c>
      <c r="AR170" s="65">
        <v>8.8888888888888892E-2</v>
      </c>
      <c r="AS170" s="65">
        <v>9.0277777777777776E-2</v>
      </c>
      <c r="AT170" s="25">
        <f t="shared" si="161"/>
        <v>86</v>
      </c>
      <c r="AU170" s="25">
        <f t="shared" si="161"/>
        <v>128</v>
      </c>
      <c r="AV170" s="25">
        <f t="shared" si="161"/>
        <v>128</v>
      </c>
      <c r="AW170" s="25">
        <f t="shared" si="161"/>
        <v>130</v>
      </c>
      <c r="AX170" s="25">
        <f t="shared" si="162"/>
        <v>128</v>
      </c>
      <c r="AY170" s="25">
        <f t="shared" si="163"/>
        <v>108</v>
      </c>
      <c r="AZ170" s="25">
        <f t="shared" si="164"/>
        <v>0.18518518518518517</v>
      </c>
      <c r="BA170" s="25">
        <v>4</v>
      </c>
      <c r="BB170" s="25">
        <v>4</v>
      </c>
      <c r="BC170" s="25">
        <v>3</v>
      </c>
      <c r="BD170" s="25">
        <v>3</v>
      </c>
      <c r="BE170" s="25">
        <v>3.5</v>
      </c>
      <c r="BF170" s="25">
        <v>3.5</v>
      </c>
      <c r="BG170" s="49">
        <v>0</v>
      </c>
      <c r="BH170" s="25">
        <v>0.2</v>
      </c>
      <c r="BI170" s="25">
        <v>10</v>
      </c>
      <c r="BJ170" s="25">
        <v>0.3</v>
      </c>
      <c r="BK170" s="25">
        <v>10</v>
      </c>
      <c r="BL170" s="25">
        <v>0.25</v>
      </c>
      <c r="BM170" s="47">
        <v>20</v>
      </c>
      <c r="BN170" s="25">
        <v>28</v>
      </c>
      <c r="BO170" s="25">
        <f t="shared" si="155"/>
        <v>48</v>
      </c>
      <c r="BP170" s="25">
        <f t="shared" si="159"/>
        <v>0.41666666666666669</v>
      </c>
      <c r="BQ170" s="49">
        <f t="shared" si="148"/>
        <v>1</v>
      </c>
      <c r="BR170" s="47">
        <v>6</v>
      </c>
      <c r="BS170" s="25">
        <v>10</v>
      </c>
      <c r="BT170" s="25">
        <f t="shared" si="158"/>
        <v>16</v>
      </c>
      <c r="BU170" s="25">
        <f t="shared" si="156"/>
        <v>0.375</v>
      </c>
      <c r="BV170" s="49">
        <f t="shared" si="160"/>
        <v>1</v>
      </c>
      <c r="BW170" s="52">
        <v>4</v>
      </c>
      <c r="BX170" s="53">
        <v>5</v>
      </c>
      <c r="BY170" s="54">
        <f t="shared" si="154"/>
        <v>4.5</v>
      </c>
      <c r="BZ170" s="57">
        <v>9</v>
      </c>
      <c r="CA170" s="50">
        <v>11</v>
      </c>
      <c r="CB170" s="51">
        <f t="shared" si="129"/>
        <v>10</v>
      </c>
      <c r="CC170" s="46">
        <v>9</v>
      </c>
      <c r="CD170" s="46">
        <v>10</v>
      </c>
      <c r="CE170" s="103">
        <v>34</v>
      </c>
      <c r="CF170" s="30">
        <v>4</v>
      </c>
      <c r="CG170" s="104">
        <f t="shared" si="149"/>
        <v>0.11764705882352941</v>
      </c>
      <c r="CH170" s="47">
        <v>8</v>
      </c>
      <c r="CI170" s="25">
        <v>1</v>
      </c>
      <c r="CJ170" s="25">
        <f t="shared" si="166"/>
        <v>9</v>
      </c>
      <c r="CK170" s="49">
        <f t="shared" si="142"/>
        <v>5</v>
      </c>
      <c r="CL170" s="47">
        <v>4</v>
      </c>
      <c r="CM170" s="25">
        <v>2</v>
      </c>
      <c r="CN170" s="25">
        <f t="shared" si="157"/>
        <v>6</v>
      </c>
      <c r="CO170" s="49">
        <f t="shared" si="143"/>
        <v>4</v>
      </c>
      <c r="CP170" s="47">
        <v>24</v>
      </c>
      <c r="CQ170" s="25">
        <f t="shared" si="146"/>
        <v>1</v>
      </c>
      <c r="CR170" s="65">
        <v>4.0972222222222222E-2</v>
      </c>
      <c r="CS170" s="25">
        <f t="shared" si="150"/>
        <v>59</v>
      </c>
      <c r="CT170" s="25">
        <v>0</v>
      </c>
      <c r="CU170" s="25">
        <v>24</v>
      </c>
      <c r="CV170" s="25">
        <f t="shared" si="151"/>
        <v>1</v>
      </c>
      <c r="CW170" s="65">
        <v>8.0555555555555561E-2</v>
      </c>
      <c r="CX170" s="25">
        <f t="shared" si="152"/>
        <v>116</v>
      </c>
      <c r="CY170" s="25">
        <v>0</v>
      </c>
      <c r="CZ170" s="25">
        <f t="shared" si="165"/>
        <v>0.96610169491525422</v>
      </c>
      <c r="DA170">
        <v>13</v>
      </c>
      <c r="DB170">
        <v>8</v>
      </c>
      <c r="DC170">
        <v>0.98151387000000001</v>
      </c>
      <c r="DD170">
        <v>9</v>
      </c>
      <c r="DE170">
        <v>0.99198596000000006</v>
      </c>
      <c r="DF170">
        <v>14</v>
      </c>
      <c r="DG170">
        <v>3</v>
      </c>
      <c r="DH170">
        <v>1</v>
      </c>
      <c r="DI170">
        <v>4</v>
      </c>
      <c r="DJ170">
        <v>0.94625552000000002</v>
      </c>
      <c r="DK170">
        <v>10</v>
      </c>
      <c r="DL170">
        <v>1</v>
      </c>
      <c r="DM170"/>
      <c r="DN170">
        <v>2</v>
      </c>
      <c r="DO170">
        <v>1</v>
      </c>
      <c r="DP170" s="25">
        <v>12.333333333333334</v>
      </c>
      <c r="DQ170" s="25">
        <v>4</v>
      </c>
      <c r="DR170" s="25">
        <v>0.99075693500000006</v>
      </c>
      <c r="DS170" s="25">
        <v>5</v>
      </c>
      <c r="DT170" s="25">
        <v>0.97941382666666676</v>
      </c>
      <c r="DU170" s="47">
        <v>28.461430861307885</v>
      </c>
      <c r="DV170" s="86">
        <v>48.094840264075351</v>
      </c>
      <c r="DW170" s="86">
        <v>1.0694630247591641</v>
      </c>
      <c r="DX170" s="25"/>
      <c r="DY170" s="49"/>
      <c r="DZ170" s="47">
        <v>5</v>
      </c>
      <c r="EA170" s="25">
        <v>11</v>
      </c>
      <c r="EB170" s="25">
        <v>8</v>
      </c>
      <c r="EC170" s="25">
        <v>0.78</v>
      </c>
      <c r="ED170" s="25">
        <v>1</v>
      </c>
      <c r="EE170" s="88">
        <v>0.89</v>
      </c>
      <c r="EF170" s="47">
        <v>30</v>
      </c>
      <c r="EG170" s="25">
        <v>28</v>
      </c>
      <c r="EH170" s="25">
        <v>33</v>
      </c>
      <c r="EI170" s="25">
        <v>28</v>
      </c>
      <c r="EJ170" s="25">
        <v>36</v>
      </c>
      <c r="EK170" s="46">
        <v>59</v>
      </c>
      <c r="EL170" s="47">
        <v>4</v>
      </c>
      <c r="EM170" s="49">
        <v>6</v>
      </c>
      <c r="EN170" s="46">
        <v>3</v>
      </c>
      <c r="EO170" s="25"/>
      <c r="EP170" s="25"/>
      <c r="EQ170" s="25"/>
      <c r="ER170" s="25"/>
      <c r="ES170" s="25"/>
      <c r="ET170" s="25"/>
      <c r="EU170" s="25"/>
      <c r="EV170" s="28"/>
      <c r="EW170"/>
      <c r="FI170" t="s">
        <v>149</v>
      </c>
      <c r="FJ170" t="s">
        <v>149</v>
      </c>
      <c r="FK170" t="s">
        <v>149</v>
      </c>
      <c r="FL170" s="63" t="s">
        <v>149</v>
      </c>
      <c r="FM170" t="s">
        <v>149</v>
      </c>
      <c r="FN170" t="s">
        <v>149</v>
      </c>
      <c r="FO170" t="s">
        <v>149</v>
      </c>
      <c r="FP170" t="s">
        <v>149</v>
      </c>
      <c r="FQ170" t="s">
        <v>149</v>
      </c>
      <c r="FR170" t="s">
        <v>149</v>
      </c>
      <c r="FV170" s="45">
        <v>0.8</v>
      </c>
      <c r="FW170" s="25">
        <v>4323.375</v>
      </c>
      <c r="FX170" s="25">
        <v>0.65</v>
      </c>
      <c r="FY170" s="25">
        <v>2730.3076923076901</v>
      </c>
      <c r="FZ170" s="25">
        <v>0.8</v>
      </c>
      <c r="GA170" s="25">
        <v>3121.75</v>
      </c>
      <c r="GB170" s="25">
        <v>0.75</v>
      </c>
      <c r="GC170" s="28">
        <v>3391.8108974358965</v>
      </c>
      <c r="GD170">
        <v>1</v>
      </c>
      <c r="GE170">
        <v>173</v>
      </c>
      <c r="GF170">
        <v>0.16666666666666666</v>
      </c>
      <c r="GG170">
        <v>163</v>
      </c>
      <c r="GH170">
        <v>1</v>
      </c>
      <c r="GI170">
        <v>189</v>
      </c>
      <c r="GJ170">
        <v>0.72222222222222199</v>
      </c>
      <c r="GK170" s="127">
        <v>175</v>
      </c>
      <c r="GL170" s="45"/>
      <c r="GQ170" s="25"/>
      <c r="GV170" s="25"/>
      <c r="HA170" s="25"/>
      <c r="HB170" s="89" t="s">
        <v>149</v>
      </c>
      <c r="HC170" s="89" t="s">
        <v>149</v>
      </c>
      <c r="HD170" s="89" t="s">
        <v>149</v>
      </c>
      <c r="HE170" s="129" t="s">
        <v>149</v>
      </c>
      <c r="HY170" s="45"/>
      <c r="HZ170" s="25"/>
      <c r="IA170" s="25"/>
      <c r="IB170" s="25"/>
      <c r="IC170" s="25"/>
      <c r="ID170" s="109"/>
      <c r="IE170" s="25">
        <v>1</v>
      </c>
      <c r="IF170" s="25"/>
      <c r="IG170" s="25"/>
      <c r="IH170" s="25"/>
      <c r="II170" s="141" t="s">
        <v>578</v>
      </c>
      <c r="IJ170" s="141">
        <f t="shared" si="144"/>
        <v>1</v>
      </c>
      <c r="IK170" s="141" t="s">
        <v>540</v>
      </c>
      <c r="IL170" s="106"/>
      <c r="IM170" s="127"/>
      <c r="IN170" s="142"/>
      <c r="IO170" s="143">
        <v>0</v>
      </c>
      <c r="IP170" s="144">
        <v>0</v>
      </c>
      <c r="IQ170" s="144">
        <v>0</v>
      </c>
      <c r="IR170" s="144">
        <v>1</v>
      </c>
      <c r="IS170" s="144">
        <v>0</v>
      </c>
      <c r="IT170" s="145"/>
      <c r="IU170" s="146">
        <v>0</v>
      </c>
      <c r="IV170" s="146">
        <v>0</v>
      </c>
    </row>
    <row r="171" spans="1:256" ht="13.05" customHeight="1">
      <c r="A171" s="25">
        <v>23</v>
      </c>
      <c r="B171" s="25">
        <v>16</v>
      </c>
      <c r="C171" s="49" t="s">
        <v>624</v>
      </c>
      <c r="D171" s="47" t="s">
        <v>252</v>
      </c>
      <c r="E171" s="25">
        <v>4</v>
      </c>
      <c r="F171" s="25">
        <v>4</v>
      </c>
      <c r="G171" s="49"/>
      <c r="H171" s="25">
        <v>18</v>
      </c>
      <c r="I171" s="25">
        <v>24</v>
      </c>
      <c r="J171" s="25">
        <v>3</v>
      </c>
      <c r="K171" s="25">
        <v>1</v>
      </c>
      <c r="L171" s="25">
        <v>2</v>
      </c>
      <c r="M171" s="25" t="str">
        <f t="shared" si="132"/>
        <v/>
      </c>
      <c r="N171" s="25">
        <f t="shared" si="133"/>
        <v>21</v>
      </c>
      <c r="O171" s="25">
        <v>15</v>
      </c>
      <c r="P171" s="25">
        <v>23</v>
      </c>
      <c r="Q171" s="28"/>
      <c r="R171" s="25">
        <v>28</v>
      </c>
      <c r="S171" s="25">
        <v>28</v>
      </c>
      <c r="T171" s="25">
        <v>1</v>
      </c>
      <c r="U171" s="25">
        <v>0</v>
      </c>
      <c r="V171" s="25">
        <v>1</v>
      </c>
      <c r="W171" s="25" t="str">
        <f t="shared" si="134"/>
        <v/>
      </c>
      <c r="X171" s="25">
        <f t="shared" si="135"/>
        <v>27</v>
      </c>
      <c r="Y171" s="25">
        <v>24</v>
      </c>
      <c r="Z171" s="25">
        <v>27</v>
      </c>
      <c r="AA171" s="25"/>
      <c r="AB171" s="45">
        <v>10</v>
      </c>
      <c r="AC171" s="25">
        <v>19</v>
      </c>
      <c r="AD171" s="25">
        <v>2</v>
      </c>
      <c r="AE171" s="25">
        <v>1</v>
      </c>
      <c r="AF171" s="25">
        <v>1</v>
      </c>
      <c r="AG171" s="25" t="str">
        <f t="shared" si="136"/>
        <v/>
      </c>
      <c r="AH171" s="25">
        <f t="shared" si="137"/>
        <v>17</v>
      </c>
      <c r="AI171" s="25">
        <v>10</v>
      </c>
      <c r="AJ171" s="25">
        <v>19</v>
      </c>
      <c r="AK171" s="28"/>
      <c r="AL171" s="25">
        <v>0.9</v>
      </c>
      <c r="AM171" s="25">
        <v>696.05</v>
      </c>
      <c r="AN171" s="25">
        <v>659.5</v>
      </c>
      <c r="AO171" s="25">
        <v>146.22818325804135</v>
      </c>
      <c r="AP171" s="91">
        <v>2.7083333333333334E-2</v>
      </c>
      <c r="AQ171" s="65">
        <v>3.6805555555555557E-2</v>
      </c>
      <c r="AR171" s="65">
        <v>2.9861111111111113E-2</v>
      </c>
      <c r="AS171" s="65">
        <v>2.7083333333333334E-2</v>
      </c>
      <c r="AT171" s="25">
        <f t="shared" si="161"/>
        <v>39</v>
      </c>
      <c r="AU171" s="25">
        <f t="shared" si="161"/>
        <v>53</v>
      </c>
      <c r="AV171" s="25">
        <f t="shared" si="161"/>
        <v>43</v>
      </c>
      <c r="AW171" s="25">
        <f t="shared" si="161"/>
        <v>39</v>
      </c>
      <c r="AX171" s="25">
        <f t="shared" si="162"/>
        <v>48</v>
      </c>
      <c r="AY171" s="25">
        <f t="shared" si="163"/>
        <v>39</v>
      </c>
      <c r="AZ171" s="25">
        <f t="shared" si="164"/>
        <v>0.23076923076923078</v>
      </c>
      <c r="BA171" s="25">
        <v>2</v>
      </c>
      <c r="BB171" s="25">
        <v>3</v>
      </c>
      <c r="BC171" s="25">
        <v>3</v>
      </c>
      <c r="BD171" s="25">
        <v>3</v>
      </c>
      <c r="BE171" s="25">
        <v>2.5</v>
      </c>
      <c r="BF171" s="25">
        <v>3</v>
      </c>
      <c r="BG171" s="49">
        <v>-0.2</v>
      </c>
      <c r="BH171" s="25">
        <v>0.5</v>
      </c>
      <c r="BI171" s="25">
        <v>10</v>
      </c>
      <c r="BJ171" s="25">
        <v>0.6</v>
      </c>
      <c r="BK171" s="25">
        <v>10</v>
      </c>
      <c r="BL171" s="25">
        <v>0.55000000000000004</v>
      </c>
      <c r="BM171" s="47">
        <v>46</v>
      </c>
      <c r="BN171" s="25">
        <v>2</v>
      </c>
      <c r="BO171" s="25">
        <f t="shared" si="155"/>
        <v>48</v>
      </c>
      <c r="BP171" s="25">
        <f t="shared" si="159"/>
        <v>0.95833333333333337</v>
      </c>
      <c r="BQ171" s="49">
        <f t="shared" si="148"/>
        <v>1</v>
      </c>
      <c r="BR171" s="47">
        <v>16</v>
      </c>
      <c r="BS171" s="25">
        <v>0</v>
      </c>
      <c r="BT171" s="25">
        <f t="shared" si="158"/>
        <v>16</v>
      </c>
      <c r="BU171" s="25">
        <f t="shared" si="156"/>
        <v>1</v>
      </c>
      <c r="BV171" s="49">
        <f t="shared" si="160"/>
        <v>1</v>
      </c>
      <c r="BW171" s="52">
        <v>7</v>
      </c>
      <c r="BX171" s="53">
        <v>9</v>
      </c>
      <c r="BY171" s="54">
        <f t="shared" si="154"/>
        <v>8</v>
      </c>
      <c r="BZ171" s="57">
        <v>15</v>
      </c>
      <c r="CA171" s="50">
        <v>15</v>
      </c>
      <c r="CB171" s="51">
        <f t="shared" si="129"/>
        <v>15</v>
      </c>
      <c r="CC171" s="46">
        <v>19</v>
      </c>
      <c r="CD171" s="46">
        <v>18</v>
      </c>
      <c r="CE171" s="103">
        <v>94</v>
      </c>
      <c r="CF171" s="30">
        <v>0</v>
      </c>
      <c r="CG171" s="104">
        <f t="shared" si="149"/>
        <v>0</v>
      </c>
      <c r="CH171" s="47">
        <v>12</v>
      </c>
      <c r="CI171" s="25">
        <v>11</v>
      </c>
      <c r="CJ171" s="25">
        <f t="shared" si="166"/>
        <v>23</v>
      </c>
      <c r="CK171" s="49">
        <f t="shared" si="142"/>
        <v>17</v>
      </c>
      <c r="CL171" s="47">
        <v>4</v>
      </c>
      <c r="CM171" s="25">
        <v>4</v>
      </c>
      <c r="CN171" s="25">
        <f t="shared" si="157"/>
        <v>8</v>
      </c>
      <c r="CO171" s="49">
        <f t="shared" si="143"/>
        <v>6</v>
      </c>
      <c r="CP171" s="47">
        <v>24</v>
      </c>
      <c r="CQ171" s="25">
        <f t="shared" si="146"/>
        <v>1</v>
      </c>
      <c r="CR171" s="65">
        <v>2.0833333333333332E-2</v>
      </c>
      <c r="CS171" s="25">
        <f t="shared" si="150"/>
        <v>30</v>
      </c>
      <c r="CT171" s="25">
        <v>0</v>
      </c>
      <c r="CU171" s="25">
        <v>24</v>
      </c>
      <c r="CV171" s="25">
        <f t="shared" si="151"/>
        <v>1</v>
      </c>
      <c r="CW171" s="65">
        <v>3.4027777777777775E-2</v>
      </c>
      <c r="CX171" s="25">
        <f t="shared" si="152"/>
        <v>49</v>
      </c>
      <c r="CY171" s="25">
        <v>0</v>
      </c>
      <c r="CZ171" s="25">
        <f t="shared" si="165"/>
        <v>0.6333333333333333</v>
      </c>
      <c r="DA171">
        <v>23</v>
      </c>
      <c r="DB171">
        <v>14</v>
      </c>
      <c r="DC171">
        <v>0.90206123000000005</v>
      </c>
      <c r="DD171">
        <v>15</v>
      </c>
      <c r="DE171">
        <v>0.90227674000000002</v>
      </c>
      <c r="DF171">
        <v>15</v>
      </c>
      <c r="DG171">
        <v>10</v>
      </c>
      <c r="DH171">
        <v>0.98569691999999998</v>
      </c>
      <c r="DI171">
        <v>11</v>
      </c>
      <c r="DJ171">
        <v>0.96422722999999999</v>
      </c>
      <c r="DK171">
        <v>13</v>
      </c>
      <c r="DL171">
        <v>12</v>
      </c>
      <c r="DM171">
        <v>0.96912509999999996</v>
      </c>
      <c r="DN171">
        <v>12</v>
      </c>
      <c r="DO171">
        <v>0.97928641000000005</v>
      </c>
      <c r="DP171" s="25">
        <v>17</v>
      </c>
      <c r="DQ171" s="25">
        <v>12</v>
      </c>
      <c r="DR171" s="25">
        <v>0.9522944166666667</v>
      </c>
      <c r="DS171" s="25">
        <v>12.666666666666666</v>
      </c>
      <c r="DT171" s="25">
        <v>0.94859679333333347</v>
      </c>
      <c r="DU171" s="47">
        <v>32.388762077435103</v>
      </c>
      <c r="DV171" s="86">
        <v>50.104978304125389</v>
      </c>
      <c r="DW171" s="86">
        <v>0.80731657880045371</v>
      </c>
      <c r="DX171" s="25"/>
      <c r="DY171" s="49"/>
      <c r="DZ171" s="47">
        <v>30</v>
      </c>
      <c r="EA171" s="25">
        <v>23</v>
      </c>
      <c r="EB171" s="25">
        <v>26.5</v>
      </c>
      <c r="EC171" s="25">
        <v>0.94784173000000005</v>
      </c>
      <c r="ED171" s="25">
        <v>0.92307691999999997</v>
      </c>
      <c r="EE171" s="88">
        <v>0.93545932500000006</v>
      </c>
      <c r="EF171" s="47">
        <v>44</v>
      </c>
      <c r="EG171" s="25">
        <v>40</v>
      </c>
      <c r="EH171" s="25">
        <v>33</v>
      </c>
      <c r="EI171" s="25">
        <v>42</v>
      </c>
      <c r="EJ171" s="25">
        <v>33</v>
      </c>
      <c r="EK171" s="46">
        <v>50</v>
      </c>
      <c r="EL171" s="47">
        <v>0</v>
      </c>
      <c r="EM171" s="49">
        <v>0</v>
      </c>
      <c r="EN171" s="46">
        <v>0</v>
      </c>
      <c r="EO171" s="25">
        <v>25312.307692307699</v>
      </c>
      <c r="EP171" s="25">
        <v>7652.55813953488</v>
      </c>
      <c r="EQ171" s="25">
        <v>37607</v>
      </c>
      <c r="ER171" s="25">
        <v>9401.75</v>
      </c>
      <c r="ES171" s="25">
        <v>35402</v>
      </c>
      <c r="ET171" s="25">
        <v>12643.5714285714</v>
      </c>
      <c r="EU171" s="25">
        <v>32773.769230769234</v>
      </c>
      <c r="EV171" s="28">
        <v>9899.2931893687582</v>
      </c>
      <c r="EW171">
        <v>1442.190296</v>
      </c>
      <c r="EX171">
        <v>0.379957934</v>
      </c>
      <c r="EY171">
        <v>1.47272727272727</v>
      </c>
      <c r="EZ171">
        <v>0.91666666666666696</v>
      </c>
      <c r="FA171">
        <v>334.74802460000001</v>
      </c>
      <c r="FB171">
        <v>5.0408433000000002E-2</v>
      </c>
      <c r="FC171">
        <v>1.0689655172413799</v>
      </c>
      <c r="FD171">
        <v>0.44444444444444398</v>
      </c>
      <c r="FE171">
        <v>2169.0627519999998</v>
      </c>
      <c r="FF171">
        <v>0.29910258699999998</v>
      </c>
      <c r="FG171">
        <v>1.31549295774648</v>
      </c>
      <c r="FH171">
        <v>0.44444444444444398</v>
      </c>
      <c r="FI171">
        <v>1315.3336908666668</v>
      </c>
      <c r="FJ171">
        <v>0.24315631799999995</v>
      </c>
      <c r="FK171">
        <v>1.28572858257171</v>
      </c>
      <c r="FL171" s="63">
        <v>0.60185185185185164</v>
      </c>
      <c r="FM171">
        <v>0.72125435540069704</v>
      </c>
      <c r="FN171">
        <v>0.72972972972973005</v>
      </c>
      <c r="FO171">
        <v>0.59956236323851198</v>
      </c>
      <c r="FP171">
        <v>0.75439212930428701</v>
      </c>
      <c r="FQ171">
        <v>0.54368932038834905</v>
      </c>
      <c r="FR171">
        <v>0.852870236372407</v>
      </c>
      <c r="FS171">
        <v>0.62150201300918606</v>
      </c>
      <c r="FT171">
        <v>0.77899736513547468</v>
      </c>
      <c r="FU171">
        <v>0.70024968907233032</v>
      </c>
      <c r="FV171" s="45">
        <v>1</v>
      </c>
      <c r="FW171" s="25">
        <v>6224.85</v>
      </c>
      <c r="FX171" s="25">
        <v>0.9</v>
      </c>
      <c r="FY171" s="25">
        <v>7005.2222222222199</v>
      </c>
      <c r="FZ171" s="25">
        <v>0.95</v>
      </c>
      <c r="GA171" s="25">
        <v>4928.8888888888896</v>
      </c>
      <c r="GB171" s="25">
        <v>0.94999999999999984</v>
      </c>
      <c r="GC171" s="28">
        <v>6052.9870370370372</v>
      </c>
      <c r="GD171">
        <v>0.5</v>
      </c>
      <c r="GE171">
        <v>116</v>
      </c>
      <c r="GF171">
        <v>0</v>
      </c>
      <c r="GG171">
        <v>63</v>
      </c>
      <c r="GH171">
        <v>0</v>
      </c>
      <c r="GI171">
        <v>55</v>
      </c>
      <c r="GJ171">
        <v>0.16666666666666699</v>
      </c>
      <c r="GK171" s="127">
        <v>78</v>
      </c>
      <c r="GL171" s="45"/>
      <c r="GM171">
        <v>36</v>
      </c>
      <c r="GN171">
        <v>17</v>
      </c>
      <c r="GO171">
        <v>17</v>
      </c>
      <c r="GP171">
        <v>5</v>
      </c>
      <c r="GQ171" s="25"/>
      <c r="GR171">
        <v>37</v>
      </c>
      <c r="GS171">
        <v>8</v>
      </c>
      <c r="GT171">
        <v>9</v>
      </c>
      <c r="GU171">
        <v>8</v>
      </c>
      <c r="GV171" s="25"/>
      <c r="GW171">
        <v>34</v>
      </c>
      <c r="GX171">
        <v>23</v>
      </c>
      <c r="GY171">
        <v>23</v>
      </c>
      <c r="GZ171">
        <v>8</v>
      </c>
      <c r="HA171" s="25"/>
      <c r="HB171" s="89">
        <v>35.666666666666664</v>
      </c>
      <c r="HC171" s="89">
        <v>16</v>
      </c>
      <c r="HD171" s="89">
        <v>16.333333333333332</v>
      </c>
      <c r="HE171" s="129">
        <v>7</v>
      </c>
      <c r="HF171">
        <v>0.98522223269671283</v>
      </c>
      <c r="HG171">
        <v>0.98842921543014794</v>
      </c>
      <c r="HH171">
        <v>0.98842921543014794</v>
      </c>
      <c r="HI171">
        <v>0.98994949366116636</v>
      </c>
      <c r="HJ171">
        <v>0.8296948260347623</v>
      </c>
      <c r="HK171">
        <v>0.89818238353125468</v>
      </c>
      <c r="HL171">
        <v>0.84408002412338412</v>
      </c>
      <c r="HM171">
        <v>1</v>
      </c>
      <c r="HN171">
        <v>0.98560592064221542</v>
      </c>
      <c r="HO171">
        <v>0.99757730525617427</v>
      </c>
      <c r="HP171">
        <v>0.99901185770750989</v>
      </c>
      <c r="HQ171">
        <v>1</v>
      </c>
      <c r="HR171">
        <v>0.93350765979123018</v>
      </c>
      <c r="HS171" s="24">
        <v>1</v>
      </c>
      <c r="HT171">
        <v>2</v>
      </c>
      <c r="HU171">
        <v>3</v>
      </c>
      <c r="HV171">
        <v>0</v>
      </c>
      <c r="HW171">
        <v>0</v>
      </c>
      <c r="HX171">
        <v>1</v>
      </c>
      <c r="HY171" s="45"/>
      <c r="HZ171" s="25"/>
      <c r="IA171" s="25"/>
      <c r="IB171" s="25"/>
      <c r="IC171" s="25"/>
      <c r="ID171" s="109"/>
      <c r="IE171" s="25"/>
      <c r="IF171" s="25"/>
      <c r="IG171" s="25"/>
      <c r="IH171" s="25"/>
      <c r="II171" s="141" t="s">
        <v>538</v>
      </c>
      <c r="IJ171" s="141">
        <f t="shared" si="144"/>
        <v>0</v>
      </c>
      <c r="IK171" s="141" t="s">
        <v>540</v>
      </c>
      <c r="IL171" s="106"/>
      <c r="IM171" s="127"/>
      <c r="IN171" s="142"/>
      <c r="IO171" s="143">
        <v>0</v>
      </c>
      <c r="IP171" s="144">
        <v>0</v>
      </c>
      <c r="IQ171" s="144">
        <v>0</v>
      </c>
      <c r="IR171" s="144">
        <v>0</v>
      </c>
      <c r="IS171" s="144">
        <v>1</v>
      </c>
      <c r="IT171" s="145"/>
      <c r="IU171" s="146">
        <v>0</v>
      </c>
      <c r="IV171" s="146">
        <v>1</v>
      </c>
    </row>
    <row r="172" spans="1:256" ht="13.05" customHeight="1">
      <c r="A172" s="25">
        <v>57</v>
      </c>
      <c r="B172" s="25">
        <v>12</v>
      </c>
      <c r="C172" s="49" t="s">
        <v>369</v>
      </c>
      <c r="D172" s="47" t="s">
        <v>616</v>
      </c>
      <c r="E172" s="25">
        <v>4</v>
      </c>
      <c r="F172" s="25">
        <v>4</v>
      </c>
      <c r="G172" s="49"/>
      <c r="H172" s="25">
        <v>4</v>
      </c>
      <c r="I172" s="25">
        <v>17</v>
      </c>
      <c r="J172" s="25">
        <v>2</v>
      </c>
      <c r="K172" s="25">
        <v>0</v>
      </c>
      <c r="L172" s="25">
        <v>2</v>
      </c>
      <c r="M172" s="25" t="str">
        <f t="shared" si="132"/>
        <v/>
      </c>
      <c r="N172" s="25">
        <f t="shared" si="133"/>
        <v>15</v>
      </c>
      <c r="O172" s="25">
        <v>4</v>
      </c>
      <c r="P172" s="25">
        <v>16</v>
      </c>
      <c r="Q172" s="28"/>
      <c r="R172" s="25">
        <v>5</v>
      </c>
      <c r="S172" s="25">
        <v>17</v>
      </c>
      <c r="T172" s="25">
        <v>2</v>
      </c>
      <c r="U172" s="25">
        <v>0</v>
      </c>
      <c r="V172" s="25">
        <v>2</v>
      </c>
      <c r="W172" s="25" t="str">
        <f t="shared" si="134"/>
        <v/>
      </c>
      <c r="X172" s="25">
        <f t="shared" si="135"/>
        <v>15</v>
      </c>
      <c r="Y172" s="25">
        <v>5</v>
      </c>
      <c r="Z172" s="25">
        <v>16</v>
      </c>
      <c r="AA172" s="25"/>
      <c r="AB172" s="45">
        <v>7</v>
      </c>
      <c r="AC172" s="25">
        <v>10</v>
      </c>
      <c r="AD172" s="25">
        <v>3</v>
      </c>
      <c r="AE172" s="25">
        <v>0</v>
      </c>
      <c r="AF172" s="25">
        <v>3</v>
      </c>
      <c r="AG172" s="25" t="str">
        <f t="shared" si="136"/>
        <v/>
      </c>
      <c r="AH172" s="25">
        <f t="shared" si="137"/>
        <v>7</v>
      </c>
      <c r="AI172" s="25">
        <v>7</v>
      </c>
      <c r="AJ172" s="25">
        <v>10</v>
      </c>
      <c r="AK172" s="28"/>
      <c r="AL172" s="25">
        <v>0.95</v>
      </c>
      <c r="AM172" s="25">
        <v>904.85</v>
      </c>
      <c r="AN172" s="25">
        <v>834</v>
      </c>
      <c r="AO172" s="25">
        <v>266.72344735403578</v>
      </c>
      <c r="AP172" s="91">
        <v>3.8194444444444441E-2</v>
      </c>
      <c r="AQ172" s="65">
        <v>0.10694444444444444</v>
      </c>
      <c r="AR172" s="65">
        <v>9.375E-2</v>
      </c>
      <c r="AS172" s="65">
        <v>4.0972222222222222E-2</v>
      </c>
      <c r="AT172" s="25">
        <f t="shared" si="161"/>
        <v>55</v>
      </c>
      <c r="AU172" s="25">
        <f t="shared" si="161"/>
        <v>154</v>
      </c>
      <c r="AV172" s="25">
        <f t="shared" si="161"/>
        <v>135</v>
      </c>
      <c r="AW172" s="25">
        <f t="shared" si="161"/>
        <v>59</v>
      </c>
      <c r="AX172" s="25">
        <f t="shared" si="162"/>
        <v>144.5</v>
      </c>
      <c r="AY172" s="25">
        <f t="shared" si="163"/>
        <v>57</v>
      </c>
      <c r="AZ172" s="25">
        <f t="shared" si="164"/>
        <v>1.5350877192982457</v>
      </c>
      <c r="BA172" s="25">
        <v>3</v>
      </c>
      <c r="BB172" s="25">
        <v>4</v>
      </c>
      <c r="BC172" s="25">
        <v>3</v>
      </c>
      <c r="BD172" s="25">
        <v>3</v>
      </c>
      <c r="BE172" s="25">
        <v>3</v>
      </c>
      <c r="BF172" s="25">
        <v>3.5</v>
      </c>
      <c r="BG172" s="49">
        <v>-0.16666666666666666</v>
      </c>
      <c r="BH172" s="25">
        <v>0.7</v>
      </c>
      <c r="BI172" s="25">
        <v>10</v>
      </c>
      <c r="BJ172" s="25">
        <v>0.4</v>
      </c>
      <c r="BK172" s="25">
        <v>10</v>
      </c>
      <c r="BL172" s="25">
        <v>0.55000000000000004</v>
      </c>
      <c r="BM172" s="47">
        <v>36</v>
      </c>
      <c r="BN172" s="25">
        <v>12</v>
      </c>
      <c r="BO172" s="25">
        <f t="shared" si="155"/>
        <v>48</v>
      </c>
      <c r="BP172" s="25">
        <f t="shared" si="159"/>
        <v>0.75</v>
      </c>
      <c r="BQ172" s="49">
        <f t="shared" si="148"/>
        <v>1</v>
      </c>
      <c r="BR172" s="47">
        <v>14</v>
      </c>
      <c r="BS172" s="25">
        <v>2</v>
      </c>
      <c r="BT172" s="25">
        <f t="shared" si="158"/>
        <v>16</v>
      </c>
      <c r="BU172" s="25">
        <f t="shared" si="156"/>
        <v>0.875</v>
      </c>
      <c r="BV172" s="49">
        <f t="shared" si="160"/>
        <v>1</v>
      </c>
      <c r="BW172" s="52">
        <v>8</v>
      </c>
      <c r="BX172" s="53">
        <v>7</v>
      </c>
      <c r="BY172" s="54">
        <f t="shared" si="154"/>
        <v>7.5</v>
      </c>
      <c r="BZ172" s="57">
        <v>10</v>
      </c>
      <c r="CA172" s="50">
        <v>12</v>
      </c>
      <c r="CB172" s="51">
        <f t="shared" si="129"/>
        <v>11</v>
      </c>
      <c r="CC172" s="46">
        <v>21</v>
      </c>
      <c r="CD172" s="46">
        <v>11</v>
      </c>
      <c r="CE172" s="103">
        <v>73</v>
      </c>
      <c r="CF172" s="30">
        <v>21</v>
      </c>
      <c r="CG172" s="104">
        <f t="shared" si="149"/>
        <v>0.28767123287671231</v>
      </c>
      <c r="CH172" s="47">
        <v>11</v>
      </c>
      <c r="CI172" s="25">
        <v>7</v>
      </c>
      <c r="CJ172" s="25">
        <f t="shared" si="166"/>
        <v>18</v>
      </c>
      <c r="CK172" s="49">
        <f t="shared" si="142"/>
        <v>12.5</v>
      </c>
      <c r="CL172" s="47">
        <v>4</v>
      </c>
      <c r="CM172" s="25">
        <v>4</v>
      </c>
      <c r="CN172" s="25">
        <f t="shared" si="157"/>
        <v>8</v>
      </c>
      <c r="CO172" s="49">
        <f t="shared" si="143"/>
        <v>6</v>
      </c>
      <c r="CP172" s="47">
        <v>24</v>
      </c>
      <c r="CQ172" s="25">
        <f t="shared" si="146"/>
        <v>1</v>
      </c>
      <c r="CR172" s="65">
        <v>2.0833333333333332E-2</v>
      </c>
      <c r="CS172" s="25">
        <f t="shared" si="150"/>
        <v>30</v>
      </c>
      <c r="CT172" s="25">
        <v>0</v>
      </c>
      <c r="CU172" s="25">
        <v>24</v>
      </c>
      <c r="CV172" s="25">
        <f t="shared" si="151"/>
        <v>1</v>
      </c>
      <c r="CW172" s="65">
        <v>4.027777777777778E-2</v>
      </c>
      <c r="CX172" s="25">
        <f t="shared" si="152"/>
        <v>58</v>
      </c>
      <c r="CY172" s="25">
        <v>0</v>
      </c>
      <c r="CZ172" s="25">
        <f t="shared" si="165"/>
        <v>0.93333333333333335</v>
      </c>
      <c r="DA172">
        <v>21</v>
      </c>
      <c r="DB172">
        <v>4</v>
      </c>
      <c r="DC172">
        <v>0.98503655999999995</v>
      </c>
      <c r="DD172">
        <v>6</v>
      </c>
      <c r="DE172">
        <v>0.99446140999999999</v>
      </c>
      <c r="DF172">
        <v>11</v>
      </c>
      <c r="DG172">
        <v>7</v>
      </c>
      <c r="DH172">
        <v>0.95421255000000005</v>
      </c>
      <c r="DI172">
        <v>7</v>
      </c>
      <c r="DJ172">
        <v>0.96428570999999996</v>
      </c>
      <c r="DK172">
        <v>20</v>
      </c>
      <c r="DL172">
        <v>9</v>
      </c>
      <c r="DM172">
        <v>0.97791616000000003</v>
      </c>
      <c r="DN172">
        <v>9</v>
      </c>
      <c r="DO172">
        <v>0.98749977</v>
      </c>
      <c r="DP172" s="25">
        <v>17.333333333333332</v>
      </c>
      <c r="DQ172" s="25">
        <v>6.666666666666667</v>
      </c>
      <c r="DR172" s="25">
        <v>0.97238842333333331</v>
      </c>
      <c r="DS172" s="25">
        <v>7.333333333333333</v>
      </c>
      <c r="DT172" s="25">
        <v>0.98208229666666658</v>
      </c>
      <c r="DU172" s="47">
        <v>47.433115101851705</v>
      </c>
      <c r="DV172" s="86">
        <v>49.824661662958704</v>
      </c>
      <c r="DW172" s="86">
        <v>1.0134770327783829</v>
      </c>
      <c r="DX172" s="25"/>
      <c r="DY172" s="49"/>
      <c r="DZ172" s="47">
        <v>20</v>
      </c>
      <c r="EA172" s="25">
        <v>22</v>
      </c>
      <c r="EB172" s="25">
        <v>21</v>
      </c>
      <c r="EC172" s="25">
        <v>0.82905983000000005</v>
      </c>
      <c r="ED172" s="25">
        <v>0.77852348999999998</v>
      </c>
      <c r="EE172" s="88">
        <v>0.80379166000000002</v>
      </c>
      <c r="EF172" s="47">
        <v>33</v>
      </c>
      <c r="EG172" s="25">
        <v>32</v>
      </c>
      <c r="EH172" s="25">
        <v>30</v>
      </c>
      <c r="EI172" s="25">
        <v>25</v>
      </c>
      <c r="EJ172" s="25">
        <v>30</v>
      </c>
      <c r="EK172" s="46">
        <v>62</v>
      </c>
      <c r="EL172" s="47">
        <v>0</v>
      </c>
      <c r="EM172" s="49">
        <v>0</v>
      </c>
      <c r="EN172" s="46">
        <v>1</v>
      </c>
      <c r="EO172" s="25">
        <v>16453</v>
      </c>
      <c r="EP172" s="25">
        <v>2069.55974842767</v>
      </c>
      <c r="EQ172" s="25">
        <v>4273.5227272727298</v>
      </c>
      <c r="ER172" s="25">
        <v>1968.95287958115</v>
      </c>
      <c r="ES172" s="25">
        <v>3371.61904761905</v>
      </c>
      <c r="ET172" s="25">
        <v>2329.0789473684199</v>
      </c>
      <c r="EU172" s="25">
        <v>8032.7139249639258</v>
      </c>
      <c r="EV172" s="28">
        <v>2122.5305251257464</v>
      </c>
      <c r="EW172">
        <v>299.61533730000002</v>
      </c>
      <c r="EX172">
        <v>0.20122406600000001</v>
      </c>
      <c r="EY172">
        <v>1.0757575757575799</v>
      </c>
      <c r="EZ172">
        <v>0.36842105263157898</v>
      </c>
      <c r="FA172">
        <v>222.34333720000001</v>
      </c>
      <c r="FB172">
        <v>0.181142408</v>
      </c>
      <c r="FC172">
        <v>7.6153846153846096</v>
      </c>
      <c r="FD172">
        <v>0.59770114942528696</v>
      </c>
      <c r="FE172">
        <v>417.28583400000002</v>
      </c>
      <c r="FF172">
        <v>0.284250534</v>
      </c>
      <c r="FG172">
        <v>29.059154929577499</v>
      </c>
      <c r="FH172">
        <v>0.50961538461538503</v>
      </c>
      <c r="FI172">
        <v>313.08150283333333</v>
      </c>
      <c r="FJ172">
        <v>0.22220566933333333</v>
      </c>
      <c r="FK172">
        <v>12.583432373573229</v>
      </c>
      <c r="FL172" s="63">
        <v>0.49191252889075027</v>
      </c>
      <c r="FM172">
        <v>0.56280788177339902</v>
      </c>
      <c r="FN172">
        <v>0.77201112140871198</v>
      </c>
      <c r="FO172">
        <v>0.64240963855421696</v>
      </c>
      <c r="FP172">
        <v>0.72464447569932799</v>
      </c>
      <c r="FQ172">
        <v>0.71582883257166596</v>
      </c>
      <c r="FR172">
        <v>0.80821668787493195</v>
      </c>
      <c r="FS172">
        <v>0.64034878429976061</v>
      </c>
      <c r="FT172">
        <v>0.76829076166099064</v>
      </c>
      <c r="FU172">
        <v>0.70431977298037562</v>
      </c>
      <c r="FV172" s="45">
        <v>0.65</v>
      </c>
      <c r="FW172" s="25">
        <v>8672.9230769230799</v>
      </c>
      <c r="FX172" s="25">
        <v>0.7</v>
      </c>
      <c r="FY172" s="25">
        <v>6993.0714285714303</v>
      </c>
      <c r="FZ172" s="25">
        <v>0.5</v>
      </c>
      <c r="GA172" s="25">
        <v>5084.2</v>
      </c>
      <c r="GB172" s="25">
        <v>0.6166666666666667</v>
      </c>
      <c r="GC172" s="28">
        <v>6916.731501831503</v>
      </c>
      <c r="GD172">
        <v>1</v>
      </c>
      <c r="GE172">
        <v>263</v>
      </c>
      <c r="GF172">
        <v>0</v>
      </c>
      <c r="GG172">
        <v>130</v>
      </c>
      <c r="GH172">
        <v>1</v>
      </c>
      <c r="GI172">
        <v>282</v>
      </c>
      <c r="GJ172">
        <v>0.66666666666666696</v>
      </c>
      <c r="GK172" s="127">
        <v>225</v>
      </c>
      <c r="GL172" s="45"/>
      <c r="GM172">
        <v>19</v>
      </c>
      <c r="GN172">
        <v>6</v>
      </c>
      <c r="GO172">
        <v>7</v>
      </c>
      <c r="GP172">
        <v>4</v>
      </c>
      <c r="GQ172" s="25"/>
      <c r="GR172">
        <v>34</v>
      </c>
      <c r="GS172">
        <v>6</v>
      </c>
      <c r="GT172">
        <v>7</v>
      </c>
      <c r="GU172">
        <v>4</v>
      </c>
      <c r="GV172" s="25"/>
      <c r="GW172">
        <v>29</v>
      </c>
      <c r="GX172">
        <v>13</v>
      </c>
      <c r="GY172">
        <v>13</v>
      </c>
      <c r="GZ172">
        <v>7</v>
      </c>
      <c r="HA172" s="25"/>
      <c r="HB172" s="89">
        <v>27.333333333333332</v>
      </c>
      <c r="HC172" s="89">
        <v>8.3333333333333339</v>
      </c>
      <c r="HD172" s="89">
        <v>9</v>
      </c>
      <c r="HE172" s="129">
        <v>5</v>
      </c>
      <c r="HF172">
        <v>0.57770846399351128</v>
      </c>
      <c r="HG172">
        <v>0.97046213730422781</v>
      </c>
      <c r="HH172">
        <v>0.38030615083322267</v>
      </c>
      <c r="HI172">
        <v>0.9561828874675149</v>
      </c>
      <c r="HJ172">
        <v>0.87516117852429631</v>
      </c>
      <c r="HK172">
        <v>0.98333795228258714</v>
      </c>
      <c r="HL172">
        <v>0.9666033487932395</v>
      </c>
      <c r="HM172">
        <v>0.99999999999999978</v>
      </c>
      <c r="HN172">
        <v>0.98216551234516569</v>
      </c>
      <c r="HO172">
        <v>0.98544681643218868</v>
      </c>
      <c r="HP172">
        <v>0.98947544048348324</v>
      </c>
      <c r="HQ172">
        <v>1</v>
      </c>
      <c r="HR172">
        <v>0.81167838495432443</v>
      </c>
      <c r="HS172" s="24">
        <v>1</v>
      </c>
      <c r="HT172">
        <v>2</v>
      </c>
      <c r="HU172">
        <v>1</v>
      </c>
      <c r="HV172">
        <v>0</v>
      </c>
      <c r="HW172">
        <v>0</v>
      </c>
      <c r="HX172">
        <v>0</v>
      </c>
      <c r="HY172" s="45"/>
      <c r="HZ172" s="25"/>
      <c r="IA172" s="25"/>
      <c r="IB172" s="25"/>
      <c r="IC172" s="25"/>
      <c r="ID172" s="109"/>
      <c r="IE172" s="25"/>
      <c r="IF172" s="25"/>
      <c r="IG172" s="25"/>
      <c r="IH172" s="25"/>
      <c r="II172" s="141" t="s">
        <v>578</v>
      </c>
      <c r="IJ172" s="141">
        <f t="shared" si="144"/>
        <v>1</v>
      </c>
      <c r="IK172" s="141" t="s">
        <v>540</v>
      </c>
      <c r="IL172" s="106"/>
      <c r="IM172" s="127"/>
      <c r="IN172" s="142"/>
      <c r="IO172" s="143">
        <v>0</v>
      </c>
      <c r="IP172" s="144">
        <v>0</v>
      </c>
      <c r="IQ172" s="144">
        <v>0</v>
      </c>
      <c r="IR172" s="144">
        <v>1</v>
      </c>
      <c r="IS172" s="144">
        <v>0</v>
      </c>
      <c r="IT172" s="145"/>
      <c r="IU172" s="146">
        <v>0</v>
      </c>
      <c r="IV172" s="146">
        <v>0</v>
      </c>
    </row>
    <row r="173" spans="1:256" ht="13.05" customHeight="1">
      <c r="A173" s="25">
        <v>60</v>
      </c>
      <c r="B173" s="25">
        <v>14</v>
      </c>
      <c r="C173" s="49" t="s">
        <v>223</v>
      </c>
      <c r="D173" s="47" t="s">
        <v>91</v>
      </c>
      <c r="E173" s="25">
        <v>5</v>
      </c>
      <c r="F173" s="25">
        <v>5</v>
      </c>
      <c r="G173" s="49"/>
      <c r="H173" s="25">
        <v>26</v>
      </c>
      <c r="I173" s="25">
        <v>27</v>
      </c>
      <c r="J173" s="25">
        <v>0</v>
      </c>
      <c r="K173" s="25">
        <v>0</v>
      </c>
      <c r="L173" s="25">
        <v>0</v>
      </c>
      <c r="M173" s="25" t="str">
        <f t="shared" si="132"/>
        <v/>
      </c>
      <c r="N173" s="25">
        <f t="shared" si="133"/>
        <v>27</v>
      </c>
      <c r="O173" s="25">
        <v>26</v>
      </c>
      <c r="P173" s="25">
        <v>27</v>
      </c>
      <c r="Q173" s="28"/>
      <c r="R173" s="25">
        <v>13</v>
      </c>
      <c r="S173" s="25">
        <v>17</v>
      </c>
      <c r="T173" s="25">
        <v>3</v>
      </c>
      <c r="U173" s="25">
        <v>1</v>
      </c>
      <c r="V173" s="25">
        <v>2</v>
      </c>
      <c r="W173" s="25" t="str">
        <f t="shared" si="134"/>
        <v/>
      </c>
      <c r="X173" s="25">
        <f t="shared" si="135"/>
        <v>14</v>
      </c>
      <c r="Y173" s="25">
        <v>11</v>
      </c>
      <c r="Z173" s="25">
        <v>15</v>
      </c>
      <c r="AA173" s="25"/>
      <c r="AB173" s="45">
        <v>2</v>
      </c>
      <c r="AC173" s="25">
        <v>10</v>
      </c>
      <c r="AD173" s="25">
        <v>2</v>
      </c>
      <c r="AE173" s="25">
        <v>0</v>
      </c>
      <c r="AF173" s="25">
        <v>2</v>
      </c>
      <c r="AG173" s="25" t="str">
        <f t="shared" si="136"/>
        <v/>
      </c>
      <c r="AH173" s="25">
        <f t="shared" si="137"/>
        <v>8</v>
      </c>
      <c r="AI173" s="25">
        <v>0</v>
      </c>
      <c r="AJ173" s="25">
        <v>9</v>
      </c>
      <c r="AK173" s="28"/>
      <c r="AL173" s="25">
        <v>0.95</v>
      </c>
      <c r="AM173" s="25">
        <v>1161.6500000000001</v>
      </c>
      <c r="AN173" s="25">
        <v>1103</v>
      </c>
      <c r="AO173" s="25">
        <v>283.53785136714072</v>
      </c>
      <c r="AP173" s="91">
        <v>3.6111111111111115E-2</v>
      </c>
      <c r="AQ173" s="65">
        <v>4.8611111111111112E-2</v>
      </c>
      <c r="AR173" s="65">
        <v>4.5833333333333337E-2</v>
      </c>
      <c r="AS173" s="65">
        <v>3.7499999999999999E-2</v>
      </c>
      <c r="AT173" s="25">
        <f t="shared" si="161"/>
        <v>52</v>
      </c>
      <c r="AU173" s="25">
        <f t="shared" si="161"/>
        <v>70</v>
      </c>
      <c r="AV173" s="25">
        <f t="shared" si="161"/>
        <v>66</v>
      </c>
      <c r="AW173" s="25">
        <f t="shared" si="161"/>
        <v>54</v>
      </c>
      <c r="AX173" s="25">
        <f t="shared" si="162"/>
        <v>68</v>
      </c>
      <c r="AY173" s="25">
        <f t="shared" ref="AY173:AY180" si="167">AVERAGE(AT173,AW173)</f>
        <v>53</v>
      </c>
      <c r="AZ173" s="25">
        <f t="shared" ref="AZ173:AZ192" si="168">(AX173-AY173)/AY173</f>
        <v>0.28301886792452829</v>
      </c>
      <c r="BA173" s="25">
        <v>3</v>
      </c>
      <c r="BB173" s="25">
        <v>3</v>
      </c>
      <c r="BC173" s="25">
        <v>3</v>
      </c>
      <c r="BD173" s="25">
        <v>1</v>
      </c>
      <c r="BE173" s="25">
        <v>2</v>
      </c>
      <c r="BF173" s="25">
        <v>3</v>
      </c>
      <c r="BG173" s="49">
        <v>-0.5</v>
      </c>
      <c r="BH173" s="25">
        <v>0.5</v>
      </c>
      <c r="BI173" s="25">
        <v>10</v>
      </c>
      <c r="BJ173" s="25">
        <v>0.6</v>
      </c>
      <c r="BK173" s="25">
        <v>10</v>
      </c>
      <c r="BL173" s="25">
        <v>0.55000000000000004</v>
      </c>
      <c r="BM173" s="47">
        <v>37</v>
      </c>
      <c r="BN173" s="25">
        <v>11</v>
      </c>
      <c r="BO173" s="25">
        <f t="shared" si="155"/>
        <v>48</v>
      </c>
      <c r="BP173" s="25">
        <f t="shared" si="159"/>
        <v>0.77083333333333337</v>
      </c>
      <c r="BQ173" s="49">
        <f t="shared" si="148"/>
        <v>1</v>
      </c>
      <c r="BR173" s="47">
        <v>14</v>
      </c>
      <c r="BS173" s="25">
        <v>2</v>
      </c>
      <c r="BT173" s="25">
        <f t="shared" si="158"/>
        <v>16</v>
      </c>
      <c r="BU173" s="25">
        <f t="shared" si="156"/>
        <v>0.875</v>
      </c>
      <c r="BV173" s="49">
        <f t="shared" si="160"/>
        <v>1</v>
      </c>
      <c r="BW173" s="52">
        <v>7</v>
      </c>
      <c r="BX173" s="53">
        <v>8</v>
      </c>
      <c r="BY173" s="54">
        <f t="shared" si="154"/>
        <v>7.5</v>
      </c>
      <c r="BZ173" s="57">
        <v>11</v>
      </c>
      <c r="CA173" s="50">
        <v>13</v>
      </c>
      <c r="CB173" s="51">
        <f t="shared" si="129"/>
        <v>12</v>
      </c>
      <c r="CC173" s="46">
        <v>18</v>
      </c>
      <c r="CD173" s="46">
        <v>14</v>
      </c>
      <c r="CE173" s="103">
        <v>82</v>
      </c>
      <c r="CF173" s="30">
        <v>10</v>
      </c>
      <c r="CG173" s="104">
        <f t="shared" si="149"/>
        <v>0.12195121951219512</v>
      </c>
      <c r="CH173" s="47">
        <v>12</v>
      </c>
      <c r="CI173" s="25">
        <v>5</v>
      </c>
      <c r="CJ173" s="25">
        <f t="shared" si="166"/>
        <v>17</v>
      </c>
      <c r="CK173" s="49">
        <f t="shared" si="142"/>
        <v>11</v>
      </c>
      <c r="CL173" s="47">
        <v>4</v>
      </c>
      <c r="CM173" s="25">
        <v>2</v>
      </c>
      <c r="CN173" s="25">
        <f t="shared" si="157"/>
        <v>6</v>
      </c>
      <c r="CO173" s="49">
        <f t="shared" si="143"/>
        <v>4</v>
      </c>
      <c r="CP173" s="47">
        <v>24</v>
      </c>
      <c r="CQ173" s="25">
        <f t="shared" ref="CQ173:CQ204" si="169">CP173/24</f>
        <v>1</v>
      </c>
      <c r="CR173" s="65">
        <v>2.013888888888889E-2</v>
      </c>
      <c r="CS173" s="25">
        <f t="shared" si="150"/>
        <v>29</v>
      </c>
      <c r="CT173" s="25">
        <v>0</v>
      </c>
      <c r="CU173" s="25">
        <v>24</v>
      </c>
      <c r="CV173" s="25">
        <f t="shared" si="151"/>
        <v>1</v>
      </c>
      <c r="CW173" s="65">
        <v>7.1527777777777787E-2</v>
      </c>
      <c r="CX173" s="25">
        <f t="shared" si="152"/>
        <v>103</v>
      </c>
      <c r="CY173" s="25">
        <v>0</v>
      </c>
      <c r="CZ173" s="25">
        <f t="shared" si="165"/>
        <v>2.5517241379310347</v>
      </c>
      <c r="DA173">
        <v>19</v>
      </c>
      <c r="DB173">
        <v>10</v>
      </c>
      <c r="DC173">
        <v>0.91891641999999996</v>
      </c>
      <c r="DD173">
        <v>11</v>
      </c>
      <c r="DE173">
        <v>0.93038968</v>
      </c>
      <c r="DF173">
        <v>13</v>
      </c>
      <c r="DG173">
        <v>10</v>
      </c>
      <c r="DH173">
        <v>0.97951973000000003</v>
      </c>
      <c r="DI173">
        <v>10</v>
      </c>
      <c r="DJ173">
        <v>0.97951973000000003</v>
      </c>
      <c r="DK173">
        <v>22</v>
      </c>
      <c r="DL173">
        <v>10</v>
      </c>
      <c r="DM173">
        <v>0.92690892000000003</v>
      </c>
      <c r="DN173">
        <v>10</v>
      </c>
      <c r="DO173">
        <v>0.98417368000000005</v>
      </c>
      <c r="DP173" s="25">
        <v>18</v>
      </c>
      <c r="DQ173" s="25">
        <v>10</v>
      </c>
      <c r="DR173" s="25">
        <v>0.94178169</v>
      </c>
      <c r="DS173" s="25">
        <v>10.333333333333334</v>
      </c>
      <c r="DT173" s="25">
        <v>0.96469436333333336</v>
      </c>
      <c r="DU173" s="47">
        <v>32.528857624055796</v>
      </c>
      <c r="DV173" s="86">
        <v>31.578629168627646</v>
      </c>
      <c r="DW173" s="86">
        <v>1.0045627926381566</v>
      </c>
      <c r="DX173" s="25"/>
      <c r="DY173" s="49"/>
      <c r="DZ173" s="47">
        <v>18</v>
      </c>
      <c r="EA173" s="25">
        <v>19</v>
      </c>
      <c r="EB173" s="25">
        <v>18.5</v>
      </c>
      <c r="EC173" s="25">
        <v>0.61290323000000002</v>
      </c>
      <c r="ED173" s="25">
        <v>0.45714285999999998</v>
      </c>
      <c r="EE173" s="88">
        <v>0.53502304499999997</v>
      </c>
      <c r="EF173" s="47">
        <v>32</v>
      </c>
      <c r="EG173" s="25">
        <v>31</v>
      </c>
      <c r="EH173" s="25">
        <v>30</v>
      </c>
      <c r="EI173" s="25">
        <v>25</v>
      </c>
      <c r="EJ173" s="25">
        <v>32</v>
      </c>
      <c r="EK173" s="46">
        <v>68</v>
      </c>
      <c r="EL173" s="47">
        <v>0</v>
      </c>
      <c r="EM173" s="49">
        <v>0</v>
      </c>
      <c r="EN173" s="46">
        <v>0</v>
      </c>
      <c r="EO173" s="25">
        <v>11752.142857142901</v>
      </c>
      <c r="EP173" s="25">
        <v>8226.5</v>
      </c>
      <c r="EQ173" s="25">
        <v>15042.8</v>
      </c>
      <c r="ER173" s="25">
        <v>15669.583333333299</v>
      </c>
      <c r="ES173" s="25">
        <v>12207.5862068966</v>
      </c>
      <c r="ET173" s="25">
        <v>10412.352941176499</v>
      </c>
      <c r="EU173" s="25">
        <v>13000.843021346502</v>
      </c>
      <c r="EV173" s="28">
        <v>11436.145424836599</v>
      </c>
      <c r="EW173">
        <v>1438.3159149999999</v>
      </c>
      <c r="EX173">
        <v>0.338861421</v>
      </c>
      <c r="EY173">
        <v>5.8090909090909104</v>
      </c>
      <c r="EZ173">
        <v>0.74074074074074103</v>
      </c>
      <c r="FA173">
        <v>3875.974271</v>
      </c>
      <c r="FB173">
        <v>0.42353294400000002</v>
      </c>
      <c r="FC173">
        <v>9.5358090185676403</v>
      </c>
      <c r="FD173">
        <v>0.41666666666666702</v>
      </c>
      <c r="FE173">
        <v>1927.994412</v>
      </c>
      <c r="FF173">
        <v>0.402671151</v>
      </c>
      <c r="FG173">
        <v>11.397183098591499</v>
      </c>
      <c r="FH173">
        <v>0.39285714285714302</v>
      </c>
      <c r="FI173">
        <v>2414.0948659999999</v>
      </c>
      <c r="FJ173">
        <v>0.38835517200000003</v>
      </c>
      <c r="FK173">
        <v>8.9140276754166834</v>
      </c>
      <c r="FL173" s="63">
        <v>0.51675485008818367</v>
      </c>
      <c r="FM173">
        <v>0.70458891013384295</v>
      </c>
      <c r="FN173">
        <v>0.74341142020497797</v>
      </c>
      <c r="FO173">
        <v>0.582278481012658</v>
      </c>
      <c r="FP173">
        <v>0.63246959280803805</v>
      </c>
      <c r="FQ173">
        <v>0.63051823416506703</v>
      </c>
      <c r="FR173">
        <v>0.71523178807946997</v>
      </c>
      <c r="FS173">
        <v>0.6391285417705227</v>
      </c>
      <c r="FT173">
        <v>0.69703760036416196</v>
      </c>
      <c r="FU173">
        <v>0.66808307106734244</v>
      </c>
      <c r="FV173" s="45">
        <v>0.65</v>
      </c>
      <c r="FW173" s="25">
        <v>7153.4615384615399</v>
      </c>
      <c r="FX173" s="25">
        <v>0.8</v>
      </c>
      <c r="FY173" s="25">
        <v>10914.666666666701</v>
      </c>
      <c r="FZ173" s="25">
        <v>0.85</v>
      </c>
      <c r="GA173" s="25">
        <v>6319.1176470588198</v>
      </c>
      <c r="GB173" s="25">
        <v>0.76666666666666672</v>
      </c>
      <c r="GC173" s="28">
        <v>8129.0819507290189</v>
      </c>
      <c r="GD173">
        <v>0</v>
      </c>
      <c r="GE173">
        <v>268</v>
      </c>
      <c r="GF173">
        <v>0</v>
      </c>
      <c r="GG173">
        <v>120</v>
      </c>
      <c r="GH173">
        <v>0.66666666666666663</v>
      </c>
      <c r="GI173">
        <v>172</v>
      </c>
      <c r="GJ173">
        <v>0.22222222222222199</v>
      </c>
      <c r="GK173" s="127">
        <v>186.66666666666666</v>
      </c>
      <c r="GL173" s="45"/>
      <c r="GM173">
        <v>19</v>
      </c>
      <c r="GN173">
        <v>14</v>
      </c>
      <c r="GO173">
        <v>14</v>
      </c>
      <c r="GP173">
        <v>6</v>
      </c>
      <c r="GQ173" s="25"/>
      <c r="GR173">
        <v>37</v>
      </c>
      <c r="GS173">
        <v>7</v>
      </c>
      <c r="GT173">
        <v>8</v>
      </c>
      <c r="GU173">
        <v>5</v>
      </c>
      <c r="GV173" s="25"/>
      <c r="GW173">
        <v>15</v>
      </c>
      <c r="GX173">
        <v>13</v>
      </c>
      <c r="GY173">
        <v>12</v>
      </c>
      <c r="GZ173">
        <v>5</v>
      </c>
      <c r="HA173" s="25"/>
      <c r="HB173" s="89">
        <v>23.666666666666668</v>
      </c>
      <c r="HC173" s="89">
        <v>11.333333333333334</v>
      </c>
      <c r="HD173" s="89">
        <v>11.333333333333334</v>
      </c>
      <c r="HE173" s="129">
        <v>5.333333333333333</v>
      </c>
      <c r="HF173">
        <v>0.87310611359529211</v>
      </c>
      <c r="HG173">
        <v>0.85256679035094862</v>
      </c>
      <c r="HH173">
        <v>0.81318455961560265</v>
      </c>
      <c r="HI173">
        <v>1</v>
      </c>
      <c r="HJ173">
        <v>0.96656464833798095</v>
      </c>
      <c r="HK173">
        <v>0.99654575824487956</v>
      </c>
      <c r="HL173">
        <v>0.9936806521827396</v>
      </c>
      <c r="HM173">
        <v>0.99999999999999978</v>
      </c>
      <c r="HN173">
        <v>0.94286380393695179</v>
      </c>
      <c r="HO173">
        <v>0.95789369019522108</v>
      </c>
      <c r="HP173">
        <v>0.94845088575737002</v>
      </c>
      <c r="HQ173">
        <v>0.99999999999999978</v>
      </c>
      <c r="HR173">
        <v>0.92751152195674169</v>
      </c>
      <c r="HS173" s="24">
        <v>1</v>
      </c>
      <c r="HT173">
        <v>1</v>
      </c>
      <c r="HU173">
        <v>3</v>
      </c>
      <c r="HV173">
        <v>0</v>
      </c>
      <c r="HW173">
        <v>0</v>
      </c>
      <c r="HX173">
        <v>1</v>
      </c>
      <c r="HY173" s="45"/>
      <c r="HZ173" s="25"/>
      <c r="IA173" s="25"/>
      <c r="IB173" s="25"/>
      <c r="IC173" s="25"/>
      <c r="ID173" s="109"/>
      <c r="IE173" s="25"/>
      <c r="IF173" s="25"/>
      <c r="IG173" s="25"/>
      <c r="IH173" s="25"/>
      <c r="II173" s="141" t="s">
        <v>578</v>
      </c>
      <c r="IJ173" s="141">
        <f t="shared" si="144"/>
        <v>1</v>
      </c>
      <c r="IK173" s="141" t="s">
        <v>540</v>
      </c>
      <c r="IL173" s="106"/>
      <c r="IM173" s="127"/>
      <c r="IN173" s="142"/>
      <c r="IO173" s="143">
        <v>0</v>
      </c>
      <c r="IP173" s="144">
        <v>0</v>
      </c>
      <c r="IQ173" s="144">
        <v>0</v>
      </c>
      <c r="IR173" s="144">
        <v>0</v>
      </c>
      <c r="IS173" s="144">
        <v>1</v>
      </c>
      <c r="IT173" s="145"/>
      <c r="IU173" s="146">
        <v>0</v>
      </c>
      <c r="IV173" s="146">
        <v>0</v>
      </c>
    </row>
    <row r="174" spans="1:256" ht="13.05" customHeight="1">
      <c r="A174" s="25">
        <v>27</v>
      </c>
      <c r="B174" s="25">
        <v>9</v>
      </c>
      <c r="C174" s="49" t="s">
        <v>199</v>
      </c>
      <c r="D174" s="47" t="s">
        <v>616</v>
      </c>
      <c r="E174" s="25">
        <v>4</v>
      </c>
      <c r="F174" s="25">
        <v>4</v>
      </c>
      <c r="G174" s="49"/>
      <c r="H174" s="25">
        <v>5</v>
      </c>
      <c r="I174" s="25">
        <v>18</v>
      </c>
      <c r="J174" s="25">
        <v>4</v>
      </c>
      <c r="K174" s="25">
        <v>1</v>
      </c>
      <c r="L174" s="25">
        <v>3</v>
      </c>
      <c r="M174" s="25" t="str">
        <f t="shared" si="132"/>
        <v/>
      </c>
      <c r="N174" s="25">
        <f t="shared" si="133"/>
        <v>14</v>
      </c>
      <c r="O174" s="25">
        <v>3</v>
      </c>
      <c r="P174" s="25">
        <v>14</v>
      </c>
      <c r="Q174" s="28"/>
      <c r="R174" s="25">
        <v>16</v>
      </c>
      <c r="S174" s="25">
        <v>20</v>
      </c>
      <c r="T174" s="25">
        <v>4</v>
      </c>
      <c r="U174" s="25">
        <v>1</v>
      </c>
      <c r="V174" s="25">
        <v>3</v>
      </c>
      <c r="W174" s="25" t="str">
        <f t="shared" si="134"/>
        <v/>
      </c>
      <c r="X174" s="25">
        <f t="shared" si="135"/>
        <v>16</v>
      </c>
      <c r="Y174" s="25">
        <v>13</v>
      </c>
      <c r="Z174" s="25">
        <v>18</v>
      </c>
      <c r="AA174" s="25"/>
      <c r="AB174" s="45">
        <v>14</v>
      </c>
      <c r="AC174" s="25">
        <v>20</v>
      </c>
      <c r="AD174" s="25">
        <v>12</v>
      </c>
      <c r="AE174" s="25">
        <v>1</v>
      </c>
      <c r="AF174" s="25">
        <v>11</v>
      </c>
      <c r="AG174" s="25" t="str">
        <f t="shared" si="136"/>
        <v/>
      </c>
      <c r="AH174" s="25">
        <f t="shared" si="137"/>
        <v>8</v>
      </c>
      <c r="AI174" s="25">
        <v>2</v>
      </c>
      <c r="AJ174" s="25">
        <v>10</v>
      </c>
      <c r="AK174" s="28"/>
      <c r="AL174" s="25">
        <v>0.85</v>
      </c>
      <c r="AM174" s="25">
        <v>855.45</v>
      </c>
      <c r="AN174" s="25">
        <v>862.5</v>
      </c>
      <c r="AO174" s="25">
        <v>246.35799261707697</v>
      </c>
      <c r="AP174" s="91">
        <v>7.5694444444444439E-2</v>
      </c>
      <c r="AQ174" s="65">
        <v>0.125</v>
      </c>
      <c r="AR174" s="65">
        <v>0.12152777777777778</v>
      </c>
      <c r="AS174" s="65">
        <v>7.2222222222222229E-2</v>
      </c>
      <c r="AT174" s="25">
        <f t="shared" si="161"/>
        <v>109</v>
      </c>
      <c r="AU174" s="25">
        <f t="shared" si="161"/>
        <v>180</v>
      </c>
      <c r="AV174" s="25">
        <f t="shared" si="161"/>
        <v>175</v>
      </c>
      <c r="AW174" s="25">
        <f t="shared" si="161"/>
        <v>104</v>
      </c>
      <c r="AX174" s="25">
        <f t="shared" si="162"/>
        <v>177.5</v>
      </c>
      <c r="AY174" s="25">
        <f t="shared" si="167"/>
        <v>106.5</v>
      </c>
      <c r="AZ174" s="25">
        <f t="shared" si="168"/>
        <v>0.66666666666666663</v>
      </c>
      <c r="BA174" s="25">
        <v>3</v>
      </c>
      <c r="BB174" s="25">
        <v>3</v>
      </c>
      <c r="BC174" s="25">
        <v>3</v>
      </c>
      <c r="BD174" s="25">
        <v>3</v>
      </c>
      <c r="BE174" s="25">
        <v>3</v>
      </c>
      <c r="BF174" s="25">
        <v>3</v>
      </c>
      <c r="BG174" s="49">
        <v>0</v>
      </c>
      <c r="BH174" s="25">
        <v>0.2</v>
      </c>
      <c r="BI174" s="25">
        <v>10</v>
      </c>
      <c r="BJ174" s="25">
        <v>0.4</v>
      </c>
      <c r="BK174" s="25">
        <v>10</v>
      </c>
      <c r="BL174" s="25">
        <v>0.3</v>
      </c>
      <c r="BM174" s="47">
        <v>35</v>
      </c>
      <c r="BN174" s="25">
        <v>13</v>
      </c>
      <c r="BO174" s="25">
        <f t="shared" si="155"/>
        <v>48</v>
      </c>
      <c r="BP174" s="25">
        <f t="shared" ref="BP174:BP181" si="170">BM174/BO174</f>
        <v>0.72916666666666663</v>
      </c>
      <c r="BQ174" s="49">
        <f t="shared" si="148"/>
        <v>1</v>
      </c>
      <c r="BR174" s="47">
        <v>13</v>
      </c>
      <c r="BS174" s="25">
        <v>3</v>
      </c>
      <c r="BT174" s="25">
        <f t="shared" si="158"/>
        <v>16</v>
      </c>
      <c r="BU174" s="25">
        <f t="shared" si="156"/>
        <v>0.8125</v>
      </c>
      <c r="BV174" s="49">
        <f t="shared" si="160"/>
        <v>1</v>
      </c>
      <c r="BW174" s="52">
        <v>6</v>
      </c>
      <c r="BX174" s="53">
        <v>8</v>
      </c>
      <c r="BY174" s="54">
        <f t="shared" si="154"/>
        <v>7</v>
      </c>
      <c r="BZ174" s="57">
        <v>9</v>
      </c>
      <c r="CA174" s="50">
        <v>15</v>
      </c>
      <c r="CB174" s="51">
        <f t="shared" si="129"/>
        <v>12</v>
      </c>
      <c r="CC174" s="46">
        <v>7</v>
      </c>
      <c r="CD174" s="46">
        <v>9</v>
      </c>
      <c r="CE174" s="103">
        <v>55</v>
      </c>
      <c r="CF174" s="30">
        <v>89</v>
      </c>
      <c r="CG174" s="104">
        <f t="shared" si="149"/>
        <v>1.6181818181818182</v>
      </c>
      <c r="CH174" s="47">
        <v>12</v>
      </c>
      <c r="CI174" s="25">
        <v>6</v>
      </c>
      <c r="CJ174" s="25">
        <f t="shared" si="166"/>
        <v>18</v>
      </c>
      <c r="CK174" s="49">
        <f t="shared" si="142"/>
        <v>12</v>
      </c>
      <c r="CL174" s="47">
        <v>4</v>
      </c>
      <c r="CM174" s="25">
        <v>2</v>
      </c>
      <c r="CN174" s="25">
        <f t="shared" si="157"/>
        <v>6</v>
      </c>
      <c r="CO174" s="49">
        <f t="shared" si="143"/>
        <v>4</v>
      </c>
      <c r="CP174" s="47">
        <v>24</v>
      </c>
      <c r="CQ174" s="25">
        <f t="shared" si="169"/>
        <v>1</v>
      </c>
      <c r="CR174" s="65">
        <v>4.3749999999999997E-2</v>
      </c>
      <c r="CS174" s="25">
        <f t="shared" si="150"/>
        <v>63</v>
      </c>
      <c r="CT174" s="25">
        <v>0</v>
      </c>
      <c r="CU174" s="25">
        <v>24</v>
      </c>
      <c r="CV174" s="25">
        <f t="shared" si="151"/>
        <v>1</v>
      </c>
      <c r="CW174" s="65">
        <v>7.9166666666666663E-2</v>
      </c>
      <c r="CX174" s="25">
        <f t="shared" si="152"/>
        <v>114</v>
      </c>
      <c r="CY174" s="25">
        <v>0</v>
      </c>
      <c r="CZ174" s="25">
        <f t="shared" ref="CZ174:CZ180" si="171">(CX174-CS174)/CS174</f>
        <v>0.80952380952380953</v>
      </c>
      <c r="DA174">
        <v>10</v>
      </c>
      <c r="DB174">
        <v>4</v>
      </c>
      <c r="DC174">
        <v>0.94592125999999999</v>
      </c>
      <c r="DD174">
        <v>4</v>
      </c>
      <c r="DE174">
        <v>0.88683838999999998</v>
      </c>
      <c r="DF174">
        <v>4</v>
      </c>
      <c r="DG174">
        <v>4</v>
      </c>
      <c r="DH174">
        <v>0.98270763000000005</v>
      </c>
      <c r="DI174">
        <v>4</v>
      </c>
      <c r="DJ174">
        <v>0.98270763000000005</v>
      </c>
      <c r="DK174">
        <v>9</v>
      </c>
      <c r="DL174">
        <v>2</v>
      </c>
      <c r="DM174">
        <v>1</v>
      </c>
      <c r="DN174">
        <v>2</v>
      </c>
      <c r="DO174">
        <v>1</v>
      </c>
      <c r="DP174" s="25">
        <v>7.666666666666667</v>
      </c>
      <c r="DQ174" s="25">
        <v>3.3333333333333335</v>
      </c>
      <c r="DR174" s="25">
        <v>0.97620963000000005</v>
      </c>
      <c r="DS174" s="25">
        <v>3.3333333333333335</v>
      </c>
      <c r="DT174" s="25">
        <v>0.95651534000000005</v>
      </c>
      <c r="DU174" s="47">
        <v>90.34122410765184</v>
      </c>
      <c r="DV174" s="86">
        <v>128.25440476069693</v>
      </c>
      <c r="DW174" s="86">
        <v>0.1832988712769201</v>
      </c>
      <c r="DX174" s="25"/>
      <c r="DY174" s="49"/>
      <c r="DZ174" s="47">
        <v>11</v>
      </c>
      <c r="EA174" s="25">
        <v>5</v>
      </c>
      <c r="EB174" s="25">
        <v>8</v>
      </c>
      <c r="EC174" s="25">
        <v>0.70588234999999999</v>
      </c>
      <c r="ED174" s="25">
        <v>1</v>
      </c>
      <c r="EE174" s="88">
        <v>0.852941175</v>
      </c>
      <c r="EF174" s="47">
        <v>42</v>
      </c>
      <c r="EG174" s="25">
        <v>36</v>
      </c>
      <c r="EH174" s="25">
        <v>38</v>
      </c>
      <c r="EI174" s="25">
        <v>31</v>
      </c>
      <c r="EJ174" s="25">
        <v>37</v>
      </c>
      <c r="EK174" s="46">
        <v>47</v>
      </c>
      <c r="EL174" s="47">
        <v>5</v>
      </c>
      <c r="EM174" s="49">
        <v>4</v>
      </c>
      <c r="EN174" s="46">
        <v>0</v>
      </c>
      <c r="EO174" s="25">
        <v>11346.896551724099</v>
      </c>
      <c r="EP174" s="25">
        <v>20566.25</v>
      </c>
      <c r="EQ174" s="25">
        <v>23504.375</v>
      </c>
      <c r="ER174" s="25">
        <v>12967.931034482801</v>
      </c>
      <c r="ES174" s="25">
        <v>14750.833333333299</v>
      </c>
      <c r="ET174" s="25">
        <v>17701</v>
      </c>
      <c r="EU174" s="25">
        <v>16534.0349616858</v>
      </c>
      <c r="EV174" s="28">
        <v>17078.393678160934</v>
      </c>
      <c r="EW174">
        <v>-1371.3391509999999</v>
      </c>
      <c r="EX174">
        <v>-7.3363845999999996E-2</v>
      </c>
      <c r="EY174">
        <v>-1.27272727272727</v>
      </c>
      <c r="EZ174">
        <v>0.25</v>
      </c>
      <c r="FA174">
        <v>-1213.119357</v>
      </c>
      <c r="FB174">
        <v>-8.9142101000000001E-2</v>
      </c>
      <c r="FC174">
        <v>-1.07427055702918</v>
      </c>
      <c r="FD174">
        <v>0.33333333333333298</v>
      </c>
      <c r="FE174">
        <v>-592.5564842</v>
      </c>
      <c r="FF174">
        <v>-3.4850859999999997E-2</v>
      </c>
      <c r="FG174">
        <v>-0.23098591549295799</v>
      </c>
      <c r="FH174">
        <v>0.26086956521739102</v>
      </c>
      <c r="FI174">
        <v>-1059.0049973999999</v>
      </c>
      <c r="FJ174">
        <v>-6.5785602333333318E-2</v>
      </c>
      <c r="FK174">
        <v>-0.859327915083136</v>
      </c>
      <c r="FL174" s="63">
        <v>0.28140096618357469</v>
      </c>
      <c r="FM174">
        <v>0.384328358208955</v>
      </c>
      <c r="FN174">
        <v>0.389922480620155</v>
      </c>
      <c r="FO174">
        <v>0.282608695652174</v>
      </c>
      <c r="FP174">
        <v>0.54828226555245996</v>
      </c>
      <c r="FQ174">
        <v>0.35968819599109098</v>
      </c>
      <c r="FR174">
        <v>0.41337579617834402</v>
      </c>
      <c r="FS174">
        <v>0.34220841661740664</v>
      </c>
      <c r="FT174">
        <v>0.45052684745031968</v>
      </c>
      <c r="FU174">
        <v>0.39636763203386316</v>
      </c>
      <c r="FV174" s="45">
        <v>0.8</v>
      </c>
      <c r="FW174" s="25">
        <v>10338.333333333299</v>
      </c>
      <c r="FX174" s="25">
        <v>0.65</v>
      </c>
      <c r="FY174" s="25">
        <v>5500.0833333333303</v>
      </c>
      <c r="FZ174" s="25">
        <v>0.85</v>
      </c>
      <c r="GA174" s="25">
        <v>4800.9411764705901</v>
      </c>
      <c r="GB174" s="25">
        <v>0.76666666666666672</v>
      </c>
      <c r="GC174" s="28">
        <v>6879.7859477124066</v>
      </c>
      <c r="GD174">
        <v>0.33333333333333331</v>
      </c>
      <c r="GE174">
        <v>345</v>
      </c>
      <c r="GF174">
        <v>1.3333333333333333</v>
      </c>
      <c r="GG174">
        <v>124</v>
      </c>
      <c r="GH174">
        <v>2.1666666666666665</v>
      </c>
      <c r="GI174">
        <v>179</v>
      </c>
      <c r="GJ174">
        <v>1.2777777777777799</v>
      </c>
      <c r="GK174" s="127">
        <v>216</v>
      </c>
      <c r="GL174" s="45"/>
      <c r="GM174">
        <v>3</v>
      </c>
      <c r="GN174">
        <v>2</v>
      </c>
      <c r="GO174">
        <v>1</v>
      </c>
      <c r="GP174">
        <v>3</v>
      </c>
      <c r="GQ174" s="25"/>
      <c r="GR174">
        <v>4</v>
      </c>
      <c r="GS174">
        <v>3</v>
      </c>
      <c r="GT174">
        <v>2</v>
      </c>
      <c r="GU174">
        <v>4</v>
      </c>
      <c r="GV174" s="25"/>
      <c r="GW174">
        <v>1</v>
      </c>
      <c r="GX174">
        <v>1</v>
      </c>
      <c r="GY174">
        <v>1</v>
      </c>
      <c r="GZ174">
        <v>2</v>
      </c>
      <c r="HA174" s="25"/>
      <c r="HB174" s="89">
        <v>2.6666666666666665</v>
      </c>
      <c r="HC174" s="89">
        <v>2</v>
      </c>
      <c r="HD174" s="89">
        <v>1.3333333333333333</v>
      </c>
      <c r="HE174" s="129">
        <v>3</v>
      </c>
      <c r="HF174">
        <v>0.96724712990490602</v>
      </c>
      <c r="HG174">
        <v>1</v>
      </c>
      <c r="HI174">
        <v>0.98198050606196585</v>
      </c>
      <c r="HJ174">
        <v>0.92829505991323091</v>
      </c>
      <c r="HK174">
        <v>0.96076892283052273</v>
      </c>
      <c r="HL174">
        <v>1</v>
      </c>
      <c r="HM174">
        <v>0.99999999999999978</v>
      </c>
      <c r="HQ174">
        <v>1</v>
      </c>
      <c r="HR174">
        <v>0.94777109490906852</v>
      </c>
      <c r="HS174" s="24">
        <v>1</v>
      </c>
      <c r="HT174">
        <v>2</v>
      </c>
      <c r="HU174">
        <v>1</v>
      </c>
      <c r="HV174">
        <v>0</v>
      </c>
      <c r="HW174">
        <v>0</v>
      </c>
      <c r="HX174">
        <v>0</v>
      </c>
      <c r="HY174" s="45"/>
      <c r="HZ174" s="25"/>
      <c r="IA174" s="25"/>
      <c r="IB174" s="25"/>
      <c r="IC174" s="25"/>
      <c r="ID174" s="109"/>
      <c r="IE174" s="25"/>
      <c r="IF174" s="25"/>
      <c r="IG174" s="25"/>
      <c r="IH174" s="25"/>
      <c r="II174" s="141" t="s">
        <v>578</v>
      </c>
      <c r="IJ174" s="141">
        <f t="shared" si="144"/>
        <v>1</v>
      </c>
      <c r="IK174" s="141" t="s">
        <v>482</v>
      </c>
      <c r="IL174" s="106"/>
      <c r="IM174" s="127"/>
      <c r="IN174" s="142"/>
      <c r="IO174" s="143">
        <v>0</v>
      </c>
      <c r="IP174" s="144">
        <v>0</v>
      </c>
      <c r="IQ174" s="144">
        <v>0</v>
      </c>
      <c r="IR174" s="144">
        <v>1</v>
      </c>
      <c r="IS174" s="144">
        <v>0</v>
      </c>
      <c r="IT174" s="145"/>
      <c r="IU174" s="146">
        <v>0</v>
      </c>
      <c r="IV174" s="146">
        <v>0</v>
      </c>
    </row>
    <row r="175" spans="1:256" ht="13.05" customHeight="1">
      <c r="A175" s="25">
        <v>27</v>
      </c>
      <c r="B175" s="25">
        <v>18</v>
      </c>
      <c r="C175" s="49" t="s">
        <v>454</v>
      </c>
      <c r="D175" s="47" t="s">
        <v>381</v>
      </c>
      <c r="E175" s="25">
        <v>1</v>
      </c>
      <c r="F175" s="25">
        <v>1</v>
      </c>
      <c r="G175" s="49"/>
      <c r="H175" s="25">
        <v>24</v>
      </c>
      <c r="I175" s="25">
        <v>27</v>
      </c>
      <c r="J175" s="25">
        <v>0</v>
      </c>
      <c r="K175" s="25">
        <v>0</v>
      </c>
      <c r="L175" s="25">
        <v>0</v>
      </c>
      <c r="M175" s="25" t="str">
        <f t="shared" si="132"/>
        <v/>
      </c>
      <c r="N175" s="25">
        <f t="shared" si="133"/>
        <v>27</v>
      </c>
      <c r="O175" s="25">
        <v>24</v>
      </c>
      <c r="P175" s="25">
        <v>27</v>
      </c>
      <c r="Q175" s="28"/>
      <c r="R175" s="25">
        <v>28</v>
      </c>
      <c r="S175" s="25">
        <v>28</v>
      </c>
      <c r="T175" s="25">
        <v>1</v>
      </c>
      <c r="U175" s="25">
        <v>1</v>
      </c>
      <c r="V175" s="25">
        <v>0</v>
      </c>
      <c r="W175" s="25" t="str">
        <f t="shared" si="134"/>
        <v/>
      </c>
      <c r="X175" s="25">
        <f t="shared" si="135"/>
        <v>27</v>
      </c>
      <c r="Y175" s="25">
        <v>23</v>
      </c>
      <c r="Z175" s="25">
        <v>27</v>
      </c>
      <c r="AA175" s="25"/>
      <c r="AB175" s="45">
        <v>7</v>
      </c>
      <c r="AC175" s="25">
        <v>20</v>
      </c>
      <c r="AD175" s="25">
        <v>1</v>
      </c>
      <c r="AE175" s="25">
        <v>0</v>
      </c>
      <c r="AF175" s="25">
        <v>1</v>
      </c>
      <c r="AG175" s="25" t="str">
        <f t="shared" si="136"/>
        <v/>
      </c>
      <c r="AH175" s="25">
        <f t="shared" si="137"/>
        <v>19</v>
      </c>
      <c r="AI175" s="25">
        <v>7</v>
      </c>
      <c r="AJ175" s="25">
        <v>20</v>
      </c>
      <c r="AK175" s="28"/>
      <c r="AL175" s="25">
        <v>1</v>
      </c>
      <c r="AM175" s="25">
        <v>1648.6</v>
      </c>
      <c r="AN175" s="25">
        <v>1385</v>
      </c>
      <c r="AO175" s="25">
        <v>762.80061546079537</v>
      </c>
      <c r="AP175" s="91">
        <v>3.6111111111111115E-2</v>
      </c>
      <c r="AQ175" s="65">
        <v>4.3749999999999997E-2</v>
      </c>
      <c r="AR175" s="65">
        <v>4.027777777777778E-2</v>
      </c>
      <c r="AS175" s="65">
        <v>3.4722222222222224E-2</v>
      </c>
      <c r="AT175" s="25">
        <f t="shared" si="161"/>
        <v>52</v>
      </c>
      <c r="AU175" s="25">
        <f t="shared" si="161"/>
        <v>63</v>
      </c>
      <c r="AV175" s="25">
        <f t="shared" si="161"/>
        <v>58</v>
      </c>
      <c r="AW175" s="25">
        <f t="shared" si="161"/>
        <v>50</v>
      </c>
      <c r="AX175" s="25">
        <f t="shared" si="162"/>
        <v>60.5</v>
      </c>
      <c r="AY175" s="25">
        <f t="shared" si="167"/>
        <v>51</v>
      </c>
      <c r="AZ175" s="25">
        <f t="shared" si="168"/>
        <v>0.18627450980392157</v>
      </c>
      <c r="BA175" s="25">
        <v>4</v>
      </c>
      <c r="BB175" s="25">
        <v>4</v>
      </c>
      <c r="BC175" s="25">
        <v>3</v>
      </c>
      <c r="BD175" s="25">
        <v>4</v>
      </c>
      <c r="BE175" s="25">
        <v>4</v>
      </c>
      <c r="BF175" s="25">
        <v>3.5</v>
      </c>
      <c r="BG175" s="49">
        <v>0.125</v>
      </c>
      <c r="BH175" s="25">
        <v>0.4</v>
      </c>
      <c r="BI175" s="25">
        <v>10</v>
      </c>
      <c r="BJ175" s="25">
        <v>0.7</v>
      </c>
      <c r="BK175" s="25">
        <v>10</v>
      </c>
      <c r="BL175" s="25">
        <v>0.55000000000000004</v>
      </c>
      <c r="BM175" s="47">
        <v>29</v>
      </c>
      <c r="BN175" s="25">
        <v>19</v>
      </c>
      <c r="BO175" s="25">
        <f t="shared" si="155"/>
        <v>48</v>
      </c>
      <c r="BP175" s="25">
        <f t="shared" si="170"/>
        <v>0.60416666666666663</v>
      </c>
      <c r="BQ175" s="49">
        <f t="shared" si="148"/>
        <v>1</v>
      </c>
      <c r="BR175" s="47">
        <v>11</v>
      </c>
      <c r="BS175" s="25">
        <v>5</v>
      </c>
      <c r="BT175" s="25">
        <f t="shared" si="158"/>
        <v>16</v>
      </c>
      <c r="BU175" s="25">
        <f t="shared" si="156"/>
        <v>0.6875</v>
      </c>
      <c r="BV175" s="49">
        <f t="shared" si="160"/>
        <v>1</v>
      </c>
      <c r="BW175" s="52">
        <v>7</v>
      </c>
      <c r="BX175" s="53">
        <v>9</v>
      </c>
      <c r="BY175" s="54">
        <f t="shared" si="154"/>
        <v>8</v>
      </c>
      <c r="BZ175" s="57">
        <v>14</v>
      </c>
      <c r="CA175" s="50">
        <v>13</v>
      </c>
      <c r="CB175" s="51">
        <f t="shared" si="129"/>
        <v>13.5</v>
      </c>
      <c r="CC175" s="46">
        <v>21</v>
      </c>
      <c r="CD175" s="46">
        <v>17</v>
      </c>
      <c r="CE175" s="103">
        <v>82</v>
      </c>
      <c r="CF175" s="30">
        <v>3</v>
      </c>
      <c r="CG175" s="104">
        <f t="shared" si="149"/>
        <v>3.6585365853658534E-2</v>
      </c>
      <c r="CH175" s="47">
        <v>10</v>
      </c>
      <c r="CI175" s="25">
        <v>6</v>
      </c>
      <c r="CJ175" s="25">
        <f t="shared" si="166"/>
        <v>16</v>
      </c>
      <c r="CK175" s="49">
        <f t="shared" si="142"/>
        <v>11</v>
      </c>
      <c r="CL175" s="47">
        <v>4</v>
      </c>
      <c r="CM175" s="25">
        <v>2</v>
      </c>
      <c r="CN175" s="25">
        <f t="shared" si="157"/>
        <v>6</v>
      </c>
      <c r="CO175" s="49">
        <f t="shared" si="143"/>
        <v>4</v>
      </c>
      <c r="CP175" s="47">
        <v>24</v>
      </c>
      <c r="CQ175" s="25">
        <f t="shared" si="169"/>
        <v>1</v>
      </c>
      <c r="CR175" s="65">
        <v>2.1527777777777781E-2</v>
      </c>
      <c r="CS175" s="25">
        <f t="shared" si="150"/>
        <v>31</v>
      </c>
      <c r="CT175" s="25">
        <v>0</v>
      </c>
      <c r="CU175" s="25">
        <v>24</v>
      </c>
      <c r="CV175" s="25">
        <f t="shared" si="151"/>
        <v>1</v>
      </c>
      <c r="CW175" s="65">
        <v>3.5416666666666666E-2</v>
      </c>
      <c r="CX175" s="25">
        <f t="shared" si="152"/>
        <v>51</v>
      </c>
      <c r="CY175" s="25">
        <v>0</v>
      </c>
      <c r="CZ175" s="25">
        <f t="shared" si="171"/>
        <v>0.64516129032258063</v>
      </c>
      <c r="DA175">
        <v>13</v>
      </c>
      <c r="DB175">
        <v>9</v>
      </c>
      <c r="DC175">
        <v>0.98612454000000005</v>
      </c>
      <c r="DD175">
        <v>9</v>
      </c>
      <c r="DE175">
        <v>0.98544514999999999</v>
      </c>
      <c r="DF175">
        <v>23</v>
      </c>
      <c r="DG175">
        <v>12</v>
      </c>
      <c r="DH175">
        <v>0.98479181000000005</v>
      </c>
      <c r="DI175">
        <v>13</v>
      </c>
      <c r="DJ175">
        <v>0.97008097999999998</v>
      </c>
      <c r="DK175">
        <v>25</v>
      </c>
      <c r="DL175">
        <v>12</v>
      </c>
      <c r="DM175">
        <v>0.95499652999999995</v>
      </c>
      <c r="DN175">
        <v>13</v>
      </c>
      <c r="DO175">
        <v>0.97742238999999997</v>
      </c>
      <c r="DP175" s="25">
        <v>20.333333333333332</v>
      </c>
      <c r="DQ175" s="25">
        <v>11</v>
      </c>
      <c r="DR175" s="25">
        <v>0.97530429333333324</v>
      </c>
      <c r="DS175" s="25">
        <v>11.666666666666666</v>
      </c>
      <c r="DT175" s="25">
        <v>0.97764950666666672</v>
      </c>
      <c r="DU175" s="47">
        <v>28.616294422395974</v>
      </c>
      <c r="DV175" s="86">
        <v>37.541113518754997</v>
      </c>
      <c r="DW175" s="86">
        <v>0.84839267620784298</v>
      </c>
      <c r="DX175" s="25"/>
      <c r="DY175" s="49"/>
      <c r="DZ175" s="47">
        <v>23</v>
      </c>
      <c r="EA175" s="25">
        <v>16</v>
      </c>
      <c r="EB175" s="25">
        <v>19.5</v>
      </c>
      <c r="EC175" s="25">
        <v>0.125</v>
      </c>
      <c r="ED175" s="25">
        <v>1</v>
      </c>
      <c r="EE175" s="88">
        <v>0.5625</v>
      </c>
      <c r="EF175" s="47">
        <v>32</v>
      </c>
      <c r="EG175" s="25">
        <v>34</v>
      </c>
      <c r="EH175" s="25">
        <v>33</v>
      </c>
      <c r="EI175" s="25">
        <v>22</v>
      </c>
      <c r="EJ175" s="25">
        <v>31</v>
      </c>
      <c r="EK175" s="46">
        <v>41</v>
      </c>
      <c r="EL175" s="47">
        <v>2</v>
      </c>
      <c r="EM175" s="49">
        <v>5</v>
      </c>
      <c r="EN175" s="46">
        <v>0</v>
      </c>
      <c r="EO175" s="25">
        <v>11752.142857142901</v>
      </c>
      <c r="EP175" s="25">
        <v>6208.6792452830196</v>
      </c>
      <c r="EQ175" s="25">
        <v>14464.2307692308</v>
      </c>
      <c r="ER175" s="25">
        <v>8357.1111111111095</v>
      </c>
      <c r="ES175" s="25">
        <v>11063.125</v>
      </c>
      <c r="ET175" s="25">
        <v>8850.5</v>
      </c>
      <c r="EU175" s="25">
        <v>12426.499542124568</v>
      </c>
      <c r="EV175" s="28">
        <v>7805.4301187980427</v>
      </c>
      <c r="EW175">
        <v>1021.775381</v>
      </c>
      <c r="EX175">
        <v>0.27195807399999999</v>
      </c>
      <c r="EY175">
        <v>6.7454545454545496</v>
      </c>
      <c r="EZ175">
        <v>0.62962962962962998</v>
      </c>
      <c r="FA175">
        <v>1278.9632819999999</v>
      </c>
      <c r="FB175">
        <v>0.27409175699999999</v>
      </c>
      <c r="FC175">
        <v>2.0822281167108798</v>
      </c>
      <c r="FD175">
        <v>0.52</v>
      </c>
      <c r="FE175">
        <v>446.89165910000003</v>
      </c>
      <c r="FF175">
        <v>7.6833288E-2</v>
      </c>
      <c r="FG175">
        <v>3.5943661971831</v>
      </c>
      <c r="FH175">
        <v>0.54838709677419395</v>
      </c>
      <c r="FI175">
        <v>915.87677403333339</v>
      </c>
      <c r="FJ175">
        <v>0.2076277063333333</v>
      </c>
      <c r="FK175">
        <v>4.1406829531161762</v>
      </c>
      <c r="FL175" s="63">
        <v>0.56600557546794128</v>
      </c>
      <c r="FM175">
        <v>0.58508604206501003</v>
      </c>
      <c r="FN175">
        <v>0.74098360655737705</v>
      </c>
      <c r="FO175">
        <v>0.65605749486652998</v>
      </c>
      <c r="FP175">
        <v>0.702093397745572</v>
      </c>
      <c r="FQ175">
        <v>0.58488888888888901</v>
      </c>
      <c r="FR175">
        <v>0.63124999999999998</v>
      </c>
      <c r="FS175">
        <v>0.60867747527347638</v>
      </c>
      <c r="FT175">
        <v>0.6914423347676496</v>
      </c>
      <c r="FU175">
        <v>0.65005990502056299</v>
      </c>
      <c r="FV175" s="45">
        <v>0.85</v>
      </c>
      <c r="FW175" s="25">
        <v>9486.4705882352991</v>
      </c>
      <c r="FX175" s="25">
        <v>0.9</v>
      </c>
      <c r="FY175" s="25">
        <v>8663.5</v>
      </c>
      <c r="FZ175" s="25">
        <v>1</v>
      </c>
      <c r="GA175" s="25">
        <v>7393.7</v>
      </c>
      <c r="GB175" s="25">
        <v>0.91666666666666663</v>
      </c>
      <c r="GC175" s="28">
        <v>8514.5568627451012</v>
      </c>
      <c r="GD175">
        <v>0</v>
      </c>
      <c r="GE175">
        <v>177</v>
      </c>
      <c r="GF175">
        <v>0</v>
      </c>
      <c r="GG175">
        <v>115</v>
      </c>
      <c r="GH175">
        <v>0</v>
      </c>
      <c r="GI175">
        <v>166</v>
      </c>
      <c r="GJ175">
        <v>0</v>
      </c>
      <c r="GK175" s="127">
        <v>152.66666666666666</v>
      </c>
      <c r="GL175" s="45"/>
      <c r="GM175">
        <v>29</v>
      </c>
      <c r="GN175">
        <v>19</v>
      </c>
      <c r="GO175">
        <v>19</v>
      </c>
      <c r="GP175">
        <v>7</v>
      </c>
      <c r="GQ175" s="25"/>
      <c r="GR175">
        <v>59</v>
      </c>
      <c r="GS175">
        <v>18</v>
      </c>
      <c r="GT175">
        <v>19</v>
      </c>
      <c r="GU175">
        <v>8</v>
      </c>
      <c r="GV175" s="25"/>
      <c r="GW175">
        <v>53</v>
      </c>
      <c r="GX175">
        <v>22</v>
      </c>
      <c r="GY175">
        <v>23</v>
      </c>
      <c r="GZ175">
        <v>8</v>
      </c>
      <c r="HA175" s="25"/>
      <c r="HB175" s="89">
        <v>47</v>
      </c>
      <c r="HC175" s="89">
        <v>19.666666666666668</v>
      </c>
      <c r="HD175" s="89">
        <v>20.333333333333332</v>
      </c>
      <c r="HE175" s="129">
        <v>7.666666666666667</v>
      </c>
      <c r="HF175">
        <v>0.79309300523978721</v>
      </c>
      <c r="HG175">
        <v>0.70293821936845957</v>
      </c>
      <c r="HH175">
        <v>0.70370627647657802</v>
      </c>
      <c r="HI175">
        <v>0.9285714285714286</v>
      </c>
      <c r="HJ175">
        <v>0.93982421370552716</v>
      </c>
      <c r="HK175">
        <v>0.95137924193194356</v>
      </c>
      <c r="HL175">
        <v>0.95465642130200357</v>
      </c>
      <c r="HM175">
        <v>0.97619047619047616</v>
      </c>
      <c r="HN175">
        <v>0.99386285580627309</v>
      </c>
      <c r="HO175">
        <v>0.98300156495339386</v>
      </c>
      <c r="HP175">
        <v>0.98892490810645828</v>
      </c>
      <c r="HQ175">
        <v>1</v>
      </c>
      <c r="HR175">
        <v>0.90892669158386241</v>
      </c>
      <c r="HS175" s="24">
        <v>1</v>
      </c>
      <c r="HT175">
        <v>2</v>
      </c>
      <c r="HU175">
        <v>2</v>
      </c>
      <c r="HV175">
        <v>0</v>
      </c>
      <c r="HW175">
        <v>0</v>
      </c>
      <c r="HX175">
        <v>0</v>
      </c>
      <c r="HY175" s="45"/>
      <c r="HZ175" s="25"/>
      <c r="IA175" s="25"/>
      <c r="IB175" s="25"/>
      <c r="IC175" s="25"/>
      <c r="ID175" s="109"/>
      <c r="IE175" s="25"/>
      <c r="IF175" s="25"/>
      <c r="IG175" s="25"/>
      <c r="IH175" s="25"/>
      <c r="II175" s="141" t="s">
        <v>578</v>
      </c>
      <c r="IJ175" s="141">
        <f t="shared" si="144"/>
        <v>1</v>
      </c>
      <c r="IK175" s="141" t="s">
        <v>540</v>
      </c>
      <c r="IL175" s="106"/>
      <c r="IM175" s="127"/>
      <c r="IN175" s="142"/>
      <c r="IO175" s="143">
        <v>0</v>
      </c>
      <c r="IP175" s="144">
        <v>0</v>
      </c>
      <c r="IQ175" s="144">
        <v>0</v>
      </c>
      <c r="IR175" s="144">
        <v>0</v>
      </c>
      <c r="IS175" s="144">
        <v>1</v>
      </c>
      <c r="IT175" s="145"/>
      <c r="IU175" s="146">
        <v>0</v>
      </c>
      <c r="IV175" s="146">
        <v>0</v>
      </c>
    </row>
    <row r="176" spans="1:256" ht="13.05" customHeight="1">
      <c r="A176" s="25">
        <v>25</v>
      </c>
      <c r="B176" s="25">
        <v>16</v>
      </c>
      <c r="C176" s="49" t="s">
        <v>455</v>
      </c>
      <c r="D176" s="47" t="s">
        <v>91</v>
      </c>
      <c r="E176" s="25">
        <v>5</v>
      </c>
      <c r="F176" s="25">
        <v>5</v>
      </c>
      <c r="G176" s="49"/>
      <c r="H176" s="25">
        <v>22</v>
      </c>
      <c r="I176" s="25">
        <v>23</v>
      </c>
      <c r="J176" s="25">
        <v>1</v>
      </c>
      <c r="K176" s="25">
        <v>1</v>
      </c>
      <c r="L176" s="25">
        <v>0</v>
      </c>
      <c r="M176" s="25" t="str">
        <f t="shared" si="132"/>
        <v/>
      </c>
      <c r="N176" s="25">
        <f t="shared" si="133"/>
        <v>22</v>
      </c>
      <c r="O176" s="25">
        <v>18</v>
      </c>
      <c r="P176" s="25">
        <v>22</v>
      </c>
      <c r="Q176" s="28"/>
      <c r="R176" s="25">
        <v>16</v>
      </c>
      <c r="S176" s="25">
        <v>21</v>
      </c>
      <c r="T176" s="25">
        <v>4</v>
      </c>
      <c r="U176" s="25">
        <v>1</v>
      </c>
      <c r="V176" s="25">
        <v>3</v>
      </c>
      <c r="W176" s="25" t="str">
        <f t="shared" si="134"/>
        <v/>
      </c>
      <c r="X176" s="25">
        <f t="shared" si="135"/>
        <v>17</v>
      </c>
      <c r="Y176" s="25">
        <v>12</v>
      </c>
      <c r="Z176" s="25">
        <v>19</v>
      </c>
      <c r="AA176" s="25"/>
      <c r="AB176" s="45">
        <v>15</v>
      </c>
      <c r="AC176" s="25">
        <v>18</v>
      </c>
      <c r="AD176" s="25">
        <v>0</v>
      </c>
      <c r="AE176" s="25">
        <v>0</v>
      </c>
      <c r="AF176" s="25">
        <v>0</v>
      </c>
      <c r="AG176" s="25" t="str">
        <f t="shared" si="136"/>
        <v/>
      </c>
      <c r="AH176" s="25">
        <f t="shared" si="137"/>
        <v>18</v>
      </c>
      <c r="AI176" s="25">
        <v>15</v>
      </c>
      <c r="AJ176" s="25">
        <v>18</v>
      </c>
      <c r="AK176" s="28"/>
      <c r="AL176" s="25">
        <v>1</v>
      </c>
      <c r="AM176" s="25">
        <v>605.25</v>
      </c>
      <c r="AN176" s="25">
        <v>577.5</v>
      </c>
      <c r="AO176" s="25">
        <v>154.72688161640448</v>
      </c>
      <c r="AP176" s="91">
        <v>3.1944444444444449E-2</v>
      </c>
      <c r="AQ176" s="65">
        <v>3.888888888888889E-2</v>
      </c>
      <c r="AR176" s="65">
        <v>4.027777777777778E-2</v>
      </c>
      <c r="AS176" s="65">
        <v>3.1944444444444449E-2</v>
      </c>
      <c r="AT176" s="25">
        <f t="shared" si="161"/>
        <v>46</v>
      </c>
      <c r="AU176" s="25">
        <f t="shared" si="161"/>
        <v>56</v>
      </c>
      <c r="AV176" s="25">
        <f t="shared" si="161"/>
        <v>58</v>
      </c>
      <c r="AW176" s="25">
        <f t="shared" si="161"/>
        <v>46</v>
      </c>
      <c r="AX176" s="25">
        <f t="shared" si="162"/>
        <v>57</v>
      </c>
      <c r="AY176" s="25">
        <f t="shared" si="167"/>
        <v>46</v>
      </c>
      <c r="AZ176" s="25">
        <f t="shared" si="168"/>
        <v>0.2391304347826087</v>
      </c>
      <c r="BA176" s="25">
        <v>3</v>
      </c>
      <c r="BB176" s="25">
        <v>3</v>
      </c>
      <c r="BC176" s="25">
        <v>3</v>
      </c>
      <c r="BD176" s="25">
        <v>3</v>
      </c>
      <c r="BE176" s="25">
        <v>3</v>
      </c>
      <c r="BF176" s="25">
        <v>3</v>
      </c>
      <c r="BG176" s="49">
        <v>0</v>
      </c>
      <c r="BH176" s="25">
        <v>0.3</v>
      </c>
      <c r="BI176" s="25">
        <v>10</v>
      </c>
      <c r="BJ176" s="25">
        <v>0.4</v>
      </c>
      <c r="BK176" s="25">
        <v>10</v>
      </c>
      <c r="BL176" s="25">
        <v>0.35</v>
      </c>
      <c r="BM176" s="47">
        <v>39</v>
      </c>
      <c r="BN176" s="25">
        <v>9</v>
      </c>
      <c r="BO176" s="25">
        <f t="shared" si="155"/>
        <v>48</v>
      </c>
      <c r="BP176" s="25">
        <f t="shared" si="170"/>
        <v>0.8125</v>
      </c>
      <c r="BQ176" s="49">
        <f t="shared" si="148"/>
        <v>1</v>
      </c>
      <c r="BR176" s="47">
        <v>14</v>
      </c>
      <c r="BS176" s="25">
        <v>2</v>
      </c>
      <c r="BT176" s="25">
        <f t="shared" si="158"/>
        <v>16</v>
      </c>
      <c r="BU176" s="25">
        <f t="shared" si="156"/>
        <v>0.875</v>
      </c>
      <c r="BV176" s="49">
        <f t="shared" si="160"/>
        <v>1</v>
      </c>
      <c r="BW176" s="52">
        <v>11</v>
      </c>
      <c r="BX176" s="53">
        <v>8</v>
      </c>
      <c r="BY176" s="54">
        <f t="shared" si="154"/>
        <v>9.5</v>
      </c>
      <c r="BZ176" s="57">
        <v>15</v>
      </c>
      <c r="CA176" s="50">
        <v>17</v>
      </c>
      <c r="CB176" s="51">
        <f t="shared" si="129"/>
        <v>16</v>
      </c>
      <c r="CC176" s="46">
        <v>20</v>
      </c>
      <c r="CD176" s="46">
        <v>21</v>
      </c>
      <c r="CE176" s="103">
        <v>96</v>
      </c>
      <c r="CF176" s="30">
        <v>7</v>
      </c>
      <c r="CG176" s="104">
        <f t="shared" si="149"/>
        <v>7.2916666666666671E-2</v>
      </c>
      <c r="CH176" s="47">
        <v>12</v>
      </c>
      <c r="CI176" s="25">
        <v>12</v>
      </c>
      <c r="CJ176" s="25">
        <f t="shared" si="166"/>
        <v>24</v>
      </c>
      <c r="CK176" s="49">
        <f t="shared" si="142"/>
        <v>18</v>
      </c>
      <c r="CL176" s="47">
        <v>4</v>
      </c>
      <c r="CM176" s="25">
        <v>4</v>
      </c>
      <c r="CN176" s="25">
        <f t="shared" si="157"/>
        <v>8</v>
      </c>
      <c r="CO176" s="49">
        <f t="shared" si="143"/>
        <v>6</v>
      </c>
      <c r="CP176" s="47">
        <v>24</v>
      </c>
      <c r="CQ176" s="25">
        <f t="shared" si="169"/>
        <v>1</v>
      </c>
      <c r="CR176" s="65">
        <v>1.1805555555555555E-2</v>
      </c>
      <c r="CS176" s="25">
        <f t="shared" si="150"/>
        <v>17</v>
      </c>
      <c r="CT176" s="25">
        <v>0</v>
      </c>
      <c r="CU176" s="25">
        <v>24</v>
      </c>
      <c r="CV176" s="25">
        <f t="shared" si="151"/>
        <v>1</v>
      </c>
      <c r="CW176" s="65">
        <v>2.9861111111111113E-2</v>
      </c>
      <c r="CX176" s="25">
        <f t="shared" si="152"/>
        <v>43</v>
      </c>
      <c r="CY176" s="25">
        <v>0</v>
      </c>
      <c r="CZ176" s="25">
        <f t="shared" si="171"/>
        <v>1.5294117647058822</v>
      </c>
      <c r="DA176">
        <v>20</v>
      </c>
      <c r="DB176">
        <v>13</v>
      </c>
      <c r="DC176">
        <v>0.88068599999999997</v>
      </c>
      <c r="DD176">
        <v>13</v>
      </c>
      <c r="DE176">
        <v>0.85519637999999998</v>
      </c>
      <c r="DF176">
        <v>16</v>
      </c>
      <c r="DG176">
        <v>7</v>
      </c>
      <c r="DH176">
        <v>0.86370411999999996</v>
      </c>
      <c r="DI176">
        <v>7</v>
      </c>
      <c r="DJ176">
        <v>0.96825106999999999</v>
      </c>
      <c r="DK176">
        <v>29</v>
      </c>
      <c r="DL176">
        <v>10</v>
      </c>
      <c r="DM176">
        <v>0.96321513999999997</v>
      </c>
      <c r="DN176">
        <v>10</v>
      </c>
      <c r="DO176">
        <v>0.97790434000000004</v>
      </c>
      <c r="DP176" s="25">
        <v>21.666666666666668</v>
      </c>
      <c r="DQ176" s="25">
        <v>10</v>
      </c>
      <c r="DR176" s="25">
        <v>0.9025350866666666</v>
      </c>
      <c r="DS176" s="25">
        <v>10</v>
      </c>
      <c r="DT176" s="25">
        <v>0.93378393000000004</v>
      </c>
      <c r="DU176" s="47">
        <v>15.308993356807761</v>
      </c>
      <c r="DV176" s="86">
        <v>15.970105530538241</v>
      </c>
      <c r="DW176" s="86">
        <v>0.97542429348693993</v>
      </c>
      <c r="DX176" s="25"/>
      <c r="DY176" s="49"/>
      <c r="DZ176" s="47">
        <v>24</v>
      </c>
      <c r="EA176" s="25">
        <v>23</v>
      </c>
      <c r="EB176" s="25">
        <v>23.5</v>
      </c>
      <c r="EC176" s="25">
        <v>0.70270270000000001</v>
      </c>
      <c r="ED176" s="25">
        <v>0.85889570999999998</v>
      </c>
      <c r="EE176" s="88">
        <v>0.780799205</v>
      </c>
      <c r="EF176" s="47">
        <v>34</v>
      </c>
      <c r="EG176" s="25">
        <v>29</v>
      </c>
      <c r="EH176" s="25">
        <v>27</v>
      </c>
      <c r="EI176" s="25">
        <v>18</v>
      </c>
      <c r="EJ176" s="25">
        <v>26</v>
      </c>
      <c r="EK176" s="46">
        <v>35</v>
      </c>
      <c r="EL176" s="47">
        <v>0</v>
      </c>
      <c r="EM176" s="49">
        <v>0</v>
      </c>
      <c r="EN176" s="46">
        <v>0</v>
      </c>
      <c r="EO176" s="25">
        <v>9401.7142857142899</v>
      </c>
      <c r="EP176" s="25">
        <v>3917.38095238095</v>
      </c>
      <c r="EQ176" s="25">
        <v>31339.166666666701</v>
      </c>
      <c r="ER176" s="25">
        <v>4477.0238095238101</v>
      </c>
      <c r="ES176" s="25">
        <v>15392.1739130435</v>
      </c>
      <c r="ET176" s="25">
        <v>6555.9259259259297</v>
      </c>
      <c r="EU176" s="25">
        <v>18711.018288474832</v>
      </c>
      <c r="EV176" s="28">
        <v>4983.4435626102304</v>
      </c>
      <c r="EW176">
        <v>500.93910720000002</v>
      </c>
      <c r="EX176">
        <v>0.21784345399999999</v>
      </c>
      <c r="EY176">
        <v>8.4484848484848492</v>
      </c>
      <c r="EZ176">
        <v>0.70588235294117696</v>
      </c>
      <c r="FA176">
        <v>258.8536249</v>
      </c>
      <c r="FB176">
        <v>8.1747935999999993E-2</v>
      </c>
      <c r="FC176">
        <v>2.5782493368700301</v>
      </c>
      <c r="FD176">
        <v>0.54545454545454497</v>
      </c>
      <c r="FE176">
        <v>711.22031619999996</v>
      </c>
      <c r="FF176">
        <v>0.18986599000000001</v>
      </c>
      <c r="FG176">
        <v>8.7154929577464806</v>
      </c>
      <c r="FH176">
        <v>0.59090909090909105</v>
      </c>
      <c r="FI176">
        <v>490.3376827666666</v>
      </c>
      <c r="FJ176">
        <v>0.16315246000000003</v>
      </c>
      <c r="FK176">
        <v>6.5807423810337866</v>
      </c>
      <c r="FL176" s="63">
        <v>0.61408199643493766</v>
      </c>
      <c r="FM176">
        <v>0.68055555555555602</v>
      </c>
      <c r="FN176">
        <v>0.76491944633537501</v>
      </c>
      <c r="FO176">
        <v>0.68692449355432805</v>
      </c>
      <c r="FP176">
        <v>0.84283283709059997</v>
      </c>
      <c r="FQ176">
        <v>0.52133794694348301</v>
      </c>
      <c r="FR176">
        <v>0.63963963963963999</v>
      </c>
      <c r="FS176">
        <v>0.62960599868445577</v>
      </c>
      <c r="FT176">
        <v>0.74913064102187166</v>
      </c>
      <c r="FU176">
        <v>0.6893683198531636</v>
      </c>
      <c r="FV176" s="45">
        <v>0.85</v>
      </c>
      <c r="FW176" s="25">
        <v>7005.3529411764703</v>
      </c>
      <c r="FX176" s="25">
        <v>0.9</v>
      </c>
      <c r="FY176" s="25">
        <v>6295.4705882353001</v>
      </c>
      <c r="FZ176" s="25">
        <v>0.8</v>
      </c>
      <c r="GA176" s="25">
        <v>3482.125</v>
      </c>
      <c r="GB176" s="25">
        <v>0.85</v>
      </c>
      <c r="GC176" s="28">
        <v>5594.3161764705901</v>
      </c>
      <c r="GD176">
        <v>0</v>
      </c>
      <c r="GE176">
        <v>129</v>
      </c>
      <c r="GF176">
        <v>0</v>
      </c>
      <c r="GG176">
        <v>55</v>
      </c>
      <c r="GH176">
        <v>0</v>
      </c>
      <c r="GI176">
        <v>128</v>
      </c>
      <c r="GJ176">
        <v>0</v>
      </c>
      <c r="GK176" s="127">
        <v>104</v>
      </c>
      <c r="GL176" s="45"/>
      <c r="GM176">
        <v>37</v>
      </c>
      <c r="GN176">
        <v>23</v>
      </c>
      <c r="GO176">
        <v>23</v>
      </c>
      <c r="GP176">
        <v>12</v>
      </c>
      <c r="GQ176" s="25"/>
      <c r="GR176">
        <v>51</v>
      </c>
      <c r="GS176">
        <v>18</v>
      </c>
      <c r="GT176">
        <v>19</v>
      </c>
      <c r="GU176">
        <v>8</v>
      </c>
      <c r="GV176" s="25"/>
      <c r="GW176">
        <v>64</v>
      </c>
      <c r="GX176">
        <v>20</v>
      </c>
      <c r="GY176">
        <v>20</v>
      </c>
      <c r="GZ176">
        <v>8</v>
      </c>
      <c r="HA176" s="25"/>
      <c r="HB176" s="89">
        <v>50.666666666666664</v>
      </c>
      <c r="HC176" s="89">
        <v>20.333333333333332</v>
      </c>
      <c r="HD176" s="89">
        <v>20.666666666666668</v>
      </c>
      <c r="HE176" s="129">
        <v>9.3333333333333339</v>
      </c>
      <c r="HF176">
        <v>0.9808733195222763</v>
      </c>
      <c r="HG176">
        <v>0.9795629947026907</v>
      </c>
      <c r="HH176">
        <v>0.97955171052745005</v>
      </c>
      <c r="HI176">
        <v>0.99753037389806387</v>
      </c>
      <c r="HJ176">
        <v>0.95810052190161243</v>
      </c>
      <c r="HK176">
        <v>0.9990218452174956</v>
      </c>
      <c r="HL176">
        <v>0.99707146474431796</v>
      </c>
      <c r="HM176">
        <v>1</v>
      </c>
      <c r="HN176">
        <v>0.98890376101940802</v>
      </c>
      <c r="HO176">
        <v>0.98347098278145417</v>
      </c>
      <c r="HP176">
        <v>0.99248632020840977</v>
      </c>
      <c r="HQ176">
        <v>1</v>
      </c>
      <c r="HR176">
        <v>0.97595920081443222</v>
      </c>
      <c r="HS176" s="24">
        <v>1</v>
      </c>
      <c r="HT176">
        <v>2</v>
      </c>
      <c r="HU176">
        <v>2</v>
      </c>
      <c r="HV176">
        <v>0</v>
      </c>
      <c r="HW176">
        <v>0</v>
      </c>
      <c r="HX176">
        <v>0</v>
      </c>
      <c r="HY176" s="45"/>
      <c r="HZ176" s="25"/>
      <c r="IA176" s="25"/>
      <c r="IB176" s="25"/>
      <c r="IC176" s="25"/>
      <c r="ID176" s="109"/>
      <c r="IE176" s="25"/>
      <c r="IF176" s="25"/>
      <c r="IG176" s="25"/>
      <c r="IH176" s="25"/>
      <c r="II176" s="141" t="s">
        <v>538</v>
      </c>
      <c r="IJ176" s="141">
        <f t="shared" si="144"/>
        <v>0</v>
      </c>
      <c r="IK176" s="141" t="s">
        <v>540</v>
      </c>
      <c r="IL176" s="106" t="s">
        <v>499</v>
      </c>
      <c r="IM176" s="127"/>
      <c r="IN176" s="142"/>
      <c r="IO176" s="143">
        <v>0</v>
      </c>
      <c r="IP176" s="144">
        <v>0</v>
      </c>
      <c r="IQ176" s="144">
        <v>0</v>
      </c>
      <c r="IR176" s="144">
        <v>0</v>
      </c>
      <c r="IS176" s="144">
        <v>1</v>
      </c>
      <c r="IT176" s="145"/>
      <c r="IU176" s="146">
        <v>0</v>
      </c>
      <c r="IV176" s="146">
        <v>0</v>
      </c>
    </row>
    <row r="177" spans="1:256" ht="13.05" customHeight="1">
      <c r="A177" s="25">
        <v>77</v>
      </c>
      <c r="B177" s="25">
        <v>12</v>
      </c>
      <c r="C177" s="49" t="s">
        <v>249</v>
      </c>
      <c r="D177" s="47" t="s">
        <v>504</v>
      </c>
      <c r="E177" s="25">
        <v>4</v>
      </c>
      <c r="F177" s="25">
        <v>1</v>
      </c>
      <c r="G177" s="49"/>
      <c r="H177" s="25">
        <v>11</v>
      </c>
      <c r="I177" s="25">
        <v>18</v>
      </c>
      <c r="J177" s="25">
        <v>2</v>
      </c>
      <c r="K177" s="25">
        <v>0</v>
      </c>
      <c r="L177" s="25">
        <v>2</v>
      </c>
      <c r="M177" s="25" t="str">
        <f t="shared" si="132"/>
        <v/>
      </c>
      <c r="N177" s="25">
        <f t="shared" si="133"/>
        <v>16</v>
      </c>
      <c r="O177" s="25">
        <v>7</v>
      </c>
      <c r="P177" s="25">
        <v>17</v>
      </c>
      <c r="Q177" s="28"/>
      <c r="R177" s="25">
        <v>4</v>
      </c>
      <c r="S177" s="25">
        <v>10</v>
      </c>
      <c r="T177" s="25">
        <v>10</v>
      </c>
      <c r="U177" s="25">
        <v>3</v>
      </c>
      <c r="V177" s="25">
        <v>7</v>
      </c>
      <c r="W177" s="25" t="str">
        <f t="shared" si="134"/>
        <v/>
      </c>
      <c r="X177" s="25">
        <f t="shared" si="135"/>
        <v>0</v>
      </c>
      <c r="Y177" s="25">
        <v>0</v>
      </c>
      <c r="Z177" s="25">
        <v>5</v>
      </c>
      <c r="AA177" s="25"/>
      <c r="AB177" s="45">
        <v>0</v>
      </c>
      <c r="AC177" s="25">
        <v>0</v>
      </c>
      <c r="AD177" s="25">
        <v>14</v>
      </c>
      <c r="AE177" s="25">
        <v>7</v>
      </c>
      <c r="AF177" s="25">
        <v>7</v>
      </c>
      <c r="AG177" s="25" t="str">
        <f t="shared" si="136"/>
        <v/>
      </c>
      <c r="AH177" s="25">
        <f t="shared" si="137"/>
        <v>-14</v>
      </c>
      <c r="AI177" s="25">
        <v>0</v>
      </c>
      <c r="AJ177" s="25">
        <v>0</v>
      </c>
      <c r="AK177" s="28"/>
      <c r="AL177" s="25">
        <v>0.9</v>
      </c>
      <c r="AM177" s="25">
        <v>3989.85</v>
      </c>
      <c r="AN177" s="25"/>
      <c r="AO177" s="25">
        <v>2064.8459168970253</v>
      </c>
      <c r="AP177" s="91">
        <v>8.0555555555555561E-2</v>
      </c>
      <c r="AQ177" s="65">
        <v>0.18124999999999999</v>
      </c>
      <c r="AR177" s="65">
        <v>0.14097222222222222</v>
      </c>
      <c r="AS177" s="65">
        <v>6.805555555555555E-2</v>
      </c>
      <c r="AT177" s="25">
        <f t="shared" si="161"/>
        <v>116</v>
      </c>
      <c r="AU177" s="25">
        <f t="shared" si="161"/>
        <v>261</v>
      </c>
      <c r="AV177" s="25">
        <f t="shared" si="161"/>
        <v>203</v>
      </c>
      <c r="AW177" s="25">
        <f t="shared" si="161"/>
        <v>98</v>
      </c>
      <c r="AX177" s="25">
        <f t="shared" si="162"/>
        <v>232</v>
      </c>
      <c r="AY177" s="25">
        <f t="shared" si="167"/>
        <v>107</v>
      </c>
      <c r="AZ177" s="25">
        <f t="shared" si="168"/>
        <v>1.1682242990654206</v>
      </c>
      <c r="BA177" s="25">
        <v>4</v>
      </c>
      <c r="BB177" s="25">
        <v>2</v>
      </c>
      <c r="BC177" s="25">
        <v>1</v>
      </c>
      <c r="BD177" s="25">
        <v>2</v>
      </c>
      <c r="BE177" s="25">
        <v>3</v>
      </c>
      <c r="BF177" s="25">
        <v>1.5</v>
      </c>
      <c r="BG177" s="49">
        <v>0.5</v>
      </c>
      <c r="BH177" s="25">
        <v>0.9</v>
      </c>
      <c r="BI177" s="25">
        <v>10</v>
      </c>
      <c r="BJ177" s="25">
        <v>0.125</v>
      </c>
      <c r="BK177" s="25">
        <v>8</v>
      </c>
      <c r="BL177" s="25">
        <v>0.55555555555555558</v>
      </c>
      <c r="BM177" s="47">
        <v>27</v>
      </c>
      <c r="BN177" s="25">
        <v>20</v>
      </c>
      <c r="BO177" s="25">
        <f t="shared" si="155"/>
        <v>47</v>
      </c>
      <c r="BP177" s="25">
        <f t="shared" si="170"/>
        <v>0.57446808510638303</v>
      </c>
      <c r="BQ177" s="49">
        <f t="shared" si="148"/>
        <v>0.97916666666666663</v>
      </c>
      <c r="BR177" s="47">
        <v>9</v>
      </c>
      <c r="BS177" s="25">
        <v>7</v>
      </c>
      <c r="BT177" s="25">
        <f t="shared" si="158"/>
        <v>16</v>
      </c>
      <c r="BU177" s="25">
        <f t="shared" si="156"/>
        <v>0.5625</v>
      </c>
      <c r="BV177" s="49">
        <f t="shared" si="160"/>
        <v>1</v>
      </c>
      <c r="BW177" s="52"/>
      <c r="BX177" s="53"/>
      <c r="BY177" s="54"/>
      <c r="BZ177" s="57"/>
      <c r="CA177" s="50"/>
      <c r="CB177" s="51"/>
      <c r="CC177" s="46"/>
      <c r="CD177" s="46"/>
      <c r="CE177" s="103">
        <v>39</v>
      </c>
      <c r="CF177" s="30">
        <v>24</v>
      </c>
      <c r="CG177" s="104">
        <f t="shared" si="149"/>
        <v>0.61538461538461542</v>
      </c>
      <c r="CH177" s="47">
        <v>10</v>
      </c>
      <c r="CI177" s="25">
        <v>14</v>
      </c>
      <c r="CJ177" s="25">
        <f t="shared" si="166"/>
        <v>24</v>
      </c>
      <c r="CK177" s="49">
        <f t="shared" si="142"/>
        <v>19</v>
      </c>
      <c r="CL177" s="47">
        <v>4</v>
      </c>
      <c r="CM177" s="25">
        <v>1</v>
      </c>
      <c r="CN177" s="25">
        <f t="shared" si="157"/>
        <v>5</v>
      </c>
      <c r="CO177" s="49">
        <f t="shared" si="143"/>
        <v>3</v>
      </c>
      <c r="CP177" s="47">
        <v>24</v>
      </c>
      <c r="CQ177" s="25">
        <f t="shared" si="169"/>
        <v>1</v>
      </c>
      <c r="CR177" s="65">
        <v>4.3749999999999997E-2</v>
      </c>
      <c r="CS177" s="25">
        <f t="shared" si="150"/>
        <v>63</v>
      </c>
      <c r="CT177" s="25">
        <v>0</v>
      </c>
      <c r="CU177" s="25">
        <v>24</v>
      </c>
      <c r="CV177" s="25">
        <f t="shared" si="151"/>
        <v>1</v>
      </c>
      <c r="CW177" s="65">
        <v>0.24305555555555555</v>
      </c>
      <c r="CX177" s="25">
        <f t="shared" si="152"/>
        <v>350</v>
      </c>
      <c r="CY177" s="25">
        <v>0</v>
      </c>
      <c r="CZ177" s="25">
        <f t="shared" si="171"/>
        <v>4.5555555555555554</v>
      </c>
      <c r="DA177">
        <v>14</v>
      </c>
      <c r="DB177">
        <v>5</v>
      </c>
      <c r="DC177">
        <v>0.75093770999999998</v>
      </c>
      <c r="DD177">
        <v>6</v>
      </c>
      <c r="DE177">
        <v>0.69799672999999995</v>
      </c>
      <c r="DF177">
        <v>15</v>
      </c>
      <c r="DG177">
        <v>4</v>
      </c>
      <c r="DH177">
        <v>0.99227787999999995</v>
      </c>
      <c r="DI177">
        <v>6</v>
      </c>
      <c r="DJ177">
        <v>0.99446783000000005</v>
      </c>
      <c r="DK177">
        <v>12</v>
      </c>
      <c r="DL177">
        <v>5</v>
      </c>
      <c r="DM177">
        <v>0.95382096999999999</v>
      </c>
      <c r="DN177">
        <v>6</v>
      </c>
      <c r="DO177">
        <v>0.97176516999999996</v>
      </c>
      <c r="DP177" s="25">
        <v>13.666666666666666</v>
      </c>
      <c r="DQ177" s="25">
        <v>4.666666666666667</v>
      </c>
      <c r="DR177" s="25">
        <v>0.8990121866666666</v>
      </c>
      <c r="DS177" s="25">
        <v>6</v>
      </c>
      <c r="DT177" s="25">
        <v>0.88807657666666662</v>
      </c>
      <c r="DU177" s="47">
        <v>79.178126150396821</v>
      </c>
      <c r="DV177" s="86">
        <v>60.563714291217757</v>
      </c>
      <c r="DW177" s="86">
        <v>0.29377843678903576</v>
      </c>
      <c r="DX177" s="25"/>
      <c r="DY177" s="49"/>
      <c r="DZ177" s="47">
        <v>11</v>
      </c>
      <c r="EA177" s="25">
        <v>10</v>
      </c>
      <c r="EB177" s="25">
        <v>10.5</v>
      </c>
      <c r="EC177" s="25">
        <v>0.65384615000000001</v>
      </c>
      <c r="ED177" s="25">
        <v>0.76086957</v>
      </c>
      <c r="EE177" s="88">
        <v>0.70735786</v>
      </c>
      <c r="EF177" s="47">
        <v>31</v>
      </c>
      <c r="EG177" s="25">
        <v>32</v>
      </c>
      <c r="EH177" s="25">
        <v>33</v>
      </c>
      <c r="EI177" s="25">
        <v>24</v>
      </c>
      <c r="EJ177" s="25">
        <v>31</v>
      </c>
      <c r="EK177" s="46">
        <v>63</v>
      </c>
      <c r="EL177" s="47">
        <v>4</v>
      </c>
      <c r="EM177" s="49">
        <v>11</v>
      </c>
      <c r="EN177" s="46">
        <v>5</v>
      </c>
      <c r="EO177" s="25"/>
      <c r="EP177" s="25"/>
      <c r="EQ177" s="25"/>
      <c r="ER177" s="25"/>
      <c r="ES177" s="25"/>
      <c r="ET177" s="25"/>
      <c r="EU177" s="25"/>
      <c r="EV177" s="28"/>
      <c r="EW177"/>
      <c r="FI177" t="s">
        <v>149</v>
      </c>
      <c r="FJ177" t="s">
        <v>149</v>
      </c>
      <c r="FK177" t="s">
        <v>149</v>
      </c>
      <c r="FL177" s="63" t="s">
        <v>149</v>
      </c>
      <c r="FM177" t="s">
        <v>149</v>
      </c>
      <c r="FN177" t="s">
        <v>149</v>
      </c>
      <c r="FO177" t="s">
        <v>149</v>
      </c>
      <c r="FP177" t="s">
        <v>149</v>
      </c>
      <c r="FQ177" t="s">
        <v>149</v>
      </c>
      <c r="FR177" t="s">
        <v>149</v>
      </c>
      <c r="FV177" s="45">
        <v>0.35</v>
      </c>
      <c r="FW177" s="25">
        <v>5738</v>
      </c>
      <c r="FX177" s="25">
        <v>0.55000000000000004</v>
      </c>
      <c r="FY177" s="25">
        <v>7050.6363636363603</v>
      </c>
      <c r="FZ177" s="25">
        <v>0.6</v>
      </c>
      <c r="GA177" s="25">
        <v>6596.8181818181802</v>
      </c>
      <c r="GB177" s="25">
        <v>0.5</v>
      </c>
      <c r="GC177" s="28">
        <v>6461.8181818181802</v>
      </c>
      <c r="GD177">
        <v>1.8333333333333333</v>
      </c>
      <c r="GE177">
        <v>420</v>
      </c>
      <c r="GF177">
        <v>0.5</v>
      </c>
      <c r="GG177">
        <v>420</v>
      </c>
      <c r="GH177">
        <v>5.333333333333333</v>
      </c>
      <c r="GI177">
        <v>420</v>
      </c>
      <c r="GJ177">
        <v>2.5555555555555598</v>
      </c>
      <c r="GK177" s="127">
        <v>420</v>
      </c>
      <c r="GL177" s="45"/>
      <c r="GM177">
        <v>8</v>
      </c>
      <c r="GN177">
        <v>7</v>
      </c>
      <c r="GO177">
        <v>6</v>
      </c>
      <c r="GP177">
        <v>5</v>
      </c>
      <c r="GQ177" s="25"/>
      <c r="GR177">
        <v>6</v>
      </c>
      <c r="GS177">
        <v>4</v>
      </c>
      <c r="GT177">
        <v>4</v>
      </c>
      <c r="GU177">
        <v>3</v>
      </c>
      <c r="GV177" s="25"/>
      <c r="GW177">
        <v>14</v>
      </c>
      <c r="GX177">
        <v>13</v>
      </c>
      <c r="GY177">
        <v>12</v>
      </c>
      <c r="GZ177">
        <v>6</v>
      </c>
      <c r="HA177" s="25"/>
      <c r="HB177" s="89">
        <v>9.3333333333333339</v>
      </c>
      <c r="HC177" s="89">
        <v>8</v>
      </c>
      <c r="HD177" s="89">
        <v>7.333333333333333</v>
      </c>
      <c r="HE177" s="129">
        <v>4.666666666666667</v>
      </c>
      <c r="HF177">
        <v>0.94561801098686549</v>
      </c>
      <c r="HG177">
        <v>0.94416111834331762</v>
      </c>
      <c r="HH177">
        <v>0.94532273737253014</v>
      </c>
      <c r="HI177">
        <v>0.89284366566647866</v>
      </c>
      <c r="HJ177">
        <v>0.76123374162136992</v>
      </c>
      <c r="HK177">
        <v>0.91350027839113968</v>
      </c>
      <c r="HL177">
        <v>0.8854377448471461</v>
      </c>
      <c r="HM177">
        <v>0.98198050606196585</v>
      </c>
      <c r="HN177">
        <v>0.99576737407082294</v>
      </c>
      <c r="HO177">
        <v>0.99350996613038312</v>
      </c>
      <c r="HP177">
        <v>0.99325790448510121</v>
      </c>
      <c r="HQ177">
        <v>1</v>
      </c>
      <c r="HR177">
        <v>0.90087304222635278</v>
      </c>
      <c r="HY177" s="45"/>
      <c r="HZ177" s="25"/>
      <c r="IA177" s="25">
        <v>1</v>
      </c>
      <c r="IB177" s="25">
        <v>1</v>
      </c>
      <c r="IC177" s="25"/>
      <c r="ID177" s="109"/>
      <c r="IE177" s="25">
        <v>1</v>
      </c>
      <c r="IF177" s="25"/>
      <c r="IG177" s="25"/>
      <c r="IH177" s="25"/>
      <c r="II177" s="141" t="s">
        <v>538</v>
      </c>
      <c r="IJ177" s="141">
        <f t="shared" si="144"/>
        <v>0</v>
      </c>
      <c r="IK177" s="141" t="s">
        <v>540</v>
      </c>
      <c r="IL177" s="106"/>
      <c r="IM177" s="127"/>
      <c r="IN177" s="142"/>
      <c r="IO177" s="143">
        <v>0</v>
      </c>
      <c r="IP177" s="144">
        <v>0</v>
      </c>
      <c r="IQ177" s="144">
        <v>0</v>
      </c>
      <c r="IR177" s="144">
        <v>0</v>
      </c>
      <c r="IS177" s="144">
        <v>1</v>
      </c>
      <c r="IT177" s="145"/>
      <c r="IU177" s="146">
        <v>0</v>
      </c>
      <c r="IV177" s="146">
        <v>0</v>
      </c>
    </row>
    <row r="178" spans="1:256" ht="13.05" customHeight="1">
      <c r="A178" s="25">
        <v>63</v>
      </c>
      <c r="B178" s="25">
        <v>16</v>
      </c>
      <c r="C178" s="49" t="s">
        <v>430</v>
      </c>
      <c r="D178" s="47" t="s">
        <v>91</v>
      </c>
      <c r="E178" s="25">
        <v>5</v>
      </c>
      <c r="F178" s="25">
        <v>5</v>
      </c>
      <c r="G178" s="49"/>
      <c r="H178" s="25">
        <v>28</v>
      </c>
      <c r="I178" s="25">
        <v>28</v>
      </c>
      <c r="J178" s="25">
        <v>0</v>
      </c>
      <c r="K178" s="25">
        <v>0</v>
      </c>
      <c r="L178" s="25">
        <v>0</v>
      </c>
      <c r="M178" s="25" t="str">
        <f t="shared" si="132"/>
        <v/>
      </c>
      <c r="N178" s="25">
        <f t="shared" si="133"/>
        <v>28</v>
      </c>
      <c r="O178" s="25">
        <v>28</v>
      </c>
      <c r="P178" s="25">
        <v>28</v>
      </c>
      <c r="Q178" s="28"/>
      <c r="R178" s="25">
        <v>28</v>
      </c>
      <c r="S178" s="25">
        <v>28</v>
      </c>
      <c r="T178" s="25">
        <v>1</v>
      </c>
      <c r="U178" s="25">
        <v>1</v>
      </c>
      <c r="V178" s="25">
        <v>0</v>
      </c>
      <c r="W178" s="25" t="str">
        <f t="shared" si="134"/>
        <v/>
      </c>
      <c r="X178" s="25">
        <f t="shared" si="135"/>
        <v>27</v>
      </c>
      <c r="Y178" s="25">
        <v>25</v>
      </c>
      <c r="Z178" s="25">
        <v>27</v>
      </c>
      <c r="AA178" s="25"/>
      <c r="AB178" s="45">
        <v>15</v>
      </c>
      <c r="AC178" s="25">
        <v>23</v>
      </c>
      <c r="AD178" s="25">
        <v>2</v>
      </c>
      <c r="AE178" s="25">
        <v>0</v>
      </c>
      <c r="AF178" s="25">
        <v>2</v>
      </c>
      <c r="AG178" s="25" t="str">
        <f t="shared" si="136"/>
        <v/>
      </c>
      <c r="AH178" s="25">
        <f t="shared" si="137"/>
        <v>21</v>
      </c>
      <c r="AI178" s="25">
        <v>12</v>
      </c>
      <c r="AJ178" s="25">
        <v>21</v>
      </c>
      <c r="AK178" s="28"/>
      <c r="AL178" s="25">
        <v>1</v>
      </c>
      <c r="AM178" s="25">
        <v>1045.0999999999999</v>
      </c>
      <c r="AN178" s="25">
        <v>1027</v>
      </c>
      <c r="AO178" s="25">
        <v>181.50682167838627</v>
      </c>
      <c r="AP178" s="91">
        <v>3.3333333333333333E-2</v>
      </c>
      <c r="AQ178" s="65">
        <v>5.4166666666666669E-2</v>
      </c>
      <c r="AR178" s="65">
        <v>4.0972222222222222E-2</v>
      </c>
      <c r="AS178" s="65">
        <v>4.0972222222222222E-2</v>
      </c>
      <c r="AT178" s="25">
        <f t="shared" si="161"/>
        <v>48</v>
      </c>
      <c r="AU178" s="25">
        <f t="shared" si="161"/>
        <v>78</v>
      </c>
      <c r="AV178" s="25">
        <f t="shared" si="161"/>
        <v>59</v>
      </c>
      <c r="AW178" s="25">
        <f t="shared" si="161"/>
        <v>59</v>
      </c>
      <c r="AX178" s="25">
        <f t="shared" ref="AX178:AX192" si="172">AVERAGE(AU178:AV178)</f>
        <v>68.5</v>
      </c>
      <c r="AY178" s="25">
        <f t="shared" si="167"/>
        <v>53.5</v>
      </c>
      <c r="AZ178" s="25">
        <f t="shared" si="168"/>
        <v>0.28037383177570091</v>
      </c>
      <c r="BA178" s="25">
        <v>4</v>
      </c>
      <c r="BB178" s="25">
        <v>4</v>
      </c>
      <c r="BC178" s="25">
        <v>3</v>
      </c>
      <c r="BD178" s="25">
        <v>4</v>
      </c>
      <c r="BE178" s="25">
        <v>4</v>
      </c>
      <c r="BF178" s="25">
        <v>3.5</v>
      </c>
      <c r="BG178" s="49">
        <v>0.125</v>
      </c>
      <c r="BH178" s="25">
        <v>0.6</v>
      </c>
      <c r="BI178" s="25">
        <v>10</v>
      </c>
      <c r="BJ178" s="25">
        <v>0.6</v>
      </c>
      <c r="BK178" s="25">
        <v>10</v>
      </c>
      <c r="BL178" s="25">
        <v>0.6</v>
      </c>
      <c r="BM178" s="47">
        <v>41</v>
      </c>
      <c r="BN178" s="25">
        <v>7</v>
      </c>
      <c r="BO178" s="25">
        <f t="shared" si="155"/>
        <v>48</v>
      </c>
      <c r="BP178" s="25">
        <f t="shared" si="170"/>
        <v>0.85416666666666663</v>
      </c>
      <c r="BQ178" s="49">
        <f t="shared" si="148"/>
        <v>1</v>
      </c>
      <c r="BR178" s="47">
        <v>15</v>
      </c>
      <c r="BS178" s="25">
        <v>1</v>
      </c>
      <c r="BT178" s="25">
        <f t="shared" si="158"/>
        <v>16</v>
      </c>
      <c r="BU178" s="25">
        <f t="shared" si="156"/>
        <v>0.9375</v>
      </c>
      <c r="BV178" s="49">
        <f t="shared" si="160"/>
        <v>1</v>
      </c>
      <c r="BW178" s="52">
        <v>8</v>
      </c>
      <c r="BX178" s="53">
        <v>10</v>
      </c>
      <c r="BY178" s="54">
        <f t="shared" si="154"/>
        <v>9</v>
      </c>
      <c r="BZ178" s="57">
        <v>15</v>
      </c>
      <c r="CA178" s="50">
        <v>15</v>
      </c>
      <c r="CB178" s="51">
        <f t="shared" si="129"/>
        <v>15</v>
      </c>
      <c r="CC178" s="46">
        <v>17</v>
      </c>
      <c r="CD178" s="46">
        <v>8</v>
      </c>
      <c r="CE178" s="103">
        <v>83</v>
      </c>
      <c r="CF178" s="30">
        <v>5</v>
      </c>
      <c r="CG178" s="104">
        <f t="shared" si="149"/>
        <v>6.0240963855421686E-2</v>
      </c>
      <c r="CH178" s="47">
        <v>12</v>
      </c>
      <c r="CI178" s="25">
        <v>11</v>
      </c>
      <c r="CJ178" s="25">
        <f t="shared" si="166"/>
        <v>23</v>
      </c>
      <c r="CK178" s="49">
        <f t="shared" si="142"/>
        <v>17</v>
      </c>
      <c r="CL178" s="47">
        <v>4</v>
      </c>
      <c r="CM178" s="25">
        <v>4</v>
      </c>
      <c r="CN178" s="25">
        <f t="shared" si="157"/>
        <v>8</v>
      </c>
      <c r="CO178" s="49">
        <f t="shared" si="143"/>
        <v>6</v>
      </c>
      <c r="CP178" s="47">
        <v>24</v>
      </c>
      <c r="CQ178" s="25">
        <f t="shared" si="169"/>
        <v>1</v>
      </c>
      <c r="CR178" s="65">
        <v>2.2222222222222223E-2</v>
      </c>
      <c r="CS178" s="25">
        <f t="shared" si="150"/>
        <v>32</v>
      </c>
      <c r="CT178" s="25">
        <v>0</v>
      </c>
      <c r="CU178" s="25">
        <v>24</v>
      </c>
      <c r="CV178" s="25">
        <f t="shared" si="151"/>
        <v>1</v>
      </c>
      <c r="CW178" s="65">
        <v>3.4722222222222224E-2</v>
      </c>
      <c r="CX178" s="25">
        <f t="shared" si="152"/>
        <v>50</v>
      </c>
      <c r="CY178" s="25">
        <v>0</v>
      </c>
      <c r="CZ178" s="25">
        <f t="shared" si="171"/>
        <v>0.5625</v>
      </c>
      <c r="DA178">
        <v>16</v>
      </c>
      <c r="DB178">
        <v>6</v>
      </c>
      <c r="DC178">
        <v>0.74409676000000002</v>
      </c>
      <c r="DD178">
        <v>7</v>
      </c>
      <c r="DE178">
        <v>0.74309133999999999</v>
      </c>
      <c r="DF178">
        <v>20</v>
      </c>
      <c r="DG178">
        <v>12</v>
      </c>
      <c r="DH178">
        <v>0.97899809999999998</v>
      </c>
      <c r="DI178">
        <v>13</v>
      </c>
      <c r="DJ178">
        <v>0.99140039000000002</v>
      </c>
      <c r="DK178">
        <v>24</v>
      </c>
      <c r="DL178">
        <v>14</v>
      </c>
      <c r="DM178">
        <v>0.97925905000000002</v>
      </c>
      <c r="DN178">
        <v>14</v>
      </c>
      <c r="DO178">
        <v>0.99645698999999999</v>
      </c>
      <c r="DP178" s="25">
        <v>20</v>
      </c>
      <c r="DQ178" s="25">
        <v>10.666666666666666</v>
      </c>
      <c r="DR178" s="25">
        <v>0.90078463666666675</v>
      </c>
      <c r="DS178" s="25">
        <v>11.333333333333334</v>
      </c>
      <c r="DT178" s="25">
        <v>0.91031623999999989</v>
      </c>
      <c r="DU178" s="47">
        <v>27.135572172746972</v>
      </c>
      <c r="DV178" s="86">
        <v>36.265791010629975</v>
      </c>
      <c r="DW178" s="86">
        <v>0.89093323421848403</v>
      </c>
      <c r="DX178" s="25"/>
      <c r="DY178" s="49"/>
      <c r="DZ178" s="47">
        <v>28</v>
      </c>
      <c r="EA178" s="25">
        <v>21</v>
      </c>
      <c r="EB178" s="25">
        <v>24.5</v>
      </c>
      <c r="EC178" s="25">
        <v>0.83193276999999999</v>
      </c>
      <c r="ED178" s="25">
        <v>0.83657588000000005</v>
      </c>
      <c r="EE178" s="88">
        <v>0.83425432500000007</v>
      </c>
      <c r="EF178" s="47">
        <v>31</v>
      </c>
      <c r="EG178" s="25">
        <v>28</v>
      </c>
      <c r="EH178" s="25">
        <v>35</v>
      </c>
      <c r="EI178" s="25">
        <v>28</v>
      </c>
      <c r="EJ178" s="25">
        <v>29</v>
      </c>
      <c r="EK178" s="46">
        <v>59</v>
      </c>
      <c r="EL178" s="47">
        <v>0</v>
      </c>
      <c r="EM178" s="49">
        <v>0</v>
      </c>
      <c r="EN178" s="46">
        <v>0</v>
      </c>
      <c r="EO178" s="25">
        <v>23504.285714285699</v>
      </c>
      <c r="EP178" s="25">
        <v>11346.896551724099</v>
      </c>
      <c r="EQ178" s="25">
        <v>75214</v>
      </c>
      <c r="ER178" s="25">
        <v>6483.9655172413804</v>
      </c>
      <c r="ES178" s="25">
        <v>17701</v>
      </c>
      <c r="ET178" s="25">
        <v>8045.9090909091001</v>
      </c>
      <c r="EU178" s="25">
        <v>38806.428571428565</v>
      </c>
      <c r="EV178" s="28">
        <v>8625.5903866248591</v>
      </c>
      <c r="EW178">
        <v>1233.424274</v>
      </c>
      <c r="EX178">
        <v>0.155893384</v>
      </c>
      <c r="EY178">
        <v>0.89696969696969697</v>
      </c>
      <c r="EZ178">
        <v>0.69230769230769196</v>
      </c>
      <c r="FA178">
        <v>-161.21672710000001</v>
      </c>
      <c r="FB178">
        <v>-2.7578324000000001E-2</v>
      </c>
      <c r="FC178">
        <v>-0.60477453580901896</v>
      </c>
      <c r="FD178">
        <v>0.5</v>
      </c>
      <c r="FE178">
        <v>1532.5075830000001</v>
      </c>
      <c r="FF178">
        <v>0.40081815300000001</v>
      </c>
      <c r="FG178">
        <v>3.6985915492957702</v>
      </c>
      <c r="FH178">
        <v>0.78947368421052599</v>
      </c>
      <c r="FI178">
        <v>868.23837663333325</v>
      </c>
      <c r="FJ178">
        <v>0.17637773766666665</v>
      </c>
      <c r="FK178">
        <v>1.3302622368188162</v>
      </c>
      <c r="FL178" s="63">
        <v>0.66059379217273939</v>
      </c>
      <c r="FM178">
        <v>0.53278688524590201</v>
      </c>
      <c r="FN178">
        <v>0.774528301886792</v>
      </c>
      <c r="FO178">
        <v>0.43668122270742399</v>
      </c>
      <c r="FP178">
        <v>0.70024239159709101</v>
      </c>
      <c r="FQ178">
        <v>0.58861578266494197</v>
      </c>
      <c r="FR178">
        <v>0.73415977961432499</v>
      </c>
      <c r="FS178">
        <v>0.51936129687275601</v>
      </c>
      <c r="FT178">
        <v>0.73631015769940278</v>
      </c>
      <c r="FU178">
        <v>0.62783572728607939</v>
      </c>
      <c r="FV178" s="45">
        <v>0.95</v>
      </c>
      <c r="FW178" s="25">
        <v>10483.526315789501</v>
      </c>
      <c r="FX178" s="25">
        <v>0.8</v>
      </c>
      <c r="FY178" s="25">
        <v>10334.3125</v>
      </c>
      <c r="FZ178" s="25">
        <v>0.95</v>
      </c>
      <c r="GA178" s="25">
        <v>8467.9444444444507</v>
      </c>
      <c r="GB178" s="25">
        <v>0.9</v>
      </c>
      <c r="GC178" s="28">
        <v>9761.9277534113189</v>
      </c>
      <c r="GD178">
        <v>0</v>
      </c>
      <c r="GE178">
        <v>165</v>
      </c>
      <c r="GF178">
        <v>0</v>
      </c>
      <c r="GG178">
        <v>69</v>
      </c>
      <c r="GH178">
        <v>0</v>
      </c>
      <c r="GI178">
        <v>118</v>
      </c>
      <c r="GJ178">
        <v>0</v>
      </c>
      <c r="GK178" s="127">
        <v>117.33333333333333</v>
      </c>
      <c r="GL178" s="45"/>
      <c r="GM178">
        <v>24</v>
      </c>
      <c r="GN178">
        <v>18</v>
      </c>
      <c r="GO178">
        <v>18</v>
      </c>
      <c r="GP178">
        <v>10</v>
      </c>
      <c r="GQ178" s="25"/>
      <c r="GR178">
        <v>51</v>
      </c>
      <c r="GS178">
        <v>17</v>
      </c>
      <c r="GT178">
        <v>18</v>
      </c>
      <c r="GU178">
        <v>8</v>
      </c>
      <c r="GV178" s="25"/>
      <c r="GW178">
        <v>36</v>
      </c>
      <c r="GX178">
        <v>21</v>
      </c>
      <c r="GY178">
        <v>19</v>
      </c>
      <c r="GZ178">
        <v>7</v>
      </c>
      <c r="HA178" s="25"/>
      <c r="HB178" s="89">
        <v>37</v>
      </c>
      <c r="HC178" s="89">
        <v>18.666666666666668</v>
      </c>
      <c r="HD178" s="89">
        <v>18.333333333333332</v>
      </c>
      <c r="HE178" s="129">
        <v>8.3333333333333339</v>
      </c>
      <c r="HF178">
        <v>0.94792017115156557</v>
      </c>
      <c r="HG178">
        <v>0.95339455769080672</v>
      </c>
      <c r="HH178">
        <v>0.94695933384437359</v>
      </c>
      <c r="HI178">
        <v>0.94648684852779685</v>
      </c>
      <c r="HJ178">
        <v>0.95676344664282253</v>
      </c>
      <c r="HK178">
        <v>0.99562256643285429</v>
      </c>
      <c r="HL178">
        <v>0.99450021417287104</v>
      </c>
      <c r="HM178">
        <v>1</v>
      </c>
      <c r="HN178">
        <v>0.99718062837363897</v>
      </c>
      <c r="HO178">
        <v>0.99833360915624803</v>
      </c>
      <c r="HP178">
        <v>0.99543173752895397</v>
      </c>
      <c r="HQ178">
        <v>1</v>
      </c>
      <c r="HR178">
        <v>0.96728808205600902</v>
      </c>
      <c r="HS178" s="24">
        <v>1</v>
      </c>
      <c r="HT178">
        <v>2</v>
      </c>
      <c r="HU178">
        <v>1</v>
      </c>
      <c r="HV178">
        <v>0</v>
      </c>
      <c r="HW178">
        <v>0</v>
      </c>
      <c r="HX178">
        <v>0</v>
      </c>
      <c r="HY178" s="45"/>
      <c r="HZ178" s="25"/>
      <c r="IA178" s="25"/>
      <c r="IB178" s="25"/>
      <c r="IC178" s="25"/>
      <c r="ID178" s="109"/>
      <c r="IE178" s="25"/>
      <c r="IF178" s="25"/>
      <c r="IG178" s="25"/>
      <c r="IH178" s="25"/>
      <c r="II178" s="141" t="s">
        <v>578</v>
      </c>
      <c r="IJ178" s="141">
        <f t="shared" si="144"/>
        <v>1</v>
      </c>
      <c r="IK178" s="141" t="s">
        <v>540</v>
      </c>
      <c r="IL178" s="106"/>
      <c r="IM178" s="127"/>
      <c r="IN178" s="142"/>
      <c r="IO178" s="143">
        <v>0</v>
      </c>
      <c r="IP178" s="144">
        <v>0</v>
      </c>
      <c r="IQ178" s="144">
        <v>0</v>
      </c>
      <c r="IR178" s="144">
        <v>0</v>
      </c>
      <c r="IS178" s="144">
        <v>1</v>
      </c>
      <c r="IT178" s="145"/>
      <c r="IU178" s="146">
        <v>0</v>
      </c>
      <c r="IV178" s="146">
        <v>0</v>
      </c>
    </row>
    <row r="179" spans="1:256" ht="13.05" customHeight="1">
      <c r="A179" s="25">
        <v>49</v>
      </c>
      <c r="B179" s="25"/>
      <c r="C179" s="49" t="s">
        <v>388</v>
      </c>
      <c r="D179" s="47" t="s">
        <v>91</v>
      </c>
      <c r="E179" s="25">
        <v>5</v>
      </c>
      <c r="F179" s="25">
        <v>5</v>
      </c>
      <c r="G179" s="49"/>
      <c r="H179" s="25">
        <v>13</v>
      </c>
      <c r="I179" s="25">
        <v>16</v>
      </c>
      <c r="J179" s="25">
        <v>2</v>
      </c>
      <c r="K179" s="25">
        <v>1</v>
      </c>
      <c r="L179" s="25">
        <v>1</v>
      </c>
      <c r="M179" s="25" t="str">
        <f t="shared" si="132"/>
        <v/>
      </c>
      <c r="N179" s="25">
        <f t="shared" si="133"/>
        <v>14</v>
      </c>
      <c r="O179" s="25">
        <v>9</v>
      </c>
      <c r="P179" s="25">
        <v>15</v>
      </c>
      <c r="Q179" s="28"/>
      <c r="R179" s="25">
        <v>15</v>
      </c>
      <c r="S179" s="25">
        <v>18</v>
      </c>
      <c r="T179" s="25">
        <v>7</v>
      </c>
      <c r="U179" s="25">
        <v>1</v>
      </c>
      <c r="V179" s="25">
        <v>6</v>
      </c>
      <c r="W179" s="25" t="str">
        <f t="shared" si="134"/>
        <v/>
      </c>
      <c r="X179" s="25">
        <f t="shared" si="135"/>
        <v>11</v>
      </c>
      <c r="Y179" s="25">
        <v>2</v>
      </c>
      <c r="Z179" s="25">
        <v>13</v>
      </c>
      <c r="AA179" s="25"/>
      <c r="AB179" s="45">
        <v>2</v>
      </c>
      <c r="AC179" s="25">
        <v>6</v>
      </c>
      <c r="AD179" s="25">
        <v>11</v>
      </c>
      <c r="AE179" s="25">
        <v>2</v>
      </c>
      <c r="AF179" s="25">
        <v>9</v>
      </c>
      <c r="AG179" s="25" t="str">
        <f t="shared" si="136"/>
        <v/>
      </c>
      <c r="AH179" s="25">
        <f t="shared" si="137"/>
        <v>-5</v>
      </c>
      <c r="AI179" s="25">
        <v>0</v>
      </c>
      <c r="AJ179" s="25">
        <v>3</v>
      </c>
      <c r="AK179" s="28"/>
      <c r="AL179" s="25">
        <v>1</v>
      </c>
      <c r="AM179" s="25">
        <v>1419.75</v>
      </c>
      <c r="AN179" s="25">
        <v>1249.5</v>
      </c>
      <c r="AO179" s="25">
        <v>594.82893383418718</v>
      </c>
      <c r="AP179" s="91">
        <v>9.8611111111111108E-2</v>
      </c>
      <c r="AQ179" s="65">
        <v>0.13333333333333333</v>
      </c>
      <c r="AR179" s="65">
        <v>0.125</v>
      </c>
      <c r="AS179" s="65">
        <v>0.11180555555555556</v>
      </c>
      <c r="AT179" s="25">
        <f t="shared" si="161"/>
        <v>142</v>
      </c>
      <c r="AU179" s="25">
        <f t="shared" si="161"/>
        <v>192</v>
      </c>
      <c r="AV179" s="25">
        <f t="shared" si="161"/>
        <v>180</v>
      </c>
      <c r="AW179" s="25">
        <f t="shared" si="161"/>
        <v>161</v>
      </c>
      <c r="AX179" s="25">
        <f t="shared" si="172"/>
        <v>186</v>
      </c>
      <c r="AY179" s="25">
        <f t="shared" si="167"/>
        <v>151.5</v>
      </c>
      <c r="AZ179" s="25">
        <f t="shared" si="168"/>
        <v>0.22772277227722773</v>
      </c>
      <c r="BA179" s="25">
        <v>3</v>
      </c>
      <c r="BB179" s="25">
        <v>3</v>
      </c>
      <c r="BC179" s="25">
        <v>2</v>
      </c>
      <c r="BD179" s="25">
        <v>2</v>
      </c>
      <c r="BE179" s="25">
        <v>2.5</v>
      </c>
      <c r="BF179" s="25">
        <v>2.5</v>
      </c>
      <c r="BG179" s="49">
        <v>0</v>
      </c>
      <c r="BH179" s="25">
        <v>0.1</v>
      </c>
      <c r="BI179" s="25">
        <v>10</v>
      </c>
      <c r="BJ179" s="25">
        <v>0.375</v>
      </c>
      <c r="BK179" s="25">
        <v>8</v>
      </c>
      <c r="BL179" s="25">
        <v>0.22222222222222221</v>
      </c>
      <c r="BM179" s="47">
        <v>36</v>
      </c>
      <c r="BN179" s="25">
        <v>12</v>
      </c>
      <c r="BO179" s="25">
        <f t="shared" si="155"/>
        <v>48</v>
      </c>
      <c r="BP179" s="25">
        <f t="shared" si="170"/>
        <v>0.75</v>
      </c>
      <c r="BQ179" s="49">
        <f t="shared" si="148"/>
        <v>1</v>
      </c>
      <c r="BR179" s="47">
        <v>11</v>
      </c>
      <c r="BS179" s="25">
        <v>5</v>
      </c>
      <c r="BT179" s="25">
        <f t="shared" si="158"/>
        <v>16</v>
      </c>
      <c r="BU179" s="25">
        <f t="shared" si="156"/>
        <v>0.6875</v>
      </c>
      <c r="BV179" s="49">
        <f t="shared" si="160"/>
        <v>1</v>
      </c>
      <c r="BW179" s="52">
        <v>4</v>
      </c>
      <c r="BX179" s="53">
        <v>4</v>
      </c>
      <c r="BY179" s="54">
        <f t="shared" si="154"/>
        <v>4</v>
      </c>
      <c r="BZ179" s="57">
        <v>9</v>
      </c>
      <c r="CA179" s="50">
        <v>11</v>
      </c>
      <c r="CB179" s="51">
        <f t="shared" si="129"/>
        <v>10</v>
      </c>
      <c r="CC179" s="46">
        <v>11</v>
      </c>
      <c r="CD179" s="46">
        <v>8</v>
      </c>
      <c r="CE179" s="103">
        <v>31</v>
      </c>
      <c r="CF179" s="30">
        <v>0</v>
      </c>
      <c r="CG179" s="104">
        <f t="shared" si="149"/>
        <v>0</v>
      </c>
      <c r="CH179" s="47">
        <v>11</v>
      </c>
      <c r="CI179" s="25">
        <v>5</v>
      </c>
      <c r="CJ179" s="25">
        <f t="shared" si="166"/>
        <v>16</v>
      </c>
      <c r="CK179" s="49">
        <f t="shared" si="142"/>
        <v>10.5</v>
      </c>
      <c r="CL179" s="47">
        <v>3</v>
      </c>
      <c r="CM179" s="25">
        <v>2</v>
      </c>
      <c r="CN179" s="25">
        <f t="shared" si="157"/>
        <v>5</v>
      </c>
      <c r="CO179" s="49">
        <f t="shared" si="143"/>
        <v>3.5</v>
      </c>
      <c r="CP179" s="47">
        <v>24</v>
      </c>
      <c r="CQ179" s="25">
        <f t="shared" si="169"/>
        <v>1</v>
      </c>
      <c r="CR179" s="65">
        <v>3.4722222222222224E-2</v>
      </c>
      <c r="CS179" s="25">
        <f t="shared" si="150"/>
        <v>50</v>
      </c>
      <c r="CT179" s="25">
        <v>0</v>
      </c>
      <c r="CU179" s="25">
        <v>24</v>
      </c>
      <c r="CV179" s="25">
        <f t="shared" si="151"/>
        <v>1</v>
      </c>
      <c r="CW179" s="65">
        <v>0.15416666666666667</v>
      </c>
      <c r="CX179" s="25">
        <f t="shared" si="152"/>
        <v>222</v>
      </c>
      <c r="CY179" s="25">
        <v>0</v>
      </c>
      <c r="CZ179" s="25">
        <f t="shared" si="171"/>
        <v>3.44</v>
      </c>
      <c r="DA179">
        <v>4</v>
      </c>
      <c r="DB179">
        <v>3</v>
      </c>
      <c r="DC179">
        <v>0.95382096999999999</v>
      </c>
      <c r="DD179">
        <v>3</v>
      </c>
      <c r="DE179">
        <v>0.95382096999999999</v>
      </c>
      <c r="DF179">
        <v>8</v>
      </c>
      <c r="DG179">
        <v>1</v>
      </c>
      <c r="DH179"/>
      <c r="DI179">
        <v>2</v>
      </c>
      <c r="DJ179">
        <v>1</v>
      </c>
      <c r="DK179">
        <v>3</v>
      </c>
      <c r="DL179">
        <v>1</v>
      </c>
      <c r="DM179"/>
      <c r="DN179">
        <v>2</v>
      </c>
      <c r="DO179">
        <v>-1</v>
      </c>
      <c r="DP179" s="25">
        <v>5</v>
      </c>
      <c r="DQ179" s="25">
        <v>1.6666666666666667</v>
      </c>
      <c r="DR179" s="25">
        <v>0.95382096999999999</v>
      </c>
      <c r="DS179" s="25">
        <v>2.3333333333333335</v>
      </c>
      <c r="DT179" s="25">
        <v>0.31794032333333333</v>
      </c>
      <c r="DU179" s="47">
        <v>53.539049597767097</v>
      </c>
      <c r="DV179" s="86">
        <v>60.484499221026425</v>
      </c>
      <c r="DW179" s="86">
        <v>1.1748412376491513</v>
      </c>
      <c r="DX179" s="25"/>
      <c r="DY179" s="49"/>
      <c r="DZ179" s="47">
        <v>9</v>
      </c>
      <c r="EA179" s="25">
        <v>8</v>
      </c>
      <c r="EB179" s="25">
        <v>8.5</v>
      </c>
      <c r="EC179" s="25">
        <v>-9.0909090999999997E-2</v>
      </c>
      <c r="ED179" s="25">
        <v>-0.28571428999999998</v>
      </c>
      <c r="EE179" s="88">
        <v>-0.18831169049999999</v>
      </c>
      <c r="EF179" s="47"/>
      <c r="EG179" s="25"/>
      <c r="EH179" s="25"/>
      <c r="EI179" s="25"/>
      <c r="EJ179" s="25"/>
      <c r="EK179" s="46">
        <v>58</v>
      </c>
      <c r="EL179" s="47">
        <v>4</v>
      </c>
      <c r="EM179" s="49">
        <v>8</v>
      </c>
      <c r="EN179" s="46">
        <v>1</v>
      </c>
      <c r="EO179" s="25">
        <v>14957.272727272701</v>
      </c>
      <c r="EP179" s="25">
        <v>14306.956521739099</v>
      </c>
      <c r="EQ179" s="25">
        <v>15042.8</v>
      </c>
      <c r="ER179" s="25">
        <v>18803.5</v>
      </c>
      <c r="ES179" s="25">
        <v>10727.878787878801</v>
      </c>
      <c r="ET179" s="25">
        <v>23601.333333333299</v>
      </c>
      <c r="EU179" s="25">
        <v>13575.983838383834</v>
      </c>
      <c r="EV179" s="28">
        <v>18903.929951690799</v>
      </c>
      <c r="EW179">
        <v>738.93723150000005</v>
      </c>
      <c r="EX179">
        <v>7.3728344000000001E-2</v>
      </c>
      <c r="EY179">
        <v>0.6</v>
      </c>
      <c r="EZ179">
        <v>0.28571428571428598</v>
      </c>
      <c r="FA179">
        <v>207.80496550000001</v>
      </c>
      <c r="FB179">
        <v>1.1484581000000001E-2</v>
      </c>
      <c r="FC179">
        <v>0.79045092838196296</v>
      </c>
      <c r="FD179">
        <v>0.25</v>
      </c>
      <c r="FE179">
        <v>2011.332879</v>
      </c>
      <c r="FF179">
        <v>6.2751983999999997E-2</v>
      </c>
      <c r="FG179">
        <v>0.73802816901408397</v>
      </c>
      <c r="FH179">
        <v>0.21875</v>
      </c>
      <c r="FI179">
        <v>986.02502533333336</v>
      </c>
      <c r="FJ179">
        <v>4.9321636333333328E-2</v>
      </c>
      <c r="FK179">
        <v>0.70949303246534889</v>
      </c>
      <c r="FL179" s="63">
        <v>0.25148809523809534</v>
      </c>
      <c r="FM179">
        <v>0.41304347826087001</v>
      </c>
      <c r="FN179">
        <v>0.59521094640821004</v>
      </c>
      <c r="FO179">
        <v>0.40295358649788998</v>
      </c>
      <c r="FP179">
        <v>0.42300556586270899</v>
      </c>
      <c r="FQ179">
        <v>0.37760416666666702</v>
      </c>
      <c r="FR179">
        <v>0.53574363188167595</v>
      </c>
      <c r="FS179">
        <v>0.39786707714180897</v>
      </c>
      <c r="FT179">
        <v>0.51798671471753166</v>
      </c>
      <c r="FU179">
        <v>0.45792689592967034</v>
      </c>
      <c r="FV179" s="45">
        <v>0.55000000000000004</v>
      </c>
      <c r="FW179" s="25">
        <v>4635.3636363636397</v>
      </c>
      <c r="FX179" s="25">
        <v>0.8</v>
      </c>
      <c r="FY179" s="25">
        <v>4513.7333333333299</v>
      </c>
      <c r="FZ179" s="25">
        <v>0.7</v>
      </c>
      <c r="GA179" s="25">
        <v>3994.0714285714298</v>
      </c>
      <c r="GB179" s="25">
        <v>0.68333333333333324</v>
      </c>
      <c r="GC179" s="28">
        <v>4381.0561327561327</v>
      </c>
      <c r="GD179">
        <v>1.8333333333333333</v>
      </c>
      <c r="GE179">
        <v>148</v>
      </c>
      <c r="GF179">
        <v>0.16666666666666666</v>
      </c>
      <c r="GG179">
        <v>106</v>
      </c>
      <c r="GH179">
        <v>2.5</v>
      </c>
      <c r="GI179">
        <v>146</v>
      </c>
      <c r="GJ179">
        <v>1.5</v>
      </c>
      <c r="GK179" s="127">
        <v>133.33333333333334</v>
      </c>
      <c r="GL179" s="45"/>
      <c r="GM179">
        <v>6</v>
      </c>
      <c r="GN179">
        <v>6</v>
      </c>
      <c r="GO179">
        <v>5</v>
      </c>
      <c r="GP179">
        <v>6</v>
      </c>
      <c r="GQ179" s="25"/>
      <c r="GR179">
        <v>2</v>
      </c>
      <c r="GS179">
        <v>2</v>
      </c>
      <c r="GT179">
        <v>2</v>
      </c>
      <c r="GU179">
        <v>3</v>
      </c>
      <c r="GV179" s="25"/>
      <c r="GW179">
        <v>7</v>
      </c>
      <c r="GX179">
        <v>7</v>
      </c>
      <c r="GY179">
        <v>7</v>
      </c>
      <c r="GZ179">
        <v>5</v>
      </c>
      <c r="HA179" s="25"/>
      <c r="HB179" s="89">
        <v>5</v>
      </c>
      <c r="HC179" s="89">
        <v>5</v>
      </c>
      <c r="HD179" s="89">
        <v>4.666666666666667</v>
      </c>
      <c r="HE179" s="129">
        <v>4.666666666666667</v>
      </c>
      <c r="HF179">
        <v>0.97200283436155754</v>
      </c>
      <c r="HG179">
        <v>0.98046860292345994</v>
      </c>
      <c r="HH179">
        <v>0.99044346677110506</v>
      </c>
      <c r="HI179">
        <v>0.9460139136164909</v>
      </c>
      <c r="HJ179">
        <v>1</v>
      </c>
      <c r="HK179">
        <v>1</v>
      </c>
      <c r="HL179">
        <v>1</v>
      </c>
      <c r="HM179">
        <v>0.97072534339415106</v>
      </c>
      <c r="HN179">
        <v>0.870899753690207</v>
      </c>
      <c r="HO179">
        <v>0.94014698721028089</v>
      </c>
      <c r="HP179">
        <v>0.9135958615342521</v>
      </c>
      <c r="HQ179">
        <v>0.93632917756904444</v>
      </c>
      <c r="HR179">
        <v>0.94763419601725474</v>
      </c>
      <c r="HY179" s="45"/>
      <c r="HZ179" s="25"/>
      <c r="IA179" s="25"/>
      <c r="IB179" s="25"/>
      <c r="IC179" s="25"/>
      <c r="ID179" s="109"/>
      <c r="IE179" s="25"/>
      <c r="IF179" s="25"/>
      <c r="IG179" s="25"/>
      <c r="IH179" s="25"/>
      <c r="II179" s="141" t="s">
        <v>578</v>
      </c>
      <c r="IJ179" s="141">
        <f t="shared" si="144"/>
        <v>1</v>
      </c>
      <c r="IK179" s="141" t="s">
        <v>540</v>
      </c>
      <c r="IL179" s="106"/>
      <c r="IM179" s="127"/>
      <c r="IN179" s="142"/>
      <c r="IO179" s="143">
        <v>0</v>
      </c>
      <c r="IP179" s="144">
        <v>0</v>
      </c>
      <c r="IQ179" s="144">
        <v>0</v>
      </c>
      <c r="IR179" s="144">
        <v>1</v>
      </c>
      <c r="IS179" s="144">
        <v>0</v>
      </c>
      <c r="IT179" s="145"/>
      <c r="IU179" s="146">
        <v>0</v>
      </c>
      <c r="IV179" s="146">
        <v>0</v>
      </c>
    </row>
    <row r="180" spans="1:256" ht="13.05" customHeight="1">
      <c r="A180" s="25">
        <v>72</v>
      </c>
      <c r="B180" s="25">
        <v>12</v>
      </c>
      <c r="C180" s="49" t="s">
        <v>389</v>
      </c>
      <c r="D180" s="47" t="s">
        <v>616</v>
      </c>
      <c r="E180" s="25">
        <v>4</v>
      </c>
      <c r="F180" s="25">
        <v>4</v>
      </c>
      <c r="G180" s="49"/>
      <c r="H180" s="25">
        <v>17</v>
      </c>
      <c r="I180" s="25">
        <v>24</v>
      </c>
      <c r="J180" s="25">
        <v>1</v>
      </c>
      <c r="K180" s="25">
        <v>1</v>
      </c>
      <c r="L180" s="25">
        <v>0</v>
      </c>
      <c r="M180" s="25" t="str">
        <f t="shared" si="132"/>
        <v/>
      </c>
      <c r="N180" s="25">
        <f t="shared" si="133"/>
        <v>23</v>
      </c>
      <c r="O180" s="25">
        <v>14</v>
      </c>
      <c r="P180" s="25">
        <v>23</v>
      </c>
      <c r="Q180" s="28"/>
      <c r="R180" s="25">
        <v>28</v>
      </c>
      <c r="S180" s="25">
        <v>28</v>
      </c>
      <c r="T180" s="25">
        <v>2</v>
      </c>
      <c r="U180" s="25">
        <v>0</v>
      </c>
      <c r="V180" s="25">
        <v>2</v>
      </c>
      <c r="W180" s="25" t="str">
        <f t="shared" si="134"/>
        <v/>
      </c>
      <c r="X180" s="25">
        <f t="shared" si="135"/>
        <v>26</v>
      </c>
      <c r="Y180" s="25">
        <v>21</v>
      </c>
      <c r="Z180" s="25">
        <v>26</v>
      </c>
      <c r="AA180" s="25"/>
      <c r="AB180" s="45">
        <v>0</v>
      </c>
      <c r="AC180" s="25">
        <v>8</v>
      </c>
      <c r="AD180" s="25">
        <v>11</v>
      </c>
      <c r="AE180" s="25">
        <v>1</v>
      </c>
      <c r="AF180" s="25">
        <v>10</v>
      </c>
      <c r="AG180" s="25" t="str">
        <f t="shared" si="136"/>
        <v/>
      </c>
      <c r="AH180" s="25">
        <f t="shared" si="137"/>
        <v>-3</v>
      </c>
      <c r="AI180" s="25">
        <v>0</v>
      </c>
      <c r="AJ180" s="25">
        <v>5</v>
      </c>
      <c r="AK180" s="28"/>
      <c r="AL180" s="25">
        <v>1</v>
      </c>
      <c r="AM180" s="25">
        <v>1330.45</v>
      </c>
      <c r="AN180" s="25">
        <v>1275.5</v>
      </c>
      <c r="AO180" s="25">
        <v>259.37708274369913</v>
      </c>
      <c r="AP180" s="91">
        <v>3.6111111111111115E-2</v>
      </c>
      <c r="AQ180" s="65">
        <v>5.9722222222222225E-2</v>
      </c>
      <c r="AR180" s="65">
        <v>5.9722222222222225E-2</v>
      </c>
      <c r="AS180" s="65">
        <v>4.6527777777777779E-2</v>
      </c>
      <c r="AT180" s="25">
        <f t="shared" si="161"/>
        <v>52</v>
      </c>
      <c r="AU180" s="25">
        <f t="shared" si="161"/>
        <v>86</v>
      </c>
      <c r="AV180" s="25">
        <f t="shared" si="161"/>
        <v>86</v>
      </c>
      <c r="AW180" s="25">
        <f t="shared" si="161"/>
        <v>67</v>
      </c>
      <c r="AX180" s="25">
        <f t="shared" si="172"/>
        <v>86</v>
      </c>
      <c r="AY180" s="25">
        <f t="shared" si="167"/>
        <v>59.5</v>
      </c>
      <c r="AZ180" s="25">
        <f t="shared" si="168"/>
        <v>0.44537815126050423</v>
      </c>
      <c r="BA180" s="25">
        <v>3</v>
      </c>
      <c r="BB180" s="25">
        <v>4</v>
      </c>
      <c r="BC180" s="25">
        <v>3</v>
      </c>
      <c r="BD180" s="25">
        <v>3</v>
      </c>
      <c r="BE180" s="25">
        <v>3</v>
      </c>
      <c r="BF180" s="25">
        <v>3.5</v>
      </c>
      <c r="BG180" s="49">
        <v>-0.16666666666666666</v>
      </c>
      <c r="BH180" s="25">
        <v>1</v>
      </c>
      <c r="BI180" s="25">
        <v>10</v>
      </c>
      <c r="BJ180" s="25">
        <v>0.9</v>
      </c>
      <c r="BK180" s="25">
        <v>10</v>
      </c>
      <c r="BL180" s="25">
        <v>0.95</v>
      </c>
      <c r="BM180" s="47">
        <v>43</v>
      </c>
      <c r="BN180" s="25">
        <v>5</v>
      </c>
      <c r="BO180" s="25">
        <f t="shared" si="155"/>
        <v>48</v>
      </c>
      <c r="BP180" s="25">
        <f t="shared" si="170"/>
        <v>0.89583333333333337</v>
      </c>
      <c r="BQ180" s="49">
        <f t="shared" si="148"/>
        <v>1</v>
      </c>
      <c r="BR180" s="47">
        <v>15</v>
      </c>
      <c r="BS180" s="25">
        <v>1</v>
      </c>
      <c r="BT180" s="25">
        <f t="shared" si="158"/>
        <v>16</v>
      </c>
      <c r="BU180" s="25">
        <f t="shared" si="156"/>
        <v>0.9375</v>
      </c>
      <c r="BV180" s="49">
        <f t="shared" si="160"/>
        <v>1</v>
      </c>
      <c r="BW180" s="52">
        <v>10</v>
      </c>
      <c r="BX180" s="53">
        <v>11</v>
      </c>
      <c r="BY180" s="54">
        <f t="shared" si="154"/>
        <v>10.5</v>
      </c>
      <c r="BZ180" s="57">
        <v>13</v>
      </c>
      <c r="CA180" s="50">
        <v>12</v>
      </c>
      <c r="CB180" s="51">
        <f t="shared" si="129"/>
        <v>12.5</v>
      </c>
      <c r="CC180" s="46">
        <v>23</v>
      </c>
      <c r="CD180" s="46">
        <v>14</v>
      </c>
      <c r="CE180" s="103">
        <v>70</v>
      </c>
      <c r="CF180" s="30">
        <v>4</v>
      </c>
      <c r="CG180" s="104">
        <f t="shared" si="149"/>
        <v>5.7142857142857141E-2</v>
      </c>
      <c r="CH180" s="47">
        <v>10</v>
      </c>
      <c r="CI180" s="25">
        <v>10</v>
      </c>
      <c r="CJ180" s="25">
        <f t="shared" si="166"/>
        <v>20</v>
      </c>
      <c r="CK180" s="49">
        <f t="shared" si="142"/>
        <v>15</v>
      </c>
      <c r="CL180" s="47">
        <v>4</v>
      </c>
      <c r="CM180" s="25">
        <v>4</v>
      </c>
      <c r="CN180" s="25">
        <f t="shared" si="157"/>
        <v>8</v>
      </c>
      <c r="CO180" s="49">
        <f t="shared" si="143"/>
        <v>6</v>
      </c>
      <c r="CP180" s="47">
        <v>24</v>
      </c>
      <c r="CQ180" s="25">
        <f t="shared" si="169"/>
        <v>1</v>
      </c>
      <c r="CR180" s="65">
        <v>2.9166666666666664E-2</v>
      </c>
      <c r="CS180" s="25">
        <f t="shared" si="150"/>
        <v>42</v>
      </c>
      <c r="CT180" s="25">
        <v>0</v>
      </c>
      <c r="CU180" s="25">
        <v>24</v>
      </c>
      <c r="CV180" s="25">
        <f t="shared" si="151"/>
        <v>1</v>
      </c>
      <c r="CW180" s="65">
        <v>3.4027777777777775E-2</v>
      </c>
      <c r="CX180" s="25">
        <f t="shared" si="152"/>
        <v>49</v>
      </c>
      <c r="CY180" s="25">
        <v>0</v>
      </c>
      <c r="CZ180" s="25">
        <f t="shared" si="171"/>
        <v>0.16666666666666666</v>
      </c>
      <c r="DA180">
        <v>15</v>
      </c>
      <c r="DB180">
        <v>7</v>
      </c>
      <c r="DC180">
        <v>0.63174076000000001</v>
      </c>
      <c r="DD180">
        <v>5</v>
      </c>
      <c r="DE180">
        <v>0.88904444000000005</v>
      </c>
      <c r="DF180">
        <v>14</v>
      </c>
      <c r="DG180">
        <v>9</v>
      </c>
      <c r="DH180">
        <v>0.94356384000000004</v>
      </c>
      <c r="DI180">
        <v>10</v>
      </c>
      <c r="DJ180">
        <v>0.97853329</v>
      </c>
      <c r="DK180">
        <v>12</v>
      </c>
      <c r="DL180">
        <v>10</v>
      </c>
      <c r="DM180">
        <v>0.95937724000000002</v>
      </c>
      <c r="DN180">
        <v>10</v>
      </c>
      <c r="DO180">
        <v>0.97216667000000001</v>
      </c>
      <c r="DP180" s="25">
        <v>13.666666666666666</v>
      </c>
      <c r="DQ180" s="25">
        <v>8.6666666666666661</v>
      </c>
      <c r="DR180" s="25">
        <v>0.84489394666666673</v>
      </c>
      <c r="DS180" s="25">
        <v>8.3333333333333339</v>
      </c>
      <c r="DT180" s="25">
        <v>0.94658146666666665</v>
      </c>
      <c r="DU180" s="47">
        <v>49.929958232885973</v>
      </c>
      <c r="DV180" s="86">
        <v>64.217653461927796</v>
      </c>
      <c r="DW180" s="86">
        <v>0.72171614498680825</v>
      </c>
      <c r="DX180" s="25"/>
      <c r="DY180" s="49"/>
      <c r="DZ180" s="47">
        <v>25</v>
      </c>
      <c r="EA180" s="25">
        <v>23</v>
      </c>
      <c r="EB180" s="25">
        <v>24</v>
      </c>
      <c r="EC180" s="25">
        <v>0.93030303000000003</v>
      </c>
      <c r="ED180" s="25">
        <v>1</v>
      </c>
      <c r="EE180" s="88">
        <v>0.96515151500000007</v>
      </c>
      <c r="EF180" s="47">
        <v>32</v>
      </c>
      <c r="EG180" s="25">
        <v>30</v>
      </c>
      <c r="EH180" s="25">
        <v>34</v>
      </c>
      <c r="EI180" s="25">
        <v>27</v>
      </c>
      <c r="EJ180" s="25">
        <v>35</v>
      </c>
      <c r="EK180" s="46">
        <v>52</v>
      </c>
      <c r="EL180" s="47">
        <v>0</v>
      </c>
      <c r="EM180" s="49">
        <v>0</v>
      </c>
      <c r="EN180" s="46">
        <v>0</v>
      </c>
      <c r="EO180" s="25">
        <v>15669.5238095238</v>
      </c>
      <c r="EP180" s="25">
        <v>7153.4782608695696</v>
      </c>
      <c r="EQ180" s="25">
        <v>28928.461538461499</v>
      </c>
      <c r="ER180" s="25">
        <v>8547.0454545454504</v>
      </c>
      <c r="ES180" s="25">
        <v>16858.0952380952</v>
      </c>
      <c r="ET180" s="25">
        <v>9316.3157894736905</v>
      </c>
      <c r="EU180" s="25">
        <v>20485.360195360165</v>
      </c>
      <c r="EV180" s="28">
        <v>8338.9465016295708</v>
      </c>
      <c r="EW180">
        <v>929.46225270000002</v>
      </c>
      <c r="EX180">
        <v>0.206503347</v>
      </c>
      <c r="EY180">
        <v>0.27272727272727298</v>
      </c>
      <c r="EZ180">
        <v>0.6</v>
      </c>
      <c r="FA180">
        <v>2112.380901</v>
      </c>
      <c r="FB180">
        <v>0.31089477599999998</v>
      </c>
      <c r="FC180">
        <v>-0.36870026525198901</v>
      </c>
      <c r="FD180">
        <v>0.91666666666666696</v>
      </c>
      <c r="FE180">
        <v>408.93172249999998</v>
      </c>
      <c r="FF180">
        <v>5.1781208000000002E-2</v>
      </c>
      <c r="FG180">
        <v>-8.4507042253521E-2</v>
      </c>
      <c r="FH180">
        <v>0.5</v>
      </c>
      <c r="FI180">
        <v>1150.2582920666666</v>
      </c>
      <c r="FJ180">
        <v>0.18972644366666666</v>
      </c>
      <c r="FK180">
        <v>-6.0160011592745678E-2</v>
      </c>
      <c r="FL180" s="63">
        <v>0.67222222222222239</v>
      </c>
      <c r="FM180">
        <v>0.35545023696682498</v>
      </c>
      <c r="FN180">
        <v>0.59973623475107196</v>
      </c>
      <c r="FO180">
        <v>0.27101200686106303</v>
      </c>
      <c r="FP180">
        <v>0.50441898527004903</v>
      </c>
      <c r="FQ180">
        <v>0.34534161490683202</v>
      </c>
      <c r="FR180">
        <v>0.56995806328631304</v>
      </c>
      <c r="FS180">
        <v>0.32393461957823999</v>
      </c>
      <c r="FT180">
        <v>0.55803776110247794</v>
      </c>
      <c r="FU180">
        <v>0.44098619034035896</v>
      </c>
      <c r="FV180" s="45">
        <v>0.7</v>
      </c>
      <c r="FW180" s="25">
        <v>6864.9285714285697</v>
      </c>
      <c r="FX180" s="25">
        <v>0.9</v>
      </c>
      <c r="FY180" s="25">
        <v>4673.1666666666697</v>
      </c>
      <c r="FZ180" s="25">
        <v>0.6</v>
      </c>
      <c r="GA180" s="25">
        <v>3739.6666666666702</v>
      </c>
      <c r="GB180" s="25">
        <v>0.73333333333333339</v>
      </c>
      <c r="GC180" s="28">
        <v>5092.587301587303</v>
      </c>
      <c r="GD180">
        <v>0.83333333333333337</v>
      </c>
      <c r="GE180">
        <v>206</v>
      </c>
      <c r="GF180">
        <v>0.16666666666666666</v>
      </c>
      <c r="GG180">
        <v>96</v>
      </c>
      <c r="GH180">
        <v>3.5</v>
      </c>
      <c r="GI180">
        <v>198</v>
      </c>
      <c r="GJ180">
        <v>1.5</v>
      </c>
      <c r="GK180" s="127">
        <v>166.66666666666666</v>
      </c>
      <c r="GL180" s="45"/>
      <c r="GM180">
        <v>28</v>
      </c>
      <c r="GN180">
        <v>23</v>
      </c>
      <c r="GO180">
        <v>23</v>
      </c>
      <c r="GP180">
        <v>12</v>
      </c>
      <c r="GQ180" s="25"/>
      <c r="GR180">
        <v>28</v>
      </c>
      <c r="GS180">
        <v>15</v>
      </c>
      <c r="GT180">
        <v>13</v>
      </c>
      <c r="GU180">
        <v>7</v>
      </c>
      <c r="GV180" s="25"/>
      <c r="GW180">
        <v>51</v>
      </c>
      <c r="GX180">
        <v>21</v>
      </c>
      <c r="GY180">
        <v>21</v>
      </c>
      <c r="GZ180">
        <v>8</v>
      </c>
      <c r="HA180" s="25"/>
      <c r="HB180" s="89">
        <v>35.666666666666664</v>
      </c>
      <c r="HC180" s="89">
        <v>19.666666666666668</v>
      </c>
      <c r="HD180" s="89">
        <v>19</v>
      </c>
      <c r="HE180" s="129">
        <v>9</v>
      </c>
      <c r="HF180">
        <v>0.93277974128311458</v>
      </c>
      <c r="HG180">
        <v>0.92445909055075282</v>
      </c>
      <c r="HH180">
        <v>0.92223067898151856</v>
      </c>
      <c r="HI180">
        <v>0.95602482764538066</v>
      </c>
      <c r="HJ180">
        <v>0.9811795583154993</v>
      </c>
      <c r="HK180">
        <v>0.99551378865577311</v>
      </c>
      <c r="HL180">
        <v>0.97946752064860965</v>
      </c>
      <c r="HM180">
        <v>0.99228581947994376</v>
      </c>
      <c r="HN180">
        <v>0.99882277039374567</v>
      </c>
      <c r="HO180">
        <v>0.99053673976912637</v>
      </c>
      <c r="HP180">
        <v>0.9956187190665895</v>
      </c>
      <c r="HQ180">
        <v>1</v>
      </c>
      <c r="HR180">
        <v>0.97092735666411978</v>
      </c>
      <c r="HS180" s="24">
        <v>2</v>
      </c>
      <c r="HT180">
        <v>1</v>
      </c>
      <c r="HU180">
        <v>3</v>
      </c>
      <c r="HV180">
        <v>1</v>
      </c>
      <c r="HW180">
        <v>0</v>
      </c>
      <c r="HX180">
        <v>1</v>
      </c>
      <c r="HY180" s="45"/>
      <c r="HZ180" s="25"/>
      <c r="IA180" s="25"/>
      <c r="IB180" s="25"/>
      <c r="IC180" s="25"/>
      <c r="ID180" s="109"/>
      <c r="IE180" s="25"/>
      <c r="IF180" s="25"/>
      <c r="IG180" s="25"/>
      <c r="IH180" s="25"/>
      <c r="II180" s="141" t="s">
        <v>538</v>
      </c>
      <c r="IJ180" s="141">
        <f t="shared" si="144"/>
        <v>0</v>
      </c>
      <c r="IK180" s="141" t="s">
        <v>540</v>
      </c>
      <c r="IL180" s="106"/>
      <c r="IM180" s="127"/>
      <c r="IN180" s="142"/>
      <c r="IO180" s="143">
        <v>0</v>
      </c>
      <c r="IP180" s="144">
        <v>0</v>
      </c>
      <c r="IQ180" s="144">
        <v>0</v>
      </c>
      <c r="IR180" s="144">
        <v>0</v>
      </c>
      <c r="IS180" s="144">
        <v>1</v>
      </c>
      <c r="IT180" s="145"/>
      <c r="IU180" s="146">
        <v>0</v>
      </c>
      <c r="IV180" s="146">
        <v>0</v>
      </c>
    </row>
    <row r="181" spans="1:256" ht="13.05" customHeight="1">
      <c r="A181" s="25">
        <v>66</v>
      </c>
      <c r="B181" s="25">
        <v>18</v>
      </c>
      <c r="C181" s="49" t="s">
        <v>523</v>
      </c>
      <c r="D181" s="47" t="s">
        <v>518</v>
      </c>
      <c r="E181" s="25">
        <v>5</v>
      </c>
      <c r="F181" s="25">
        <v>5</v>
      </c>
      <c r="G181" s="49"/>
      <c r="H181" s="25">
        <v>10</v>
      </c>
      <c r="I181" s="25">
        <v>16</v>
      </c>
      <c r="J181" s="25">
        <v>0</v>
      </c>
      <c r="K181" s="25">
        <v>0</v>
      </c>
      <c r="L181" s="25">
        <v>0</v>
      </c>
      <c r="M181" s="25" t="str">
        <f t="shared" si="132"/>
        <v/>
      </c>
      <c r="N181" s="25">
        <f t="shared" si="133"/>
        <v>16</v>
      </c>
      <c r="O181" s="25">
        <v>10</v>
      </c>
      <c r="P181" s="25">
        <v>16</v>
      </c>
      <c r="Q181" s="28"/>
      <c r="R181" s="25">
        <v>23</v>
      </c>
      <c r="S181" s="25">
        <v>26</v>
      </c>
      <c r="T181" s="25">
        <v>3</v>
      </c>
      <c r="U181" s="25">
        <v>0</v>
      </c>
      <c r="V181" s="25">
        <v>3</v>
      </c>
      <c r="W181" s="25" t="str">
        <f t="shared" si="134"/>
        <v/>
      </c>
      <c r="X181" s="25">
        <f t="shared" si="135"/>
        <v>23</v>
      </c>
      <c r="Y181" s="25">
        <v>19</v>
      </c>
      <c r="Z181" s="25">
        <v>23</v>
      </c>
      <c r="AA181" s="25"/>
      <c r="AB181" s="45">
        <v>4</v>
      </c>
      <c r="AC181" s="25">
        <v>7</v>
      </c>
      <c r="AD181" s="25">
        <v>0</v>
      </c>
      <c r="AE181" s="25">
        <v>0</v>
      </c>
      <c r="AF181" s="25">
        <v>0</v>
      </c>
      <c r="AG181" s="25" t="str">
        <f t="shared" si="136"/>
        <v/>
      </c>
      <c r="AH181" s="25">
        <f t="shared" si="137"/>
        <v>7</v>
      </c>
      <c r="AI181" s="25">
        <v>4</v>
      </c>
      <c r="AJ181" s="25">
        <v>7</v>
      </c>
      <c r="AK181" s="28"/>
      <c r="AL181" s="25">
        <v>1</v>
      </c>
      <c r="AM181" s="25">
        <v>1340.65</v>
      </c>
      <c r="AN181" s="25">
        <v>1224</v>
      </c>
      <c r="AO181" s="25">
        <v>406.53507325872084</v>
      </c>
      <c r="AP181" s="91">
        <v>4.5833333333333337E-2</v>
      </c>
      <c r="AQ181" s="65">
        <v>6.5972222222222224E-2</v>
      </c>
      <c r="AR181" s="65">
        <v>5.7638888888888885E-2</v>
      </c>
      <c r="AS181" s="65">
        <v>4.7916666666666663E-2</v>
      </c>
      <c r="AT181" s="25">
        <f t="shared" ref="AT181:AW202" si="173">(HOUR(AP181)*60)+MINUTE(AP181)</f>
        <v>66</v>
      </c>
      <c r="AU181" s="25">
        <f t="shared" si="173"/>
        <v>95</v>
      </c>
      <c r="AV181" s="25">
        <f t="shared" si="173"/>
        <v>83</v>
      </c>
      <c r="AW181" s="25">
        <f t="shared" si="173"/>
        <v>69</v>
      </c>
      <c r="AX181" s="25">
        <f t="shared" si="172"/>
        <v>89</v>
      </c>
      <c r="AY181" s="25">
        <f t="shared" ref="AY181:AY202" si="174">AVERAGE(AT181,AW181)</f>
        <v>67.5</v>
      </c>
      <c r="AZ181" s="25">
        <f t="shared" si="168"/>
        <v>0.31851851851851853</v>
      </c>
      <c r="BA181" s="25">
        <v>3</v>
      </c>
      <c r="BB181" s="25">
        <v>4</v>
      </c>
      <c r="BC181" s="25">
        <v>3</v>
      </c>
      <c r="BD181" s="25">
        <v>4</v>
      </c>
      <c r="BE181" s="25">
        <v>3.5</v>
      </c>
      <c r="BF181" s="25">
        <v>3.5</v>
      </c>
      <c r="BG181" s="49">
        <v>0</v>
      </c>
      <c r="BH181" s="25">
        <v>1</v>
      </c>
      <c r="BI181" s="25">
        <v>10</v>
      </c>
      <c r="BJ181" s="25">
        <v>1</v>
      </c>
      <c r="BK181" s="25">
        <v>10</v>
      </c>
      <c r="BL181" s="25">
        <v>1</v>
      </c>
      <c r="BM181" s="47">
        <v>41</v>
      </c>
      <c r="BN181" s="25">
        <v>7</v>
      </c>
      <c r="BO181" s="25">
        <f t="shared" si="155"/>
        <v>48</v>
      </c>
      <c r="BP181" s="25">
        <f t="shared" si="170"/>
        <v>0.85416666666666663</v>
      </c>
      <c r="BQ181" s="49">
        <f t="shared" si="148"/>
        <v>1</v>
      </c>
      <c r="BR181" s="47">
        <v>15</v>
      </c>
      <c r="BS181" s="25">
        <v>1</v>
      </c>
      <c r="BT181" s="25">
        <f t="shared" si="158"/>
        <v>16</v>
      </c>
      <c r="BU181" s="25">
        <f t="shared" si="156"/>
        <v>0.9375</v>
      </c>
      <c r="BV181" s="49">
        <f t="shared" si="160"/>
        <v>1</v>
      </c>
      <c r="BW181" s="52">
        <v>7</v>
      </c>
      <c r="BX181" s="53">
        <v>6</v>
      </c>
      <c r="BY181" s="54">
        <f t="shared" si="154"/>
        <v>6.5</v>
      </c>
      <c r="BZ181" s="57">
        <v>12</v>
      </c>
      <c r="CA181" s="50">
        <v>16</v>
      </c>
      <c r="CB181" s="51">
        <f t="shared" si="129"/>
        <v>14</v>
      </c>
      <c r="CC181" s="46">
        <v>24</v>
      </c>
      <c r="CD181" s="46">
        <v>19</v>
      </c>
      <c r="CE181" s="103">
        <v>95</v>
      </c>
      <c r="CF181" s="30">
        <v>25</v>
      </c>
      <c r="CG181" s="104">
        <f t="shared" si="149"/>
        <v>0.26315789473684209</v>
      </c>
      <c r="CH181" s="47">
        <v>11</v>
      </c>
      <c r="CI181" s="25">
        <v>6</v>
      </c>
      <c r="CJ181" s="25">
        <f t="shared" si="166"/>
        <v>17</v>
      </c>
      <c r="CK181" s="49">
        <f t="shared" si="142"/>
        <v>11.5</v>
      </c>
      <c r="CL181" s="47">
        <v>4</v>
      </c>
      <c r="CM181" s="25">
        <v>4</v>
      </c>
      <c r="CN181" s="25">
        <f t="shared" si="157"/>
        <v>8</v>
      </c>
      <c r="CO181" s="49">
        <f t="shared" si="143"/>
        <v>6</v>
      </c>
      <c r="CP181" s="47">
        <v>24</v>
      </c>
      <c r="CQ181" s="25">
        <f t="shared" si="169"/>
        <v>1</v>
      </c>
      <c r="CR181" s="65">
        <v>1.8749999999999999E-2</v>
      </c>
      <c r="CS181" s="25">
        <f t="shared" si="150"/>
        <v>27</v>
      </c>
      <c r="CT181" s="25">
        <v>0</v>
      </c>
      <c r="CU181" s="25">
        <v>24</v>
      </c>
      <c r="CV181" s="25">
        <v>1</v>
      </c>
      <c r="CW181" s="65">
        <v>5.2777777777777778E-2</v>
      </c>
      <c r="CX181" s="25">
        <f t="shared" si="152"/>
        <v>76</v>
      </c>
      <c r="CY181" s="25">
        <v>0</v>
      </c>
      <c r="CZ181" s="25">
        <f t="shared" si="153"/>
        <v>1.8148148148148149</v>
      </c>
      <c r="DA181">
        <v>21</v>
      </c>
      <c r="DB181">
        <v>12</v>
      </c>
      <c r="DC181">
        <v>0.96558915999999995</v>
      </c>
      <c r="DD181">
        <v>13</v>
      </c>
      <c r="DE181">
        <v>0.98593525000000004</v>
      </c>
      <c r="DF181">
        <v>14</v>
      </c>
      <c r="DG181">
        <v>9</v>
      </c>
      <c r="DH181">
        <v>0.99311117999999998</v>
      </c>
      <c r="DI181">
        <v>9</v>
      </c>
      <c r="DJ181">
        <v>0.99778235999999998</v>
      </c>
      <c r="DK181">
        <v>17</v>
      </c>
      <c r="DL181">
        <v>10</v>
      </c>
      <c r="DM181">
        <v>0.96766726000000003</v>
      </c>
      <c r="DN181">
        <v>10</v>
      </c>
      <c r="DO181">
        <v>0.98698370000000002</v>
      </c>
      <c r="DP181" s="25">
        <v>17.333333333333332</v>
      </c>
      <c r="DQ181" s="25">
        <v>10.333333333333334</v>
      </c>
      <c r="DR181" s="25">
        <v>0.97545586666666662</v>
      </c>
      <c r="DS181" s="25">
        <v>10.666666666666666</v>
      </c>
      <c r="DT181" s="25">
        <v>0.99023377000000001</v>
      </c>
      <c r="DU181" s="47">
        <v>20.082630938987784</v>
      </c>
      <c r="DV181" s="86">
        <v>49.183837099831806</v>
      </c>
      <c r="DW181" s="86">
        <v>0.91560420363536232</v>
      </c>
      <c r="DX181" s="25"/>
      <c r="DY181" s="49"/>
      <c r="DZ181" s="47">
        <v>18</v>
      </c>
      <c r="EA181" s="25">
        <v>24</v>
      </c>
      <c r="EB181" s="25">
        <v>21</v>
      </c>
      <c r="EC181" s="25">
        <v>0.30769231000000002</v>
      </c>
      <c r="ED181" s="25">
        <v>0.66480446999999998</v>
      </c>
      <c r="EE181" s="88">
        <v>0.48624838999999997</v>
      </c>
      <c r="EF181" s="47">
        <v>29</v>
      </c>
      <c r="EG181" s="25">
        <v>34</v>
      </c>
      <c r="EH181" s="25">
        <v>36</v>
      </c>
      <c r="EI181" s="25">
        <v>29</v>
      </c>
      <c r="EJ181" s="25">
        <v>31</v>
      </c>
      <c r="EK181" s="46">
        <v>38</v>
      </c>
      <c r="EL181" s="47">
        <v>0</v>
      </c>
      <c r="EM181" s="49">
        <v>0</v>
      </c>
      <c r="EN181" s="46">
        <v>0</v>
      </c>
      <c r="EO181" s="25">
        <v>6581.2</v>
      </c>
      <c r="EP181" s="25">
        <v>2301.1188811188799</v>
      </c>
      <c r="EQ181" s="25">
        <v>4132.6373626373597</v>
      </c>
      <c r="ER181" s="25">
        <v>2984.6825396825402</v>
      </c>
      <c r="ES181" s="25">
        <v>6321.7857142857101</v>
      </c>
      <c r="ET181" s="25">
        <v>4164.9411764705901</v>
      </c>
      <c r="EU181" s="25">
        <v>5678.5410256410223</v>
      </c>
      <c r="EV181" s="28">
        <v>3150.2475324240036</v>
      </c>
      <c r="EW181">
        <v>90.933451930000004</v>
      </c>
      <c r="EX181">
        <v>5.7423517E-2</v>
      </c>
      <c r="EY181">
        <v>5.0636363636363599</v>
      </c>
      <c r="EZ181">
        <v>0.67346938775510201</v>
      </c>
      <c r="FA181">
        <v>181.90496669999999</v>
      </c>
      <c r="FB181">
        <v>9.4614011999999997E-2</v>
      </c>
      <c r="FC181">
        <v>4.1591511936339502</v>
      </c>
      <c r="FD181">
        <v>0.6</v>
      </c>
      <c r="FE181">
        <v>315.9917724</v>
      </c>
      <c r="FF181">
        <v>0.110037738</v>
      </c>
      <c r="FG181">
        <v>6.5267605633802797</v>
      </c>
      <c r="FH181">
        <v>0.527272727272727</v>
      </c>
      <c r="FI181">
        <v>196.2767303433333</v>
      </c>
      <c r="FJ181">
        <v>8.7358422333333338E-2</v>
      </c>
      <c r="FK181">
        <v>5.2498493735501972</v>
      </c>
      <c r="FL181" s="63">
        <v>0.600247371675943</v>
      </c>
      <c r="FM181">
        <v>0.57921744708146194</v>
      </c>
      <c r="FN181">
        <v>0.66991930943891898</v>
      </c>
      <c r="FO181">
        <v>0.55092373282804397</v>
      </c>
      <c r="FP181">
        <v>0.60003458412588595</v>
      </c>
      <c r="FQ181">
        <v>0.49549007817197799</v>
      </c>
      <c r="FR181">
        <v>0.620282472794628</v>
      </c>
      <c r="FS181">
        <v>0.54187708602716134</v>
      </c>
      <c r="FT181">
        <v>0.63007878878647761</v>
      </c>
      <c r="FU181">
        <v>0.58597793740681947</v>
      </c>
      <c r="FV181" s="45">
        <v>0.65</v>
      </c>
      <c r="FW181" s="25">
        <v>6636.0769230769201</v>
      </c>
      <c r="FX181" s="25">
        <v>0.8</v>
      </c>
      <c r="FY181" s="25">
        <v>7391.3333333333303</v>
      </c>
      <c r="FZ181" s="25">
        <v>0.8</v>
      </c>
      <c r="GA181" s="25">
        <v>5504.75</v>
      </c>
      <c r="GB181" s="25">
        <v>0.75</v>
      </c>
      <c r="GC181" s="28">
        <v>6510.7200854700832</v>
      </c>
      <c r="GD181">
        <v>0.5</v>
      </c>
      <c r="GE181">
        <v>135</v>
      </c>
      <c r="GF181">
        <v>0</v>
      </c>
      <c r="GG181">
        <v>112</v>
      </c>
      <c r="GH181">
        <v>0.33333333333333331</v>
      </c>
      <c r="GI181">
        <v>203</v>
      </c>
      <c r="GJ181">
        <v>0.27777777777777801</v>
      </c>
      <c r="GK181" s="127">
        <v>150</v>
      </c>
      <c r="GL181" s="45"/>
      <c r="GM181">
        <v>19</v>
      </c>
      <c r="GN181">
        <v>16</v>
      </c>
      <c r="GO181">
        <v>15</v>
      </c>
      <c r="GP181">
        <v>9</v>
      </c>
      <c r="GQ181" s="25"/>
      <c r="GR181">
        <v>49</v>
      </c>
      <c r="GS181">
        <v>16</v>
      </c>
      <c r="GT181">
        <v>16</v>
      </c>
      <c r="GU181">
        <v>7</v>
      </c>
      <c r="GV181" s="25"/>
      <c r="GW181">
        <v>16</v>
      </c>
      <c r="GX181">
        <v>13</v>
      </c>
      <c r="GY181">
        <v>12</v>
      </c>
      <c r="GZ181">
        <v>8</v>
      </c>
      <c r="HA181" s="25"/>
      <c r="HB181" s="89">
        <v>28</v>
      </c>
      <c r="HC181" s="89">
        <v>15</v>
      </c>
      <c r="HD181" s="89">
        <v>14.333333333333334</v>
      </c>
      <c r="HE181" s="129">
        <v>8</v>
      </c>
      <c r="HF181">
        <v>0.78639133187236698</v>
      </c>
      <c r="HG181">
        <v>0.79083206309658549</v>
      </c>
      <c r="HH181">
        <v>0.75984966877049542</v>
      </c>
      <c r="HI181">
        <v>0.92633717331175791</v>
      </c>
      <c r="HJ181">
        <v>0.91603902984473096</v>
      </c>
      <c r="HK181">
        <v>0.92746336264476048</v>
      </c>
      <c r="HL181">
        <v>0.97641708303739283</v>
      </c>
      <c r="HM181">
        <v>0.99228581947994376</v>
      </c>
      <c r="HN181">
        <v>0.93340393022885226</v>
      </c>
      <c r="HO181">
        <v>0.90624289580592599</v>
      </c>
      <c r="HP181">
        <v>0.98887688536360252</v>
      </c>
      <c r="HQ181">
        <v>1</v>
      </c>
      <c r="HR181">
        <v>0.87861143064864999</v>
      </c>
      <c r="HS181" s="24">
        <v>2</v>
      </c>
      <c r="HT181">
        <v>4</v>
      </c>
      <c r="HU181">
        <v>1</v>
      </c>
      <c r="HV181">
        <v>1</v>
      </c>
      <c r="HW181">
        <v>1</v>
      </c>
      <c r="HX181">
        <v>0</v>
      </c>
      <c r="HY181" s="45"/>
      <c r="HZ181" s="25"/>
      <c r="IA181" s="25"/>
      <c r="IB181" s="25"/>
      <c r="IC181" s="25"/>
      <c r="ID181" s="109"/>
      <c r="IE181" s="25"/>
      <c r="IF181" s="25"/>
      <c r="IG181" s="25"/>
      <c r="IH181" s="25"/>
      <c r="II181" s="141" t="s">
        <v>538</v>
      </c>
      <c r="IJ181" s="141">
        <f t="shared" si="144"/>
        <v>0</v>
      </c>
      <c r="IK181" s="141" t="s">
        <v>540</v>
      </c>
      <c r="IL181" s="106"/>
      <c r="IM181" s="127"/>
      <c r="IN181" s="142"/>
      <c r="IO181" s="143">
        <v>0</v>
      </c>
      <c r="IP181" s="144">
        <v>0</v>
      </c>
      <c r="IQ181" s="144">
        <v>0</v>
      </c>
      <c r="IR181" s="144">
        <v>0</v>
      </c>
      <c r="IS181" s="144">
        <v>1</v>
      </c>
      <c r="IT181" s="145"/>
      <c r="IU181" s="146">
        <v>0</v>
      </c>
      <c r="IV181" s="146">
        <v>0</v>
      </c>
    </row>
    <row r="182" spans="1:256" ht="13.05" customHeight="1">
      <c r="A182" s="25">
        <v>70</v>
      </c>
      <c r="B182" s="25">
        <v>18</v>
      </c>
      <c r="C182" s="49" t="s">
        <v>524</v>
      </c>
      <c r="D182" s="47" t="s">
        <v>252</v>
      </c>
      <c r="E182" s="25">
        <v>4</v>
      </c>
      <c r="F182" s="25">
        <v>4</v>
      </c>
      <c r="G182" s="49"/>
      <c r="H182" s="25">
        <v>20</v>
      </c>
      <c r="I182" s="25">
        <v>26</v>
      </c>
      <c r="J182" s="25">
        <v>0</v>
      </c>
      <c r="K182" s="25">
        <v>0</v>
      </c>
      <c r="L182" s="25">
        <v>0</v>
      </c>
      <c r="M182" s="25" t="str">
        <f t="shared" si="132"/>
        <v/>
      </c>
      <c r="N182" s="25">
        <f t="shared" si="133"/>
        <v>26</v>
      </c>
      <c r="O182" s="25">
        <v>20</v>
      </c>
      <c r="P182" s="25">
        <v>26</v>
      </c>
      <c r="Q182" s="28"/>
      <c r="R182" s="25">
        <v>28</v>
      </c>
      <c r="S182" s="25">
        <v>28</v>
      </c>
      <c r="T182" s="25">
        <v>4</v>
      </c>
      <c r="U182" s="25">
        <v>1</v>
      </c>
      <c r="V182" s="25">
        <v>3</v>
      </c>
      <c r="W182" s="25" t="str">
        <f t="shared" si="134"/>
        <v>XXXX</v>
      </c>
      <c r="X182" s="25">
        <f t="shared" si="135"/>
        <v>24</v>
      </c>
      <c r="Y182" s="25">
        <v>10</v>
      </c>
      <c r="Z182" s="25">
        <v>23</v>
      </c>
      <c r="AA182" s="25"/>
      <c r="AB182" s="45">
        <v>5</v>
      </c>
      <c r="AC182" s="25">
        <v>13</v>
      </c>
      <c r="AD182" s="25">
        <v>3</v>
      </c>
      <c r="AE182" s="25">
        <v>1</v>
      </c>
      <c r="AF182" s="25">
        <v>2</v>
      </c>
      <c r="AG182" s="25" t="str">
        <f t="shared" si="136"/>
        <v/>
      </c>
      <c r="AH182" s="25">
        <f t="shared" si="137"/>
        <v>10</v>
      </c>
      <c r="AI182" s="25">
        <v>5</v>
      </c>
      <c r="AJ182" s="25">
        <v>12</v>
      </c>
      <c r="AK182" s="28"/>
      <c r="AL182" s="25">
        <v>1</v>
      </c>
      <c r="AM182" s="25">
        <v>1346.25</v>
      </c>
      <c r="AN182" s="25">
        <v>1267.5</v>
      </c>
      <c r="AO182" s="25">
        <v>347.07330865243352</v>
      </c>
      <c r="AP182" s="91">
        <v>4.1666666666666664E-2</v>
      </c>
      <c r="AQ182" s="65">
        <v>6.5972222222222224E-2</v>
      </c>
      <c r="AR182" s="65">
        <v>6.7361111111111108E-2</v>
      </c>
      <c r="AS182" s="65">
        <v>4.9305555555555554E-2</v>
      </c>
      <c r="AT182" s="25">
        <f t="shared" si="173"/>
        <v>60</v>
      </c>
      <c r="AU182" s="25">
        <f t="shared" si="173"/>
        <v>95</v>
      </c>
      <c r="AV182" s="25">
        <f t="shared" si="173"/>
        <v>97</v>
      </c>
      <c r="AW182" s="25">
        <f t="shared" si="173"/>
        <v>71</v>
      </c>
      <c r="AX182" s="25">
        <f t="shared" si="172"/>
        <v>96</v>
      </c>
      <c r="AY182" s="25">
        <f t="shared" si="174"/>
        <v>65.5</v>
      </c>
      <c r="AZ182" s="25">
        <f t="shared" si="168"/>
        <v>0.46564885496183206</v>
      </c>
      <c r="BA182" s="25">
        <v>2</v>
      </c>
      <c r="BB182" s="25">
        <v>3</v>
      </c>
      <c r="BC182" s="25">
        <v>3</v>
      </c>
      <c r="BD182" s="25">
        <v>3</v>
      </c>
      <c r="BE182" s="25">
        <v>2.5</v>
      </c>
      <c r="BF182" s="25">
        <v>3</v>
      </c>
      <c r="BG182" s="49">
        <v>-0.2</v>
      </c>
      <c r="BH182" s="25">
        <v>0.8</v>
      </c>
      <c r="BI182" s="25">
        <v>10</v>
      </c>
      <c r="BJ182" s="25">
        <v>1</v>
      </c>
      <c r="BK182" s="25">
        <v>10</v>
      </c>
      <c r="BL182" s="25">
        <v>0.9</v>
      </c>
      <c r="BM182" s="47"/>
      <c r="BN182" s="25"/>
      <c r="BO182" s="25"/>
      <c r="BP182" s="25"/>
      <c r="BQ182" s="49"/>
      <c r="BR182" s="47"/>
      <c r="BS182" s="25"/>
      <c r="BT182" s="25"/>
      <c r="BU182" s="25"/>
      <c r="BV182" s="49"/>
      <c r="BW182" s="52">
        <v>6</v>
      </c>
      <c r="BX182" s="53">
        <v>6</v>
      </c>
      <c r="BY182" s="54">
        <f t="shared" si="154"/>
        <v>6</v>
      </c>
      <c r="BZ182" s="57">
        <v>12</v>
      </c>
      <c r="CA182" s="50">
        <v>13</v>
      </c>
      <c r="CB182" s="51">
        <f t="shared" si="129"/>
        <v>12.5</v>
      </c>
      <c r="CC182" s="46">
        <v>27</v>
      </c>
      <c r="CD182" s="46">
        <v>16</v>
      </c>
      <c r="CE182" s="103">
        <v>99</v>
      </c>
      <c r="CF182" s="30">
        <v>7</v>
      </c>
      <c r="CG182" s="104">
        <f t="shared" si="149"/>
        <v>7.0707070707070704E-2</v>
      </c>
      <c r="CH182" s="47">
        <v>10</v>
      </c>
      <c r="CI182" s="25">
        <v>3</v>
      </c>
      <c r="CJ182" s="25">
        <f t="shared" si="166"/>
        <v>13</v>
      </c>
      <c r="CK182" s="49">
        <f t="shared" si="142"/>
        <v>8</v>
      </c>
      <c r="CL182" s="47">
        <v>4</v>
      </c>
      <c r="CM182" s="25">
        <v>3</v>
      </c>
      <c r="CN182" s="25">
        <f t="shared" si="157"/>
        <v>7</v>
      </c>
      <c r="CO182" s="49">
        <f t="shared" si="143"/>
        <v>5</v>
      </c>
      <c r="CP182" s="47">
        <v>24</v>
      </c>
      <c r="CQ182" s="25">
        <f t="shared" si="169"/>
        <v>1</v>
      </c>
      <c r="CR182" s="65">
        <v>2.4305555555555556E-2</v>
      </c>
      <c r="CS182" s="25">
        <f t="shared" si="150"/>
        <v>35</v>
      </c>
      <c r="CT182" s="25">
        <v>0</v>
      </c>
      <c r="CU182" s="25">
        <v>24</v>
      </c>
      <c r="CV182" s="25">
        <f t="shared" si="151"/>
        <v>1</v>
      </c>
      <c r="CW182" s="65">
        <v>4.4444444444444446E-2</v>
      </c>
      <c r="CX182" s="25">
        <f t="shared" si="152"/>
        <v>64</v>
      </c>
      <c r="CY182" s="25">
        <v>0</v>
      </c>
      <c r="CZ182" s="49">
        <f t="shared" si="153"/>
        <v>0.82857142857142863</v>
      </c>
      <c r="DA182">
        <v>22</v>
      </c>
      <c r="DB182">
        <v>5</v>
      </c>
      <c r="DC182">
        <v>0.64607864999999998</v>
      </c>
      <c r="DD182">
        <v>7</v>
      </c>
      <c r="DE182">
        <v>0.85228694999999999</v>
      </c>
      <c r="DF182">
        <v>12</v>
      </c>
      <c r="DG182">
        <v>3</v>
      </c>
      <c r="DH182">
        <v>0.90784129999999996</v>
      </c>
      <c r="DI182">
        <v>5</v>
      </c>
      <c r="DJ182">
        <v>0.73979543999999997</v>
      </c>
      <c r="DK182">
        <v>14</v>
      </c>
      <c r="DL182">
        <v>8</v>
      </c>
      <c r="DM182">
        <v>0.89398732000000003</v>
      </c>
      <c r="DN182">
        <v>8</v>
      </c>
      <c r="DO182">
        <v>0.93711482999999995</v>
      </c>
      <c r="DP182" s="25">
        <v>16</v>
      </c>
      <c r="DQ182" s="25">
        <v>5.333333333333333</v>
      </c>
      <c r="DR182" s="25">
        <v>0.81596908999999995</v>
      </c>
      <c r="DS182" s="25">
        <v>6.666666666666667</v>
      </c>
      <c r="DT182" s="25">
        <v>0.84306574000000001</v>
      </c>
      <c r="DU182" s="47">
        <v>17.308432282406081</v>
      </c>
      <c r="DV182" s="86">
        <v>24.443298281673965</v>
      </c>
      <c r="DW182" s="86">
        <v>0.99762909951798984</v>
      </c>
      <c r="DX182" s="25"/>
      <c r="DY182" s="49"/>
      <c r="DZ182" s="47">
        <v>20</v>
      </c>
      <c r="EA182" s="25">
        <v>19</v>
      </c>
      <c r="EB182" s="25">
        <v>19.5</v>
      </c>
      <c r="EC182" s="25">
        <v>0.91452990999999995</v>
      </c>
      <c r="ED182" s="25">
        <v>0.90594059000000005</v>
      </c>
      <c r="EE182" s="88">
        <v>0.91023524999999994</v>
      </c>
      <c r="EF182" s="47">
        <v>28</v>
      </c>
      <c r="EG182" s="25">
        <v>34</v>
      </c>
      <c r="EH182" s="25">
        <v>34</v>
      </c>
      <c r="EI182" s="25">
        <v>26</v>
      </c>
      <c r="EJ182" s="25">
        <v>31</v>
      </c>
      <c r="EK182" s="46">
        <v>60</v>
      </c>
      <c r="EL182" s="47">
        <v>2</v>
      </c>
      <c r="EM182" s="49">
        <v>4</v>
      </c>
      <c r="EN182" s="46">
        <v>0</v>
      </c>
      <c r="EO182" s="25">
        <v>20566.25</v>
      </c>
      <c r="EP182" s="25">
        <v>9401.7142857142899</v>
      </c>
      <c r="EQ182" s="25">
        <v>20892.777777777799</v>
      </c>
      <c r="ER182" s="25">
        <v>9642.82051282051</v>
      </c>
      <c r="ES182" s="25">
        <v>18632.631578947399</v>
      </c>
      <c r="ET182" s="25">
        <v>8850.5</v>
      </c>
      <c r="EU182" s="25">
        <v>20030.553118908399</v>
      </c>
      <c r="EV182" s="28">
        <v>9298.3449328449333</v>
      </c>
      <c r="EW182">
        <v>929.01060029999996</v>
      </c>
      <c r="EX182">
        <v>0.16173890399999999</v>
      </c>
      <c r="EY182">
        <v>1.4545454545454499</v>
      </c>
      <c r="EZ182">
        <v>0.46666666666666701</v>
      </c>
      <c r="FA182">
        <v>1464.258403</v>
      </c>
      <c r="FB182">
        <v>0.22303031700000001</v>
      </c>
      <c r="FC182">
        <v>0.28647214854111402</v>
      </c>
      <c r="FD182">
        <v>0.35294117647058798</v>
      </c>
      <c r="FE182">
        <v>566.12792690000003</v>
      </c>
      <c r="FF182">
        <v>0.106127164</v>
      </c>
      <c r="FG182">
        <v>1.02253521126761</v>
      </c>
      <c r="FH182">
        <v>0.61111111111111105</v>
      </c>
      <c r="FI182">
        <v>986.46564339999998</v>
      </c>
      <c r="FJ182">
        <v>0.16363212833333332</v>
      </c>
      <c r="FK182">
        <v>0.92118427145139137</v>
      </c>
      <c r="FL182" s="63">
        <v>0.47690631808278866</v>
      </c>
      <c r="FM182">
        <v>0.48529411764705899</v>
      </c>
      <c r="FN182">
        <v>0.519691433211531</v>
      </c>
      <c r="FO182">
        <v>0.61037234042553201</v>
      </c>
      <c r="FP182">
        <v>0.56876790830945601</v>
      </c>
      <c r="FQ182">
        <v>0.40135135135135103</v>
      </c>
      <c r="FR182">
        <v>0.51397058823529396</v>
      </c>
      <c r="FS182">
        <v>0.49900593647464736</v>
      </c>
      <c r="FT182">
        <v>0.53414330991876025</v>
      </c>
      <c r="FU182">
        <v>0.51657462319670377</v>
      </c>
      <c r="FV182" s="45">
        <v>0.75</v>
      </c>
      <c r="FW182" s="25">
        <v>6772.0714285714303</v>
      </c>
      <c r="FX182" s="25">
        <v>0.95</v>
      </c>
      <c r="FY182" s="25">
        <v>6132.78947368421</v>
      </c>
      <c r="FZ182" s="25">
        <v>0.9</v>
      </c>
      <c r="GA182" s="25">
        <v>6496.0555555555602</v>
      </c>
      <c r="GB182" s="25">
        <v>0.8666666666666667</v>
      </c>
      <c r="GC182" s="28">
        <v>6466.9721526037347</v>
      </c>
      <c r="GD182">
        <v>0.33333333333333331</v>
      </c>
      <c r="GE182">
        <v>131</v>
      </c>
      <c r="GF182">
        <v>0</v>
      </c>
      <c r="GG182">
        <v>89</v>
      </c>
      <c r="GH182">
        <v>0.33333333333333331</v>
      </c>
      <c r="GI182">
        <v>178</v>
      </c>
      <c r="GJ182">
        <v>0.22222222222222199</v>
      </c>
      <c r="GK182" s="127">
        <v>132.66666666666666</v>
      </c>
      <c r="GL182" s="45"/>
      <c r="GM182">
        <v>25</v>
      </c>
      <c r="GN182">
        <v>20</v>
      </c>
      <c r="GO182">
        <v>20</v>
      </c>
      <c r="GP182">
        <v>12</v>
      </c>
      <c r="GQ182" s="25"/>
      <c r="GR182">
        <v>9</v>
      </c>
      <c r="GS182">
        <v>9</v>
      </c>
      <c r="GT182">
        <v>8</v>
      </c>
      <c r="GU182">
        <v>7</v>
      </c>
      <c r="GV182" s="25"/>
      <c r="GW182">
        <v>8</v>
      </c>
      <c r="GX182">
        <v>7</v>
      </c>
      <c r="GY182">
        <v>5</v>
      </c>
      <c r="GZ182">
        <v>7</v>
      </c>
      <c r="HA182" s="25"/>
      <c r="HB182" s="89">
        <v>14</v>
      </c>
      <c r="HC182" s="89">
        <v>12</v>
      </c>
      <c r="HD182" s="89">
        <v>11</v>
      </c>
      <c r="HE182" s="129">
        <v>8.6666666666666661</v>
      </c>
      <c r="HF182">
        <v>0.8446906422004069</v>
      </c>
      <c r="HG182">
        <v>0.8466333694596373</v>
      </c>
      <c r="HH182">
        <v>0.80731947067313004</v>
      </c>
      <c r="HI182">
        <v>0.95185784683366204</v>
      </c>
      <c r="HJ182">
        <v>0.8707414879655716</v>
      </c>
      <c r="HK182">
        <v>0.93482024415867715</v>
      </c>
      <c r="HL182">
        <v>0.88525333627598102</v>
      </c>
      <c r="HM182">
        <v>0.99228581947994376</v>
      </c>
      <c r="HN182">
        <v>0.87814832347871741</v>
      </c>
      <c r="HO182">
        <v>0.94528533069948972</v>
      </c>
      <c r="HP182">
        <v>0.96113657478646308</v>
      </c>
      <c r="HQ182">
        <v>1</v>
      </c>
      <c r="HR182">
        <v>0.86452681788156527</v>
      </c>
      <c r="HS182" s="24">
        <v>1</v>
      </c>
      <c r="HT182">
        <v>4</v>
      </c>
      <c r="HU182">
        <v>1</v>
      </c>
      <c r="HV182">
        <v>0</v>
      </c>
      <c r="HW182">
        <v>1</v>
      </c>
      <c r="HX182">
        <v>0</v>
      </c>
      <c r="HY182" s="45"/>
      <c r="HZ182" s="25"/>
      <c r="IA182" s="25"/>
      <c r="IB182" s="25"/>
      <c r="IC182" s="25"/>
      <c r="ID182" s="109"/>
      <c r="IE182" s="25"/>
      <c r="IF182" s="25"/>
      <c r="IG182" s="25"/>
      <c r="IH182" s="25"/>
      <c r="II182" s="141" t="s">
        <v>578</v>
      </c>
      <c r="IJ182" s="141">
        <f t="shared" si="144"/>
        <v>1</v>
      </c>
      <c r="IK182" s="141" t="s">
        <v>482</v>
      </c>
      <c r="IL182" s="106"/>
      <c r="IM182" s="127"/>
      <c r="IN182" s="142"/>
      <c r="IO182" s="143">
        <v>0</v>
      </c>
      <c r="IP182" s="144">
        <v>0</v>
      </c>
      <c r="IQ182" s="144">
        <v>0</v>
      </c>
      <c r="IR182" s="144">
        <v>0</v>
      </c>
      <c r="IS182" s="144">
        <v>1</v>
      </c>
      <c r="IT182" s="145"/>
      <c r="IU182" s="146">
        <v>0</v>
      </c>
      <c r="IV182" s="146">
        <v>0</v>
      </c>
    </row>
    <row r="183" spans="1:256" ht="13.05" customHeight="1">
      <c r="A183" s="25">
        <v>42</v>
      </c>
      <c r="B183" s="25">
        <v>14</v>
      </c>
      <c r="C183" s="49" t="s">
        <v>225</v>
      </c>
      <c r="D183" s="47" t="s">
        <v>518</v>
      </c>
      <c r="E183" s="25">
        <v>5</v>
      </c>
      <c r="F183" s="25">
        <v>5</v>
      </c>
      <c r="G183" s="49"/>
      <c r="H183" s="25">
        <v>5</v>
      </c>
      <c r="I183" s="25">
        <v>15</v>
      </c>
      <c r="J183" s="25">
        <v>7</v>
      </c>
      <c r="K183" s="25">
        <v>0</v>
      </c>
      <c r="L183" s="25">
        <v>7</v>
      </c>
      <c r="M183" s="25" t="str">
        <f t="shared" si="132"/>
        <v/>
      </c>
      <c r="N183" s="25">
        <f t="shared" si="133"/>
        <v>8</v>
      </c>
      <c r="O183" s="25">
        <v>5</v>
      </c>
      <c r="P183" s="25">
        <v>13</v>
      </c>
      <c r="Q183" s="28"/>
      <c r="R183" s="25">
        <v>10</v>
      </c>
      <c r="S183" s="25">
        <v>16</v>
      </c>
      <c r="T183" s="25">
        <v>7</v>
      </c>
      <c r="U183" s="25">
        <v>2</v>
      </c>
      <c r="V183" s="25">
        <v>5</v>
      </c>
      <c r="W183" s="25" t="str">
        <f t="shared" si="134"/>
        <v/>
      </c>
      <c r="X183" s="25">
        <f t="shared" si="135"/>
        <v>9</v>
      </c>
      <c r="Y183" s="25">
        <v>6</v>
      </c>
      <c r="Z183" s="25">
        <v>13</v>
      </c>
      <c r="AA183" s="25"/>
      <c r="AB183" s="45">
        <v>7</v>
      </c>
      <c r="AC183" s="25">
        <v>11</v>
      </c>
      <c r="AD183" s="25">
        <v>5</v>
      </c>
      <c r="AE183" s="25">
        <v>0</v>
      </c>
      <c r="AF183" s="25">
        <v>5</v>
      </c>
      <c r="AG183" s="25" t="str">
        <f t="shared" si="136"/>
        <v/>
      </c>
      <c r="AH183" s="25">
        <f t="shared" si="137"/>
        <v>6</v>
      </c>
      <c r="AI183" s="25">
        <v>4</v>
      </c>
      <c r="AJ183" s="25">
        <v>9</v>
      </c>
      <c r="AK183" s="28"/>
      <c r="AL183" s="25">
        <v>1</v>
      </c>
      <c r="AM183" s="25">
        <v>1235.5999999999999</v>
      </c>
      <c r="AN183" s="25"/>
      <c r="AO183" s="25">
        <v>120.28142438727444</v>
      </c>
      <c r="AP183" s="91">
        <v>6.1805555555555558E-2</v>
      </c>
      <c r="AQ183" s="65">
        <v>8.6111111111111124E-2</v>
      </c>
      <c r="AR183" s="65">
        <v>8.2638888888888887E-2</v>
      </c>
      <c r="AS183" s="65">
        <v>6.7361111111111108E-2</v>
      </c>
      <c r="AT183" s="25">
        <f t="shared" si="173"/>
        <v>89</v>
      </c>
      <c r="AU183" s="25">
        <f t="shared" si="173"/>
        <v>124</v>
      </c>
      <c r="AV183" s="25">
        <f t="shared" si="173"/>
        <v>119</v>
      </c>
      <c r="AW183" s="25">
        <f t="shared" si="173"/>
        <v>97</v>
      </c>
      <c r="AX183" s="25">
        <f t="shared" si="172"/>
        <v>121.5</v>
      </c>
      <c r="AY183" s="25">
        <f t="shared" si="174"/>
        <v>93</v>
      </c>
      <c r="AZ183" s="25">
        <f t="shared" si="168"/>
        <v>0.30645161290322581</v>
      </c>
      <c r="BA183" s="25">
        <v>1</v>
      </c>
      <c r="BB183" s="25">
        <v>4</v>
      </c>
      <c r="BC183" s="25">
        <v>3</v>
      </c>
      <c r="BD183" s="25">
        <v>2</v>
      </c>
      <c r="BE183" s="25">
        <v>1.5</v>
      </c>
      <c r="BF183" s="25">
        <v>3.5</v>
      </c>
      <c r="BG183" s="49">
        <v>-1.3333333333333333</v>
      </c>
      <c r="BH183" s="25">
        <v>0.2</v>
      </c>
      <c r="BI183" s="25">
        <v>10</v>
      </c>
      <c r="BJ183" s="25">
        <v>0.3</v>
      </c>
      <c r="BK183" s="25">
        <v>10</v>
      </c>
      <c r="BL183" s="25">
        <v>0.25</v>
      </c>
      <c r="BM183" s="47">
        <v>30</v>
      </c>
      <c r="BN183" s="25">
        <v>17</v>
      </c>
      <c r="BO183" s="25">
        <f t="shared" ref="BO183:BO213" si="175">BM183+BN183</f>
        <v>47</v>
      </c>
      <c r="BP183" s="25">
        <f t="shared" ref="BP183:BP213" si="176">BM183/BO183</f>
        <v>0.63829787234042556</v>
      </c>
      <c r="BQ183" s="49">
        <f t="shared" si="148"/>
        <v>0.97916666666666663</v>
      </c>
      <c r="BR183" s="47">
        <v>13</v>
      </c>
      <c r="BS183" s="25">
        <v>3</v>
      </c>
      <c r="BT183" s="25">
        <f t="shared" si="158"/>
        <v>16</v>
      </c>
      <c r="BU183" s="25">
        <f t="shared" ref="BU183:BU213" si="177">BR183/BT183</f>
        <v>0.8125</v>
      </c>
      <c r="BV183" s="49">
        <f t="shared" si="160"/>
        <v>1</v>
      </c>
      <c r="BW183" s="52"/>
      <c r="BX183" s="53">
        <v>10</v>
      </c>
      <c r="BY183" s="54">
        <f t="shared" si="154"/>
        <v>10</v>
      </c>
      <c r="BZ183" s="57">
        <v>13</v>
      </c>
      <c r="CA183" s="50">
        <v>16</v>
      </c>
      <c r="CB183" s="51">
        <f t="shared" si="129"/>
        <v>14.5</v>
      </c>
      <c r="CC183" s="46">
        <v>11</v>
      </c>
      <c r="CD183" s="46">
        <v>13</v>
      </c>
      <c r="CE183" s="103">
        <v>69</v>
      </c>
      <c r="CF183" s="30">
        <v>54</v>
      </c>
      <c r="CG183" s="104">
        <f t="shared" si="149"/>
        <v>0.78260869565217395</v>
      </c>
      <c r="CH183" s="47">
        <v>11</v>
      </c>
      <c r="CI183" s="25">
        <v>10</v>
      </c>
      <c r="CJ183" s="25">
        <f t="shared" si="166"/>
        <v>21</v>
      </c>
      <c r="CK183" s="49">
        <f t="shared" si="142"/>
        <v>15.5</v>
      </c>
      <c r="CL183" s="47">
        <v>4</v>
      </c>
      <c r="CM183" s="25">
        <v>4</v>
      </c>
      <c r="CN183" s="25">
        <f t="shared" si="157"/>
        <v>8</v>
      </c>
      <c r="CO183" s="49">
        <f t="shared" si="143"/>
        <v>6</v>
      </c>
      <c r="CP183" s="47">
        <v>24</v>
      </c>
      <c r="CQ183" s="25">
        <f t="shared" si="169"/>
        <v>1</v>
      </c>
      <c r="CR183" s="65">
        <v>1.7361111111111112E-2</v>
      </c>
      <c r="CS183" s="25">
        <f t="shared" si="150"/>
        <v>25</v>
      </c>
      <c r="CT183" s="25">
        <v>0</v>
      </c>
      <c r="CU183" s="25">
        <v>24</v>
      </c>
      <c r="CV183" s="25">
        <f t="shared" si="151"/>
        <v>1</v>
      </c>
      <c r="CW183" s="65">
        <v>7.3611111111111113E-2</v>
      </c>
      <c r="CX183" s="25">
        <f t="shared" si="152"/>
        <v>106</v>
      </c>
      <c r="CY183" s="25">
        <v>2</v>
      </c>
      <c r="CZ183" s="49">
        <f t="shared" si="153"/>
        <v>3.24</v>
      </c>
      <c r="DA183">
        <v>9</v>
      </c>
      <c r="DB183">
        <v>8</v>
      </c>
      <c r="DC183">
        <v>0.75256964000000004</v>
      </c>
      <c r="DD183">
        <v>9</v>
      </c>
      <c r="DE183">
        <v>0.81705717</v>
      </c>
      <c r="DF183">
        <v>9</v>
      </c>
      <c r="DG183">
        <v>5</v>
      </c>
      <c r="DH183">
        <v>0.98795453</v>
      </c>
      <c r="DI183">
        <v>6</v>
      </c>
      <c r="DJ183">
        <v>0.99025867999999995</v>
      </c>
      <c r="DK183">
        <v>9</v>
      </c>
      <c r="DL183">
        <v>4</v>
      </c>
      <c r="DM183">
        <v>0.97683083000000004</v>
      </c>
      <c r="DN183">
        <v>4</v>
      </c>
      <c r="DO183">
        <v>0.97618706</v>
      </c>
      <c r="DP183" s="25">
        <v>9</v>
      </c>
      <c r="DQ183" s="25">
        <v>5.666666666666667</v>
      </c>
      <c r="DR183" s="25">
        <v>0.90578499999999995</v>
      </c>
      <c r="DS183" s="25">
        <v>6.333333333333333</v>
      </c>
      <c r="DT183" s="25">
        <v>0.92783430333333339</v>
      </c>
      <c r="DU183" s="47">
        <v>44.092740059572428</v>
      </c>
      <c r="DV183" s="86">
        <v>43.701882673272834</v>
      </c>
      <c r="DW183" s="86">
        <v>1.0614821935052108</v>
      </c>
      <c r="DX183" s="25"/>
      <c r="DY183" s="49"/>
      <c r="DZ183" s="47">
        <v>13</v>
      </c>
      <c r="EA183" s="25">
        <v>13</v>
      </c>
      <c r="EB183" s="25">
        <v>13</v>
      </c>
      <c r="EC183" s="25">
        <v>1</v>
      </c>
      <c r="ED183" s="25">
        <v>1</v>
      </c>
      <c r="EE183" s="88">
        <v>1</v>
      </c>
      <c r="EF183" s="47">
        <v>32</v>
      </c>
      <c r="EG183" s="25">
        <v>34</v>
      </c>
      <c r="EH183" s="25">
        <v>35</v>
      </c>
      <c r="EI183" s="25">
        <v>21</v>
      </c>
      <c r="EJ183" s="25">
        <v>30</v>
      </c>
      <c r="EK183" s="46">
        <v>52</v>
      </c>
      <c r="EL183" s="47">
        <v>4</v>
      </c>
      <c r="EM183" s="49">
        <v>9</v>
      </c>
      <c r="EN183" s="46">
        <v>2</v>
      </c>
      <c r="EO183" s="25"/>
      <c r="EP183" s="25"/>
      <c r="EQ183" s="25"/>
      <c r="ER183" s="25"/>
      <c r="ES183" s="25"/>
      <c r="ET183" s="25"/>
      <c r="EU183" s="25"/>
      <c r="EV183" s="28"/>
      <c r="EW183"/>
      <c r="FI183" t="s">
        <v>149</v>
      </c>
      <c r="FJ183" t="s">
        <v>149</v>
      </c>
      <c r="FK183" t="s">
        <v>149</v>
      </c>
      <c r="FL183" s="63" t="s">
        <v>149</v>
      </c>
      <c r="FM183" t="s">
        <v>149</v>
      </c>
      <c r="FN183" t="s">
        <v>149</v>
      </c>
      <c r="FO183" t="s">
        <v>149</v>
      </c>
      <c r="FP183" t="s">
        <v>149</v>
      </c>
      <c r="FQ183" t="s">
        <v>149</v>
      </c>
      <c r="FR183" t="s">
        <v>149</v>
      </c>
      <c r="FV183" s="45">
        <v>0.95</v>
      </c>
      <c r="FW183" s="25">
        <v>14525.7368421053</v>
      </c>
      <c r="FX183" s="25">
        <v>0.8</v>
      </c>
      <c r="FY183" s="25">
        <v>16773.333333333299</v>
      </c>
      <c r="FZ183" s="25">
        <v>0.7</v>
      </c>
      <c r="GA183" s="25">
        <v>10637.2307692308</v>
      </c>
      <c r="GB183" s="25">
        <v>0.81666666666666676</v>
      </c>
      <c r="GC183" s="28">
        <v>13978.766981556466</v>
      </c>
      <c r="GD183">
        <v>0.66666666666666663</v>
      </c>
      <c r="GE183">
        <v>100</v>
      </c>
      <c r="GF183">
        <v>0.16666666666666666</v>
      </c>
      <c r="GG183">
        <v>122</v>
      </c>
      <c r="GH183">
        <v>1.1666666666666667</v>
      </c>
      <c r="GI183">
        <v>267</v>
      </c>
      <c r="GJ183">
        <v>0.66666666666666696</v>
      </c>
      <c r="GK183" s="127">
        <v>163</v>
      </c>
      <c r="GL183" s="45"/>
      <c r="GM183">
        <v>3</v>
      </c>
      <c r="GN183">
        <v>3</v>
      </c>
      <c r="GO183">
        <v>3</v>
      </c>
      <c r="GP183">
        <v>5</v>
      </c>
      <c r="GQ183" s="25"/>
      <c r="GR183">
        <v>2</v>
      </c>
      <c r="GS183">
        <v>5</v>
      </c>
      <c r="GT183">
        <v>2</v>
      </c>
      <c r="GU183">
        <v>6</v>
      </c>
      <c r="GV183" s="25"/>
      <c r="GW183">
        <v>4</v>
      </c>
      <c r="GX183">
        <v>4</v>
      </c>
      <c r="GY183">
        <v>4</v>
      </c>
      <c r="GZ183">
        <v>6</v>
      </c>
      <c r="HA183" s="25"/>
      <c r="HB183" s="89">
        <v>3</v>
      </c>
      <c r="HC183" s="89">
        <v>4</v>
      </c>
      <c r="HD183" s="89">
        <v>3</v>
      </c>
      <c r="HE183" s="129">
        <v>5.666666666666667</v>
      </c>
      <c r="HF183">
        <v>0.98259631266387892</v>
      </c>
      <c r="HG183">
        <v>0.97509738028964577</v>
      </c>
      <c r="HH183">
        <v>0.97735555485044168</v>
      </c>
      <c r="HI183">
        <v>0.95070823802371318</v>
      </c>
      <c r="HJ183">
        <v>1</v>
      </c>
      <c r="HK183">
        <v>0.38995403839959397</v>
      </c>
      <c r="HL183">
        <v>1</v>
      </c>
      <c r="HM183">
        <v>0.99026740830523841</v>
      </c>
      <c r="HN183">
        <v>0.96761608309560432</v>
      </c>
      <c r="HO183">
        <v>0.9480909262799545</v>
      </c>
      <c r="HP183">
        <v>0.95693211020696267</v>
      </c>
      <c r="HQ183">
        <v>0.99026740830523841</v>
      </c>
      <c r="HR183">
        <v>0.98340413191982767</v>
      </c>
      <c r="HY183" s="45"/>
      <c r="HZ183" s="25"/>
      <c r="IA183" s="25">
        <v>1</v>
      </c>
      <c r="IB183" s="25"/>
      <c r="IC183" s="25"/>
      <c r="ID183" s="109"/>
      <c r="IE183" s="25">
        <v>1</v>
      </c>
      <c r="IF183" s="25"/>
      <c r="IG183" s="25"/>
      <c r="IH183" s="25"/>
      <c r="II183" s="141" t="s">
        <v>578</v>
      </c>
      <c r="IJ183" s="141">
        <f t="shared" si="144"/>
        <v>1</v>
      </c>
      <c r="IK183" s="141" t="s">
        <v>540</v>
      </c>
      <c r="IL183" s="106"/>
      <c r="IM183" s="127"/>
      <c r="IN183" s="142"/>
      <c r="IO183" s="143">
        <v>0</v>
      </c>
      <c r="IP183" s="144">
        <v>0</v>
      </c>
      <c r="IQ183" s="144">
        <v>0</v>
      </c>
      <c r="IR183" s="144">
        <v>1</v>
      </c>
      <c r="IS183" s="144">
        <v>0</v>
      </c>
      <c r="IT183" s="145"/>
      <c r="IU183" s="146">
        <v>0</v>
      </c>
      <c r="IV183" s="146">
        <v>1</v>
      </c>
    </row>
    <row r="184" spans="1:256" ht="13.05" customHeight="1">
      <c r="A184" s="25">
        <v>29</v>
      </c>
      <c r="B184" s="25">
        <v>16</v>
      </c>
      <c r="C184" s="49" t="s">
        <v>697</v>
      </c>
      <c r="D184" s="47" t="s">
        <v>518</v>
      </c>
      <c r="E184" s="25">
        <v>5</v>
      </c>
      <c r="F184" s="25">
        <v>5</v>
      </c>
      <c r="G184" s="49"/>
      <c r="H184" s="25">
        <v>24</v>
      </c>
      <c r="I184" s="25">
        <v>26</v>
      </c>
      <c r="J184" s="25">
        <v>1</v>
      </c>
      <c r="K184" s="25">
        <v>0</v>
      </c>
      <c r="L184" s="25">
        <v>1</v>
      </c>
      <c r="M184" s="25" t="str">
        <f t="shared" si="132"/>
        <v/>
      </c>
      <c r="N184" s="25">
        <f t="shared" si="133"/>
        <v>25</v>
      </c>
      <c r="O184" s="25">
        <v>21</v>
      </c>
      <c r="P184" s="25">
        <v>25</v>
      </c>
      <c r="Q184" s="28"/>
      <c r="R184" s="25">
        <v>25</v>
      </c>
      <c r="S184" s="25">
        <v>27</v>
      </c>
      <c r="T184" s="25">
        <v>2</v>
      </c>
      <c r="U184" s="25">
        <v>0</v>
      </c>
      <c r="V184" s="25">
        <v>2</v>
      </c>
      <c r="W184" s="25" t="str">
        <f t="shared" si="134"/>
        <v/>
      </c>
      <c r="X184" s="25">
        <f t="shared" si="135"/>
        <v>25</v>
      </c>
      <c r="Y184" s="25">
        <v>18</v>
      </c>
      <c r="Z184" s="25">
        <v>25</v>
      </c>
      <c r="AA184" s="25"/>
      <c r="AB184" s="45">
        <v>14</v>
      </c>
      <c r="AC184" s="25">
        <v>17</v>
      </c>
      <c r="AD184" s="25">
        <v>1</v>
      </c>
      <c r="AE184" s="25">
        <v>0</v>
      </c>
      <c r="AF184" s="25">
        <v>1</v>
      </c>
      <c r="AG184" s="25" t="str">
        <f t="shared" si="136"/>
        <v/>
      </c>
      <c r="AH184" s="25">
        <f t="shared" si="137"/>
        <v>16</v>
      </c>
      <c r="AI184" s="25">
        <v>11</v>
      </c>
      <c r="AJ184" s="25">
        <v>16</v>
      </c>
      <c r="AK184" s="28"/>
      <c r="AL184" s="25">
        <v>0.95</v>
      </c>
      <c r="AM184" s="25">
        <v>542.4</v>
      </c>
      <c r="AN184" s="25">
        <v>531</v>
      </c>
      <c r="AO184" s="25">
        <v>82.113784982854838</v>
      </c>
      <c r="AP184" s="91">
        <v>2.5000000000000001E-2</v>
      </c>
      <c r="AQ184" s="65">
        <v>3.3333333333333333E-2</v>
      </c>
      <c r="AR184" s="65">
        <v>3.2638888888888891E-2</v>
      </c>
      <c r="AS184" s="65">
        <v>2.7083333333333334E-2</v>
      </c>
      <c r="AT184" s="25">
        <f t="shared" si="173"/>
        <v>36</v>
      </c>
      <c r="AU184" s="25">
        <f t="shared" si="173"/>
        <v>48</v>
      </c>
      <c r="AV184" s="25">
        <f t="shared" si="173"/>
        <v>47</v>
      </c>
      <c r="AW184" s="25">
        <f t="shared" si="173"/>
        <v>39</v>
      </c>
      <c r="AX184" s="25">
        <f t="shared" si="172"/>
        <v>47.5</v>
      </c>
      <c r="AY184" s="25">
        <f t="shared" si="174"/>
        <v>37.5</v>
      </c>
      <c r="AZ184" s="25">
        <f t="shared" si="168"/>
        <v>0.26666666666666666</v>
      </c>
      <c r="BA184" s="25">
        <v>4</v>
      </c>
      <c r="BB184" s="25">
        <v>3</v>
      </c>
      <c r="BC184" s="25">
        <v>4</v>
      </c>
      <c r="BD184" s="25">
        <v>4</v>
      </c>
      <c r="BE184" s="25">
        <v>4</v>
      </c>
      <c r="BF184" s="25">
        <v>3.5</v>
      </c>
      <c r="BG184" s="49">
        <v>0.125</v>
      </c>
      <c r="BH184" s="25">
        <v>0.1</v>
      </c>
      <c r="BI184" s="25">
        <v>10</v>
      </c>
      <c r="BJ184" s="25">
        <v>0.5</v>
      </c>
      <c r="BK184" s="25">
        <v>2</v>
      </c>
      <c r="BL184" s="25">
        <v>0.16666666666666666</v>
      </c>
      <c r="BM184" s="47">
        <v>36</v>
      </c>
      <c r="BN184" s="25">
        <v>12</v>
      </c>
      <c r="BO184" s="25">
        <f t="shared" si="175"/>
        <v>48</v>
      </c>
      <c r="BP184" s="25">
        <f t="shared" si="176"/>
        <v>0.75</v>
      </c>
      <c r="BQ184" s="49">
        <f t="shared" si="148"/>
        <v>1</v>
      </c>
      <c r="BR184" s="47">
        <v>16</v>
      </c>
      <c r="BS184" s="25">
        <v>0</v>
      </c>
      <c r="BT184" s="25">
        <f t="shared" si="158"/>
        <v>16</v>
      </c>
      <c r="BU184" s="25">
        <f t="shared" si="177"/>
        <v>1</v>
      </c>
      <c r="BV184" s="49">
        <f t="shared" si="160"/>
        <v>1</v>
      </c>
      <c r="BW184" s="52">
        <v>10</v>
      </c>
      <c r="BX184" s="53">
        <v>10</v>
      </c>
      <c r="BY184" s="54">
        <f t="shared" si="154"/>
        <v>10</v>
      </c>
      <c r="BZ184" s="57">
        <v>19</v>
      </c>
      <c r="CA184" s="50">
        <v>17</v>
      </c>
      <c r="CB184" s="51">
        <f t="shared" si="129"/>
        <v>18</v>
      </c>
      <c r="CC184" s="46">
        <v>25</v>
      </c>
      <c r="CD184" s="46">
        <v>20</v>
      </c>
      <c r="CE184" s="103">
        <v>124</v>
      </c>
      <c r="CF184" s="30">
        <v>1</v>
      </c>
      <c r="CG184" s="104">
        <f t="shared" si="149"/>
        <v>8.0645161290322578E-3</v>
      </c>
      <c r="CH184" s="47">
        <v>12</v>
      </c>
      <c r="CI184" s="25">
        <v>12</v>
      </c>
      <c r="CJ184" s="25">
        <f t="shared" si="166"/>
        <v>24</v>
      </c>
      <c r="CK184" s="49">
        <f t="shared" si="142"/>
        <v>18</v>
      </c>
      <c r="CL184" s="47">
        <v>4</v>
      </c>
      <c r="CM184" s="25">
        <v>4</v>
      </c>
      <c r="CN184" s="25">
        <f t="shared" si="157"/>
        <v>8</v>
      </c>
      <c r="CO184" s="49">
        <f t="shared" si="143"/>
        <v>6</v>
      </c>
      <c r="CP184" s="47">
        <v>24</v>
      </c>
      <c r="CQ184" s="25">
        <f t="shared" si="169"/>
        <v>1</v>
      </c>
      <c r="CR184" s="65">
        <v>1.0416666666666666E-2</v>
      </c>
      <c r="CS184" s="25">
        <f t="shared" si="150"/>
        <v>15</v>
      </c>
      <c r="CT184" s="25">
        <v>0</v>
      </c>
      <c r="CU184" s="25">
        <v>24</v>
      </c>
      <c r="CV184" s="25">
        <f t="shared" si="151"/>
        <v>1</v>
      </c>
      <c r="CW184" s="65">
        <v>2.5000000000000001E-2</v>
      </c>
      <c r="CX184" s="25">
        <f t="shared" si="152"/>
        <v>36</v>
      </c>
      <c r="CY184" s="25">
        <v>0</v>
      </c>
      <c r="CZ184" s="49">
        <f t="shared" si="153"/>
        <v>1.4</v>
      </c>
      <c r="DA184">
        <v>18</v>
      </c>
      <c r="DB184">
        <v>12</v>
      </c>
      <c r="DC184">
        <v>0.97547846000000005</v>
      </c>
      <c r="DD184">
        <v>12</v>
      </c>
      <c r="DE184">
        <v>0.97092504000000002</v>
      </c>
      <c r="DF184">
        <v>13</v>
      </c>
      <c r="DG184">
        <v>12</v>
      </c>
      <c r="DH184">
        <v>0.98952074999999995</v>
      </c>
      <c r="DI184">
        <v>12</v>
      </c>
      <c r="DJ184">
        <v>0.98952074999999995</v>
      </c>
      <c r="DK184">
        <v>22</v>
      </c>
      <c r="DL184">
        <v>13</v>
      </c>
      <c r="DM184">
        <v>0.98384022999999998</v>
      </c>
      <c r="DN184">
        <v>14</v>
      </c>
      <c r="DO184">
        <v>0.99278087000000004</v>
      </c>
      <c r="DP184" s="25">
        <v>17.666666666666668</v>
      </c>
      <c r="DQ184" s="25">
        <v>12.333333333333334</v>
      </c>
      <c r="DR184" s="25">
        <v>0.98294647999999996</v>
      </c>
      <c r="DS184" s="25">
        <v>12.666666666666666</v>
      </c>
      <c r="DT184" s="25">
        <v>0.98440888666666682</v>
      </c>
      <c r="DU184" s="47">
        <v>17.427785039616701</v>
      </c>
      <c r="DV184" s="86">
        <v>26.094330596713675</v>
      </c>
      <c r="DW184" s="86">
        <v>0.96385961087068206</v>
      </c>
      <c r="DX184" s="25"/>
      <c r="DY184" s="49"/>
      <c r="DZ184" s="47">
        <v>28</v>
      </c>
      <c r="EA184" s="25">
        <v>29</v>
      </c>
      <c r="EB184" s="25">
        <v>28.5</v>
      </c>
      <c r="EC184" s="25">
        <v>0.89105058000000004</v>
      </c>
      <c r="ED184" s="25">
        <v>0.94552528999999996</v>
      </c>
      <c r="EE184" s="88">
        <v>0.91828793499999994</v>
      </c>
      <c r="EF184" s="47">
        <v>31</v>
      </c>
      <c r="EG184" s="25">
        <v>31</v>
      </c>
      <c r="EH184" s="25">
        <v>31</v>
      </c>
      <c r="EI184" s="25">
        <v>22</v>
      </c>
      <c r="EJ184" s="25">
        <v>34</v>
      </c>
      <c r="EK184" s="46">
        <v>48</v>
      </c>
      <c r="EL184" s="47">
        <v>0</v>
      </c>
      <c r="EM184" s="49">
        <v>0</v>
      </c>
      <c r="EN184" s="46">
        <v>0</v>
      </c>
      <c r="EO184" s="25">
        <v>20566.25</v>
      </c>
      <c r="EP184" s="25">
        <v>2964.5045045044999</v>
      </c>
      <c r="EQ184" s="25">
        <v>28928.461538461499</v>
      </c>
      <c r="ER184" s="25">
        <v>3357.7678571428601</v>
      </c>
      <c r="ES184" s="25">
        <v>25287.142857142899</v>
      </c>
      <c r="ET184" s="25">
        <v>4597.6623376623402</v>
      </c>
      <c r="EU184" s="25">
        <v>24927.284798534802</v>
      </c>
      <c r="EV184" s="28">
        <v>3639.9782331032329</v>
      </c>
      <c r="EW184">
        <v>480.94807429999997</v>
      </c>
      <c r="EX184">
        <v>0.219268413</v>
      </c>
      <c r="EY184">
        <v>1</v>
      </c>
      <c r="EZ184">
        <v>0.86666666666666703</v>
      </c>
      <c r="FA184">
        <v>815.96209369999997</v>
      </c>
      <c r="FB184">
        <v>0.50459400499999996</v>
      </c>
      <c r="FC184">
        <v>4.4668435013262604</v>
      </c>
      <c r="FD184">
        <v>0.41666666666666702</v>
      </c>
      <c r="FE184">
        <v>610.08989310000004</v>
      </c>
      <c r="FF184">
        <v>0.206647789</v>
      </c>
      <c r="FG184">
        <v>4.2535211267605604</v>
      </c>
      <c r="FH184">
        <v>0.84615384615384603</v>
      </c>
      <c r="FI184">
        <v>635.66668703333335</v>
      </c>
      <c r="FJ184">
        <v>0.31017006899999999</v>
      </c>
      <c r="FK184">
        <v>3.2401215426956065</v>
      </c>
      <c r="FL184" s="63">
        <v>0.70982905982905997</v>
      </c>
      <c r="FM184">
        <v>0.66176470588235303</v>
      </c>
      <c r="FN184">
        <v>0.77294685990338197</v>
      </c>
      <c r="FO184">
        <v>0.68610634648370505</v>
      </c>
      <c r="FP184">
        <v>0.83156934306569397</v>
      </c>
      <c r="FQ184">
        <v>0.77935943060498203</v>
      </c>
      <c r="FR184">
        <v>0.71932814021421598</v>
      </c>
      <c r="FS184">
        <v>0.7090768276570133</v>
      </c>
      <c r="FT184">
        <v>0.77461478106109727</v>
      </c>
      <c r="FU184">
        <v>0.74184580435905545</v>
      </c>
      <c r="FV184" s="45">
        <v>0.65</v>
      </c>
      <c r="FW184" s="25">
        <v>6337.7692307692296</v>
      </c>
      <c r="FX184" s="25">
        <v>0.85</v>
      </c>
      <c r="FY184" s="25">
        <v>7231.9411764705901</v>
      </c>
      <c r="FZ184" s="25">
        <v>0.85</v>
      </c>
      <c r="GA184" s="25">
        <v>5526.8235294117603</v>
      </c>
      <c r="GB184" s="25">
        <v>0.78333333333333333</v>
      </c>
      <c r="GC184" s="28">
        <v>6365.5113122171933</v>
      </c>
      <c r="GD184">
        <v>0.16666666666666666</v>
      </c>
      <c r="GE184">
        <v>130</v>
      </c>
      <c r="GF184">
        <v>0</v>
      </c>
      <c r="GG184">
        <v>71</v>
      </c>
      <c r="GH184">
        <v>0</v>
      </c>
      <c r="GI184">
        <v>108</v>
      </c>
      <c r="GJ184">
        <v>5.5555555555555601E-2</v>
      </c>
      <c r="GK184" s="127">
        <v>103</v>
      </c>
      <c r="GL184" s="45"/>
      <c r="GM184">
        <v>27</v>
      </c>
      <c r="GN184">
        <v>19</v>
      </c>
      <c r="GO184">
        <v>18</v>
      </c>
      <c r="GP184">
        <v>7</v>
      </c>
      <c r="GQ184" s="25"/>
      <c r="GR184">
        <v>71</v>
      </c>
      <c r="GS184">
        <v>16</v>
      </c>
      <c r="GT184">
        <v>18</v>
      </c>
      <c r="GU184">
        <v>6</v>
      </c>
      <c r="GV184" s="25"/>
      <c r="GW184">
        <v>56</v>
      </c>
      <c r="GX184">
        <v>23</v>
      </c>
      <c r="GY184">
        <v>23</v>
      </c>
      <c r="GZ184">
        <v>8</v>
      </c>
      <c r="HA184" s="25"/>
      <c r="HB184" s="89">
        <v>51.333333333333336</v>
      </c>
      <c r="HC184" s="89">
        <v>19.333333333333332</v>
      </c>
      <c r="HD184" s="89">
        <v>19.666666666666668</v>
      </c>
      <c r="HE184" s="129">
        <v>7</v>
      </c>
      <c r="HF184">
        <v>0.99060439349393437</v>
      </c>
      <c r="HG184">
        <v>0.99759018546457234</v>
      </c>
      <c r="HH184">
        <v>0.99665953088565318</v>
      </c>
      <c r="HI184">
        <v>1</v>
      </c>
      <c r="HJ184">
        <v>0.98290789496965958</v>
      </c>
      <c r="HK184">
        <v>0.99863319449538657</v>
      </c>
      <c r="HL184">
        <v>0.99718144268831188</v>
      </c>
      <c r="HM184">
        <v>1</v>
      </c>
      <c r="HN184">
        <v>0.99533999469005563</v>
      </c>
      <c r="HO184">
        <v>0.99667124049209066</v>
      </c>
      <c r="HP184">
        <v>0.99901185770750989</v>
      </c>
      <c r="HQ184">
        <v>1</v>
      </c>
      <c r="HR184">
        <v>0.98961742771788319</v>
      </c>
      <c r="HS184" s="24">
        <v>2</v>
      </c>
      <c r="HT184">
        <v>1</v>
      </c>
      <c r="HU184">
        <v>3</v>
      </c>
      <c r="HV184">
        <v>1</v>
      </c>
      <c r="HW184">
        <v>0</v>
      </c>
      <c r="HX184">
        <v>1</v>
      </c>
      <c r="HY184" s="45"/>
      <c r="HZ184" s="25"/>
      <c r="IA184" s="25"/>
      <c r="IB184" s="25"/>
      <c r="IC184" s="25"/>
      <c r="ID184" s="109"/>
      <c r="IE184" s="25"/>
      <c r="IF184" s="25"/>
      <c r="IG184" s="25"/>
      <c r="IH184" s="25"/>
      <c r="II184" s="141" t="s">
        <v>578</v>
      </c>
      <c r="IJ184" s="141">
        <f t="shared" si="144"/>
        <v>1</v>
      </c>
      <c r="IK184" s="141" t="s">
        <v>540</v>
      </c>
      <c r="IL184" s="106"/>
      <c r="IM184" s="127"/>
      <c r="IN184" s="142"/>
      <c r="IO184" s="143">
        <v>0</v>
      </c>
      <c r="IP184" s="144">
        <v>0</v>
      </c>
      <c r="IQ184" s="144">
        <v>0</v>
      </c>
      <c r="IR184" s="144">
        <v>0</v>
      </c>
      <c r="IS184" s="144">
        <v>1</v>
      </c>
      <c r="IT184" s="145"/>
      <c r="IU184" s="146">
        <v>0</v>
      </c>
      <c r="IV184" s="146">
        <v>0</v>
      </c>
    </row>
    <row r="185" spans="1:256" ht="13.05" customHeight="1">
      <c r="A185" s="25">
        <v>63</v>
      </c>
      <c r="B185" s="25">
        <v>13</v>
      </c>
      <c r="C185" s="49" t="s">
        <v>5</v>
      </c>
      <c r="D185" s="47" t="s">
        <v>252</v>
      </c>
      <c r="E185" s="25">
        <v>4</v>
      </c>
      <c r="F185" s="25">
        <v>4</v>
      </c>
      <c r="G185" s="49"/>
      <c r="H185" s="25">
        <v>26</v>
      </c>
      <c r="I185" s="25">
        <v>27</v>
      </c>
      <c r="J185" s="25">
        <v>0</v>
      </c>
      <c r="K185" s="25">
        <v>0</v>
      </c>
      <c r="L185" s="25">
        <v>0</v>
      </c>
      <c r="M185" s="25" t="str">
        <f t="shared" si="132"/>
        <v/>
      </c>
      <c r="N185" s="25">
        <f t="shared" si="133"/>
        <v>27</v>
      </c>
      <c r="O185" s="25">
        <v>26</v>
      </c>
      <c r="P185" s="25">
        <v>27</v>
      </c>
      <c r="Q185" s="28"/>
      <c r="R185" s="25">
        <v>14</v>
      </c>
      <c r="S185" s="25">
        <v>19</v>
      </c>
      <c r="T185" s="25">
        <v>8</v>
      </c>
      <c r="U185" s="25">
        <v>4</v>
      </c>
      <c r="V185" s="25">
        <v>4</v>
      </c>
      <c r="W185" s="25" t="str">
        <f t="shared" si="134"/>
        <v/>
      </c>
      <c r="X185" s="25">
        <f t="shared" si="135"/>
        <v>11</v>
      </c>
      <c r="Y185" s="25">
        <v>0</v>
      </c>
      <c r="Z185" s="25">
        <v>12</v>
      </c>
      <c r="AA185" s="25"/>
      <c r="AB185" s="45">
        <v>4</v>
      </c>
      <c r="AC185" s="25">
        <v>8</v>
      </c>
      <c r="AD185" s="25">
        <v>8</v>
      </c>
      <c r="AE185" s="25">
        <v>2</v>
      </c>
      <c r="AF185" s="25">
        <v>6</v>
      </c>
      <c r="AG185" s="25" t="str">
        <f t="shared" si="136"/>
        <v/>
      </c>
      <c r="AH185" s="25">
        <f t="shared" si="137"/>
        <v>0</v>
      </c>
      <c r="AI185" s="25">
        <v>2</v>
      </c>
      <c r="AJ185" s="25">
        <v>5</v>
      </c>
      <c r="AK185" s="28"/>
      <c r="AL185" s="25">
        <v>1</v>
      </c>
      <c r="AM185" s="25">
        <v>1133.1500000000001</v>
      </c>
      <c r="AN185" s="25">
        <v>1050</v>
      </c>
      <c r="AO185" s="25">
        <v>366.42731382334136</v>
      </c>
      <c r="AP185" s="91">
        <v>3.5416666666666666E-2</v>
      </c>
      <c r="AQ185" s="65">
        <v>4.7916666666666663E-2</v>
      </c>
      <c r="AR185" s="65">
        <v>4.7222222222222221E-2</v>
      </c>
      <c r="AS185" s="65">
        <v>3.8194444444444441E-2</v>
      </c>
      <c r="AT185" s="25">
        <f t="shared" si="173"/>
        <v>51</v>
      </c>
      <c r="AU185" s="25">
        <f t="shared" si="173"/>
        <v>69</v>
      </c>
      <c r="AV185" s="25">
        <f t="shared" si="173"/>
        <v>68</v>
      </c>
      <c r="AW185" s="25">
        <f t="shared" si="173"/>
        <v>55</v>
      </c>
      <c r="AX185" s="25">
        <f t="shared" si="172"/>
        <v>68.5</v>
      </c>
      <c r="AY185" s="25">
        <f t="shared" si="174"/>
        <v>53</v>
      </c>
      <c r="AZ185" s="25">
        <f t="shared" si="168"/>
        <v>0.29245283018867924</v>
      </c>
      <c r="BA185" s="25">
        <v>3</v>
      </c>
      <c r="BB185" s="25">
        <v>3</v>
      </c>
      <c r="BC185" s="25">
        <v>3</v>
      </c>
      <c r="BD185" s="25">
        <v>2</v>
      </c>
      <c r="BE185" s="25">
        <v>2.5</v>
      </c>
      <c r="BF185" s="25">
        <v>3</v>
      </c>
      <c r="BG185" s="49">
        <v>-0.2</v>
      </c>
      <c r="BH185" s="25">
        <v>0.9</v>
      </c>
      <c r="BI185" s="25">
        <v>10</v>
      </c>
      <c r="BJ185" s="25">
        <v>0.7</v>
      </c>
      <c r="BK185" s="25">
        <v>10</v>
      </c>
      <c r="BL185" s="25">
        <v>0.8</v>
      </c>
      <c r="BM185" s="47">
        <v>28</v>
      </c>
      <c r="BN185" s="25">
        <v>20</v>
      </c>
      <c r="BO185" s="25">
        <f t="shared" si="175"/>
        <v>48</v>
      </c>
      <c r="BP185" s="25">
        <f t="shared" si="176"/>
        <v>0.58333333333333337</v>
      </c>
      <c r="BQ185" s="49">
        <f t="shared" si="148"/>
        <v>1</v>
      </c>
      <c r="BR185" s="47">
        <v>8</v>
      </c>
      <c r="BS185" s="25">
        <v>8</v>
      </c>
      <c r="BT185" s="25">
        <f t="shared" ref="BT185:BT216" si="178">BR185+BS185</f>
        <v>16</v>
      </c>
      <c r="BU185" s="25">
        <f t="shared" si="177"/>
        <v>0.5</v>
      </c>
      <c r="BV185" s="49">
        <f t="shared" si="160"/>
        <v>1</v>
      </c>
      <c r="BW185" s="52">
        <v>7</v>
      </c>
      <c r="BX185" s="53">
        <v>9</v>
      </c>
      <c r="BY185" s="54">
        <f t="shared" si="154"/>
        <v>8</v>
      </c>
      <c r="BZ185" s="57">
        <v>14</v>
      </c>
      <c r="CA185" s="50">
        <v>13</v>
      </c>
      <c r="CB185" s="51">
        <f t="shared" si="129"/>
        <v>13.5</v>
      </c>
      <c r="CC185" s="46">
        <v>16</v>
      </c>
      <c r="CD185" s="46">
        <v>11</v>
      </c>
      <c r="CE185" s="103">
        <v>90</v>
      </c>
      <c r="CF185" s="30">
        <v>4</v>
      </c>
      <c r="CG185" s="104">
        <f t="shared" si="149"/>
        <v>4.4444444444444446E-2</v>
      </c>
      <c r="CH185" s="47">
        <v>11</v>
      </c>
      <c r="CI185" s="25">
        <v>6</v>
      </c>
      <c r="CJ185" s="25">
        <f t="shared" si="166"/>
        <v>17</v>
      </c>
      <c r="CK185" s="49">
        <f t="shared" si="142"/>
        <v>11.5</v>
      </c>
      <c r="CL185" s="47">
        <v>4</v>
      </c>
      <c r="CM185" s="25">
        <v>3</v>
      </c>
      <c r="CN185" s="25">
        <f t="shared" si="157"/>
        <v>7</v>
      </c>
      <c r="CO185" s="49">
        <f t="shared" si="143"/>
        <v>5</v>
      </c>
      <c r="CP185" s="47">
        <v>24</v>
      </c>
      <c r="CQ185" s="25">
        <f t="shared" si="169"/>
        <v>1</v>
      </c>
      <c r="CR185" s="65">
        <v>1.3194444444444444E-2</v>
      </c>
      <c r="CS185" s="25">
        <f t="shared" si="150"/>
        <v>19</v>
      </c>
      <c r="CT185" s="25">
        <v>0</v>
      </c>
      <c r="CU185" s="25">
        <v>24</v>
      </c>
      <c r="CV185" s="25">
        <f t="shared" si="151"/>
        <v>1</v>
      </c>
      <c r="CW185" s="65">
        <v>3.1944444444444449E-2</v>
      </c>
      <c r="CX185" s="25">
        <f t="shared" si="152"/>
        <v>46</v>
      </c>
      <c r="CY185" s="25">
        <v>0</v>
      </c>
      <c r="CZ185" s="49">
        <f t="shared" si="153"/>
        <v>1.4210526315789473</v>
      </c>
      <c r="DA185">
        <v>27</v>
      </c>
      <c r="DB185">
        <v>9</v>
      </c>
      <c r="DC185">
        <v>0.88233399000000001</v>
      </c>
      <c r="DD185">
        <v>11</v>
      </c>
      <c r="DE185">
        <v>0.93273245000000005</v>
      </c>
      <c r="DF185">
        <v>26</v>
      </c>
      <c r="DG185">
        <v>7</v>
      </c>
      <c r="DH185">
        <v>0.97553765999999997</v>
      </c>
      <c r="DI185">
        <v>10</v>
      </c>
      <c r="DJ185">
        <v>0.99091737000000002</v>
      </c>
      <c r="DK185">
        <v>29</v>
      </c>
      <c r="DL185">
        <v>12</v>
      </c>
      <c r="DM185">
        <v>0.96792604000000004</v>
      </c>
      <c r="DN185">
        <v>12</v>
      </c>
      <c r="DO185">
        <v>0.98572563999999996</v>
      </c>
      <c r="DP185" s="25">
        <v>27.333333333333332</v>
      </c>
      <c r="DQ185" s="25">
        <v>9.3333333333333339</v>
      </c>
      <c r="DR185" s="25">
        <v>0.94193256333333331</v>
      </c>
      <c r="DS185" s="25">
        <v>11</v>
      </c>
      <c r="DT185" s="25">
        <v>0.96979182000000008</v>
      </c>
      <c r="DU185" s="47">
        <v>22.743906444564434</v>
      </c>
      <c r="DV185" s="86">
        <v>37.746956629984233</v>
      </c>
      <c r="DW185" s="86">
        <v>1.1486404992164148</v>
      </c>
      <c r="DX185" s="25"/>
      <c r="DY185" s="49"/>
      <c r="DZ185" s="47">
        <v>18</v>
      </c>
      <c r="EA185" s="25">
        <v>17</v>
      </c>
      <c r="EB185" s="25">
        <v>17.5</v>
      </c>
      <c r="EC185" s="25">
        <v>0.70618557000000004</v>
      </c>
      <c r="ED185" s="25">
        <v>0.47530864</v>
      </c>
      <c r="EE185" s="88">
        <v>0.59074710500000005</v>
      </c>
      <c r="EF185" s="47">
        <v>36</v>
      </c>
      <c r="EG185" s="25">
        <v>32</v>
      </c>
      <c r="EH185" s="25">
        <v>33</v>
      </c>
      <c r="EI185" s="25">
        <v>38</v>
      </c>
      <c r="EJ185" s="25">
        <v>33</v>
      </c>
      <c r="EK185" s="46">
        <v>50</v>
      </c>
      <c r="EL185" s="47">
        <v>0</v>
      </c>
      <c r="EM185" s="49">
        <v>0</v>
      </c>
      <c r="EN185" s="46">
        <v>7</v>
      </c>
      <c r="EO185" s="25">
        <v>7652.55813953488</v>
      </c>
      <c r="EP185" s="25">
        <v>13710.833333333299</v>
      </c>
      <c r="EQ185" s="25">
        <v>8001.4893617021298</v>
      </c>
      <c r="ER185" s="25">
        <v>13928.5185185185</v>
      </c>
      <c r="ES185" s="25">
        <v>11800.666666666701</v>
      </c>
      <c r="ET185" s="25">
        <v>12643.5714285714</v>
      </c>
      <c r="EU185" s="25">
        <v>9151.5713893012362</v>
      </c>
      <c r="EV185" s="28">
        <v>13427.6410934744</v>
      </c>
      <c r="EW185">
        <v>-191.34461930000001</v>
      </c>
      <c r="EX185">
        <v>-1.5217555000000001E-2</v>
      </c>
      <c r="EY185">
        <v>-0.92727272727272703</v>
      </c>
      <c r="EZ185">
        <v>0.35714285714285698</v>
      </c>
      <c r="FA185">
        <v>-367.06549460000002</v>
      </c>
      <c r="FB185">
        <v>-3.3400249999999999E-2</v>
      </c>
      <c r="FC185">
        <v>-1.17241379310345</v>
      </c>
      <c r="FD185">
        <v>0.217391304347826</v>
      </c>
      <c r="FE185">
        <v>1148.7135390000001</v>
      </c>
      <c r="FF185">
        <v>0.109677175</v>
      </c>
      <c r="FG185">
        <v>-2.2056338028168998</v>
      </c>
      <c r="FH185">
        <v>0.51724137931034497</v>
      </c>
      <c r="FI185">
        <v>196.76780836666669</v>
      </c>
      <c r="FJ185">
        <v>2.0353123333333334E-2</v>
      </c>
      <c r="FK185">
        <v>-1.4351067743976922</v>
      </c>
      <c r="FL185" s="63">
        <v>0.36392518026700932</v>
      </c>
      <c r="FM185">
        <v>0.52482269503546097</v>
      </c>
      <c r="FN185">
        <v>0.48569856985698601</v>
      </c>
      <c r="FO185">
        <v>0.48575399583043799</v>
      </c>
      <c r="FP185">
        <v>0.36907611297271398</v>
      </c>
      <c r="FQ185">
        <v>0.42897196261682202</v>
      </c>
      <c r="FR185">
        <v>0.55764592378195899</v>
      </c>
      <c r="FS185">
        <v>0.47984955116090705</v>
      </c>
      <c r="FT185">
        <v>0.47080686887055306</v>
      </c>
      <c r="FU185">
        <v>0.47532821001572995</v>
      </c>
      <c r="FV185" s="45">
        <v>0.75</v>
      </c>
      <c r="FW185" s="25">
        <v>5207.7333333333299</v>
      </c>
      <c r="FX185" s="25">
        <v>0.7</v>
      </c>
      <c r="FY185" s="25">
        <v>6234.5714285714303</v>
      </c>
      <c r="FZ185" s="25">
        <v>0.8</v>
      </c>
      <c r="GA185" s="25">
        <v>6298.3333333333303</v>
      </c>
      <c r="GB185" s="25">
        <v>0.75</v>
      </c>
      <c r="GC185" s="28">
        <v>5913.5460317460311</v>
      </c>
      <c r="GD185">
        <v>0.5</v>
      </c>
      <c r="GE185">
        <v>138</v>
      </c>
      <c r="GF185">
        <v>0</v>
      </c>
      <c r="GG185">
        <v>90</v>
      </c>
      <c r="GH185">
        <v>0</v>
      </c>
      <c r="GI185">
        <v>173</v>
      </c>
      <c r="GJ185">
        <v>0.16666666666666699</v>
      </c>
      <c r="GK185" s="127">
        <v>133.66666666666666</v>
      </c>
      <c r="GL185" s="45"/>
      <c r="GM185">
        <v>21</v>
      </c>
      <c r="GN185">
        <v>15</v>
      </c>
      <c r="GO185">
        <v>14</v>
      </c>
      <c r="GP185">
        <v>7</v>
      </c>
      <c r="GQ185" s="25"/>
      <c r="GR185">
        <v>49</v>
      </c>
      <c r="GS185">
        <v>17</v>
      </c>
      <c r="GT185">
        <v>17</v>
      </c>
      <c r="GU185">
        <v>7</v>
      </c>
      <c r="GV185" s="25"/>
      <c r="GW185">
        <v>38</v>
      </c>
      <c r="GX185">
        <v>16</v>
      </c>
      <c r="GY185">
        <v>15</v>
      </c>
      <c r="GZ185">
        <v>7</v>
      </c>
      <c r="HA185" s="25"/>
      <c r="HB185" s="89">
        <v>29</v>
      </c>
      <c r="HC185" s="89">
        <v>11</v>
      </c>
      <c r="HD185" s="89">
        <v>10.666666666666666</v>
      </c>
      <c r="HE185" s="129">
        <v>4.666666666666667</v>
      </c>
      <c r="HJ185">
        <v>0.94315368321689852</v>
      </c>
      <c r="HK185">
        <v>0.94787059880909952</v>
      </c>
      <c r="HL185">
        <v>0.94615957400497097</v>
      </c>
      <c r="HM185">
        <v>1</v>
      </c>
      <c r="HN185">
        <v>0.90141771888452549</v>
      </c>
      <c r="HO185">
        <v>0.8879293361935171</v>
      </c>
      <c r="HP185">
        <v>0.85929003611676102</v>
      </c>
      <c r="HQ185">
        <v>1</v>
      </c>
      <c r="HR185">
        <v>0.92228570105071195</v>
      </c>
      <c r="HS185" s="24">
        <v>1</v>
      </c>
      <c r="HT185">
        <v>4</v>
      </c>
      <c r="HU185">
        <v>1</v>
      </c>
      <c r="HV185">
        <v>0</v>
      </c>
      <c r="HW185">
        <v>1</v>
      </c>
      <c r="HX185">
        <v>0</v>
      </c>
      <c r="HY185" s="45">
        <v>10</v>
      </c>
      <c r="HZ185" s="25"/>
      <c r="IA185" s="25"/>
      <c r="IB185" s="25"/>
      <c r="IC185" s="25"/>
      <c r="ID185" s="109"/>
      <c r="IE185" s="25"/>
      <c r="IF185" s="25"/>
      <c r="IG185" s="25"/>
      <c r="IH185" s="25"/>
      <c r="II185" s="141" t="s">
        <v>538</v>
      </c>
      <c r="IJ185" s="141">
        <f t="shared" si="144"/>
        <v>0</v>
      </c>
      <c r="IK185" s="141" t="s">
        <v>482</v>
      </c>
      <c r="IL185" s="106"/>
      <c r="IM185" s="127"/>
      <c r="IN185" s="142"/>
      <c r="IO185" s="143">
        <v>0</v>
      </c>
      <c r="IP185" s="144">
        <v>0</v>
      </c>
      <c r="IQ185" s="144">
        <v>0</v>
      </c>
      <c r="IR185" s="144">
        <v>0</v>
      </c>
      <c r="IS185" s="144">
        <v>1</v>
      </c>
      <c r="IT185" s="145"/>
      <c r="IU185" s="146">
        <v>0</v>
      </c>
      <c r="IV185" s="146">
        <v>1</v>
      </c>
    </row>
    <row r="186" spans="1:256" ht="13.05" customHeight="1">
      <c r="A186" s="25">
        <v>70</v>
      </c>
      <c r="B186" s="25">
        <v>12</v>
      </c>
      <c r="C186" s="49" t="s">
        <v>6</v>
      </c>
      <c r="D186" s="47" t="s">
        <v>252</v>
      </c>
      <c r="E186" s="25">
        <v>4</v>
      </c>
      <c r="F186" s="25">
        <v>4</v>
      </c>
      <c r="G186" s="49"/>
      <c r="H186" s="25">
        <v>12</v>
      </c>
      <c r="I186" s="25">
        <v>19</v>
      </c>
      <c r="J186" s="25">
        <v>1</v>
      </c>
      <c r="K186" s="25">
        <v>0</v>
      </c>
      <c r="L186" s="25">
        <v>1</v>
      </c>
      <c r="M186" s="25" t="str">
        <f t="shared" si="132"/>
        <v/>
      </c>
      <c r="N186" s="25">
        <f t="shared" si="133"/>
        <v>18</v>
      </c>
      <c r="O186" s="25">
        <v>7</v>
      </c>
      <c r="P186" s="25">
        <v>18</v>
      </c>
      <c r="Q186" s="28"/>
      <c r="R186" s="25">
        <v>20</v>
      </c>
      <c r="S186" s="25">
        <v>25</v>
      </c>
      <c r="T186" s="25">
        <v>2</v>
      </c>
      <c r="U186" s="25">
        <v>1</v>
      </c>
      <c r="V186" s="25">
        <v>1</v>
      </c>
      <c r="W186" s="25" t="str">
        <f t="shared" si="134"/>
        <v/>
      </c>
      <c r="X186" s="25">
        <f t="shared" si="135"/>
        <v>23</v>
      </c>
      <c r="Y186" s="25">
        <v>16</v>
      </c>
      <c r="Z186" s="25">
        <v>23</v>
      </c>
      <c r="AA186" s="25"/>
      <c r="AB186" s="45">
        <v>6</v>
      </c>
      <c r="AC186" s="25">
        <v>11</v>
      </c>
      <c r="AD186" s="25">
        <v>1</v>
      </c>
      <c r="AE186" s="25">
        <v>0</v>
      </c>
      <c r="AF186" s="25">
        <v>1</v>
      </c>
      <c r="AG186" s="25" t="str">
        <f t="shared" si="136"/>
        <v/>
      </c>
      <c r="AH186" s="25">
        <f t="shared" si="137"/>
        <v>10</v>
      </c>
      <c r="AI186" s="25">
        <v>6</v>
      </c>
      <c r="AJ186" s="25">
        <v>11</v>
      </c>
      <c r="AK186" s="28"/>
      <c r="AL186" s="25">
        <v>1</v>
      </c>
      <c r="AM186" s="25">
        <v>1196.3499999999999</v>
      </c>
      <c r="AN186" s="25">
        <v>1125.5</v>
      </c>
      <c r="AO186" s="25">
        <v>307.35275036656947</v>
      </c>
      <c r="AP186" s="91">
        <v>3.9583333333333331E-2</v>
      </c>
      <c r="AQ186" s="65">
        <v>5.6944444444444443E-2</v>
      </c>
      <c r="AR186" s="65">
        <v>4.5138888888888888E-2</v>
      </c>
      <c r="AS186" s="65">
        <v>4.1666666666666664E-2</v>
      </c>
      <c r="AT186" s="25">
        <f t="shared" si="173"/>
        <v>57</v>
      </c>
      <c r="AU186" s="25">
        <f t="shared" si="173"/>
        <v>82</v>
      </c>
      <c r="AV186" s="25">
        <f t="shared" si="173"/>
        <v>65</v>
      </c>
      <c r="AW186" s="25">
        <f t="shared" si="173"/>
        <v>60</v>
      </c>
      <c r="AX186" s="25">
        <f t="shared" si="172"/>
        <v>73.5</v>
      </c>
      <c r="AY186" s="25">
        <f t="shared" si="174"/>
        <v>58.5</v>
      </c>
      <c r="AZ186" s="25">
        <f t="shared" si="168"/>
        <v>0.25641025641025639</v>
      </c>
      <c r="BA186" s="25">
        <v>2</v>
      </c>
      <c r="BB186" s="25">
        <v>4</v>
      </c>
      <c r="BC186" s="25">
        <v>3</v>
      </c>
      <c r="BD186" s="25">
        <v>2</v>
      </c>
      <c r="BE186" s="25">
        <v>2</v>
      </c>
      <c r="BF186" s="25">
        <v>3.5</v>
      </c>
      <c r="BG186" s="49">
        <v>-0.75</v>
      </c>
      <c r="BH186" s="25">
        <v>0.6</v>
      </c>
      <c r="BI186" s="25">
        <v>10</v>
      </c>
      <c r="BJ186" s="25">
        <v>0.9</v>
      </c>
      <c r="BK186" s="25">
        <v>10</v>
      </c>
      <c r="BL186" s="25">
        <v>0.75</v>
      </c>
      <c r="BM186" s="47">
        <v>33</v>
      </c>
      <c r="BN186" s="25">
        <v>15</v>
      </c>
      <c r="BO186" s="25">
        <f t="shared" si="175"/>
        <v>48</v>
      </c>
      <c r="BP186" s="25">
        <f>BM186/BO186</f>
        <v>0.6875</v>
      </c>
      <c r="BQ186" s="49">
        <f t="shared" si="148"/>
        <v>1</v>
      </c>
      <c r="BR186" s="47">
        <v>13</v>
      </c>
      <c r="BS186" s="25">
        <v>3</v>
      </c>
      <c r="BT186" s="25">
        <f t="shared" si="178"/>
        <v>16</v>
      </c>
      <c r="BU186" s="25">
        <f t="shared" si="177"/>
        <v>0.8125</v>
      </c>
      <c r="BV186" s="49">
        <f t="shared" si="160"/>
        <v>1</v>
      </c>
      <c r="BW186" s="52">
        <v>7</v>
      </c>
      <c r="BX186" s="53">
        <v>5</v>
      </c>
      <c r="BY186" s="54">
        <f t="shared" si="154"/>
        <v>6</v>
      </c>
      <c r="BZ186" s="57">
        <v>10</v>
      </c>
      <c r="CA186" s="50">
        <v>11</v>
      </c>
      <c r="CB186" s="51">
        <f t="shared" si="129"/>
        <v>10.5</v>
      </c>
      <c r="CC186" s="46">
        <v>24</v>
      </c>
      <c r="CD186" s="46">
        <v>18</v>
      </c>
      <c r="CE186" s="103">
        <v>95</v>
      </c>
      <c r="CF186" s="30">
        <v>4</v>
      </c>
      <c r="CG186" s="104">
        <f t="shared" si="149"/>
        <v>4.2105263157894736E-2</v>
      </c>
      <c r="CH186" s="47">
        <v>11</v>
      </c>
      <c r="CI186" s="25">
        <v>5</v>
      </c>
      <c r="CJ186" s="25">
        <f t="shared" si="166"/>
        <v>16</v>
      </c>
      <c r="CK186" s="49">
        <f t="shared" si="142"/>
        <v>10.5</v>
      </c>
      <c r="CL186" s="47">
        <v>4</v>
      </c>
      <c r="CM186" s="25">
        <v>3</v>
      </c>
      <c r="CN186" s="25">
        <f t="shared" si="157"/>
        <v>7</v>
      </c>
      <c r="CO186" s="49">
        <f t="shared" si="143"/>
        <v>5</v>
      </c>
      <c r="CP186" s="47">
        <v>24</v>
      </c>
      <c r="CQ186" s="25">
        <f t="shared" si="169"/>
        <v>1</v>
      </c>
      <c r="CR186" s="65">
        <v>1.8055555555555557E-2</v>
      </c>
      <c r="CS186" s="25">
        <f t="shared" si="150"/>
        <v>26</v>
      </c>
      <c r="CT186" s="25">
        <v>0</v>
      </c>
      <c r="CU186" s="25">
        <v>24</v>
      </c>
      <c r="CV186" s="25">
        <f t="shared" si="151"/>
        <v>1</v>
      </c>
      <c r="CW186" s="65">
        <v>3.888888888888889E-2</v>
      </c>
      <c r="CX186" s="25">
        <f t="shared" si="152"/>
        <v>56</v>
      </c>
      <c r="CY186" s="25">
        <v>0</v>
      </c>
      <c r="CZ186" s="49">
        <f t="shared" si="153"/>
        <v>1.1538461538461537</v>
      </c>
      <c r="DA186">
        <v>13</v>
      </c>
      <c r="DB186">
        <v>10</v>
      </c>
      <c r="DC186">
        <v>0.95329478999999995</v>
      </c>
      <c r="DD186">
        <v>10</v>
      </c>
      <c r="DE186">
        <v>0.95329478999999995</v>
      </c>
      <c r="DF186">
        <v>9</v>
      </c>
      <c r="DG186">
        <v>5</v>
      </c>
      <c r="DH186">
        <v>0.91507727999999999</v>
      </c>
      <c r="DI186">
        <v>5</v>
      </c>
      <c r="DJ186">
        <v>0.96582427999999998</v>
      </c>
      <c r="DK186">
        <v>7</v>
      </c>
      <c r="DL186">
        <v>5</v>
      </c>
      <c r="DM186">
        <v>0.95770425999999997</v>
      </c>
      <c r="DN186">
        <v>6</v>
      </c>
      <c r="DO186">
        <v>0.98201700000000003</v>
      </c>
      <c r="DP186" s="25">
        <v>9.6666666666666661</v>
      </c>
      <c r="DQ186" s="25">
        <v>6.666666666666667</v>
      </c>
      <c r="DR186" s="25">
        <v>0.94202544333333327</v>
      </c>
      <c r="DS186" s="25">
        <v>7</v>
      </c>
      <c r="DT186" s="25">
        <v>0.96704535666666658</v>
      </c>
      <c r="DU186" s="47">
        <v>29.460597956741218</v>
      </c>
      <c r="DV186" s="86">
        <v>32.295858873884249</v>
      </c>
      <c r="DW186" s="86">
        <v>0.96413528383747193</v>
      </c>
      <c r="DX186" s="25"/>
      <c r="DY186" s="49"/>
      <c r="DZ186" s="47">
        <v>21</v>
      </c>
      <c r="EA186" s="25">
        <v>16</v>
      </c>
      <c r="EB186" s="25">
        <v>18.5</v>
      </c>
      <c r="EC186" s="25">
        <v>1</v>
      </c>
      <c r="ED186" s="25">
        <v>1</v>
      </c>
      <c r="EE186" s="88">
        <v>1</v>
      </c>
      <c r="EF186" s="47">
        <v>27</v>
      </c>
      <c r="EG186" s="25">
        <v>30</v>
      </c>
      <c r="EH186" s="25">
        <v>28</v>
      </c>
      <c r="EI186" s="25">
        <v>25</v>
      </c>
      <c r="EJ186" s="25">
        <v>28</v>
      </c>
      <c r="EK186" s="46">
        <v>48</v>
      </c>
      <c r="EL186" s="47">
        <v>1</v>
      </c>
      <c r="EM186" s="49">
        <v>2</v>
      </c>
      <c r="EN186" s="46">
        <v>0</v>
      </c>
      <c r="EO186" s="25">
        <v>65812</v>
      </c>
      <c r="EP186" s="25">
        <v>25312.307692307699</v>
      </c>
      <c r="EQ186" s="25">
        <v>75214</v>
      </c>
      <c r="ER186" s="25">
        <v>26862.142857142899</v>
      </c>
      <c r="ES186" s="25">
        <v>70804</v>
      </c>
      <c r="ET186" s="25">
        <v>16858.0952380952</v>
      </c>
      <c r="EU186" s="25">
        <v>70610</v>
      </c>
      <c r="EV186" s="28">
        <v>23010.848595848598</v>
      </c>
      <c r="EW186">
        <v>-2619.4308179999998</v>
      </c>
      <c r="EX186">
        <v>-9.8828410000000005E-2</v>
      </c>
      <c r="EY186">
        <v>-0.145454545454545</v>
      </c>
      <c r="EZ186">
        <v>0.5</v>
      </c>
      <c r="FA186">
        <v>7484.4955399999999</v>
      </c>
      <c r="FB186">
        <v>0.56124432499999999</v>
      </c>
      <c r="FC186">
        <v>0.86206896551724099</v>
      </c>
      <c r="FD186">
        <v>0.75</v>
      </c>
      <c r="FE186">
        <v>3652.5358580000002</v>
      </c>
      <c r="FF186">
        <v>0.53201128900000005</v>
      </c>
      <c r="FG186">
        <v>0.77464788732394396</v>
      </c>
      <c r="FH186">
        <v>0.5</v>
      </c>
      <c r="FI186">
        <v>2839.2001933333336</v>
      </c>
      <c r="FJ186">
        <v>0.33147573466666669</v>
      </c>
      <c r="FK186">
        <v>0.49708743579554665</v>
      </c>
      <c r="FL186" s="63">
        <v>0.58333333333333337</v>
      </c>
      <c r="FM186">
        <v>0.34583333333333299</v>
      </c>
      <c r="FN186">
        <v>0.66202414113277597</v>
      </c>
      <c r="FO186">
        <v>0.46724890829694299</v>
      </c>
      <c r="FP186">
        <v>0.67343485617597298</v>
      </c>
      <c r="FQ186">
        <v>0.79695431472081202</v>
      </c>
      <c r="FR186">
        <v>0.63019559902200495</v>
      </c>
      <c r="FS186">
        <v>0.53667885211702926</v>
      </c>
      <c r="FT186">
        <v>0.655218198776918</v>
      </c>
      <c r="FU186">
        <v>0.59594852544697374</v>
      </c>
      <c r="FV186" s="45">
        <v>0.9</v>
      </c>
      <c r="FW186" s="25">
        <v>5066.8333333333303</v>
      </c>
      <c r="FX186" s="25">
        <v>0.75</v>
      </c>
      <c r="FY186" s="25">
        <v>5163.7142857142899</v>
      </c>
      <c r="FZ186" s="25">
        <v>0.85</v>
      </c>
      <c r="GA186" s="25">
        <v>3928.4117647058802</v>
      </c>
      <c r="GB186" s="25">
        <v>0.83333333333333337</v>
      </c>
      <c r="GC186" s="28">
        <v>4719.6531279178334</v>
      </c>
      <c r="GD186">
        <v>0.5</v>
      </c>
      <c r="GE186">
        <v>76</v>
      </c>
      <c r="GF186">
        <v>0</v>
      </c>
      <c r="GG186">
        <v>97</v>
      </c>
      <c r="GH186">
        <v>0</v>
      </c>
      <c r="GI186">
        <v>124</v>
      </c>
      <c r="GJ186">
        <v>0.16666666666666699</v>
      </c>
      <c r="GK186" s="127">
        <v>99</v>
      </c>
      <c r="GL186" s="45"/>
      <c r="GM186">
        <v>22</v>
      </c>
      <c r="GN186">
        <v>18</v>
      </c>
      <c r="GO186">
        <v>16</v>
      </c>
      <c r="GP186">
        <v>7</v>
      </c>
      <c r="GQ186" s="25"/>
      <c r="GR186">
        <v>19</v>
      </c>
      <c r="GS186">
        <v>13</v>
      </c>
      <c r="GT186">
        <v>10</v>
      </c>
      <c r="GU186">
        <v>8</v>
      </c>
      <c r="GV186" s="25"/>
      <c r="GW186">
        <v>18</v>
      </c>
      <c r="GX186">
        <v>16</v>
      </c>
      <c r="GY186">
        <v>16</v>
      </c>
      <c r="GZ186">
        <v>8</v>
      </c>
      <c r="HA186" s="25"/>
      <c r="HB186" s="89">
        <v>19.666666666666668</v>
      </c>
      <c r="HC186" s="89">
        <v>15.666666666666666</v>
      </c>
      <c r="HD186" s="89">
        <v>14</v>
      </c>
      <c r="HE186" s="129">
        <v>7.666666666666667</v>
      </c>
      <c r="HF186">
        <v>0.98790468966468115</v>
      </c>
      <c r="HG186">
        <v>0.99544305646390985</v>
      </c>
      <c r="HH186">
        <v>0.99379316825245922</v>
      </c>
      <c r="HI186">
        <v>1</v>
      </c>
      <c r="HJ186">
        <v>0.90748215119834197</v>
      </c>
      <c r="HK186">
        <v>0.93407779063195417</v>
      </c>
      <c r="HL186">
        <v>0.91740914310596</v>
      </c>
      <c r="HM186">
        <v>1</v>
      </c>
      <c r="HN186">
        <v>0.99400252641233722</v>
      </c>
      <c r="HO186">
        <v>0.9852503750752748</v>
      </c>
      <c r="HP186">
        <v>0.99145853993268007</v>
      </c>
      <c r="HQ186">
        <v>1</v>
      </c>
      <c r="HR186">
        <v>0.96312978909178681</v>
      </c>
      <c r="HS186" s="24">
        <v>1</v>
      </c>
      <c r="HT186">
        <v>2</v>
      </c>
      <c r="HU186">
        <v>1</v>
      </c>
      <c r="HV186">
        <v>0</v>
      </c>
      <c r="HW186">
        <v>0</v>
      </c>
      <c r="HX186">
        <v>0</v>
      </c>
      <c r="HY186" s="45"/>
      <c r="HZ186" s="25"/>
      <c r="IA186" s="25"/>
      <c r="IB186" s="25"/>
      <c r="IC186" s="25"/>
      <c r="ID186" s="109"/>
      <c r="IE186" s="25"/>
      <c r="IF186" s="25"/>
      <c r="IG186" s="25"/>
      <c r="IH186" s="25"/>
      <c r="II186" s="141" t="s">
        <v>538</v>
      </c>
      <c r="IJ186" s="141">
        <f t="shared" si="144"/>
        <v>0</v>
      </c>
      <c r="IK186" s="141" t="s">
        <v>540</v>
      </c>
      <c r="IL186" s="106"/>
      <c r="IM186" s="127"/>
      <c r="IN186" s="142"/>
      <c r="IO186" s="143">
        <v>0</v>
      </c>
      <c r="IP186" s="144">
        <v>0</v>
      </c>
      <c r="IQ186" s="144">
        <v>0</v>
      </c>
      <c r="IR186" s="144">
        <v>0</v>
      </c>
      <c r="IS186" s="144">
        <v>1</v>
      </c>
      <c r="IT186" s="145"/>
      <c r="IU186" s="146">
        <v>0</v>
      </c>
      <c r="IV186" s="146">
        <v>0</v>
      </c>
    </row>
    <row r="187" spans="1:256" ht="13.05" customHeight="1">
      <c r="A187" s="25">
        <v>70</v>
      </c>
      <c r="B187" s="25">
        <v>12</v>
      </c>
      <c r="C187" s="49" t="s">
        <v>7</v>
      </c>
      <c r="D187" s="47" t="s">
        <v>252</v>
      </c>
      <c r="E187" s="25">
        <v>4</v>
      </c>
      <c r="F187" s="25">
        <v>4</v>
      </c>
      <c r="G187" s="49"/>
      <c r="H187" s="25">
        <v>9</v>
      </c>
      <c r="I187" s="25">
        <v>22</v>
      </c>
      <c r="J187" s="25">
        <v>4</v>
      </c>
      <c r="K187" s="25">
        <v>0</v>
      </c>
      <c r="L187" s="25">
        <v>4</v>
      </c>
      <c r="M187" s="25" t="str">
        <f t="shared" si="132"/>
        <v/>
      </c>
      <c r="N187" s="25">
        <f t="shared" si="133"/>
        <v>18</v>
      </c>
      <c r="O187" s="25">
        <v>2</v>
      </c>
      <c r="P187" s="25">
        <v>18</v>
      </c>
      <c r="Q187" s="28"/>
      <c r="R187" s="25">
        <v>19</v>
      </c>
      <c r="S187" s="25">
        <v>23</v>
      </c>
      <c r="T187" s="25">
        <v>5</v>
      </c>
      <c r="U187" s="25">
        <v>0</v>
      </c>
      <c r="V187" s="25">
        <v>5</v>
      </c>
      <c r="W187" s="25" t="str">
        <f t="shared" si="134"/>
        <v/>
      </c>
      <c r="X187" s="25">
        <f t="shared" si="135"/>
        <v>18</v>
      </c>
      <c r="Y187" s="25">
        <v>11</v>
      </c>
      <c r="Z187" s="25">
        <v>19</v>
      </c>
      <c r="AA187" s="25"/>
      <c r="AB187" s="45">
        <v>5</v>
      </c>
      <c r="AC187" s="25">
        <v>15</v>
      </c>
      <c r="AD187" s="25">
        <v>4</v>
      </c>
      <c r="AE187" s="25">
        <v>0</v>
      </c>
      <c r="AF187" s="25">
        <v>4</v>
      </c>
      <c r="AG187" s="25" t="str">
        <f t="shared" si="136"/>
        <v/>
      </c>
      <c r="AH187" s="25">
        <f t="shared" si="137"/>
        <v>11</v>
      </c>
      <c r="AI187" s="25">
        <v>5</v>
      </c>
      <c r="AJ187" s="25">
        <v>13</v>
      </c>
      <c r="AK187" s="28"/>
      <c r="AL187" s="25">
        <v>1</v>
      </c>
      <c r="AM187" s="25">
        <v>1327.95</v>
      </c>
      <c r="AN187" s="25">
        <v>1063</v>
      </c>
      <c r="AO187" s="25">
        <v>616.38739313929261</v>
      </c>
      <c r="AP187" s="91">
        <v>3.8194444444444441E-2</v>
      </c>
      <c r="AQ187" s="65">
        <v>7.6388888888888895E-2</v>
      </c>
      <c r="AR187" s="65">
        <v>6.5972222222222224E-2</v>
      </c>
      <c r="AS187" s="65">
        <v>5.347222222222222E-2</v>
      </c>
      <c r="AT187" s="25">
        <f t="shared" si="173"/>
        <v>55</v>
      </c>
      <c r="AU187" s="25">
        <f t="shared" si="173"/>
        <v>110</v>
      </c>
      <c r="AV187" s="25">
        <f t="shared" si="173"/>
        <v>95</v>
      </c>
      <c r="AW187" s="25">
        <f t="shared" si="173"/>
        <v>77</v>
      </c>
      <c r="AX187" s="25">
        <f t="shared" si="172"/>
        <v>102.5</v>
      </c>
      <c r="AY187" s="25">
        <f t="shared" si="174"/>
        <v>66</v>
      </c>
      <c r="AZ187" s="25">
        <f t="shared" si="168"/>
        <v>0.55303030303030298</v>
      </c>
      <c r="BA187" s="25">
        <v>1</v>
      </c>
      <c r="BB187" s="25">
        <v>2</v>
      </c>
      <c r="BC187" s="25">
        <v>3</v>
      </c>
      <c r="BD187" s="25">
        <v>3</v>
      </c>
      <c r="BE187" s="25">
        <v>2</v>
      </c>
      <c r="BF187" s="25">
        <v>2.5</v>
      </c>
      <c r="BG187" s="49">
        <v>-0.25</v>
      </c>
      <c r="BH187" s="25">
        <v>0.6</v>
      </c>
      <c r="BI187" s="25">
        <v>10</v>
      </c>
      <c r="BJ187" s="25">
        <v>0.5</v>
      </c>
      <c r="BK187" s="25">
        <v>10</v>
      </c>
      <c r="BL187" s="25">
        <v>0.55000000000000004</v>
      </c>
      <c r="BM187" s="47">
        <v>37</v>
      </c>
      <c r="BN187" s="25">
        <v>11</v>
      </c>
      <c r="BO187" s="25">
        <f t="shared" si="175"/>
        <v>48</v>
      </c>
      <c r="BP187" s="25">
        <f t="shared" si="176"/>
        <v>0.77083333333333337</v>
      </c>
      <c r="BQ187" s="49">
        <f t="shared" si="148"/>
        <v>1</v>
      </c>
      <c r="BR187" s="47">
        <v>15</v>
      </c>
      <c r="BS187" s="25">
        <v>1</v>
      </c>
      <c r="BT187" s="25">
        <f t="shared" si="178"/>
        <v>16</v>
      </c>
      <c r="BU187" s="25">
        <f t="shared" si="177"/>
        <v>0.9375</v>
      </c>
      <c r="BV187" s="49">
        <f t="shared" si="160"/>
        <v>1</v>
      </c>
      <c r="BW187" s="52">
        <v>4</v>
      </c>
      <c r="BX187" s="53">
        <v>6</v>
      </c>
      <c r="BY187" s="54">
        <f t="shared" si="154"/>
        <v>5</v>
      </c>
      <c r="BZ187" s="57">
        <v>9</v>
      </c>
      <c r="CA187" s="50">
        <v>11</v>
      </c>
      <c r="CB187" s="51">
        <f t="shared" si="129"/>
        <v>10</v>
      </c>
      <c r="CC187" s="46">
        <v>21</v>
      </c>
      <c r="CD187" s="46">
        <v>8</v>
      </c>
      <c r="CE187" s="103">
        <v>71</v>
      </c>
      <c r="CF187" s="30">
        <v>0</v>
      </c>
      <c r="CG187" s="104">
        <f t="shared" si="149"/>
        <v>0</v>
      </c>
      <c r="CH187" s="47">
        <v>12</v>
      </c>
      <c r="CI187" s="25">
        <v>10</v>
      </c>
      <c r="CJ187" s="25">
        <f t="shared" si="166"/>
        <v>22</v>
      </c>
      <c r="CK187" s="49">
        <f t="shared" si="142"/>
        <v>16</v>
      </c>
      <c r="CL187" s="47">
        <v>4</v>
      </c>
      <c r="CM187" s="25">
        <v>4</v>
      </c>
      <c r="CN187" s="25">
        <f t="shared" si="157"/>
        <v>8</v>
      </c>
      <c r="CO187" s="49">
        <f t="shared" si="143"/>
        <v>6</v>
      </c>
      <c r="CP187" s="47">
        <v>24</v>
      </c>
      <c r="CQ187" s="25">
        <f t="shared" si="169"/>
        <v>1</v>
      </c>
      <c r="CR187" s="65">
        <v>3.0555555555555555E-2</v>
      </c>
      <c r="CS187" s="25">
        <f t="shared" si="150"/>
        <v>44</v>
      </c>
      <c r="CT187" s="25">
        <v>0</v>
      </c>
      <c r="CU187" s="25">
        <v>24</v>
      </c>
      <c r="CV187" s="25">
        <f t="shared" si="151"/>
        <v>1</v>
      </c>
      <c r="CW187" s="65">
        <v>4.6527777777777779E-2</v>
      </c>
      <c r="CX187" s="25">
        <f t="shared" si="152"/>
        <v>67</v>
      </c>
      <c r="CY187" s="25">
        <v>0</v>
      </c>
      <c r="CZ187" s="49">
        <f t="shared" si="153"/>
        <v>0.52272727272727271</v>
      </c>
      <c r="DA187">
        <v>19</v>
      </c>
      <c r="DB187">
        <v>7</v>
      </c>
      <c r="DC187">
        <v>0.92527590000000004</v>
      </c>
      <c r="DD187">
        <v>8</v>
      </c>
      <c r="DE187">
        <v>0.92997726000000003</v>
      </c>
      <c r="DF187">
        <v>10</v>
      </c>
      <c r="DG187">
        <v>4</v>
      </c>
      <c r="DH187">
        <v>0.8</v>
      </c>
      <c r="DI187">
        <v>6</v>
      </c>
      <c r="DJ187">
        <v>0.92556983999999998</v>
      </c>
      <c r="DK187">
        <v>14</v>
      </c>
      <c r="DL187">
        <v>11</v>
      </c>
      <c r="DM187">
        <v>0.98214007000000003</v>
      </c>
      <c r="DN187">
        <v>11</v>
      </c>
      <c r="DO187">
        <v>0.98808216999999998</v>
      </c>
      <c r="DP187" s="25">
        <v>14.333333333333334</v>
      </c>
      <c r="DQ187" s="25">
        <v>7.333333333333333</v>
      </c>
      <c r="DR187" s="25">
        <v>0.90247199000000011</v>
      </c>
      <c r="DS187" s="25">
        <v>8.3333333333333339</v>
      </c>
      <c r="DT187" s="25">
        <v>0.94787642333333333</v>
      </c>
      <c r="DU187" s="47">
        <v>38.239273725536357</v>
      </c>
      <c r="DV187" s="86">
        <v>68.589255623697625</v>
      </c>
      <c r="DW187" s="86">
        <v>0.9842385913753382</v>
      </c>
      <c r="DX187" s="25"/>
      <c r="DY187" s="49"/>
      <c r="DZ187" s="47">
        <v>15</v>
      </c>
      <c r="EA187" s="25">
        <v>16</v>
      </c>
      <c r="EB187" s="25">
        <v>15.5</v>
      </c>
      <c r="EC187" s="25">
        <v>0.86956522000000003</v>
      </c>
      <c r="ED187" s="25">
        <v>0.66197183000000004</v>
      </c>
      <c r="EE187" s="88">
        <v>0.76576852500000003</v>
      </c>
      <c r="EF187" s="47">
        <v>30</v>
      </c>
      <c r="EG187" s="25">
        <v>31</v>
      </c>
      <c r="EH187" s="25">
        <v>30</v>
      </c>
      <c r="EI187" s="25">
        <v>27</v>
      </c>
      <c r="EJ187" s="25">
        <v>30</v>
      </c>
      <c r="EK187" s="46">
        <v>33</v>
      </c>
      <c r="EL187" s="47">
        <v>0</v>
      </c>
      <c r="EM187" s="49">
        <v>0</v>
      </c>
      <c r="EN187" s="46">
        <v>1</v>
      </c>
      <c r="EO187" s="25">
        <v>13710.833333333299</v>
      </c>
      <c r="EP187" s="25">
        <v>5577.2881355932204</v>
      </c>
      <c r="EQ187" s="25">
        <v>15042.8</v>
      </c>
      <c r="ER187" s="25">
        <v>3450.1834862385299</v>
      </c>
      <c r="ES187" s="25">
        <v>15392.1739130435</v>
      </c>
      <c r="ET187" s="25">
        <v>4986.1971830985904</v>
      </c>
      <c r="EU187" s="25">
        <v>14715.269082125598</v>
      </c>
      <c r="EV187" s="28">
        <v>4671.2229349767804</v>
      </c>
      <c r="EW187">
        <v>295.93287570000001</v>
      </c>
      <c r="EX187">
        <v>7.7294687000000001E-2</v>
      </c>
      <c r="EY187">
        <v>1.95757575757576</v>
      </c>
      <c r="EZ187">
        <v>0.434782608695652</v>
      </c>
      <c r="FA187">
        <v>342.0697965</v>
      </c>
      <c r="FB187">
        <v>0.16249683000000001</v>
      </c>
      <c r="FC187">
        <v>3.31564986737401</v>
      </c>
      <c r="FD187">
        <v>0.625</v>
      </c>
      <c r="FE187">
        <v>343.05678569999998</v>
      </c>
      <c r="FF187">
        <v>9.3128242999999999E-2</v>
      </c>
      <c r="FG187">
        <v>-0.27605633802816898</v>
      </c>
      <c r="FH187">
        <v>0.5</v>
      </c>
      <c r="FI187">
        <v>327.01981929999999</v>
      </c>
      <c r="FJ187">
        <v>0.11097325333333334</v>
      </c>
      <c r="FK187">
        <v>1.6657230956405338</v>
      </c>
      <c r="FL187" s="63">
        <v>0.51992753623188392</v>
      </c>
      <c r="FM187">
        <v>0.43301178992497302</v>
      </c>
      <c r="FN187">
        <v>0.68489727928928401</v>
      </c>
      <c r="FO187">
        <v>0.61919831223628696</v>
      </c>
      <c r="FP187">
        <v>0.72215973003374601</v>
      </c>
      <c r="FQ187">
        <v>0.54440599769319498</v>
      </c>
      <c r="FR187">
        <v>0.65968853714577502</v>
      </c>
      <c r="FS187">
        <v>0.53220536661815165</v>
      </c>
      <c r="FT187">
        <v>0.68891518215626835</v>
      </c>
      <c r="FU187">
        <v>0.61056027438720994</v>
      </c>
      <c r="FV187" s="45">
        <v>0.5</v>
      </c>
      <c r="FW187" s="25">
        <v>9110.1</v>
      </c>
      <c r="FX187" s="25">
        <v>0.8</v>
      </c>
      <c r="FY187" s="25">
        <v>12223.5</v>
      </c>
      <c r="FZ187" s="25">
        <v>0.9</v>
      </c>
      <c r="GA187" s="25">
        <v>9311.6470588235297</v>
      </c>
      <c r="GB187" s="25">
        <v>0.73333333333333339</v>
      </c>
      <c r="GC187" s="28">
        <v>10215.082352941177</v>
      </c>
      <c r="GD187">
        <v>0.83333333333333337</v>
      </c>
      <c r="GE187">
        <v>149</v>
      </c>
      <c r="GF187">
        <v>0</v>
      </c>
      <c r="GG187">
        <v>80</v>
      </c>
      <c r="GH187">
        <v>1.3333333333333333</v>
      </c>
      <c r="GI187">
        <v>412</v>
      </c>
      <c r="GJ187">
        <v>0.72222222222222199</v>
      </c>
      <c r="GK187" s="127">
        <v>213.66666666666666</v>
      </c>
      <c r="GL187" s="45"/>
      <c r="GM187">
        <v>9</v>
      </c>
      <c r="GN187">
        <v>6</v>
      </c>
      <c r="GO187">
        <v>5</v>
      </c>
      <c r="GP187">
        <v>7</v>
      </c>
      <c r="GQ187" s="25"/>
      <c r="GR187">
        <v>44</v>
      </c>
      <c r="GS187">
        <v>15</v>
      </c>
      <c r="GT187">
        <v>16</v>
      </c>
      <c r="GU187">
        <v>7</v>
      </c>
      <c r="GV187" s="25"/>
      <c r="GW187">
        <v>27</v>
      </c>
      <c r="GX187">
        <v>17</v>
      </c>
      <c r="GY187">
        <v>17</v>
      </c>
      <c r="GZ187">
        <v>8</v>
      </c>
      <c r="HA187" s="25"/>
      <c r="HB187" s="89">
        <v>26.666666666666668</v>
      </c>
      <c r="HC187" s="89">
        <v>12.666666666666666</v>
      </c>
      <c r="HD187" s="89">
        <v>12.666666666666666</v>
      </c>
      <c r="HE187" s="129">
        <v>7.333333333333333</v>
      </c>
      <c r="HF187">
        <v>0.91989365376261256</v>
      </c>
      <c r="HG187">
        <v>0.89874796729359385</v>
      </c>
      <c r="HH187">
        <v>0.81812594098740887</v>
      </c>
      <c r="HI187">
        <v>0.95210420819536767</v>
      </c>
      <c r="HJ187">
        <v>0.94275986621390162</v>
      </c>
      <c r="HK187">
        <v>0.99627968729296945</v>
      </c>
      <c r="HL187">
        <v>0.99464657350250163</v>
      </c>
      <c r="HM187">
        <v>0.99228581947994399</v>
      </c>
      <c r="HN187">
        <v>0.98164503007979753</v>
      </c>
      <c r="HO187">
        <v>0.98980042422655456</v>
      </c>
      <c r="HP187">
        <v>0.99526111060458411</v>
      </c>
      <c r="HQ187">
        <v>1</v>
      </c>
      <c r="HR187">
        <v>0.94809951668543724</v>
      </c>
      <c r="HS187" s="24">
        <v>2</v>
      </c>
      <c r="HT187">
        <v>2</v>
      </c>
      <c r="HU187">
        <v>3</v>
      </c>
      <c r="HV187">
        <v>1</v>
      </c>
      <c r="HW187">
        <v>0</v>
      </c>
      <c r="HX187">
        <v>1</v>
      </c>
      <c r="HY187" s="45"/>
      <c r="HZ187" s="25"/>
      <c r="IA187" s="25">
        <v>1</v>
      </c>
      <c r="IB187" s="25"/>
      <c r="IC187" s="25"/>
      <c r="ID187" s="109"/>
      <c r="IE187" s="25"/>
      <c r="IF187" s="25"/>
      <c r="IG187" s="25"/>
      <c r="IH187" s="25"/>
      <c r="II187" s="141" t="s">
        <v>538</v>
      </c>
      <c r="IJ187" s="141">
        <f t="shared" si="144"/>
        <v>0</v>
      </c>
      <c r="IK187" s="141" t="s">
        <v>540</v>
      </c>
      <c r="IL187" s="106"/>
      <c r="IM187" s="127"/>
      <c r="IN187" s="142"/>
      <c r="IO187" s="143">
        <v>0</v>
      </c>
      <c r="IP187" s="144">
        <v>0</v>
      </c>
      <c r="IQ187" s="144">
        <v>0</v>
      </c>
      <c r="IR187" s="144">
        <v>0</v>
      </c>
      <c r="IS187" s="144">
        <v>1</v>
      </c>
      <c r="IT187" s="145"/>
      <c r="IU187" s="146">
        <v>0</v>
      </c>
      <c r="IV187" s="146">
        <v>0</v>
      </c>
    </row>
    <row r="188" spans="1:256" ht="13.05" customHeight="1">
      <c r="A188" s="25">
        <v>72</v>
      </c>
      <c r="B188" s="25">
        <v>16</v>
      </c>
      <c r="C188" s="49" t="s">
        <v>564</v>
      </c>
      <c r="D188" s="47" t="s">
        <v>252</v>
      </c>
      <c r="E188" s="25">
        <v>4</v>
      </c>
      <c r="F188" s="25">
        <v>4</v>
      </c>
      <c r="G188" s="49"/>
      <c r="H188" s="25">
        <v>28</v>
      </c>
      <c r="I188" s="25">
        <v>28</v>
      </c>
      <c r="J188" s="25">
        <v>3</v>
      </c>
      <c r="K188" s="25">
        <v>1</v>
      </c>
      <c r="L188" s="25">
        <v>2</v>
      </c>
      <c r="M188" s="25" t="str">
        <f t="shared" si="132"/>
        <v/>
      </c>
      <c r="N188" s="25">
        <f t="shared" si="133"/>
        <v>25</v>
      </c>
      <c r="O188" s="25">
        <v>16</v>
      </c>
      <c r="P188" s="25">
        <v>25</v>
      </c>
      <c r="Q188" s="28"/>
      <c r="R188" s="25">
        <v>28</v>
      </c>
      <c r="S188" s="25">
        <v>28</v>
      </c>
      <c r="T188" s="25">
        <v>1</v>
      </c>
      <c r="U188" s="25">
        <v>0</v>
      </c>
      <c r="V188" s="25">
        <v>1</v>
      </c>
      <c r="W188" s="25" t="str">
        <f t="shared" si="134"/>
        <v/>
      </c>
      <c r="X188" s="25">
        <f t="shared" si="135"/>
        <v>27</v>
      </c>
      <c r="Y188" s="25">
        <v>24</v>
      </c>
      <c r="Z188" s="25">
        <v>27</v>
      </c>
      <c r="AA188" s="25"/>
      <c r="AB188" s="45">
        <v>5</v>
      </c>
      <c r="AC188" s="25">
        <v>13</v>
      </c>
      <c r="AD188" s="25">
        <v>2</v>
      </c>
      <c r="AE188" s="25">
        <v>0</v>
      </c>
      <c r="AF188" s="25">
        <v>2</v>
      </c>
      <c r="AG188" s="25" t="str">
        <f t="shared" si="136"/>
        <v/>
      </c>
      <c r="AH188" s="25">
        <f t="shared" si="137"/>
        <v>11</v>
      </c>
      <c r="AI188" s="25">
        <v>5</v>
      </c>
      <c r="AJ188" s="25">
        <v>13</v>
      </c>
      <c r="AK188" s="28"/>
      <c r="AL188" s="25">
        <v>0.95</v>
      </c>
      <c r="AM188" s="25">
        <v>1062.8</v>
      </c>
      <c r="AN188" s="25">
        <v>1002.5</v>
      </c>
      <c r="AO188" s="25">
        <v>260.3045989039116</v>
      </c>
      <c r="AP188" s="91">
        <v>4.0972222222222222E-2</v>
      </c>
      <c r="AQ188" s="65">
        <v>6.7361111111111108E-2</v>
      </c>
      <c r="AR188" s="65">
        <v>6.0416666666666667E-2</v>
      </c>
      <c r="AS188" s="65">
        <v>4.6527777777777779E-2</v>
      </c>
      <c r="AT188" s="25">
        <f t="shared" si="173"/>
        <v>59</v>
      </c>
      <c r="AU188" s="25">
        <f t="shared" si="173"/>
        <v>97</v>
      </c>
      <c r="AV188" s="25">
        <f t="shared" si="173"/>
        <v>87</v>
      </c>
      <c r="AW188" s="25">
        <f t="shared" si="173"/>
        <v>67</v>
      </c>
      <c r="AX188" s="25">
        <f t="shared" si="172"/>
        <v>92</v>
      </c>
      <c r="AY188" s="25">
        <f t="shared" si="174"/>
        <v>63</v>
      </c>
      <c r="AZ188" s="25">
        <f t="shared" si="168"/>
        <v>0.46031746031746029</v>
      </c>
      <c r="BA188" s="25">
        <v>3</v>
      </c>
      <c r="BB188" s="25">
        <v>3</v>
      </c>
      <c r="BC188" s="25">
        <v>3</v>
      </c>
      <c r="BD188" s="25">
        <v>4</v>
      </c>
      <c r="BE188" s="25">
        <v>3.5</v>
      </c>
      <c r="BF188" s="25">
        <v>3</v>
      </c>
      <c r="BG188" s="49">
        <v>0.14285714285714285</v>
      </c>
      <c r="BH188" s="25">
        <v>0.6</v>
      </c>
      <c r="BI188" s="25">
        <v>10</v>
      </c>
      <c r="BJ188" s="25">
        <v>0.5</v>
      </c>
      <c r="BK188" s="25">
        <v>2</v>
      </c>
      <c r="BL188" s="25">
        <v>0.58333333333333337</v>
      </c>
      <c r="BM188" s="47">
        <v>38</v>
      </c>
      <c r="BN188" s="25">
        <v>10</v>
      </c>
      <c r="BO188" s="25">
        <f t="shared" si="175"/>
        <v>48</v>
      </c>
      <c r="BP188" s="25">
        <f t="shared" si="176"/>
        <v>0.79166666666666663</v>
      </c>
      <c r="BQ188" s="49">
        <f t="shared" si="148"/>
        <v>1</v>
      </c>
      <c r="BR188" s="47">
        <v>12</v>
      </c>
      <c r="BS188" s="25">
        <v>4</v>
      </c>
      <c r="BT188" s="25">
        <f t="shared" si="178"/>
        <v>16</v>
      </c>
      <c r="BU188" s="25">
        <f t="shared" si="177"/>
        <v>0.75</v>
      </c>
      <c r="BV188" s="49">
        <f t="shared" si="160"/>
        <v>1</v>
      </c>
      <c r="BW188" s="52">
        <v>5</v>
      </c>
      <c r="BX188" s="53">
        <v>6</v>
      </c>
      <c r="BY188" s="54">
        <f t="shared" si="154"/>
        <v>5.5</v>
      </c>
      <c r="BZ188" s="57">
        <v>13</v>
      </c>
      <c r="CA188" s="50">
        <v>12</v>
      </c>
      <c r="CB188" s="51">
        <f t="shared" si="129"/>
        <v>12.5</v>
      </c>
      <c r="CC188" s="46">
        <v>26</v>
      </c>
      <c r="CD188" s="46">
        <v>13</v>
      </c>
      <c r="CE188" s="103">
        <v>110</v>
      </c>
      <c r="CF188" s="30">
        <v>13</v>
      </c>
      <c r="CG188" s="104">
        <f t="shared" si="149"/>
        <v>0.11818181818181818</v>
      </c>
      <c r="CH188" s="47">
        <v>11</v>
      </c>
      <c r="CI188" s="25">
        <v>2</v>
      </c>
      <c r="CJ188" s="25">
        <f t="shared" si="166"/>
        <v>13</v>
      </c>
      <c r="CK188" s="49">
        <f t="shared" si="142"/>
        <v>7.5</v>
      </c>
      <c r="CL188" s="47">
        <v>4</v>
      </c>
      <c r="CM188" s="25">
        <v>3</v>
      </c>
      <c r="CN188" s="25">
        <f t="shared" si="157"/>
        <v>7</v>
      </c>
      <c r="CO188" s="49">
        <f t="shared" si="143"/>
        <v>5</v>
      </c>
      <c r="CP188" s="47">
        <v>24</v>
      </c>
      <c r="CQ188" s="25">
        <f t="shared" si="169"/>
        <v>1</v>
      </c>
      <c r="CR188" s="65">
        <v>2.2916666666666669E-2</v>
      </c>
      <c r="CS188" s="25">
        <f t="shared" si="150"/>
        <v>33</v>
      </c>
      <c r="CT188" s="25">
        <v>0</v>
      </c>
      <c r="CU188" s="25">
        <v>24</v>
      </c>
      <c r="CV188" s="25">
        <f t="shared" si="151"/>
        <v>1</v>
      </c>
      <c r="CW188" s="65">
        <v>4.5833333333333337E-2</v>
      </c>
      <c r="CX188" s="25">
        <f t="shared" si="152"/>
        <v>66</v>
      </c>
      <c r="CY188" s="25">
        <v>0</v>
      </c>
      <c r="CZ188" s="49">
        <f>(CX188-CS188)/CS188</f>
        <v>1</v>
      </c>
      <c r="DA188">
        <v>9</v>
      </c>
      <c r="DB188">
        <v>8</v>
      </c>
      <c r="DC188">
        <v>0.98026004</v>
      </c>
      <c r="DD188">
        <v>8</v>
      </c>
      <c r="DE188">
        <v>0.98026004</v>
      </c>
      <c r="DF188">
        <v>8</v>
      </c>
      <c r="DG188">
        <v>8</v>
      </c>
      <c r="DH188">
        <v>0.98056690000000002</v>
      </c>
      <c r="DI188">
        <v>8</v>
      </c>
      <c r="DJ188">
        <v>0.98056690000000002</v>
      </c>
      <c r="DK188">
        <v>12</v>
      </c>
      <c r="DL188">
        <v>5</v>
      </c>
      <c r="DM188">
        <v>0.99725562999999995</v>
      </c>
      <c r="DN188">
        <v>6</v>
      </c>
      <c r="DO188">
        <v>0.993564</v>
      </c>
      <c r="DP188" s="25">
        <v>9.6666666666666661</v>
      </c>
      <c r="DQ188" s="25">
        <v>7</v>
      </c>
      <c r="DR188" s="25">
        <v>0.98602752333333343</v>
      </c>
      <c r="DS188" s="25">
        <v>7.333333333333333</v>
      </c>
      <c r="DT188" s="25">
        <v>0.98479698000000004</v>
      </c>
      <c r="DU188" s="47">
        <v>20.608837365179355</v>
      </c>
      <c r="DV188" s="86">
        <v>35.028524859005444</v>
      </c>
      <c r="DW188" s="86">
        <v>1.0300724705070998</v>
      </c>
      <c r="DX188" s="25"/>
      <c r="DY188" s="49"/>
      <c r="DZ188" s="47">
        <v>15</v>
      </c>
      <c r="EA188" s="25">
        <v>13</v>
      </c>
      <c r="EB188" s="25">
        <v>14</v>
      </c>
      <c r="EC188" s="25">
        <v>0.47368420999999999</v>
      </c>
      <c r="ED188" s="25">
        <v>0.83544304000000003</v>
      </c>
      <c r="EE188" s="88">
        <v>0.65456362499999998</v>
      </c>
      <c r="EF188" s="47">
        <v>28</v>
      </c>
      <c r="EG188" s="25">
        <v>30</v>
      </c>
      <c r="EH188" s="25">
        <v>34</v>
      </c>
      <c r="EI188" s="25">
        <v>18</v>
      </c>
      <c r="EJ188" s="25">
        <v>36</v>
      </c>
      <c r="EK188" s="46">
        <v>22</v>
      </c>
      <c r="EL188" s="47">
        <v>0</v>
      </c>
      <c r="EM188" s="49">
        <v>0</v>
      </c>
      <c r="EN188" s="46">
        <v>0</v>
      </c>
      <c r="EO188" s="25">
        <v>20566.25</v>
      </c>
      <c r="EP188" s="25">
        <v>8226.5</v>
      </c>
      <c r="EQ188" s="25">
        <v>41785.555555555598</v>
      </c>
      <c r="ER188" s="25">
        <v>5612.9850746268703</v>
      </c>
      <c r="ES188" s="25">
        <v>35402</v>
      </c>
      <c r="ET188" s="25">
        <v>5710</v>
      </c>
      <c r="EU188" s="25">
        <v>32584.601851851865</v>
      </c>
      <c r="EV188" s="28">
        <v>6516.495024875624</v>
      </c>
      <c r="EW188">
        <v>612.16833640000004</v>
      </c>
      <c r="EX188">
        <v>0.11688761</v>
      </c>
      <c r="EY188">
        <v>3.2727272727272698</v>
      </c>
      <c r="EZ188">
        <v>0.86666666666666703</v>
      </c>
      <c r="FA188">
        <v>476.88888170000001</v>
      </c>
      <c r="FB188">
        <v>0.11686196</v>
      </c>
      <c r="FC188">
        <v>1.5994694960212199</v>
      </c>
      <c r="FD188">
        <v>0.75</v>
      </c>
      <c r="FE188">
        <v>-113.88109609999999</v>
      </c>
      <c r="FF188">
        <v>-2.2747342E-2</v>
      </c>
      <c r="FG188">
        <v>0.50422535211267605</v>
      </c>
      <c r="FH188">
        <v>0.33333333333333298</v>
      </c>
      <c r="FI188">
        <v>325.0587073333333</v>
      </c>
      <c r="FJ188">
        <v>7.0334076000000009E-2</v>
      </c>
      <c r="FK188">
        <v>1.7921407069537219</v>
      </c>
      <c r="FL188" s="63">
        <v>0.65</v>
      </c>
      <c r="FM188">
        <v>0.60147058823529398</v>
      </c>
      <c r="FN188">
        <v>0.79440298507462703</v>
      </c>
      <c r="FO188">
        <v>0.38405797101449302</v>
      </c>
      <c r="FP188">
        <v>0.72082211891362902</v>
      </c>
      <c r="FQ188">
        <v>0.43446601941747598</v>
      </c>
      <c r="FR188">
        <v>0.68418094970497301</v>
      </c>
      <c r="FS188">
        <v>0.47333152622242097</v>
      </c>
      <c r="FT188">
        <v>0.73313535123107643</v>
      </c>
      <c r="FU188">
        <v>0.60323343872674862</v>
      </c>
      <c r="FV188" s="45">
        <v>0.5</v>
      </c>
      <c r="FW188" s="25">
        <v>3044</v>
      </c>
      <c r="FX188" s="25">
        <v>0.8</v>
      </c>
      <c r="FY188" s="25">
        <v>5772.375</v>
      </c>
      <c r="FZ188" s="25">
        <v>0.9</v>
      </c>
      <c r="GA188" s="25">
        <v>6341.7058823529396</v>
      </c>
      <c r="GB188" s="25">
        <v>0.73333333333333339</v>
      </c>
      <c r="GC188" s="28">
        <v>5052.6936274509799</v>
      </c>
      <c r="GD188">
        <v>0</v>
      </c>
      <c r="GE188">
        <v>172</v>
      </c>
      <c r="GF188">
        <v>1</v>
      </c>
      <c r="GG188">
        <v>71</v>
      </c>
      <c r="GH188">
        <v>0.16666666666666666</v>
      </c>
      <c r="GI188">
        <v>123</v>
      </c>
      <c r="GJ188">
        <v>0.38888888888888901</v>
      </c>
      <c r="GK188" s="127">
        <v>122</v>
      </c>
      <c r="GL188" s="45"/>
      <c r="GM188">
        <v>4</v>
      </c>
      <c r="GN188">
        <v>4</v>
      </c>
      <c r="GO188">
        <v>3</v>
      </c>
      <c r="GP188">
        <v>8</v>
      </c>
      <c r="GQ188" s="25"/>
      <c r="GR188">
        <v>4</v>
      </c>
      <c r="GS188">
        <v>8</v>
      </c>
      <c r="GT188">
        <v>4</v>
      </c>
      <c r="GU188">
        <v>7</v>
      </c>
      <c r="GV188" s="25"/>
      <c r="GW188">
        <v>10</v>
      </c>
      <c r="GX188">
        <v>8</v>
      </c>
      <c r="GY188">
        <v>8</v>
      </c>
      <c r="GZ188">
        <v>6</v>
      </c>
      <c r="HA188" s="25"/>
      <c r="HB188" s="89">
        <v>6</v>
      </c>
      <c r="HC188" s="89">
        <v>6.666666666666667</v>
      </c>
      <c r="HD188" s="89">
        <v>5</v>
      </c>
      <c r="HE188" s="129">
        <v>7</v>
      </c>
      <c r="HF188">
        <v>0.93383860701022381</v>
      </c>
      <c r="HG188">
        <v>0.9295511474648267</v>
      </c>
      <c r="HH188">
        <v>0.92447345164190509</v>
      </c>
      <c r="HI188">
        <v>0.78178234691379433</v>
      </c>
      <c r="HJ188">
        <v>0.98219442187020245</v>
      </c>
      <c r="HK188">
        <v>0.94743389940031442</v>
      </c>
      <c r="HL188">
        <v>0.98449518497084032</v>
      </c>
      <c r="HM188">
        <v>0.99228581947994376</v>
      </c>
      <c r="HN188">
        <v>0.96223696339487752</v>
      </c>
      <c r="HO188">
        <v>0.98416998593966987</v>
      </c>
      <c r="HP188">
        <v>0.98507008619644731</v>
      </c>
      <c r="HQ188">
        <v>0.98974331861078713</v>
      </c>
      <c r="HR188">
        <v>0.95942333075843456</v>
      </c>
      <c r="HS188" s="24">
        <v>2</v>
      </c>
      <c r="HT188">
        <v>4</v>
      </c>
      <c r="HU188">
        <v>3</v>
      </c>
      <c r="HV188">
        <v>1</v>
      </c>
      <c r="HW188">
        <v>1</v>
      </c>
      <c r="HX188">
        <v>1</v>
      </c>
      <c r="HY188" s="45"/>
      <c r="HZ188" s="25"/>
      <c r="IA188" s="25"/>
      <c r="IB188" s="25"/>
      <c r="IC188" s="25"/>
      <c r="ID188" s="109"/>
      <c r="IE188" s="25"/>
      <c r="IF188" s="25"/>
      <c r="IG188" s="25"/>
      <c r="IH188" s="25"/>
      <c r="II188" s="141" t="s">
        <v>578</v>
      </c>
      <c r="IJ188" s="141">
        <f t="shared" si="144"/>
        <v>1</v>
      </c>
      <c r="IK188" s="141" t="s">
        <v>540</v>
      </c>
      <c r="IL188" s="106"/>
      <c r="IM188" s="127"/>
      <c r="IN188" s="142"/>
      <c r="IO188" s="143">
        <v>0</v>
      </c>
      <c r="IP188" s="144">
        <v>0</v>
      </c>
      <c r="IQ188" s="144">
        <v>0</v>
      </c>
      <c r="IR188" s="144">
        <v>0</v>
      </c>
      <c r="IS188" s="144">
        <v>1</v>
      </c>
      <c r="IT188" s="145"/>
      <c r="IU188" s="146">
        <v>0</v>
      </c>
      <c r="IV188" s="146">
        <v>0</v>
      </c>
    </row>
    <row r="189" spans="1:256" ht="13.05" customHeight="1">
      <c r="A189" s="25">
        <v>25</v>
      </c>
      <c r="B189" s="25">
        <v>16</v>
      </c>
      <c r="C189" s="49" t="s">
        <v>247</v>
      </c>
      <c r="D189" s="47" t="s">
        <v>518</v>
      </c>
      <c r="E189" s="25">
        <v>5</v>
      </c>
      <c r="F189" s="25">
        <v>5</v>
      </c>
      <c r="G189" s="49"/>
      <c r="H189" s="25">
        <v>28</v>
      </c>
      <c r="I189" s="25">
        <v>28</v>
      </c>
      <c r="J189" s="25">
        <v>2</v>
      </c>
      <c r="K189" s="25">
        <v>0</v>
      </c>
      <c r="L189" s="25">
        <v>2</v>
      </c>
      <c r="M189" s="25" t="str">
        <f t="shared" si="132"/>
        <v/>
      </c>
      <c r="N189" s="25">
        <f t="shared" si="133"/>
        <v>26</v>
      </c>
      <c r="O189" s="25">
        <v>20</v>
      </c>
      <c r="P189" s="25">
        <v>26</v>
      </c>
      <c r="Q189" s="28"/>
      <c r="R189" s="25">
        <v>28</v>
      </c>
      <c r="S189" s="25">
        <v>28</v>
      </c>
      <c r="T189" s="25">
        <v>1</v>
      </c>
      <c r="U189" s="25">
        <v>0</v>
      </c>
      <c r="V189" s="25">
        <v>1</v>
      </c>
      <c r="W189" s="25" t="str">
        <f t="shared" si="134"/>
        <v/>
      </c>
      <c r="X189" s="25">
        <f t="shared" si="135"/>
        <v>27</v>
      </c>
      <c r="Y189" s="25">
        <v>23</v>
      </c>
      <c r="Z189" s="25">
        <v>27</v>
      </c>
      <c r="AA189" s="25"/>
      <c r="AB189" s="45">
        <v>7</v>
      </c>
      <c r="AC189" s="25">
        <v>17</v>
      </c>
      <c r="AD189" s="25">
        <v>3</v>
      </c>
      <c r="AE189" s="25">
        <v>0</v>
      </c>
      <c r="AF189" s="25">
        <v>3</v>
      </c>
      <c r="AG189" s="25" t="str">
        <f t="shared" si="136"/>
        <v/>
      </c>
      <c r="AH189" s="25">
        <f t="shared" si="137"/>
        <v>14</v>
      </c>
      <c r="AI189" s="25">
        <v>7</v>
      </c>
      <c r="AJ189" s="25">
        <v>17</v>
      </c>
      <c r="AK189" s="28"/>
      <c r="AL189" s="25">
        <v>1</v>
      </c>
      <c r="AM189" s="25">
        <v>685.75</v>
      </c>
      <c r="AN189" s="25">
        <v>671.5</v>
      </c>
      <c r="AO189" s="25">
        <v>88.111099127599601</v>
      </c>
      <c r="AP189" s="91">
        <v>2.5000000000000001E-2</v>
      </c>
      <c r="AQ189" s="65">
        <v>3.7499999999999999E-2</v>
      </c>
      <c r="AR189" s="65">
        <v>3.9583333333333331E-2</v>
      </c>
      <c r="AS189" s="65">
        <v>2.5694444444444447E-2</v>
      </c>
      <c r="AT189" s="25">
        <f t="shared" si="173"/>
        <v>36</v>
      </c>
      <c r="AU189" s="25">
        <f t="shared" si="173"/>
        <v>54</v>
      </c>
      <c r="AV189" s="25">
        <f t="shared" si="173"/>
        <v>57</v>
      </c>
      <c r="AW189" s="25">
        <f t="shared" si="173"/>
        <v>37</v>
      </c>
      <c r="AX189" s="25">
        <f t="shared" si="172"/>
        <v>55.5</v>
      </c>
      <c r="AY189" s="25">
        <f t="shared" si="174"/>
        <v>36.5</v>
      </c>
      <c r="AZ189" s="25">
        <f t="shared" si="168"/>
        <v>0.52054794520547942</v>
      </c>
      <c r="BA189" s="25">
        <v>3</v>
      </c>
      <c r="BB189" s="25">
        <v>4</v>
      </c>
      <c r="BC189" s="25">
        <v>3</v>
      </c>
      <c r="BD189" s="25">
        <v>4</v>
      </c>
      <c r="BE189" s="25">
        <v>3.5</v>
      </c>
      <c r="BF189" s="25">
        <v>3.5</v>
      </c>
      <c r="BG189" s="49">
        <v>0</v>
      </c>
      <c r="BH189" s="25">
        <v>0.6</v>
      </c>
      <c r="BI189" s="25">
        <v>10</v>
      </c>
      <c r="BJ189" s="25">
        <v>0.7</v>
      </c>
      <c r="BK189" s="25">
        <v>10</v>
      </c>
      <c r="BL189" s="25">
        <v>0.65</v>
      </c>
      <c r="BM189" s="47">
        <v>40</v>
      </c>
      <c r="BN189" s="25">
        <v>8</v>
      </c>
      <c r="BO189" s="25">
        <f t="shared" si="175"/>
        <v>48</v>
      </c>
      <c r="BP189" s="25">
        <f t="shared" si="176"/>
        <v>0.83333333333333337</v>
      </c>
      <c r="BQ189" s="49">
        <f t="shared" si="148"/>
        <v>1</v>
      </c>
      <c r="BR189" s="47">
        <v>16</v>
      </c>
      <c r="BS189" s="25">
        <v>0</v>
      </c>
      <c r="BT189" s="25">
        <f t="shared" si="178"/>
        <v>16</v>
      </c>
      <c r="BU189" s="25">
        <f t="shared" si="177"/>
        <v>1</v>
      </c>
      <c r="BV189" s="49">
        <f t="shared" si="160"/>
        <v>1</v>
      </c>
      <c r="BW189" s="52">
        <v>8</v>
      </c>
      <c r="BX189" s="53">
        <v>10</v>
      </c>
      <c r="BY189" s="54">
        <f t="shared" si="154"/>
        <v>9</v>
      </c>
      <c r="BZ189" s="57">
        <v>17</v>
      </c>
      <c r="CA189" s="50">
        <v>18</v>
      </c>
      <c r="CB189" s="51">
        <f t="shared" ref="CB189:CB235" si="179">AVERAGE(BZ189:CA189)</f>
        <v>17.5</v>
      </c>
      <c r="CC189" s="46">
        <v>21</v>
      </c>
      <c r="CD189" s="46">
        <v>13</v>
      </c>
      <c r="CE189" s="103">
        <v>118</v>
      </c>
      <c r="CF189" s="30">
        <v>4</v>
      </c>
      <c r="CG189" s="104">
        <f t="shared" si="149"/>
        <v>3.3898305084745763E-2</v>
      </c>
      <c r="CH189" s="47">
        <v>10</v>
      </c>
      <c r="CI189" s="25">
        <v>10</v>
      </c>
      <c r="CJ189" s="25">
        <f t="shared" si="166"/>
        <v>20</v>
      </c>
      <c r="CK189" s="49">
        <f t="shared" si="142"/>
        <v>15</v>
      </c>
      <c r="CL189" s="47">
        <v>4</v>
      </c>
      <c r="CM189" s="25">
        <v>4</v>
      </c>
      <c r="CN189" s="25">
        <f t="shared" si="157"/>
        <v>8</v>
      </c>
      <c r="CO189" s="49">
        <f t="shared" si="143"/>
        <v>6</v>
      </c>
      <c r="CP189" s="47">
        <v>24</v>
      </c>
      <c r="CQ189" s="25">
        <f t="shared" si="169"/>
        <v>1</v>
      </c>
      <c r="CR189" s="65">
        <v>1.0416666666666666E-2</v>
      </c>
      <c r="CS189" s="25">
        <f t="shared" si="150"/>
        <v>15</v>
      </c>
      <c r="CT189" s="25">
        <v>0</v>
      </c>
      <c r="CU189" s="25">
        <v>24</v>
      </c>
      <c r="CV189" s="25">
        <f t="shared" si="151"/>
        <v>1</v>
      </c>
      <c r="CW189" s="65">
        <v>3.3333333333333333E-2</v>
      </c>
      <c r="CX189" s="25">
        <f t="shared" si="152"/>
        <v>48</v>
      </c>
      <c r="CY189" s="25">
        <v>0</v>
      </c>
      <c r="CZ189" s="49">
        <f t="shared" si="153"/>
        <v>2.2000000000000002</v>
      </c>
      <c r="DA189">
        <v>20</v>
      </c>
      <c r="DB189">
        <v>11</v>
      </c>
      <c r="DC189">
        <v>0.88596275999999996</v>
      </c>
      <c r="DD189">
        <v>11</v>
      </c>
      <c r="DE189">
        <v>0.87314515999999998</v>
      </c>
      <c r="DF189">
        <v>19</v>
      </c>
      <c r="DG189">
        <v>6</v>
      </c>
      <c r="DH189">
        <v>0.96571932999999999</v>
      </c>
      <c r="DI189">
        <v>7</v>
      </c>
      <c r="DJ189">
        <v>0.96627585000000005</v>
      </c>
      <c r="DK189">
        <v>20</v>
      </c>
      <c r="DL189">
        <v>11</v>
      </c>
      <c r="DM189">
        <v>0.92991305999999996</v>
      </c>
      <c r="DN189">
        <v>11</v>
      </c>
      <c r="DO189">
        <v>0.97527394999999995</v>
      </c>
      <c r="DP189" s="25">
        <v>19.666666666666668</v>
      </c>
      <c r="DQ189" s="25">
        <v>9.3333333333333339</v>
      </c>
      <c r="DR189" s="25">
        <v>0.92719838333333326</v>
      </c>
      <c r="DS189" s="25">
        <v>9.6666666666666661</v>
      </c>
      <c r="DT189" s="25">
        <v>0.93823165333333336</v>
      </c>
      <c r="DU189" s="47">
        <v>53.143362359060099</v>
      </c>
      <c r="DV189" s="86">
        <v>60.707737225032425</v>
      </c>
      <c r="DW189" s="86">
        <v>0.70468516040404516</v>
      </c>
      <c r="DX189" s="25"/>
      <c r="DY189" s="49"/>
      <c r="DZ189" s="47">
        <v>14</v>
      </c>
      <c r="EA189" s="25">
        <v>21</v>
      </c>
      <c r="EB189" s="25">
        <v>17.5</v>
      </c>
      <c r="EC189" s="25">
        <v>0.55319149000000001</v>
      </c>
      <c r="ED189" s="25">
        <v>0.81280788000000004</v>
      </c>
      <c r="EE189" s="88">
        <v>0.68299968499999997</v>
      </c>
      <c r="EF189" s="47">
        <v>25</v>
      </c>
      <c r="EG189" s="25">
        <v>38</v>
      </c>
      <c r="EH189" s="25">
        <v>32</v>
      </c>
      <c r="EI189" s="25">
        <v>36</v>
      </c>
      <c r="EJ189" s="25">
        <v>40</v>
      </c>
      <c r="EK189" s="46">
        <v>59</v>
      </c>
      <c r="EL189" s="47">
        <v>0</v>
      </c>
      <c r="EM189" s="49">
        <v>0</v>
      </c>
      <c r="EN189" s="46">
        <v>0</v>
      </c>
      <c r="EO189" s="25">
        <v>47008.571428571398</v>
      </c>
      <c r="EP189" s="25">
        <v>15669.5238095238</v>
      </c>
      <c r="EQ189" s="25">
        <v>75214</v>
      </c>
      <c r="ER189" s="25">
        <v>15042.8</v>
      </c>
      <c r="ES189" s="25">
        <v>44252.5</v>
      </c>
      <c r="ET189" s="25">
        <v>16091.8181818182</v>
      </c>
      <c r="EU189" s="25">
        <v>55491.690476190466</v>
      </c>
      <c r="EV189" s="28">
        <v>15601.380663780665</v>
      </c>
      <c r="EW189">
        <v>-299.1915042</v>
      </c>
      <c r="EX189">
        <v>-2.2052643E-2</v>
      </c>
      <c r="EY189">
        <v>0.63636363636363602</v>
      </c>
      <c r="EZ189">
        <v>0.5</v>
      </c>
      <c r="FA189">
        <v>6915.3377190000001</v>
      </c>
      <c r="FB189">
        <v>0.61047617200000004</v>
      </c>
      <c r="FC189">
        <v>0.745358090185676</v>
      </c>
      <c r="FD189">
        <v>0.75</v>
      </c>
      <c r="FE189">
        <v>7566.8159820000001</v>
      </c>
      <c r="FF189">
        <v>0.58929780200000004</v>
      </c>
      <c r="FG189">
        <v>0.60563380281690105</v>
      </c>
      <c r="FH189">
        <v>0.28571428571428598</v>
      </c>
      <c r="FI189">
        <v>4727.6540655999997</v>
      </c>
      <c r="FJ189">
        <v>0.39257377700000001</v>
      </c>
      <c r="FK189">
        <v>0.66245184312207106</v>
      </c>
      <c r="FL189" s="63">
        <v>0.51190476190476197</v>
      </c>
      <c r="FM189">
        <v>0.33035714285714302</v>
      </c>
      <c r="FN189">
        <v>0.68388683886838897</v>
      </c>
      <c r="FO189">
        <v>0.49781659388646299</v>
      </c>
      <c r="FP189">
        <v>0.65270684371807997</v>
      </c>
      <c r="FQ189">
        <v>0.54518072289156605</v>
      </c>
      <c r="FR189">
        <v>0.72738386308068403</v>
      </c>
      <c r="FS189">
        <v>0.4577848198783907</v>
      </c>
      <c r="FT189">
        <v>0.68799251522238425</v>
      </c>
      <c r="FU189">
        <v>0.57288866755038748</v>
      </c>
      <c r="FV189" s="45">
        <v>0.55000000000000004</v>
      </c>
      <c r="FW189" s="25">
        <v>2439.9090909090901</v>
      </c>
      <c r="FX189" s="25">
        <v>0.7</v>
      </c>
      <c r="FY189" s="25">
        <v>3488.4615384615399</v>
      </c>
      <c r="FZ189" s="25">
        <v>0.65</v>
      </c>
      <c r="GA189" s="25">
        <v>2897.1538461538498</v>
      </c>
      <c r="GB189" s="25">
        <v>0.6333333333333333</v>
      </c>
      <c r="GC189" s="28">
        <v>2941.8414918414933</v>
      </c>
      <c r="GD189">
        <v>1.1666666666666667</v>
      </c>
      <c r="GE189">
        <v>95</v>
      </c>
      <c r="GF189">
        <v>0</v>
      </c>
      <c r="GG189">
        <v>82</v>
      </c>
      <c r="GH189">
        <v>1</v>
      </c>
      <c r="GI189">
        <v>159</v>
      </c>
      <c r="GJ189">
        <v>0.72222222222222199</v>
      </c>
      <c r="GK189" s="127">
        <v>112</v>
      </c>
      <c r="GL189" s="45"/>
      <c r="GM189">
        <v>20</v>
      </c>
      <c r="GN189">
        <v>15</v>
      </c>
      <c r="GO189">
        <v>15</v>
      </c>
      <c r="GP189">
        <v>10</v>
      </c>
      <c r="GQ189" s="25"/>
      <c r="GR189">
        <v>27</v>
      </c>
      <c r="GS189">
        <v>14</v>
      </c>
      <c r="GT189">
        <v>11</v>
      </c>
      <c r="GU189">
        <v>6</v>
      </c>
      <c r="GV189" s="25"/>
      <c r="GW189">
        <v>7</v>
      </c>
      <c r="GX189">
        <v>4</v>
      </c>
      <c r="GY189">
        <v>4</v>
      </c>
      <c r="GZ189">
        <v>6</v>
      </c>
      <c r="HA189" s="25"/>
      <c r="HB189" s="89">
        <v>18</v>
      </c>
      <c r="HC189" s="89">
        <v>11</v>
      </c>
      <c r="HD189" s="89">
        <v>10</v>
      </c>
      <c r="HE189" s="129">
        <v>7.333333333333333</v>
      </c>
      <c r="HF189">
        <v>0.76041573884862246</v>
      </c>
      <c r="HG189">
        <v>0.71650877579304606</v>
      </c>
      <c r="HH189">
        <v>0.7164472991006976</v>
      </c>
      <c r="HI189">
        <v>0.88039155834312921</v>
      </c>
      <c r="HJ189">
        <v>0.96417536781644986</v>
      </c>
      <c r="HK189">
        <v>0.97878766583999877</v>
      </c>
      <c r="HL189">
        <v>0.96666666666666667</v>
      </c>
      <c r="HM189">
        <v>0.95229047189244898</v>
      </c>
      <c r="HN189">
        <v>0.96848275632177572</v>
      </c>
      <c r="HO189">
        <v>0.9480909262799545</v>
      </c>
      <c r="HP189">
        <v>0.95693211020696267</v>
      </c>
      <c r="HQ189">
        <v>0.99026740830523841</v>
      </c>
      <c r="HR189">
        <v>0.89769128766228279</v>
      </c>
      <c r="HS189" s="24">
        <v>1</v>
      </c>
      <c r="HT189">
        <v>2</v>
      </c>
      <c r="HU189">
        <v>3</v>
      </c>
      <c r="HV189">
        <v>0</v>
      </c>
      <c r="HW189">
        <v>0</v>
      </c>
      <c r="HX189">
        <v>1</v>
      </c>
      <c r="HY189" s="45"/>
      <c r="HZ189" s="25"/>
      <c r="IA189" s="25"/>
      <c r="IB189" s="25"/>
      <c r="IC189" s="25"/>
      <c r="ID189" s="109"/>
      <c r="IE189" s="25"/>
      <c r="IF189" s="25"/>
      <c r="IG189" s="25"/>
      <c r="IH189" s="25"/>
      <c r="II189" s="141" t="s">
        <v>578</v>
      </c>
      <c r="IJ189" s="141">
        <f t="shared" si="144"/>
        <v>1</v>
      </c>
      <c r="IK189" s="141" t="s">
        <v>540</v>
      </c>
      <c r="IL189" s="106"/>
      <c r="IM189" s="127"/>
      <c r="IN189" s="142"/>
      <c r="IO189" s="143">
        <v>0</v>
      </c>
      <c r="IP189" s="144">
        <v>0</v>
      </c>
      <c r="IQ189" s="144">
        <v>0</v>
      </c>
      <c r="IR189" s="144">
        <v>0</v>
      </c>
      <c r="IS189" s="144">
        <v>1</v>
      </c>
      <c r="IT189" s="145"/>
      <c r="IU189" s="146">
        <v>0</v>
      </c>
      <c r="IV189" s="146">
        <v>1</v>
      </c>
    </row>
    <row r="190" spans="1:256" ht="13.05" customHeight="1">
      <c r="A190" s="25">
        <v>69</v>
      </c>
      <c r="B190" s="25">
        <v>18</v>
      </c>
      <c r="C190" s="49" t="s">
        <v>307</v>
      </c>
      <c r="D190" s="47" t="s">
        <v>252</v>
      </c>
      <c r="E190" s="25">
        <v>4</v>
      </c>
      <c r="F190" s="25">
        <v>4</v>
      </c>
      <c r="G190" s="49"/>
      <c r="H190" s="25">
        <v>12</v>
      </c>
      <c r="I190" s="25">
        <v>16</v>
      </c>
      <c r="J190" s="25">
        <v>1</v>
      </c>
      <c r="K190" s="25">
        <v>0</v>
      </c>
      <c r="L190" s="25">
        <v>1</v>
      </c>
      <c r="M190" s="25" t="str">
        <f t="shared" si="132"/>
        <v/>
      </c>
      <c r="N190" s="25">
        <f t="shared" si="133"/>
        <v>15</v>
      </c>
      <c r="O190" s="25">
        <v>12</v>
      </c>
      <c r="P190" s="25">
        <v>16</v>
      </c>
      <c r="Q190" s="28"/>
      <c r="R190" s="25">
        <v>23</v>
      </c>
      <c r="S190" s="25">
        <v>26</v>
      </c>
      <c r="T190" s="25">
        <v>2</v>
      </c>
      <c r="U190" s="25">
        <v>0</v>
      </c>
      <c r="V190" s="25">
        <v>2</v>
      </c>
      <c r="W190" s="25" t="str">
        <f t="shared" si="134"/>
        <v/>
      </c>
      <c r="X190" s="25">
        <f t="shared" si="135"/>
        <v>24</v>
      </c>
      <c r="Y190" s="25">
        <v>19</v>
      </c>
      <c r="Z190" s="25">
        <v>24</v>
      </c>
      <c r="AA190" s="25"/>
      <c r="AB190" s="45">
        <v>0</v>
      </c>
      <c r="AC190" s="25">
        <v>2</v>
      </c>
      <c r="AD190" s="25">
        <v>4</v>
      </c>
      <c r="AE190" s="25">
        <v>0</v>
      </c>
      <c r="AF190" s="25">
        <v>4</v>
      </c>
      <c r="AG190" s="25" t="str">
        <f t="shared" si="136"/>
        <v/>
      </c>
      <c r="AH190" s="25">
        <f t="shared" si="137"/>
        <v>-2</v>
      </c>
      <c r="AI190" s="25">
        <v>0</v>
      </c>
      <c r="AJ190" s="25">
        <v>1</v>
      </c>
      <c r="AK190" s="28"/>
      <c r="AL190" s="25">
        <v>1</v>
      </c>
      <c r="AM190" s="25">
        <v>1369.9</v>
      </c>
      <c r="AN190" s="25">
        <v>1279.5</v>
      </c>
      <c r="AO190" s="25">
        <v>268.87306729345227</v>
      </c>
      <c r="AP190" s="91">
        <v>2.9166666666666664E-2</v>
      </c>
      <c r="AQ190" s="65">
        <v>0.05</v>
      </c>
      <c r="AR190" s="65">
        <v>4.1666666666666664E-2</v>
      </c>
      <c r="AS190" s="65">
        <v>3.1944444444444449E-2</v>
      </c>
      <c r="AT190" s="25">
        <f t="shared" si="173"/>
        <v>42</v>
      </c>
      <c r="AU190" s="25">
        <f t="shared" si="173"/>
        <v>72</v>
      </c>
      <c r="AV190" s="25">
        <f t="shared" si="173"/>
        <v>60</v>
      </c>
      <c r="AW190" s="25">
        <f t="shared" si="173"/>
        <v>46</v>
      </c>
      <c r="AX190" s="25">
        <f t="shared" si="172"/>
        <v>66</v>
      </c>
      <c r="AY190" s="25">
        <f t="shared" si="174"/>
        <v>44</v>
      </c>
      <c r="AZ190" s="25">
        <f t="shared" si="168"/>
        <v>0.5</v>
      </c>
      <c r="BA190" s="25">
        <v>3</v>
      </c>
      <c r="BB190" s="25">
        <v>4</v>
      </c>
      <c r="BC190" s="25">
        <v>3</v>
      </c>
      <c r="BD190" s="25">
        <v>3</v>
      </c>
      <c r="BE190" s="25">
        <v>3</v>
      </c>
      <c r="BF190" s="25">
        <v>3.5</v>
      </c>
      <c r="BG190" s="49">
        <v>-0.16666666666666666</v>
      </c>
      <c r="BH190" s="25">
        <v>0.8</v>
      </c>
      <c r="BI190" s="25">
        <v>10</v>
      </c>
      <c r="BJ190" s="25">
        <v>0.9</v>
      </c>
      <c r="BK190" s="25">
        <v>10</v>
      </c>
      <c r="BL190" s="25">
        <v>0.85</v>
      </c>
      <c r="BM190" s="47">
        <v>42</v>
      </c>
      <c r="BN190" s="25">
        <v>6</v>
      </c>
      <c r="BO190" s="25">
        <f t="shared" si="175"/>
        <v>48</v>
      </c>
      <c r="BP190" s="25">
        <f t="shared" si="176"/>
        <v>0.875</v>
      </c>
      <c r="BQ190" s="49">
        <f t="shared" si="148"/>
        <v>1</v>
      </c>
      <c r="BR190" s="47">
        <v>16</v>
      </c>
      <c r="BS190" s="25">
        <v>0</v>
      </c>
      <c r="BT190" s="25">
        <f t="shared" si="178"/>
        <v>16</v>
      </c>
      <c r="BU190" s="25">
        <f t="shared" si="177"/>
        <v>1</v>
      </c>
      <c r="BV190" s="49">
        <f t="shared" si="160"/>
        <v>1</v>
      </c>
      <c r="BW190" s="52">
        <v>6</v>
      </c>
      <c r="BX190" s="53">
        <v>6</v>
      </c>
      <c r="BY190" s="54">
        <f t="shared" si="154"/>
        <v>6</v>
      </c>
      <c r="BZ190" s="57">
        <v>13</v>
      </c>
      <c r="CA190" s="50">
        <v>12</v>
      </c>
      <c r="CB190" s="51">
        <f t="shared" si="179"/>
        <v>12.5</v>
      </c>
      <c r="CC190" s="46">
        <v>26</v>
      </c>
      <c r="CD190" s="46">
        <v>12</v>
      </c>
      <c r="CE190" s="103">
        <v>98</v>
      </c>
      <c r="CF190" s="30">
        <v>23</v>
      </c>
      <c r="CG190" s="104">
        <f t="shared" si="149"/>
        <v>0.23469387755102042</v>
      </c>
      <c r="CH190" s="47">
        <v>12</v>
      </c>
      <c r="CI190" s="25">
        <v>7</v>
      </c>
      <c r="CJ190" s="25">
        <f t="shared" si="166"/>
        <v>19</v>
      </c>
      <c r="CK190" s="49">
        <f t="shared" si="142"/>
        <v>13</v>
      </c>
      <c r="CL190" s="47">
        <v>4</v>
      </c>
      <c r="CM190" s="25">
        <v>4</v>
      </c>
      <c r="CN190" s="25">
        <f t="shared" si="157"/>
        <v>8</v>
      </c>
      <c r="CO190" s="49">
        <f t="shared" si="143"/>
        <v>6</v>
      </c>
      <c r="CP190" s="47">
        <v>24</v>
      </c>
      <c r="CQ190" s="25">
        <f t="shared" si="169"/>
        <v>1</v>
      </c>
      <c r="CR190" s="65">
        <v>2.1527777777777781E-2</v>
      </c>
      <c r="CS190" s="25">
        <f t="shared" si="150"/>
        <v>31</v>
      </c>
      <c r="CT190" s="25">
        <v>0</v>
      </c>
      <c r="CU190" s="25">
        <v>24</v>
      </c>
      <c r="CV190" s="25">
        <f t="shared" si="151"/>
        <v>1</v>
      </c>
      <c r="CW190" s="65">
        <v>6.0416666666666667E-2</v>
      </c>
      <c r="CX190" s="25">
        <f t="shared" si="152"/>
        <v>87</v>
      </c>
      <c r="CY190" s="25">
        <v>0</v>
      </c>
      <c r="CZ190" s="49">
        <f t="shared" si="153"/>
        <v>1.8064516129032258</v>
      </c>
      <c r="DA190">
        <v>23</v>
      </c>
      <c r="DB190">
        <v>9</v>
      </c>
      <c r="DC190">
        <v>0.9362627</v>
      </c>
      <c r="DD190">
        <v>10</v>
      </c>
      <c r="DE190">
        <v>0.94062825000000005</v>
      </c>
      <c r="DF190">
        <v>22</v>
      </c>
      <c r="DG190">
        <v>6</v>
      </c>
      <c r="DH190">
        <v>0.94825170000000003</v>
      </c>
      <c r="DI190">
        <v>8</v>
      </c>
      <c r="DJ190">
        <v>0.95606855000000002</v>
      </c>
      <c r="DK190">
        <v>15</v>
      </c>
      <c r="DL190">
        <v>11</v>
      </c>
      <c r="DM190">
        <v>0.98488719000000002</v>
      </c>
      <c r="DN190">
        <v>13</v>
      </c>
      <c r="DO190">
        <v>0.99190849000000003</v>
      </c>
      <c r="DP190" s="25">
        <v>20</v>
      </c>
      <c r="DQ190" s="25">
        <v>8.6666666666666661</v>
      </c>
      <c r="DR190" s="25">
        <v>0.95646719666666657</v>
      </c>
      <c r="DS190" s="25">
        <v>10.333333333333334</v>
      </c>
      <c r="DT190" s="25">
        <v>0.96286843</v>
      </c>
      <c r="DU190" s="47">
        <v>33.08719331631886</v>
      </c>
      <c r="DV190" s="86">
        <v>34.343479873153846</v>
      </c>
      <c r="DW190" s="86">
        <v>0.86070660265276255</v>
      </c>
      <c r="DX190" s="25"/>
      <c r="DY190" s="49"/>
      <c r="DZ190" s="47">
        <v>18</v>
      </c>
      <c r="EA190" s="25">
        <v>26</v>
      </c>
      <c r="EB190" s="25">
        <v>22</v>
      </c>
      <c r="EC190" s="25">
        <v>0.89772726999999997</v>
      </c>
      <c r="ED190" s="25">
        <v>0.87906976999999997</v>
      </c>
      <c r="EE190" s="88">
        <v>0.88839851999999997</v>
      </c>
      <c r="EF190" s="47">
        <v>33</v>
      </c>
      <c r="EG190" s="25">
        <v>31</v>
      </c>
      <c r="EH190" s="25">
        <v>28</v>
      </c>
      <c r="EI190" s="25">
        <v>22</v>
      </c>
      <c r="EJ190" s="25">
        <v>26</v>
      </c>
      <c r="EK190" s="46">
        <v>74</v>
      </c>
      <c r="EL190" s="47">
        <v>1</v>
      </c>
      <c r="EM190" s="49">
        <v>2</v>
      </c>
      <c r="EN190" s="46">
        <v>2</v>
      </c>
      <c r="EO190" s="25">
        <v>6208.6792452830196</v>
      </c>
      <c r="EP190" s="25">
        <v>3500.63829787234</v>
      </c>
      <c r="EQ190" s="25">
        <v>26862.142857142899</v>
      </c>
      <c r="ER190" s="25">
        <v>4178.5555555555602</v>
      </c>
      <c r="ES190" s="25">
        <v>12207.5862068966</v>
      </c>
      <c r="ET190" s="25">
        <v>5283.8805970149297</v>
      </c>
      <c r="EU190" s="25">
        <v>15092.802769774173</v>
      </c>
      <c r="EV190" s="28">
        <v>4321.0248168142762</v>
      </c>
      <c r="EW190">
        <v>363.33238890000001</v>
      </c>
      <c r="EX190">
        <v>0.158487081</v>
      </c>
      <c r="EY190">
        <v>1.3454545454545499</v>
      </c>
      <c r="EZ190">
        <v>0.73076923076923095</v>
      </c>
      <c r="FA190">
        <v>-301.0933642</v>
      </c>
      <c r="FB190">
        <v>-8.2005581999999994E-2</v>
      </c>
      <c r="FC190">
        <v>-2.0689655172413799</v>
      </c>
      <c r="FD190">
        <v>0.84615384615384603</v>
      </c>
      <c r="FE190">
        <v>26.033763799999999</v>
      </c>
      <c r="FF190">
        <v>6.8249089999999997E-3</v>
      </c>
      <c r="FG190">
        <v>0.98028169014084499</v>
      </c>
      <c r="FH190">
        <v>0.53571428571428603</v>
      </c>
      <c r="FI190">
        <v>29.424262833333341</v>
      </c>
      <c r="FJ190">
        <v>2.7768802666666672E-2</v>
      </c>
      <c r="FK190">
        <v>8.5590239451338326E-2</v>
      </c>
      <c r="FL190" s="63">
        <v>0.70421245421245438</v>
      </c>
      <c r="FM190">
        <v>0.68988902589395795</v>
      </c>
      <c r="FN190">
        <v>0.63169210922382302</v>
      </c>
      <c r="FO190">
        <v>0.35587761674718199</v>
      </c>
      <c r="FP190">
        <v>0.75183973834832396</v>
      </c>
      <c r="FQ190">
        <v>0.47435897435897401</v>
      </c>
      <c r="FR190">
        <v>0.58532110091743095</v>
      </c>
      <c r="FS190">
        <v>0.50670853900003798</v>
      </c>
      <c r="FT190">
        <v>0.65628431616319272</v>
      </c>
      <c r="FU190">
        <v>0.58149642758161535</v>
      </c>
      <c r="FV190" s="45">
        <v>0.6</v>
      </c>
      <c r="FW190" s="25">
        <v>7182.9166666666697</v>
      </c>
      <c r="FX190" s="25">
        <v>0.85</v>
      </c>
      <c r="FY190" s="25">
        <v>14755.1875</v>
      </c>
      <c r="FZ190" s="25">
        <v>0.95</v>
      </c>
      <c r="GA190" s="25">
        <v>10342.789473684201</v>
      </c>
      <c r="GB190" s="25">
        <v>0.79999999999999993</v>
      </c>
      <c r="GC190" s="28">
        <v>10760.297880116957</v>
      </c>
      <c r="GD190">
        <v>1.5</v>
      </c>
      <c r="GE190">
        <v>162</v>
      </c>
      <c r="GF190">
        <v>0</v>
      </c>
      <c r="GG190">
        <v>134</v>
      </c>
      <c r="GH190">
        <v>0</v>
      </c>
      <c r="GI190">
        <v>396</v>
      </c>
      <c r="GJ190">
        <v>0.5</v>
      </c>
      <c r="GK190" s="127">
        <v>230.66666666666666</v>
      </c>
      <c r="GL190" s="45"/>
      <c r="GM190">
        <v>24</v>
      </c>
      <c r="GN190">
        <v>14</v>
      </c>
      <c r="GO190">
        <v>13</v>
      </c>
      <c r="GP190">
        <v>7</v>
      </c>
      <c r="GQ190" s="25"/>
      <c r="GR190">
        <v>56</v>
      </c>
      <c r="GS190">
        <v>15</v>
      </c>
      <c r="GT190">
        <v>15</v>
      </c>
      <c r="GU190">
        <v>8</v>
      </c>
      <c r="GV190" s="25"/>
      <c r="GW190">
        <v>37</v>
      </c>
      <c r="GX190">
        <v>23</v>
      </c>
      <c r="GY190">
        <v>19</v>
      </c>
      <c r="GZ190">
        <v>8</v>
      </c>
      <c r="HA190" s="25"/>
      <c r="HB190" s="89">
        <v>39</v>
      </c>
      <c r="HC190" s="89">
        <v>17.333333333333332</v>
      </c>
      <c r="HD190" s="89">
        <v>15.666666666666666</v>
      </c>
      <c r="HE190" s="129">
        <v>7.666666666666667</v>
      </c>
      <c r="HF190">
        <v>0.97390989903906711</v>
      </c>
      <c r="HG190">
        <v>0.961668891948806</v>
      </c>
      <c r="HH190">
        <v>0.94950561314791049</v>
      </c>
      <c r="HI190">
        <v>0.99318328795759603</v>
      </c>
      <c r="HJ190">
        <v>0.97241066821638444</v>
      </c>
      <c r="HK190">
        <v>0.97780229868168111</v>
      </c>
      <c r="HL190">
        <v>0.97272131791649508</v>
      </c>
      <c r="HM190">
        <v>1</v>
      </c>
      <c r="HN190">
        <v>0.99792893852881237</v>
      </c>
      <c r="HO190">
        <v>0.98579846332308596</v>
      </c>
      <c r="HP190">
        <v>0.34873602926675062</v>
      </c>
      <c r="HQ190">
        <v>1</v>
      </c>
      <c r="HR190">
        <v>0.98141650192808794</v>
      </c>
      <c r="HY190" s="45"/>
      <c r="HZ190" s="25"/>
      <c r="IA190" s="25"/>
      <c r="IB190" s="25"/>
      <c r="IC190" s="25"/>
      <c r="ID190" s="109"/>
      <c r="IE190" s="25"/>
      <c r="IF190" s="25"/>
      <c r="IG190" s="25"/>
      <c r="IH190" s="25"/>
      <c r="II190" s="141" t="s">
        <v>538</v>
      </c>
      <c r="IJ190" s="141">
        <f t="shared" si="144"/>
        <v>0</v>
      </c>
      <c r="IK190" s="141" t="s">
        <v>540</v>
      </c>
      <c r="IL190" s="106"/>
      <c r="IM190" s="127"/>
      <c r="IN190" s="142"/>
      <c r="IO190" s="143">
        <v>0</v>
      </c>
      <c r="IP190" s="144">
        <v>0</v>
      </c>
      <c r="IQ190" s="144">
        <v>0</v>
      </c>
      <c r="IR190" s="144">
        <v>0</v>
      </c>
      <c r="IS190" s="144">
        <v>1</v>
      </c>
      <c r="IT190" s="145"/>
      <c r="IU190" s="146">
        <v>0</v>
      </c>
      <c r="IV190" s="146">
        <v>0</v>
      </c>
    </row>
    <row r="191" spans="1:256" ht="13.05" customHeight="1">
      <c r="A191" s="25">
        <v>79</v>
      </c>
      <c r="B191" s="25">
        <v>17</v>
      </c>
      <c r="C191" s="49" t="s">
        <v>308</v>
      </c>
      <c r="D191" s="47" t="s">
        <v>370</v>
      </c>
      <c r="E191" s="25">
        <v>5</v>
      </c>
      <c r="F191" s="25">
        <v>5</v>
      </c>
      <c r="G191" s="49"/>
      <c r="H191" s="25">
        <v>23</v>
      </c>
      <c r="I191" s="25">
        <v>25</v>
      </c>
      <c r="J191" s="25">
        <v>4</v>
      </c>
      <c r="K191" s="25">
        <v>0</v>
      </c>
      <c r="L191" s="25">
        <v>4</v>
      </c>
      <c r="M191" s="25" t="str">
        <f t="shared" si="132"/>
        <v/>
      </c>
      <c r="N191" s="25">
        <f t="shared" si="133"/>
        <v>21</v>
      </c>
      <c r="O191" s="25">
        <v>16</v>
      </c>
      <c r="P191" s="25">
        <v>22</v>
      </c>
      <c r="Q191" s="28"/>
      <c r="R191" s="25">
        <v>14</v>
      </c>
      <c r="S191" s="25">
        <v>23</v>
      </c>
      <c r="T191" s="25">
        <v>3</v>
      </c>
      <c r="U191" s="25">
        <v>0</v>
      </c>
      <c r="V191" s="25">
        <v>3</v>
      </c>
      <c r="W191" s="25" t="str">
        <f t="shared" si="134"/>
        <v/>
      </c>
      <c r="X191" s="25">
        <f t="shared" si="135"/>
        <v>20</v>
      </c>
      <c r="Y191" s="25">
        <v>14</v>
      </c>
      <c r="Z191" s="25">
        <v>21</v>
      </c>
      <c r="AA191" s="25"/>
      <c r="AB191" s="45">
        <v>10</v>
      </c>
      <c r="AC191" s="25">
        <v>15</v>
      </c>
      <c r="AD191" s="25">
        <v>2</v>
      </c>
      <c r="AE191" s="25">
        <v>0</v>
      </c>
      <c r="AF191" s="25">
        <v>2</v>
      </c>
      <c r="AG191" s="25" t="str">
        <f t="shared" si="136"/>
        <v/>
      </c>
      <c r="AH191" s="25">
        <f t="shared" si="137"/>
        <v>13</v>
      </c>
      <c r="AI191" s="25">
        <v>4</v>
      </c>
      <c r="AJ191" s="25">
        <v>13</v>
      </c>
      <c r="AK191" s="28"/>
      <c r="AL191" s="25">
        <v>1</v>
      </c>
      <c r="AM191" s="25">
        <v>1124.9000000000001</v>
      </c>
      <c r="AN191" s="25">
        <v>1064.5</v>
      </c>
      <c r="AO191" s="25">
        <v>240.14313714072597</v>
      </c>
      <c r="AP191" s="91">
        <v>4.3055555555555562E-2</v>
      </c>
      <c r="AQ191" s="65">
        <v>9.2361111111111116E-2</v>
      </c>
      <c r="AR191" s="65">
        <v>7.9166666666666663E-2</v>
      </c>
      <c r="AS191" s="65">
        <v>5.486111111111111E-2</v>
      </c>
      <c r="AT191" s="25">
        <f t="shared" si="173"/>
        <v>62</v>
      </c>
      <c r="AU191" s="25">
        <f t="shared" si="173"/>
        <v>133</v>
      </c>
      <c r="AV191" s="25">
        <f t="shared" si="173"/>
        <v>114</v>
      </c>
      <c r="AW191" s="25">
        <f t="shared" si="173"/>
        <v>79</v>
      </c>
      <c r="AX191" s="25">
        <f t="shared" si="172"/>
        <v>123.5</v>
      </c>
      <c r="AY191" s="25">
        <f t="shared" si="174"/>
        <v>70.5</v>
      </c>
      <c r="AZ191" s="25">
        <f t="shared" si="168"/>
        <v>0.75177304964539005</v>
      </c>
      <c r="BA191" s="25">
        <v>3</v>
      </c>
      <c r="BB191" s="25">
        <v>2</v>
      </c>
      <c r="BC191" s="25">
        <v>3</v>
      </c>
      <c r="BD191" s="25">
        <v>4</v>
      </c>
      <c r="BE191" s="25">
        <v>3.5</v>
      </c>
      <c r="BF191" s="25">
        <v>2.5</v>
      </c>
      <c r="BG191" s="49">
        <v>0.2857142857142857</v>
      </c>
      <c r="BH191" s="25">
        <v>0.7</v>
      </c>
      <c r="BI191" s="25">
        <v>10</v>
      </c>
      <c r="BJ191" s="25">
        <v>0.6</v>
      </c>
      <c r="BK191" s="25">
        <v>10</v>
      </c>
      <c r="BL191" s="25">
        <v>0.65</v>
      </c>
      <c r="BM191" s="47">
        <v>33</v>
      </c>
      <c r="BN191" s="25">
        <v>15</v>
      </c>
      <c r="BO191" s="25">
        <f t="shared" si="175"/>
        <v>48</v>
      </c>
      <c r="BP191" s="25">
        <f t="shared" si="176"/>
        <v>0.6875</v>
      </c>
      <c r="BQ191" s="49">
        <f t="shared" si="148"/>
        <v>1</v>
      </c>
      <c r="BR191" s="47">
        <v>13</v>
      </c>
      <c r="BS191" s="25">
        <v>3</v>
      </c>
      <c r="BT191" s="25">
        <f t="shared" si="178"/>
        <v>16</v>
      </c>
      <c r="BU191" s="25">
        <f t="shared" si="177"/>
        <v>0.8125</v>
      </c>
      <c r="BV191" s="49">
        <f t="shared" si="160"/>
        <v>1</v>
      </c>
      <c r="BW191" s="52">
        <v>6</v>
      </c>
      <c r="BX191" s="53">
        <v>6</v>
      </c>
      <c r="BY191" s="54">
        <f t="shared" si="154"/>
        <v>6</v>
      </c>
      <c r="BZ191" s="57">
        <v>12</v>
      </c>
      <c r="CA191" s="50">
        <v>13</v>
      </c>
      <c r="CB191" s="51">
        <f t="shared" si="179"/>
        <v>12.5</v>
      </c>
      <c r="CC191" s="46">
        <v>21</v>
      </c>
      <c r="CD191" s="46">
        <v>17</v>
      </c>
      <c r="CE191" s="103">
        <v>90</v>
      </c>
      <c r="CF191" s="30">
        <v>37</v>
      </c>
      <c r="CG191" s="104">
        <f t="shared" si="149"/>
        <v>0.41111111111111109</v>
      </c>
      <c r="CH191" s="47">
        <v>9</v>
      </c>
      <c r="CI191" s="25">
        <v>4</v>
      </c>
      <c r="CJ191" s="25">
        <f t="shared" si="166"/>
        <v>13</v>
      </c>
      <c r="CK191" s="49">
        <f t="shared" si="142"/>
        <v>8.5</v>
      </c>
      <c r="CL191" s="47">
        <v>4</v>
      </c>
      <c r="CM191" s="25">
        <v>1</v>
      </c>
      <c r="CN191" s="25">
        <f t="shared" si="157"/>
        <v>5</v>
      </c>
      <c r="CO191" s="49">
        <f t="shared" si="143"/>
        <v>3</v>
      </c>
      <c r="CP191" s="47">
        <v>24</v>
      </c>
      <c r="CQ191" s="25">
        <f t="shared" si="169"/>
        <v>1</v>
      </c>
      <c r="CR191" s="65">
        <v>1.7361111111111112E-2</v>
      </c>
      <c r="CS191" s="25">
        <f t="shared" si="150"/>
        <v>25</v>
      </c>
      <c r="CT191" s="25">
        <v>0</v>
      </c>
      <c r="CU191" s="25">
        <v>24</v>
      </c>
      <c r="CV191" s="25">
        <f t="shared" si="151"/>
        <v>1</v>
      </c>
      <c r="CW191" s="65">
        <v>5.8333333333333327E-2</v>
      </c>
      <c r="CX191" s="25">
        <f t="shared" si="152"/>
        <v>84</v>
      </c>
      <c r="CY191" s="25">
        <v>0</v>
      </c>
      <c r="CZ191" s="49">
        <f t="shared" si="153"/>
        <v>2.36</v>
      </c>
      <c r="DA191">
        <v>23</v>
      </c>
      <c r="DB191">
        <v>12</v>
      </c>
      <c r="DC191">
        <v>0.97808994000000005</v>
      </c>
      <c r="DD191">
        <v>12</v>
      </c>
      <c r="DE191">
        <v>0.98212842</v>
      </c>
      <c r="DF191">
        <v>15</v>
      </c>
      <c r="DG191">
        <v>10</v>
      </c>
      <c r="DH191">
        <v>0.99814689999999995</v>
      </c>
      <c r="DI191">
        <v>10</v>
      </c>
      <c r="DJ191">
        <v>0.99814689999999995</v>
      </c>
      <c r="DK191">
        <v>19</v>
      </c>
      <c r="DL191">
        <v>14</v>
      </c>
      <c r="DM191">
        <v>0.98663895000000001</v>
      </c>
      <c r="DN191">
        <v>14</v>
      </c>
      <c r="DO191">
        <v>0.99447441999999997</v>
      </c>
      <c r="DP191" s="25">
        <v>19</v>
      </c>
      <c r="DQ191" s="25">
        <v>12</v>
      </c>
      <c r="DR191" s="25">
        <v>0.98762526333333334</v>
      </c>
      <c r="DS191" s="25">
        <v>12</v>
      </c>
      <c r="DT191" s="25">
        <v>0.99158324666666664</v>
      </c>
      <c r="DU191" s="47">
        <v>84.197295088620265</v>
      </c>
      <c r="DV191" s="86">
        <v>77.620474273716553</v>
      </c>
      <c r="DW191" s="86">
        <v>0.45806906015610577</v>
      </c>
      <c r="DX191" s="25"/>
      <c r="DY191" s="49"/>
      <c r="DZ191" s="47">
        <v>15</v>
      </c>
      <c r="EA191" s="25">
        <v>18</v>
      </c>
      <c r="EB191" s="25">
        <v>16.5</v>
      </c>
      <c r="EC191" s="25">
        <v>1</v>
      </c>
      <c r="ED191" s="25">
        <v>0.71276596000000003</v>
      </c>
      <c r="EE191" s="88">
        <v>0.85638298000000002</v>
      </c>
      <c r="EF191" s="47">
        <v>34</v>
      </c>
      <c r="EG191" s="25">
        <v>32</v>
      </c>
      <c r="EH191" s="25">
        <v>31</v>
      </c>
      <c r="EI191" s="25">
        <v>33</v>
      </c>
      <c r="EJ191" s="25">
        <v>34</v>
      </c>
      <c r="EK191" s="46">
        <v>41</v>
      </c>
      <c r="EL191" s="47">
        <v>0</v>
      </c>
      <c r="EM191" s="49">
        <v>0</v>
      </c>
      <c r="EN191" s="46">
        <v>0</v>
      </c>
      <c r="EO191" s="25">
        <v>12187.4074074074</v>
      </c>
      <c r="EP191" s="25">
        <v>4634.6478873239403</v>
      </c>
      <c r="EQ191" s="25">
        <v>17908.0952380952</v>
      </c>
      <c r="ER191" s="25">
        <v>2892.8461538461502</v>
      </c>
      <c r="ES191" s="25">
        <v>14750.833333333299</v>
      </c>
      <c r="ET191" s="25">
        <v>2744.34108527132</v>
      </c>
      <c r="EU191" s="25">
        <v>14948.778659611968</v>
      </c>
      <c r="EV191" s="28">
        <v>3423.945042147137</v>
      </c>
      <c r="EW191">
        <v>436.32889449999999</v>
      </c>
      <c r="EX191">
        <v>0.13807262200000001</v>
      </c>
      <c r="EY191">
        <v>2.48484848484848</v>
      </c>
      <c r="EZ191">
        <v>0.69230769230769196</v>
      </c>
      <c r="FA191">
        <v>439.64389019999999</v>
      </c>
      <c r="FB191">
        <v>0.22339165599999999</v>
      </c>
      <c r="FC191">
        <v>4.2625994694960196</v>
      </c>
      <c r="FD191">
        <v>0.75</v>
      </c>
      <c r="FE191">
        <v>570.6506627</v>
      </c>
      <c r="FF191">
        <v>0.31765095500000001</v>
      </c>
      <c r="FG191">
        <v>4.8366197183098603</v>
      </c>
      <c r="FH191">
        <v>0.47826086956521702</v>
      </c>
      <c r="FI191">
        <v>482.20781579999993</v>
      </c>
      <c r="FJ191">
        <v>0.22637174433333337</v>
      </c>
      <c r="FK191">
        <v>3.8613558908847865</v>
      </c>
      <c r="FL191" s="63">
        <v>0.64018952062430301</v>
      </c>
      <c r="FM191">
        <v>0.68204121687929398</v>
      </c>
      <c r="FN191">
        <v>0.66741071428571397</v>
      </c>
      <c r="FO191">
        <v>0.55833333333333302</v>
      </c>
      <c r="FP191">
        <v>0.73956364885758497</v>
      </c>
      <c r="FQ191">
        <v>0.72717149220489996</v>
      </c>
      <c r="FR191">
        <v>0.79456996392633406</v>
      </c>
      <c r="FS191">
        <v>0.65584868080584235</v>
      </c>
      <c r="FT191">
        <v>0.73384810902321096</v>
      </c>
      <c r="FU191">
        <v>0.69484839491452677</v>
      </c>
      <c r="FV191" s="45">
        <v>0.7</v>
      </c>
      <c r="FW191" s="25">
        <v>4559.4285714285697</v>
      </c>
      <c r="FX191" s="25">
        <v>0.8</v>
      </c>
      <c r="FY191" s="25">
        <v>5884.25</v>
      </c>
      <c r="FZ191" s="25">
        <v>0.7</v>
      </c>
      <c r="GA191" s="25">
        <v>4006.0714285714298</v>
      </c>
      <c r="GB191" s="25">
        <v>0.73333333333333339</v>
      </c>
      <c r="GC191" s="28">
        <v>4816.583333333333</v>
      </c>
      <c r="GD191">
        <v>1.5</v>
      </c>
      <c r="GE191">
        <v>154</v>
      </c>
      <c r="GF191">
        <v>1</v>
      </c>
      <c r="GG191">
        <v>86</v>
      </c>
      <c r="GH191">
        <v>1.3333333333333333</v>
      </c>
      <c r="GI191">
        <v>166</v>
      </c>
      <c r="GJ191">
        <v>1.2777777777777799</v>
      </c>
      <c r="GK191" s="127">
        <v>135.33333333333334</v>
      </c>
      <c r="GL191" s="45"/>
      <c r="GM191">
        <v>15</v>
      </c>
      <c r="GN191">
        <v>12</v>
      </c>
      <c r="GO191">
        <v>10</v>
      </c>
      <c r="GP191">
        <v>9</v>
      </c>
      <c r="GQ191" s="25"/>
      <c r="GR191">
        <v>20</v>
      </c>
      <c r="GS191">
        <v>12</v>
      </c>
      <c r="GT191">
        <v>9</v>
      </c>
      <c r="GU191">
        <v>7</v>
      </c>
      <c r="GV191" s="25"/>
      <c r="GW191">
        <v>13</v>
      </c>
      <c r="GX191">
        <v>10</v>
      </c>
      <c r="GY191">
        <v>8</v>
      </c>
      <c r="GZ191">
        <v>8</v>
      </c>
      <c r="HA191" s="25"/>
      <c r="HB191" s="89">
        <v>16</v>
      </c>
      <c r="HC191" s="89">
        <v>11.333333333333334</v>
      </c>
      <c r="HD191" s="89">
        <v>9</v>
      </c>
      <c r="HE191" s="129">
        <v>8</v>
      </c>
      <c r="HF191">
        <v>0.95410191542366352</v>
      </c>
      <c r="HG191">
        <v>0.93343302341377465</v>
      </c>
      <c r="HH191">
        <v>0.91436268729667425</v>
      </c>
      <c r="HI191">
        <v>0.94221639718826511</v>
      </c>
      <c r="HJ191">
        <v>0.89222778708255723</v>
      </c>
      <c r="HK191">
        <v>0.79025074039616583</v>
      </c>
      <c r="HL191">
        <v>0.96118054837361233</v>
      </c>
      <c r="HM191">
        <v>0.99228581947994399</v>
      </c>
      <c r="HN191">
        <v>0.93891426939024358</v>
      </c>
      <c r="HO191">
        <v>0.96863630066510564</v>
      </c>
      <c r="HP191">
        <v>0.97709249513219953</v>
      </c>
      <c r="HQ191">
        <v>1</v>
      </c>
      <c r="HR191">
        <v>0.92841465729882133</v>
      </c>
      <c r="HS191" s="24">
        <v>1</v>
      </c>
      <c r="HT191">
        <v>1</v>
      </c>
      <c r="HU191">
        <v>3</v>
      </c>
      <c r="HV191">
        <v>0</v>
      </c>
      <c r="HW191">
        <v>0</v>
      </c>
      <c r="HX191">
        <v>1</v>
      </c>
      <c r="HY191" s="45"/>
      <c r="HZ191" s="25"/>
      <c r="IA191" s="25"/>
      <c r="IB191" s="25"/>
      <c r="IC191" s="25"/>
      <c r="ID191" s="109"/>
      <c r="IE191" s="25"/>
      <c r="IF191" s="25"/>
      <c r="IG191" s="25"/>
      <c r="IH191" s="25"/>
      <c r="II191" s="141" t="s">
        <v>578</v>
      </c>
      <c r="IJ191" s="141">
        <f t="shared" si="144"/>
        <v>1</v>
      </c>
      <c r="IK191" s="141" t="s">
        <v>540</v>
      </c>
      <c r="IL191" s="106"/>
      <c r="IM191" s="127"/>
      <c r="IN191" s="142"/>
      <c r="IO191" s="143">
        <v>0</v>
      </c>
      <c r="IP191" s="144">
        <v>0</v>
      </c>
      <c r="IQ191" s="144">
        <v>0</v>
      </c>
      <c r="IR191" s="144">
        <v>0</v>
      </c>
      <c r="IS191" s="144">
        <v>1</v>
      </c>
      <c r="IT191" s="145"/>
      <c r="IU191" s="146">
        <v>0</v>
      </c>
      <c r="IV191" s="146">
        <v>1</v>
      </c>
    </row>
    <row r="192" spans="1:256" ht="13.05" customHeight="1">
      <c r="A192" s="25">
        <v>65</v>
      </c>
      <c r="B192" s="25">
        <v>16</v>
      </c>
      <c r="C192" s="49" t="s">
        <v>309</v>
      </c>
      <c r="D192" s="47" t="s">
        <v>252</v>
      </c>
      <c r="E192" s="25">
        <v>4</v>
      </c>
      <c r="F192" s="25">
        <v>4</v>
      </c>
      <c r="G192" s="49"/>
      <c r="H192" s="25">
        <v>16</v>
      </c>
      <c r="I192" s="25">
        <v>24</v>
      </c>
      <c r="J192" s="25">
        <v>0</v>
      </c>
      <c r="K192" s="25">
        <v>0</v>
      </c>
      <c r="L192" s="25">
        <v>0</v>
      </c>
      <c r="M192" s="25" t="str">
        <f t="shared" si="132"/>
        <v/>
      </c>
      <c r="N192" s="25">
        <f t="shared" si="133"/>
        <v>24</v>
      </c>
      <c r="O192" s="25">
        <v>16</v>
      </c>
      <c r="P192" s="25">
        <v>24</v>
      </c>
      <c r="Q192" s="28"/>
      <c r="R192" s="25">
        <v>23</v>
      </c>
      <c r="S192" s="25">
        <v>27</v>
      </c>
      <c r="T192" s="25">
        <v>0</v>
      </c>
      <c r="U192" s="25">
        <v>0</v>
      </c>
      <c r="V192" s="25">
        <v>0</v>
      </c>
      <c r="W192" s="25" t="str">
        <f t="shared" si="134"/>
        <v/>
      </c>
      <c r="X192" s="25">
        <f t="shared" si="135"/>
        <v>27</v>
      </c>
      <c r="Y192" s="25">
        <v>23</v>
      </c>
      <c r="Z192" s="25">
        <v>27</v>
      </c>
      <c r="AA192" s="25"/>
      <c r="AB192" s="45">
        <v>20</v>
      </c>
      <c r="AC192" s="25">
        <v>25</v>
      </c>
      <c r="AD192" s="25">
        <v>1</v>
      </c>
      <c r="AE192" s="25">
        <v>0</v>
      </c>
      <c r="AF192" s="25">
        <v>1</v>
      </c>
      <c r="AG192" s="25" t="str">
        <f t="shared" si="136"/>
        <v/>
      </c>
      <c r="AH192" s="25">
        <f t="shared" si="137"/>
        <v>24</v>
      </c>
      <c r="AI192" s="25">
        <v>15</v>
      </c>
      <c r="AJ192" s="25">
        <v>24</v>
      </c>
      <c r="AK192" s="28"/>
      <c r="AL192" s="25">
        <v>1</v>
      </c>
      <c r="AM192" s="25">
        <v>1000.8</v>
      </c>
      <c r="AN192" s="25">
        <v>937.5</v>
      </c>
      <c r="AO192" s="25">
        <v>231.37497476470608</v>
      </c>
      <c r="AP192" s="91">
        <v>4.1666666666666664E-2</v>
      </c>
      <c r="AQ192" s="65">
        <v>7.0833333333333331E-2</v>
      </c>
      <c r="AR192" s="65">
        <v>6.3888888888888884E-2</v>
      </c>
      <c r="AS192" s="65">
        <v>5.347222222222222E-2</v>
      </c>
      <c r="AT192" s="25">
        <f t="shared" si="173"/>
        <v>60</v>
      </c>
      <c r="AU192" s="25">
        <f t="shared" si="173"/>
        <v>102</v>
      </c>
      <c r="AV192" s="25">
        <f t="shared" si="173"/>
        <v>92</v>
      </c>
      <c r="AW192" s="25">
        <f t="shared" si="173"/>
        <v>77</v>
      </c>
      <c r="AX192" s="25">
        <f t="shared" si="172"/>
        <v>97</v>
      </c>
      <c r="AY192" s="25">
        <f t="shared" si="174"/>
        <v>68.5</v>
      </c>
      <c r="AZ192" s="25">
        <f t="shared" si="168"/>
        <v>0.41605839416058393</v>
      </c>
      <c r="BA192" s="25">
        <v>3</v>
      </c>
      <c r="BB192" s="25">
        <v>4</v>
      </c>
      <c r="BC192" s="25">
        <v>2</v>
      </c>
      <c r="BD192" s="25">
        <v>3</v>
      </c>
      <c r="BE192" s="25">
        <v>3</v>
      </c>
      <c r="BF192" s="25">
        <v>3</v>
      </c>
      <c r="BG192" s="49">
        <v>0</v>
      </c>
      <c r="BH192" s="25">
        <v>0.7</v>
      </c>
      <c r="BI192" s="25">
        <v>10</v>
      </c>
      <c r="BJ192" s="25">
        <v>0.7</v>
      </c>
      <c r="BK192" s="25">
        <v>10</v>
      </c>
      <c r="BL192" s="25">
        <v>0.7</v>
      </c>
      <c r="BM192" s="47">
        <v>41</v>
      </c>
      <c r="BN192" s="25">
        <v>7</v>
      </c>
      <c r="BO192" s="25">
        <f t="shared" si="175"/>
        <v>48</v>
      </c>
      <c r="BP192" s="25">
        <f t="shared" si="176"/>
        <v>0.85416666666666663</v>
      </c>
      <c r="BQ192" s="49">
        <f t="shared" si="148"/>
        <v>1</v>
      </c>
      <c r="BR192" s="47">
        <v>15</v>
      </c>
      <c r="BS192" s="25">
        <v>1</v>
      </c>
      <c r="BT192" s="25">
        <f t="shared" si="178"/>
        <v>16</v>
      </c>
      <c r="BU192" s="25">
        <f t="shared" si="177"/>
        <v>0.9375</v>
      </c>
      <c r="BV192" s="49">
        <f t="shared" si="160"/>
        <v>1</v>
      </c>
      <c r="BW192" s="52">
        <v>8</v>
      </c>
      <c r="BX192" s="53">
        <v>7</v>
      </c>
      <c r="BY192" s="54">
        <f t="shared" si="154"/>
        <v>7.5</v>
      </c>
      <c r="BZ192" s="57">
        <v>12</v>
      </c>
      <c r="CA192" s="50">
        <v>14</v>
      </c>
      <c r="CB192" s="51">
        <f t="shared" si="179"/>
        <v>13</v>
      </c>
      <c r="CC192" s="46">
        <v>24</v>
      </c>
      <c r="CD192" s="46">
        <v>14</v>
      </c>
      <c r="CE192" s="103">
        <v>102</v>
      </c>
      <c r="CF192" s="30">
        <v>15</v>
      </c>
      <c r="CG192" s="104">
        <f t="shared" si="149"/>
        <v>0.14705882352941177</v>
      </c>
      <c r="CH192" s="47">
        <v>12</v>
      </c>
      <c r="CI192" s="25">
        <v>5</v>
      </c>
      <c r="CJ192" s="25">
        <f t="shared" si="166"/>
        <v>17</v>
      </c>
      <c r="CK192" s="49">
        <f t="shared" si="142"/>
        <v>11</v>
      </c>
      <c r="CL192" s="47">
        <v>4</v>
      </c>
      <c r="CM192" s="25">
        <v>4</v>
      </c>
      <c r="CN192" s="25">
        <f t="shared" si="157"/>
        <v>8</v>
      </c>
      <c r="CO192" s="49">
        <f t="shared" si="143"/>
        <v>6</v>
      </c>
      <c r="CP192" s="47">
        <v>24</v>
      </c>
      <c r="CQ192" s="25">
        <f t="shared" si="169"/>
        <v>1</v>
      </c>
      <c r="CR192" s="65">
        <v>1.3888888888888888E-2</v>
      </c>
      <c r="CS192" s="25">
        <f t="shared" si="150"/>
        <v>20</v>
      </c>
      <c r="CT192" s="25">
        <v>0</v>
      </c>
      <c r="CU192" s="25">
        <v>24</v>
      </c>
      <c r="CV192" s="25">
        <f t="shared" si="151"/>
        <v>1</v>
      </c>
      <c r="CW192" s="65">
        <v>4.9305555555555554E-2</v>
      </c>
      <c r="CX192" s="25">
        <f t="shared" si="152"/>
        <v>71</v>
      </c>
      <c r="CY192" s="25">
        <v>0</v>
      </c>
      <c r="CZ192" s="49">
        <f t="shared" si="153"/>
        <v>2.5499999999999998</v>
      </c>
      <c r="DA192">
        <v>13</v>
      </c>
      <c r="DB192">
        <v>7</v>
      </c>
      <c r="DC192">
        <v>0.61754679999999995</v>
      </c>
      <c r="DD192">
        <v>9</v>
      </c>
      <c r="DE192">
        <v>0.8393969</v>
      </c>
      <c r="DF192">
        <v>18</v>
      </c>
      <c r="DG192">
        <v>11</v>
      </c>
      <c r="DH192">
        <v>0.98700911999999996</v>
      </c>
      <c r="DI192">
        <v>12</v>
      </c>
      <c r="DJ192">
        <v>0.98717253999999999</v>
      </c>
      <c r="DK192">
        <v>14</v>
      </c>
      <c r="DL192">
        <v>9</v>
      </c>
      <c r="DM192">
        <v>0.94675796999999995</v>
      </c>
      <c r="DN192">
        <v>9</v>
      </c>
      <c r="DO192">
        <v>0.96540269999999995</v>
      </c>
      <c r="DP192" s="25">
        <v>15</v>
      </c>
      <c r="DQ192" s="25">
        <v>9</v>
      </c>
      <c r="DR192" s="25">
        <v>0.85043796333333332</v>
      </c>
      <c r="DS192" s="25">
        <v>10</v>
      </c>
      <c r="DT192" s="25">
        <v>0.93065737999999998</v>
      </c>
      <c r="DU192" s="47">
        <v>36.05348032650361</v>
      </c>
      <c r="DV192" s="86">
        <v>46.605196923199074</v>
      </c>
      <c r="DW192" s="86">
        <v>1.2327945962456881</v>
      </c>
      <c r="DX192" s="25"/>
      <c r="DY192" s="49"/>
      <c r="DZ192" s="47">
        <v>23</v>
      </c>
      <c r="EA192" s="25">
        <v>25</v>
      </c>
      <c r="EB192" s="25">
        <v>24</v>
      </c>
      <c r="EC192" s="25">
        <v>0.78963415000000003</v>
      </c>
      <c r="ED192" s="25">
        <v>0.88018432999999996</v>
      </c>
      <c r="EE192" s="88">
        <v>0.83490924</v>
      </c>
      <c r="EF192" s="47">
        <v>33</v>
      </c>
      <c r="EG192" s="25">
        <v>34</v>
      </c>
      <c r="EH192" s="25">
        <v>32</v>
      </c>
      <c r="EI192" s="25">
        <v>29</v>
      </c>
      <c r="EJ192" s="25">
        <v>31</v>
      </c>
      <c r="EK192" s="46">
        <v>76</v>
      </c>
      <c r="EL192" s="47">
        <v>0</v>
      </c>
      <c r="EM192" s="49">
        <v>0</v>
      </c>
      <c r="EN192" s="46">
        <v>1</v>
      </c>
      <c r="EO192" s="25">
        <v>16453</v>
      </c>
      <c r="EP192" s="25">
        <v>5062.4615384615399</v>
      </c>
      <c r="EQ192" s="25">
        <v>41785.555555555598</v>
      </c>
      <c r="ER192" s="25">
        <v>3877.0103092783502</v>
      </c>
      <c r="ES192" s="25">
        <v>39335.555555555598</v>
      </c>
      <c r="ET192" s="25">
        <v>5531.5625</v>
      </c>
      <c r="EU192" s="25">
        <v>32524.703703703733</v>
      </c>
      <c r="EV192" s="28">
        <v>4823.6781159132961</v>
      </c>
      <c r="EW192">
        <v>526.87418879999996</v>
      </c>
      <c r="EX192">
        <v>0.151216988</v>
      </c>
      <c r="EY192">
        <v>3.3151515151515101</v>
      </c>
      <c r="EZ192">
        <v>0.52631578947368396</v>
      </c>
      <c r="FA192">
        <v>577.3346454</v>
      </c>
      <c r="FB192">
        <v>0.224720065</v>
      </c>
      <c r="FC192">
        <v>-3.71352785145889E-2</v>
      </c>
      <c r="FD192">
        <v>0.375</v>
      </c>
      <c r="FE192">
        <v>728.62370639999995</v>
      </c>
      <c r="FF192">
        <v>0.23608713000000001</v>
      </c>
      <c r="FG192">
        <v>1.5802816901408401</v>
      </c>
      <c r="FH192">
        <v>0.25</v>
      </c>
      <c r="FI192">
        <v>610.94418020000001</v>
      </c>
      <c r="FJ192">
        <v>0.20400806100000002</v>
      </c>
      <c r="FK192">
        <v>1.6194326422592538</v>
      </c>
      <c r="FL192" s="63">
        <v>0.38377192982456138</v>
      </c>
      <c r="FM192">
        <v>0.57019704433497498</v>
      </c>
      <c r="FN192">
        <v>0.72394881170018299</v>
      </c>
      <c r="FO192">
        <v>0.75603864734299497</v>
      </c>
      <c r="FP192">
        <v>0.71187438665358205</v>
      </c>
      <c r="FQ192">
        <v>0.53743315508021405</v>
      </c>
      <c r="FR192">
        <v>0.609927164823307</v>
      </c>
      <c r="FS192">
        <v>0.62122294891939467</v>
      </c>
      <c r="FT192">
        <v>0.68191678772569064</v>
      </c>
      <c r="FU192">
        <v>0.65156986832254271</v>
      </c>
      <c r="FV192" s="45">
        <v>0.7</v>
      </c>
      <c r="FW192" s="25">
        <v>5425.1428571428596</v>
      </c>
      <c r="FX192" s="25">
        <v>0.8</v>
      </c>
      <c r="FY192" s="25">
        <v>7735.4666666666699</v>
      </c>
      <c r="FZ192" s="25">
        <v>0.75</v>
      </c>
      <c r="GA192" s="25">
        <v>7481.3333333333303</v>
      </c>
      <c r="GB192" s="25">
        <v>0.75</v>
      </c>
      <c r="GC192" s="28">
        <v>6880.6476190476196</v>
      </c>
      <c r="GD192">
        <v>0</v>
      </c>
      <c r="GE192">
        <v>156</v>
      </c>
      <c r="GF192">
        <v>0</v>
      </c>
      <c r="GG192">
        <v>115</v>
      </c>
      <c r="GH192">
        <v>0</v>
      </c>
      <c r="GI192">
        <v>146</v>
      </c>
      <c r="GJ192">
        <v>0</v>
      </c>
      <c r="GK192" s="127">
        <v>139</v>
      </c>
      <c r="GL192" s="45"/>
      <c r="GM192">
        <v>29</v>
      </c>
      <c r="GN192">
        <v>24</v>
      </c>
      <c r="GO192">
        <v>24</v>
      </c>
      <c r="GP192">
        <v>15</v>
      </c>
      <c r="GQ192" s="25"/>
      <c r="GR192">
        <v>41</v>
      </c>
      <c r="GS192">
        <v>18</v>
      </c>
      <c r="GT192">
        <v>17</v>
      </c>
      <c r="GU192">
        <v>7</v>
      </c>
      <c r="GV192" s="25"/>
      <c r="GW192">
        <v>26</v>
      </c>
      <c r="GX192">
        <v>21</v>
      </c>
      <c r="GY192">
        <v>19</v>
      </c>
      <c r="GZ192">
        <v>6</v>
      </c>
      <c r="HA192" s="25"/>
      <c r="HB192" s="89">
        <v>32</v>
      </c>
      <c r="HC192" s="89">
        <v>21</v>
      </c>
      <c r="HD192" s="89">
        <v>20</v>
      </c>
      <c r="HE192" s="129">
        <v>9.3333333333333339</v>
      </c>
      <c r="HF192">
        <v>0.89006670223342776</v>
      </c>
      <c r="HG192">
        <v>0.89591293972499042</v>
      </c>
      <c r="HH192">
        <v>0.87216745890768954</v>
      </c>
      <c r="HI192">
        <v>0.97575552728041459</v>
      </c>
      <c r="HJ192">
        <v>0.73435530471212462</v>
      </c>
      <c r="HK192">
        <v>0.99174406604747167</v>
      </c>
      <c r="HL192">
        <v>0.98382575357892865</v>
      </c>
      <c r="HM192">
        <v>1</v>
      </c>
      <c r="HN192">
        <v>0.97889293873068528</v>
      </c>
      <c r="HO192">
        <v>0.97260215175100451</v>
      </c>
      <c r="HP192">
        <v>0.98282416002370221</v>
      </c>
      <c r="HQ192">
        <v>1</v>
      </c>
      <c r="HR192">
        <v>0.867771648558746</v>
      </c>
      <c r="HY192" s="45"/>
      <c r="HZ192" s="25"/>
      <c r="IA192" s="25"/>
      <c r="IB192" s="25"/>
      <c r="IC192" s="25"/>
      <c r="ID192" s="109"/>
      <c r="IE192" s="25"/>
      <c r="IF192" s="25"/>
      <c r="IG192" s="25"/>
      <c r="IH192" s="25"/>
      <c r="II192" s="141" t="s">
        <v>606</v>
      </c>
      <c r="IJ192" s="141">
        <f t="shared" si="144"/>
        <v>0</v>
      </c>
      <c r="IK192" s="141" t="s">
        <v>398</v>
      </c>
      <c r="IL192" s="106"/>
      <c r="IM192" s="127"/>
      <c r="IN192" s="142"/>
      <c r="IO192" s="143">
        <v>0</v>
      </c>
      <c r="IP192" s="144">
        <v>0</v>
      </c>
      <c r="IQ192" s="144">
        <v>0</v>
      </c>
      <c r="IR192" s="144">
        <v>0</v>
      </c>
      <c r="IS192" s="144">
        <v>1</v>
      </c>
      <c r="IT192" s="145"/>
      <c r="IU192" s="146">
        <v>0</v>
      </c>
      <c r="IV192" s="146">
        <v>0</v>
      </c>
    </row>
    <row r="193" spans="1:256" ht="13.05" customHeight="1">
      <c r="A193" s="25">
        <v>32</v>
      </c>
      <c r="B193" s="25">
        <v>18</v>
      </c>
      <c r="C193" s="49" t="s">
        <v>148</v>
      </c>
      <c r="D193" s="47" t="s">
        <v>370</v>
      </c>
      <c r="E193" s="25">
        <v>5</v>
      </c>
      <c r="F193" s="25">
        <v>5</v>
      </c>
      <c r="G193" s="49"/>
      <c r="H193" s="25">
        <v>24</v>
      </c>
      <c r="I193" s="25">
        <v>25</v>
      </c>
      <c r="J193" s="25">
        <v>3</v>
      </c>
      <c r="K193" s="25">
        <v>2</v>
      </c>
      <c r="L193" s="25">
        <v>1</v>
      </c>
      <c r="M193" s="25" t="str">
        <f t="shared" si="132"/>
        <v/>
      </c>
      <c r="N193" s="25">
        <f t="shared" si="133"/>
        <v>22</v>
      </c>
      <c r="O193" s="25">
        <v>12</v>
      </c>
      <c r="P193" s="25">
        <v>22</v>
      </c>
      <c r="Q193" s="28"/>
      <c r="R193" s="25">
        <v>28</v>
      </c>
      <c r="S193" s="25">
        <v>28</v>
      </c>
      <c r="T193" s="25">
        <v>1</v>
      </c>
      <c r="U193" s="25">
        <v>0</v>
      </c>
      <c r="V193" s="25">
        <v>1</v>
      </c>
      <c r="W193" s="25" t="str">
        <f t="shared" si="134"/>
        <v/>
      </c>
      <c r="X193" s="25">
        <f t="shared" si="135"/>
        <v>27</v>
      </c>
      <c r="Y193" s="25">
        <v>24</v>
      </c>
      <c r="Z193" s="25">
        <v>27</v>
      </c>
      <c r="AA193" s="25"/>
      <c r="AB193" s="45">
        <v>12</v>
      </c>
      <c r="AC193" s="25">
        <v>19</v>
      </c>
      <c r="AD193" s="25">
        <v>1</v>
      </c>
      <c r="AE193" s="25">
        <v>0</v>
      </c>
      <c r="AF193" s="25">
        <v>1</v>
      </c>
      <c r="AG193" s="25" t="str">
        <f t="shared" si="136"/>
        <v/>
      </c>
      <c r="AH193" s="25">
        <f t="shared" si="137"/>
        <v>18</v>
      </c>
      <c r="AI193" s="25">
        <v>10</v>
      </c>
      <c r="AJ193" s="25">
        <v>18</v>
      </c>
      <c r="AK193" s="28"/>
      <c r="AL193" s="25">
        <v>1</v>
      </c>
      <c r="AM193" s="25">
        <v>748.95</v>
      </c>
      <c r="AN193" s="25">
        <v>716</v>
      </c>
      <c r="AO193" s="25">
        <v>111.68587292279304</v>
      </c>
      <c r="AP193" s="91">
        <v>2.5000000000000001E-2</v>
      </c>
      <c r="AQ193" s="65">
        <v>3.8194444444444441E-2</v>
      </c>
      <c r="AR193" s="65">
        <v>3.2638888888888891E-2</v>
      </c>
      <c r="AS193" s="65">
        <v>2.6388888888888889E-2</v>
      </c>
      <c r="AT193" s="25">
        <f t="shared" si="173"/>
        <v>36</v>
      </c>
      <c r="AU193" s="25">
        <f t="shared" si="173"/>
        <v>55</v>
      </c>
      <c r="AV193" s="25">
        <f t="shared" si="173"/>
        <v>47</v>
      </c>
      <c r="AW193" s="25">
        <f t="shared" ref="AW193:AW212" si="180">(HOUR(AS193)*60)+MINUTE(AS193)</f>
        <v>38</v>
      </c>
      <c r="AX193" s="25">
        <f t="shared" ref="AX193:AX212" si="181">AVERAGE(AU193:AV193)</f>
        <v>51</v>
      </c>
      <c r="AY193" s="25">
        <f t="shared" si="174"/>
        <v>37</v>
      </c>
      <c r="AZ193" s="25">
        <f t="shared" ref="AZ193:AZ202" si="182">(AX193-AY193)/AY193</f>
        <v>0.3783783783783784</v>
      </c>
      <c r="BA193" s="25">
        <v>2</v>
      </c>
      <c r="BB193" s="25">
        <v>3</v>
      </c>
      <c r="BC193" s="25">
        <v>2</v>
      </c>
      <c r="BD193" s="25">
        <v>3</v>
      </c>
      <c r="BE193" s="25">
        <v>2.5</v>
      </c>
      <c r="BF193" s="25">
        <v>2.5</v>
      </c>
      <c r="BG193" s="49">
        <v>0</v>
      </c>
      <c r="BH193" s="25">
        <v>0.8</v>
      </c>
      <c r="BI193" s="25">
        <v>10</v>
      </c>
      <c r="BJ193" s="25">
        <v>0.6</v>
      </c>
      <c r="BK193" s="25">
        <v>10</v>
      </c>
      <c r="BL193" s="25">
        <v>0.7</v>
      </c>
      <c r="BM193" s="47">
        <v>42</v>
      </c>
      <c r="BN193" s="25">
        <v>6</v>
      </c>
      <c r="BO193" s="25">
        <f t="shared" si="175"/>
        <v>48</v>
      </c>
      <c r="BP193" s="25">
        <f t="shared" si="176"/>
        <v>0.875</v>
      </c>
      <c r="BQ193" s="49">
        <f t="shared" si="148"/>
        <v>1</v>
      </c>
      <c r="BR193" s="47">
        <v>16</v>
      </c>
      <c r="BS193" s="25">
        <v>0</v>
      </c>
      <c r="BT193" s="25">
        <f t="shared" si="178"/>
        <v>16</v>
      </c>
      <c r="BU193" s="25">
        <f t="shared" si="177"/>
        <v>1</v>
      </c>
      <c r="BV193" s="49">
        <f t="shared" si="160"/>
        <v>1</v>
      </c>
      <c r="BW193" s="52">
        <v>12</v>
      </c>
      <c r="BX193" s="53">
        <v>12</v>
      </c>
      <c r="BY193" s="54">
        <f t="shared" si="154"/>
        <v>12</v>
      </c>
      <c r="BZ193" s="57">
        <v>23</v>
      </c>
      <c r="CA193" s="50">
        <v>21</v>
      </c>
      <c r="CB193" s="51">
        <f t="shared" si="179"/>
        <v>22</v>
      </c>
      <c r="CC193" s="46">
        <v>26</v>
      </c>
      <c r="CD193" s="46">
        <v>20</v>
      </c>
      <c r="CE193" s="103">
        <v>128</v>
      </c>
      <c r="CF193" s="30">
        <v>7</v>
      </c>
      <c r="CG193" s="104">
        <f t="shared" si="149"/>
        <v>5.46875E-2</v>
      </c>
      <c r="CH193" s="47">
        <v>12</v>
      </c>
      <c r="CI193" s="25">
        <v>10</v>
      </c>
      <c r="CJ193" s="25">
        <f t="shared" si="166"/>
        <v>22</v>
      </c>
      <c r="CK193" s="49">
        <f t="shared" si="142"/>
        <v>16</v>
      </c>
      <c r="CL193" s="47">
        <v>4</v>
      </c>
      <c r="CM193" s="25">
        <v>4</v>
      </c>
      <c r="CN193" s="25">
        <f t="shared" si="157"/>
        <v>8</v>
      </c>
      <c r="CO193" s="49">
        <f t="shared" si="143"/>
        <v>6</v>
      </c>
      <c r="CP193" s="47">
        <v>24</v>
      </c>
      <c r="CQ193" s="25">
        <f t="shared" si="169"/>
        <v>1</v>
      </c>
      <c r="CR193" s="65">
        <v>1.2500000000000001E-2</v>
      </c>
      <c r="CS193" s="25">
        <f t="shared" si="150"/>
        <v>18</v>
      </c>
      <c r="CT193" s="25">
        <v>0</v>
      </c>
      <c r="CU193" s="25">
        <v>24</v>
      </c>
      <c r="CV193" s="25">
        <f t="shared" si="151"/>
        <v>1</v>
      </c>
      <c r="CW193" s="65">
        <v>2.5000000000000001E-2</v>
      </c>
      <c r="CX193" s="25">
        <f t="shared" si="152"/>
        <v>36</v>
      </c>
      <c r="CY193" s="25">
        <v>0</v>
      </c>
      <c r="CZ193" s="49">
        <f t="shared" si="153"/>
        <v>1</v>
      </c>
      <c r="DA193">
        <v>27</v>
      </c>
      <c r="DB193">
        <v>9</v>
      </c>
      <c r="DC193">
        <v>0.89228253000000002</v>
      </c>
      <c r="DD193">
        <v>10</v>
      </c>
      <c r="DE193">
        <v>0.90831424999999999</v>
      </c>
      <c r="DF193">
        <v>32</v>
      </c>
      <c r="DG193">
        <v>8</v>
      </c>
      <c r="DH193">
        <v>0.97495334</v>
      </c>
      <c r="DI193">
        <v>11</v>
      </c>
      <c r="DJ193">
        <v>0.99225131</v>
      </c>
      <c r="DK193">
        <v>40</v>
      </c>
      <c r="DL193">
        <v>15</v>
      </c>
      <c r="DM193">
        <v>0.98358161</v>
      </c>
      <c r="DN193">
        <v>15</v>
      </c>
      <c r="DO193">
        <v>0.98946350000000005</v>
      </c>
      <c r="DP193" s="25">
        <v>33</v>
      </c>
      <c r="DQ193" s="25">
        <v>10.666666666666666</v>
      </c>
      <c r="DR193" s="25">
        <v>0.9502724933333333</v>
      </c>
      <c r="DS193" s="25">
        <v>12</v>
      </c>
      <c r="DT193" s="25">
        <v>0.96334301999999994</v>
      </c>
      <c r="DU193" s="47">
        <v>20.670890395224472</v>
      </c>
      <c r="DV193" s="86">
        <v>44.541355914913147</v>
      </c>
      <c r="DW193" s="86">
        <v>0.74093562911713495</v>
      </c>
      <c r="DX193" s="25"/>
      <c r="DY193" s="49"/>
      <c r="DZ193" s="47">
        <v>26</v>
      </c>
      <c r="EA193" s="25">
        <v>27</v>
      </c>
      <c r="EB193" s="25">
        <v>26.5</v>
      </c>
      <c r="EC193" s="25">
        <v>0.81944444000000005</v>
      </c>
      <c r="ED193" s="25">
        <v>1</v>
      </c>
      <c r="EE193" s="88">
        <v>0.90972222000000003</v>
      </c>
      <c r="EF193" s="47">
        <v>33</v>
      </c>
      <c r="EG193" s="25">
        <v>34</v>
      </c>
      <c r="EH193" s="25">
        <v>27</v>
      </c>
      <c r="EI193" s="25">
        <v>26</v>
      </c>
      <c r="EJ193" s="25">
        <v>33</v>
      </c>
      <c r="EK193" s="46">
        <v>59</v>
      </c>
      <c r="EL193" s="47">
        <v>0</v>
      </c>
      <c r="EM193" s="49">
        <v>0</v>
      </c>
      <c r="EN193" s="46">
        <v>1</v>
      </c>
      <c r="EO193" s="25">
        <v>9401.7142857142899</v>
      </c>
      <c r="EP193" s="25">
        <v>3164.0384615384601</v>
      </c>
      <c r="EQ193" s="25">
        <v>17908.0952380952</v>
      </c>
      <c r="ER193" s="25">
        <v>3482.12962962963</v>
      </c>
      <c r="ES193" s="25">
        <v>14160.8</v>
      </c>
      <c r="ET193" s="25">
        <v>4784.0540540540496</v>
      </c>
      <c r="EU193" s="25">
        <v>13823.536507936495</v>
      </c>
      <c r="EV193" s="28">
        <v>3810.0740484073799</v>
      </c>
      <c r="EW193">
        <v>519.38382939999997</v>
      </c>
      <c r="EX193">
        <v>0.244488753</v>
      </c>
      <c r="EY193">
        <v>4.5939393939393902</v>
      </c>
      <c r="EZ193">
        <v>0.58823529411764697</v>
      </c>
      <c r="FA193">
        <v>134.86769509999999</v>
      </c>
      <c r="FB193">
        <v>4.5997004000000001E-2</v>
      </c>
      <c r="FC193">
        <v>0.42970822281167098</v>
      </c>
      <c r="FD193">
        <v>0.7</v>
      </c>
      <c r="FE193">
        <v>470.71753690000003</v>
      </c>
      <c r="FF193">
        <v>0.14795227999999999</v>
      </c>
      <c r="FG193">
        <v>4.1323943661971798</v>
      </c>
      <c r="FH193">
        <v>0.45833333333333298</v>
      </c>
      <c r="FI193">
        <v>374.98968713333335</v>
      </c>
      <c r="FJ193">
        <v>0.14614601233333332</v>
      </c>
      <c r="FK193">
        <v>3.0520139943160807</v>
      </c>
      <c r="FL193" s="63">
        <v>0.58218954248365995</v>
      </c>
      <c r="FM193">
        <v>0.638071895424837</v>
      </c>
      <c r="FN193">
        <v>0.797839185539165</v>
      </c>
      <c r="FO193">
        <v>0.58928571428571397</v>
      </c>
      <c r="FP193">
        <v>0.84739407574053205</v>
      </c>
      <c r="FQ193">
        <v>0.70873786407767003</v>
      </c>
      <c r="FR193">
        <v>0.76482311908320899</v>
      </c>
      <c r="FS193">
        <v>0.64536515792940696</v>
      </c>
      <c r="FT193">
        <v>0.80335212678763535</v>
      </c>
      <c r="FU193">
        <v>0.72435864235852121</v>
      </c>
      <c r="FV193" s="45">
        <v>0.55000000000000004</v>
      </c>
      <c r="FW193" s="25">
        <v>8536.3636363636397</v>
      </c>
      <c r="FX193" s="25">
        <v>0.8</v>
      </c>
      <c r="FY193" s="25">
        <v>9523.4375</v>
      </c>
      <c r="FZ193" s="25">
        <v>0.8</v>
      </c>
      <c r="GA193" s="25">
        <v>5542.375</v>
      </c>
      <c r="GB193" s="25">
        <v>0.71666666666666679</v>
      </c>
      <c r="GC193" s="28">
        <v>7867.3920454545469</v>
      </c>
      <c r="GD193">
        <v>0.83333333333333337</v>
      </c>
      <c r="GE193">
        <v>147</v>
      </c>
      <c r="GF193">
        <v>0</v>
      </c>
      <c r="GG193">
        <v>68</v>
      </c>
      <c r="GH193">
        <v>0.83333333333333337</v>
      </c>
      <c r="GI193">
        <v>122</v>
      </c>
      <c r="GJ193">
        <v>0.55555555555555602</v>
      </c>
      <c r="GK193" s="127">
        <v>112.33333333333333</v>
      </c>
      <c r="GL193" s="45"/>
      <c r="GM193">
        <v>34</v>
      </c>
      <c r="GN193">
        <v>24</v>
      </c>
      <c r="GO193">
        <v>25</v>
      </c>
      <c r="GP193">
        <v>12</v>
      </c>
      <c r="GQ193" s="25"/>
      <c r="GR193">
        <v>42</v>
      </c>
      <c r="GS193">
        <v>19</v>
      </c>
      <c r="GT193">
        <v>11</v>
      </c>
      <c r="GU193">
        <v>8</v>
      </c>
      <c r="GV193" s="25"/>
      <c r="GW193">
        <v>54</v>
      </c>
      <c r="GX193">
        <v>20</v>
      </c>
      <c r="GY193">
        <v>19</v>
      </c>
      <c r="GZ193">
        <v>8</v>
      </c>
      <c r="HA193" s="25"/>
      <c r="HB193" s="89">
        <v>43.333333333333336</v>
      </c>
      <c r="HC193" s="89">
        <v>21</v>
      </c>
      <c r="HD193" s="89">
        <v>18.333333333333332</v>
      </c>
      <c r="HE193" s="129">
        <v>9.3333333333333339</v>
      </c>
      <c r="HF193">
        <v>0.8995123618531331</v>
      </c>
      <c r="HG193">
        <v>0.8542777985480432</v>
      </c>
      <c r="HH193">
        <v>0.86270910655092714</v>
      </c>
      <c r="HI193">
        <v>0.94018176238803297</v>
      </c>
      <c r="HJ193">
        <v>0.95059998539130663</v>
      </c>
      <c r="HK193">
        <v>1</v>
      </c>
      <c r="HL193">
        <v>0.94609983358253213</v>
      </c>
      <c r="HM193">
        <v>1</v>
      </c>
      <c r="HN193">
        <v>0.99646737417404629</v>
      </c>
      <c r="HO193">
        <v>0.988615332964069</v>
      </c>
      <c r="HP193">
        <v>0.99421777908467412</v>
      </c>
      <c r="HQ193">
        <v>1</v>
      </c>
      <c r="HR193">
        <v>0.94885990713949531</v>
      </c>
      <c r="HS193" s="24">
        <v>1</v>
      </c>
      <c r="HT193">
        <v>2</v>
      </c>
      <c r="HU193">
        <v>2</v>
      </c>
      <c r="HV193">
        <v>0</v>
      </c>
      <c r="HW193">
        <v>0</v>
      </c>
      <c r="HX193">
        <v>0</v>
      </c>
      <c r="HY193" s="45"/>
      <c r="HZ193" s="25"/>
      <c r="IA193" s="25"/>
      <c r="IB193" s="25"/>
      <c r="IC193" s="25"/>
      <c r="ID193" s="109"/>
      <c r="IE193" s="25"/>
      <c r="IF193" s="25"/>
      <c r="IG193" s="25"/>
      <c r="IH193" s="25"/>
      <c r="II193" s="141" t="s">
        <v>538</v>
      </c>
      <c r="IJ193" s="141">
        <f t="shared" si="144"/>
        <v>0</v>
      </c>
      <c r="IK193" s="141" t="s">
        <v>540</v>
      </c>
      <c r="IL193" s="106" t="s">
        <v>604</v>
      </c>
      <c r="IM193" s="127"/>
      <c r="IN193" s="142"/>
      <c r="IO193" s="143">
        <v>0</v>
      </c>
      <c r="IP193" s="144">
        <v>0</v>
      </c>
      <c r="IQ193" s="144">
        <v>0</v>
      </c>
      <c r="IR193" s="144">
        <v>0</v>
      </c>
      <c r="IS193" s="144">
        <v>1</v>
      </c>
      <c r="IT193" s="145"/>
      <c r="IU193" s="146">
        <v>0</v>
      </c>
      <c r="IV193" s="146">
        <v>1</v>
      </c>
    </row>
    <row r="194" spans="1:256" ht="13.05" customHeight="1">
      <c r="A194" s="25">
        <v>76</v>
      </c>
      <c r="B194" s="25">
        <v>20</v>
      </c>
      <c r="C194" s="49" t="s">
        <v>104</v>
      </c>
      <c r="D194" s="47" t="s">
        <v>508</v>
      </c>
      <c r="E194" s="25">
        <v>1</v>
      </c>
      <c r="F194" s="25">
        <v>1</v>
      </c>
      <c r="G194" s="49"/>
      <c r="H194" s="25">
        <v>5</v>
      </c>
      <c r="I194" s="25">
        <v>13</v>
      </c>
      <c r="J194" s="25">
        <v>2</v>
      </c>
      <c r="K194" s="25">
        <v>1</v>
      </c>
      <c r="L194" s="25">
        <v>1</v>
      </c>
      <c r="M194" s="25" t="str">
        <f t="shared" si="132"/>
        <v/>
      </c>
      <c r="N194" s="25">
        <f t="shared" si="133"/>
        <v>11</v>
      </c>
      <c r="O194" s="25">
        <v>5</v>
      </c>
      <c r="P194" s="25">
        <v>12</v>
      </c>
      <c r="Q194" s="28"/>
      <c r="R194" s="25">
        <v>5</v>
      </c>
      <c r="S194" s="25">
        <v>8</v>
      </c>
      <c r="T194" s="25">
        <v>0</v>
      </c>
      <c r="U194" s="25">
        <v>0</v>
      </c>
      <c r="V194" s="25">
        <v>0</v>
      </c>
      <c r="W194" s="25" t="str">
        <f t="shared" si="134"/>
        <v/>
      </c>
      <c r="X194" s="25">
        <f t="shared" si="135"/>
        <v>8</v>
      </c>
      <c r="Y194" s="25">
        <v>5</v>
      </c>
      <c r="Z194" s="25">
        <v>8</v>
      </c>
      <c r="AA194" s="25"/>
      <c r="AB194" s="45">
        <v>3</v>
      </c>
      <c r="AC194" s="25">
        <v>8</v>
      </c>
      <c r="AD194" s="25">
        <v>0</v>
      </c>
      <c r="AE194" s="25">
        <v>0</v>
      </c>
      <c r="AF194" s="25">
        <v>0</v>
      </c>
      <c r="AG194" s="25" t="str">
        <f t="shared" si="136"/>
        <v/>
      </c>
      <c r="AH194" s="25">
        <f t="shared" si="137"/>
        <v>8</v>
      </c>
      <c r="AI194" s="25">
        <v>3</v>
      </c>
      <c r="AJ194" s="25">
        <v>8</v>
      </c>
      <c r="AK194" s="28"/>
      <c r="AL194" s="25">
        <v>0.95</v>
      </c>
      <c r="AM194" s="25">
        <v>1091.5999999999999</v>
      </c>
      <c r="AN194" s="25">
        <v>1011.5</v>
      </c>
      <c r="AO194" s="25">
        <v>245.581672554645</v>
      </c>
      <c r="AP194" s="91">
        <v>3.3333333333333333E-2</v>
      </c>
      <c r="AQ194" s="65">
        <v>5.8333333333333327E-2</v>
      </c>
      <c r="AR194" s="65">
        <v>5.9722222222222225E-2</v>
      </c>
      <c r="AS194" s="65">
        <v>4.1666666666666664E-2</v>
      </c>
      <c r="AT194" s="25">
        <f t="shared" si="173"/>
        <v>48</v>
      </c>
      <c r="AU194" s="25">
        <f t="shared" si="173"/>
        <v>84</v>
      </c>
      <c r="AV194" s="25">
        <f t="shared" si="173"/>
        <v>86</v>
      </c>
      <c r="AW194" s="25">
        <f t="shared" si="180"/>
        <v>60</v>
      </c>
      <c r="AX194" s="25">
        <f t="shared" si="181"/>
        <v>85</v>
      </c>
      <c r="AY194" s="25">
        <f t="shared" si="174"/>
        <v>54</v>
      </c>
      <c r="AZ194" s="25">
        <f t="shared" si="182"/>
        <v>0.57407407407407407</v>
      </c>
      <c r="BA194" s="25">
        <v>4</v>
      </c>
      <c r="BB194" s="25">
        <v>3</v>
      </c>
      <c r="BC194" s="25">
        <v>3</v>
      </c>
      <c r="BD194" s="25">
        <v>3</v>
      </c>
      <c r="BE194" s="25">
        <v>3.5</v>
      </c>
      <c r="BF194" s="25">
        <v>3</v>
      </c>
      <c r="BG194" s="49">
        <v>0.14285714285714285</v>
      </c>
      <c r="BH194" s="25">
        <v>0.9</v>
      </c>
      <c r="BI194" s="25">
        <v>10</v>
      </c>
      <c r="BJ194" s="25">
        <v>0.9</v>
      </c>
      <c r="BK194" s="25">
        <v>10</v>
      </c>
      <c r="BL194" s="25">
        <v>0.9</v>
      </c>
      <c r="BM194" s="47">
        <v>28</v>
      </c>
      <c r="BN194" s="25">
        <v>20</v>
      </c>
      <c r="BO194" s="25">
        <f t="shared" si="175"/>
        <v>48</v>
      </c>
      <c r="BP194" s="25">
        <f t="shared" si="176"/>
        <v>0.58333333333333337</v>
      </c>
      <c r="BQ194" s="49">
        <f t="shared" si="148"/>
        <v>1</v>
      </c>
      <c r="BR194" s="47">
        <v>15</v>
      </c>
      <c r="BS194" s="25">
        <v>1</v>
      </c>
      <c r="BT194" s="25">
        <f t="shared" si="178"/>
        <v>16</v>
      </c>
      <c r="BU194" s="25">
        <f t="shared" si="177"/>
        <v>0.9375</v>
      </c>
      <c r="BV194" s="49">
        <f t="shared" si="160"/>
        <v>1</v>
      </c>
      <c r="BW194" s="52">
        <v>7</v>
      </c>
      <c r="BX194" s="53">
        <v>6</v>
      </c>
      <c r="BY194" s="54">
        <f t="shared" si="154"/>
        <v>6.5</v>
      </c>
      <c r="BZ194" s="57">
        <v>11</v>
      </c>
      <c r="CA194" s="50">
        <v>11</v>
      </c>
      <c r="CB194" s="51">
        <f t="shared" si="179"/>
        <v>11</v>
      </c>
      <c r="CC194" s="46">
        <v>24</v>
      </c>
      <c r="CD194" s="46">
        <v>11</v>
      </c>
      <c r="CE194" s="103">
        <v>75</v>
      </c>
      <c r="CF194" s="30">
        <v>0</v>
      </c>
      <c r="CG194" s="104">
        <f t="shared" si="149"/>
        <v>0</v>
      </c>
      <c r="CH194" s="47">
        <v>11</v>
      </c>
      <c r="CI194" s="25">
        <v>6</v>
      </c>
      <c r="CJ194" s="25">
        <f t="shared" si="166"/>
        <v>17</v>
      </c>
      <c r="CK194" s="49">
        <f t="shared" si="142"/>
        <v>11.5</v>
      </c>
      <c r="CL194" s="47">
        <v>4</v>
      </c>
      <c r="CM194" s="25">
        <v>2</v>
      </c>
      <c r="CN194" s="25">
        <f t="shared" si="157"/>
        <v>6</v>
      </c>
      <c r="CO194" s="49">
        <f t="shared" si="143"/>
        <v>4</v>
      </c>
      <c r="CP194" s="47">
        <v>24</v>
      </c>
      <c r="CQ194" s="25">
        <f t="shared" si="169"/>
        <v>1</v>
      </c>
      <c r="CR194" s="65">
        <v>1.5972222222222224E-2</v>
      </c>
      <c r="CS194" s="25">
        <f t="shared" si="150"/>
        <v>23</v>
      </c>
      <c r="CT194" s="25">
        <v>0</v>
      </c>
      <c r="CU194" s="25">
        <v>24</v>
      </c>
      <c r="CV194" s="25">
        <f t="shared" si="151"/>
        <v>1</v>
      </c>
      <c r="CW194" s="65">
        <v>3.1944444444444449E-2</v>
      </c>
      <c r="CX194" s="25">
        <f t="shared" si="152"/>
        <v>46</v>
      </c>
      <c r="CY194" s="25">
        <v>0</v>
      </c>
      <c r="CZ194" s="49">
        <f t="shared" si="153"/>
        <v>1</v>
      </c>
      <c r="DA194">
        <v>16</v>
      </c>
      <c r="DB194">
        <v>8</v>
      </c>
      <c r="DC194">
        <v>0.75544858000000004</v>
      </c>
      <c r="DD194">
        <v>8</v>
      </c>
      <c r="DE194">
        <v>0.75544858000000004</v>
      </c>
      <c r="DF194">
        <v>16</v>
      </c>
      <c r="DG194">
        <v>12</v>
      </c>
      <c r="DH194">
        <v>0.96402409</v>
      </c>
      <c r="DI194">
        <v>12</v>
      </c>
      <c r="DJ194">
        <v>0.97416194</v>
      </c>
      <c r="DK194">
        <v>15</v>
      </c>
      <c r="DL194">
        <v>13</v>
      </c>
      <c r="DM194">
        <v>0.97900781999999997</v>
      </c>
      <c r="DN194">
        <v>13</v>
      </c>
      <c r="DO194">
        <v>0.97900781999999997</v>
      </c>
      <c r="DP194" s="25">
        <v>15.666666666666666</v>
      </c>
      <c r="DQ194" s="25">
        <v>11</v>
      </c>
      <c r="DR194" s="25">
        <v>0.89949349666666667</v>
      </c>
      <c r="DS194" s="25">
        <v>11</v>
      </c>
      <c r="DT194" s="25">
        <v>0.90287278000000004</v>
      </c>
      <c r="DU194" s="47">
        <v>26.766500013421055</v>
      </c>
      <c r="DV194" s="86">
        <v>20.79319498814753</v>
      </c>
      <c r="DW194" s="86">
        <v>0.95537622936265854</v>
      </c>
      <c r="DX194" s="25"/>
      <c r="DY194" s="49"/>
      <c r="DZ194" s="47">
        <v>19</v>
      </c>
      <c r="EA194" s="25">
        <v>20</v>
      </c>
      <c r="EB194" s="25">
        <v>19.5</v>
      </c>
      <c r="EC194" s="25">
        <v>0.72330097000000004</v>
      </c>
      <c r="ED194" s="25">
        <v>0.64601770000000003</v>
      </c>
      <c r="EE194" s="88">
        <v>0.68465933500000009</v>
      </c>
      <c r="EF194" s="47">
        <v>25</v>
      </c>
      <c r="EG194" s="25">
        <v>27</v>
      </c>
      <c r="EH194" s="25">
        <v>28</v>
      </c>
      <c r="EI194" s="25">
        <v>28</v>
      </c>
      <c r="EJ194" s="25">
        <v>38</v>
      </c>
      <c r="EK194" s="46">
        <v>61</v>
      </c>
      <c r="EL194" s="47">
        <v>0</v>
      </c>
      <c r="EM194" s="49">
        <v>0</v>
      </c>
      <c r="EN194" s="46">
        <v>0</v>
      </c>
      <c r="EO194" s="25">
        <v>20566.25</v>
      </c>
      <c r="EP194" s="25">
        <v>3538.2795698924701</v>
      </c>
      <c r="EQ194" s="25">
        <v>34188.181818181802</v>
      </c>
      <c r="ER194" s="25">
        <v>3581.61904761905</v>
      </c>
      <c r="ES194" s="25" t="s">
        <v>149</v>
      </c>
      <c r="ET194" s="25">
        <v>5363.9393939393904</v>
      </c>
      <c r="EU194" s="25">
        <v>27377.215909090901</v>
      </c>
      <c r="EV194" s="28">
        <v>4161.2793371503039</v>
      </c>
      <c r="EW194">
        <v>241.9741463</v>
      </c>
      <c r="EX194">
        <v>0.100480097</v>
      </c>
      <c r="EY194">
        <v>0.81818181818181801</v>
      </c>
      <c r="EZ194">
        <v>0.8</v>
      </c>
      <c r="FA194">
        <v>261.19307809999998</v>
      </c>
      <c r="FB194">
        <v>0.10759144800000001</v>
      </c>
      <c r="FC194">
        <v>1.2679045092838199</v>
      </c>
      <c r="FD194">
        <v>0.4</v>
      </c>
      <c r="FE194" t="s">
        <v>149</v>
      </c>
      <c r="FF194" t="s">
        <v>149</v>
      </c>
      <c r="FG194" t="s">
        <v>149</v>
      </c>
      <c r="FH194" t="s">
        <v>149</v>
      </c>
      <c r="FI194">
        <v>251.5836122</v>
      </c>
      <c r="FJ194">
        <v>0.10403577250000001</v>
      </c>
      <c r="FK194">
        <v>1.043043163732819</v>
      </c>
      <c r="FL194" s="63">
        <v>0.60000000000000009</v>
      </c>
      <c r="FM194">
        <v>0.51470588235294101</v>
      </c>
      <c r="FN194">
        <v>0.67026793431287801</v>
      </c>
      <c r="FO194">
        <v>0.28399999999999997</v>
      </c>
      <c r="FP194">
        <v>0.67878099564641303</v>
      </c>
      <c r="FQ194" t="s">
        <v>149</v>
      </c>
      <c r="FR194">
        <v>0.54887820512820495</v>
      </c>
      <c r="FS194">
        <v>0.39935294117647047</v>
      </c>
      <c r="FT194">
        <v>0.6326423783624987</v>
      </c>
      <c r="FU194">
        <v>0.53932660348808736</v>
      </c>
      <c r="FV194" s="45">
        <v>0.65</v>
      </c>
      <c r="FW194" s="25">
        <v>12307.5</v>
      </c>
      <c r="FX194" s="25">
        <v>0.8</v>
      </c>
      <c r="FY194" s="25">
        <v>6901.0625</v>
      </c>
      <c r="FZ194" s="25">
        <v>0.7</v>
      </c>
      <c r="GA194" s="25">
        <v>9508.7857142857101</v>
      </c>
      <c r="GB194" s="25">
        <v>0.71666666666666679</v>
      </c>
      <c r="GC194" s="28">
        <v>9572.4494047619028</v>
      </c>
      <c r="GD194">
        <v>0.5</v>
      </c>
      <c r="GE194">
        <v>377</v>
      </c>
      <c r="GF194">
        <v>0</v>
      </c>
      <c r="GG194">
        <v>140</v>
      </c>
      <c r="GH194">
        <v>3.1666666666666665</v>
      </c>
      <c r="GI194">
        <v>225</v>
      </c>
      <c r="GJ194">
        <v>1.2222222222222201</v>
      </c>
      <c r="GK194" s="127">
        <v>247.33333333333334</v>
      </c>
      <c r="GL194" s="45"/>
      <c r="GM194">
        <v>13</v>
      </c>
      <c r="GN194">
        <v>9</v>
      </c>
      <c r="GO194">
        <v>8</v>
      </c>
      <c r="GP194">
        <v>7</v>
      </c>
      <c r="GQ194" s="25"/>
      <c r="GR194">
        <v>21</v>
      </c>
      <c r="GS194">
        <v>11</v>
      </c>
      <c r="GT194">
        <v>9</v>
      </c>
      <c r="GU194">
        <v>7</v>
      </c>
      <c r="GV194" s="25"/>
      <c r="GW194">
        <v>54</v>
      </c>
      <c r="GX194">
        <v>21</v>
      </c>
      <c r="GY194">
        <v>20</v>
      </c>
      <c r="GZ194">
        <v>7</v>
      </c>
      <c r="HA194" s="25"/>
      <c r="HB194" s="89">
        <v>29.333333333333332</v>
      </c>
      <c r="HC194" s="89">
        <v>13.666666666666666</v>
      </c>
      <c r="HD194" s="89">
        <v>12.333333333333334</v>
      </c>
      <c r="HE194" s="129">
        <v>7</v>
      </c>
      <c r="HF194">
        <v>0.86181083743236786</v>
      </c>
      <c r="HG194">
        <v>0.9233634170791043</v>
      </c>
      <c r="HH194">
        <v>0.92279393278217203</v>
      </c>
      <c r="HI194">
        <v>0.90289389814326904</v>
      </c>
      <c r="HJ194">
        <v>0.96289843767732486</v>
      </c>
      <c r="HK194">
        <v>0.97272727272727244</v>
      </c>
      <c r="HL194">
        <v>0.96530588849250187</v>
      </c>
      <c r="HM194">
        <v>0.99228581947994376</v>
      </c>
      <c r="HN194">
        <v>0.99507280961172129</v>
      </c>
      <c r="HO194">
        <v>0.99470568778200519</v>
      </c>
      <c r="HP194">
        <v>0.99900000556129609</v>
      </c>
      <c r="HQ194">
        <v>0.99484975116710972</v>
      </c>
      <c r="HR194">
        <v>0.93992736157380463</v>
      </c>
      <c r="HS194" s="24">
        <v>1</v>
      </c>
      <c r="HT194">
        <v>2</v>
      </c>
      <c r="HU194">
        <v>2</v>
      </c>
      <c r="HV194">
        <v>0</v>
      </c>
      <c r="HW194">
        <v>0</v>
      </c>
      <c r="HX194">
        <v>0</v>
      </c>
      <c r="HY194" s="45">
        <v>20</v>
      </c>
      <c r="HZ194" s="25"/>
      <c r="IA194" s="25"/>
      <c r="IB194" s="25"/>
      <c r="IC194" s="25"/>
      <c r="ID194" s="109"/>
      <c r="IE194" s="25"/>
      <c r="IF194" s="25"/>
      <c r="IG194" s="25"/>
      <c r="IH194" s="25"/>
      <c r="II194" s="141" t="s">
        <v>578</v>
      </c>
      <c r="IJ194" s="141">
        <f t="shared" si="144"/>
        <v>1</v>
      </c>
      <c r="IK194" s="141" t="s">
        <v>482</v>
      </c>
      <c r="IL194" s="106"/>
      <c r="IM194" s="127"/>
      <c r="IN194" s="142"/>
      <c r="IO194" s="143">
        <v>0</v>
      </c>
      <c r="IP194" s="144">
        <v>0</v>
      </c>
      <c r="IQ194" s="144">
        <v>0</v>
      </c>
      <c r="IR194" s="144">
        <v>0</v>
      </c>
      <c r="IS194" s="144">
        <v>1</v>
      </c>
      <c r="IT194" s="145"/>
      <c r="IU194" s="146">
        <v>0</v>
      </c>
      <c r="IV194" s="146">
        <v>0</v>
      </c>
    </row>
    <row r="195" spans="1:256" ht="13.05" customHeight="1">
      <c r="A195" s="25">
        <v>72</v>
      </c>
      <c r="B195" s="25">
        <v>16</v>
      </c>
      <c r="C195" s="49" t="s">
        <v>73</v>
      </c>
      <c r="D195" s="47" t="s">
        <v>252</v>
      </c>
      <c r="E195" s="25">
        <v>4</v>
      </c>
      <c r="F195" s="25">
        <v>4</v>
      </c>
      <c r="G195" s="49"/>
      <c r="H195" s="25">
        <v>28</v>
      </c>
      <c r="I195" s="25">
        <v>28</v>
      </c>
      <c r="J195" s="25">
        <v>0</v>
      </c>
      <c r="K195" s="25">
        <v>0</v>
      </c>
      <c r="L195" s="25">
        <v>0</v>
      </c>
      <c r="M195" s="25" t="str">
        <f t="shared" ref="M195:M235" si="183">IF(OR(O195&gt;H195,P195&gt;I195,N195&gt;P195),"XXXX","")</f>
        <v/>
      </c>
      <c r="N195" s="25">
        <f t="shared" ref="N195:N235" si="184">I195-J195</f>
        <v>28</v>
      </c>
      <c r="O195" s="25">
        <v>28</v>
      </c>
      <c r="P195" s="25">
        <v>28</v>
      </c>
      <c r="Q195" s="28"/>
      <c r="R195" s="25">
        <v>24</v>
      </c>
      <c r="S195" s="25">
        <v>27</v>
      </c>
      <c r="T195" s="25">
        <v>1</v>
      </c>
      <c r="U195" s="25">
        <v>0</v>
      </c>
      <c r="V195" s="25">
        <v>1</v>
      </c>
      <c r="W195" s="25" t="str">
        <f t="shared" ref="W195:W210" si="185">IF(OR(Y195&gt;R195,Z195&gt;S195,X195&gt;Z195),"XXXX","")</f>
        <v/>
      </c>
      <c r="X195" s="25">
        <f t="shared" ref="X195:X210" si="186">S195-T195</f>
        <v>26</v>
      </c>
      <c r="Y195" s="25">
        <v>24</v>
      </c>
      <c r="Z195" s="25">
        <v>26</v>
      </c>
      <c r="AA195" s="25"/>
      <c r="AB195" s="45">
        <v>2</v>
      </c>
      <c r="AC195" s="25">
        <v>6</v>
      </c>
      <c r="AD195" s="25">
        <v>10</v>
      </c>
      <c r="AE195" s="25">
        <v>4</v>
      </c>
      <c r="AF195" s="25">
        <v>6</v>
      </c>
      <c r="AG195" s="25" t="str">
        <f t="shared" ref="AG195:AG208" si="187">IF(OR(AI195&gt;AB195,AJ195&gt;AC195,AH195&gt;AJ195),"XXXX","")</f>
        <v/>
      </c>
      <c r="AH195" s="25">
        <f t="shared" ref="AH195:AH208" si="188">AC195-AD195</f>
        <v>-4</v>
      </c>
      <c r="AI195" s="25">
        <v>2</v>
      </c>
      <c r="AJ195" s="25">
        <v>5</v>
      </c>
      <c r="AK195" s="28"/>
      <c r="AL195" s="25">
        <v>1</v>
      </c>
      <c r="AM195" s="25">
        <v>1008.15</v>
      </c>
      <c r="AN195" s="25">
        <v>984</v>
      </c>
      <c r="AO195" s="25">
        <v>223.98173680247388</v>
      </c>
      <c r="AP195" s="91">
        <v>3.0555555555555555E-2</v>
      </c>
      <c r="AQ195" s="65">
        <v>5.486111111111111E-2</v>
      </c>
      <c r="AR195" s="65">
        <v>4.2361111111111106E-2</v>
      </c>
      <c r="AS195" s="65">
        <v>3.125E-2</v>
      </c>
      <c r="AT195" s="25">
        <f t="shared" si="173"/>
        <v>44</v>
      </c>
      <c r="AU195" s="25">
        <f t="shared" si="173"/>
        <v>79</v>
      </c>
      <c r="AV195" s="25">
        <f t="shared" si="173"/>
        <v>61</v>
      </c>
      <c r="AW195" s="25">
        <f t="shared" si="180"/>
        <v>45</v>
      </c>
      <c r="AX195" s="25">
        <f t="shared" si="181"/>
        <v>70</v>
      </c>
      <c r="AY195" s="25">
        <f t="shared" si="174"/>
        <v>44.5</v>
      </c>
      <c r="AZ195" s="25">
        <f t="shared" si="182"/>
        <v>0.5730337078651685</v>
      </c>
      <c r="BA195" s="25">
        <v>2</v>
      </c>
      <c r="BB195" s="25">
        <v>2</v>
      </c>
      <c r="BC195" s="25">
        <v>3</v>
      </c>
      <c r="BD195" s="25">
        <v>3</v>
      </c>
      <c r="BE195" s="25">
        <v>2.5</v>
      </c>
      <c r="BF195" s="25">
        <v>2.5</v>
      </c>
      <c r="BG195" s="49">
        <v>0</v>
      </c>
      <c r="BH195" s="25">
        <v>1</v>
      </c>
      <c r="BI195" s="25">
        <v>10</v>
      </c>
      <c r="BJ195" s="25">
        <v>0.7</v>
      </c>
      <c r="BK195" s="25">
        <v>10</v>
      </c>
      <c r="BL195" s="25">
        <v>0.85</v>
      </c>
      <c r="BM195" s="47">
        <v>34</v>
      </c>
      <c r="BN195" s="25">
        <v>14</v>
      </c>
      <c r="BO195" s="25">
        <f t="shared" si="175"/>
        <v>48</v>
      </c>
      <c r="BP195" s="25">
        <f t="shared" si="176"/>
        <v>0.70833333333333337</v>
      </c>
      <c r="BQ195" s="49">
        <f t="shared" si="148"/>
        <v>1</v>
      </c>
      <c r="BR195" s="47">
        <v>12</v>
      </c>
      <c r="BS195" s="25">
        <v>4</v>
      </c>
      <c r="BT195" s="25">
        <f t="shared" si="178"/>
        <v>16</v>
      </c>
      <c r="BU195" s="25">
        <f t="shared" si="177"/>
        <v>0.75</v>
      </c>
      <c r="BV195" s="49">
        <f t="shared" si="160"/>
        <v>1</v>
      </c>
      <c r="BW195" s="52">
        <v>10</v>
      </c>
      <c r="BX195" s="53">
        <v>7</v>
      </c>
      <c r="BY195" s="54">
        <f t="shared" si="154"/>
        <v>8.5</v>
      </c>
      <c r="BZ195" s="57">
        <v>11</v>
      </c>
      <c r="CA195" s="50">
        <v>11</v>
      </c>
      <c r="CB195" s="51">
        <f t="shared" si="179"/>
        <v>11</v>
      </c>
      <c r="CC195" s="46">
        <v>26</v>
      </c>
      <c r="CD195" s="46">
        <v>19</v>
      </c>
      <c r="CE195" s="103">
        <v>82</v>
      </c>
      <c r="CF195" s="30">
        <v>2</v>
      </c>
      <c r="CG195" s="104">
        <f t="shared" si="149"/>
        <v>2.4390243902439025E-2</v>
      </c>
      <c r="CH195" s="47">
        <v>12</v>
      </c>
      <c r="CI195" s="25">
        <v>7</v>
      </c>
      <c r="CJ195" s="25">
        <f t="shared" si="166"/>
        <v>19</v>
      </c>
      <c r="CK195" s="49">
        <f t="shared" si="142"/>
        <v>13</v>
      </c>
      <c r="CL195" s="47">
        <v>4</v>
      </c>
      <c r="CM195" s="25">
        <v>3</v>
      </c>
      <c r="CN195" s="25">
        <f t="shared" si="157"/>
        <v>7</v>
      </c>
      <c r="CO195" s="49">
        <f t="shared" si="143"/>
        <v>5</v>
      </c>
      <c r="CP195" s="47">
        <v>24</v>
      </c>
      <c r="CQ195" s="25">
        <f t="shared" si="169"/>
        <v>1</v>
      </c>
      <c r="CR195" s="65">
        <v>1.7361111111111112E-2</v>
      </c>
      <c r="CS195" s="25">
        <f t="shared" si="150"/>
        <v>25</v>
      </c>
      <c r="CT195" s="25">
        <v>0</v>
      </c>
      <c r="CU195" s="25">
        <v>24</v>
      </c>
      <c r="CV195" s="25">
        <f t="shared" si="151"/>
        <v>1</v>
      </c>
      <c r="CW195" s="65">
        <v>4.2361111111111106E-2</v>
      </c>
      <c r="CX195" s="25">
        <f t="shared" si="152"/>
        <v>61</v>
      </c>
      <c r="CY195" s="25">
        <v>0</v>
      </c>
      <c r="CZ195" s="49">
        <f t="shared" si="153"/>
        <v>1.44</v>
      </c>
      <c r="DA195">
        <v>22</v>
      </c>
      <c r="DB195">
        <v>10</v>
      </c>
      <c r="DC195">
        <v>0.8195017</v>
      </c>
      <c r="DD195">
        <v>12</v>
      </c>
      <c r="DE195">
        <v>0.87211203000000004</v>
      </c>
      <c r="DF195">
        <v>13</v>
      </c>
      <c r="DG195">
        <v>6</v>
      </c>
      <c r="DH195">
        <v>0.96624125000000005</v>
      </c>
      <c r="DI195">
        <v>8</v>
      </c>
      <c r="DJ195">
        <v>0.97987747000000003</v>
      </c>
      <c r="DK195">
        <v>21</v>
      </c>
      <c r="DL195">
        <v>13</v>
      </c>
      <c r="DM195">
        <v>0.99204055000000002</v>
      </c>
      <c r="DN195">
        <v>13</v>
      </c>
      <c r="DO195">
        <v>0.99459567000000004</v>
      </c>
      <c r="DP195" s="25">
        <v>18.666666666666668</v>
      </c>
      <c r="DQ195" s="25">
        <v>9.6666666666666661</v>
      </c>
      <c r="DR195" s="25">
        <v>0.92592783333333328</v>
      </c>
      <c r="DS195" s="25">
        <v>11</v>
      </c>
      <c r="DT195" s="25">
        <v>0.9488617233333333</v>
      </c>
      <c r="DU195" s="47">
        <v>22.992450934823477</v>
      </c>
      <c r="DV195" s="86">
        <v>48.334096816623131</v>
      </c>
      <c r="DW195" s="86">
        <v>0.68520106834368244</v>
      </c>
      <c r="DX195" s="25"/>
      <c r="DY195" s="49"/>
      <c r="DZ195" s="47">
        <v>20</v>
      </c>
      <c r="EA195" s="25">
        <v>26</v>
      </c>
      <c r="EB195" s="25">
        <v>23</v>
      </c>
      <c r="EC195" s="25">
        <v>1</v>
      </c>
      <c r="ED195" s="25">
        <v>0.94009217</v>
      </c>
      <c r="EE195" s="88">
        <v>0.970046085</v>
      </c>
      <c r="EF195" s="47">
        <v>28</v>
      </c>
      <c r="EG195" s="25">
        <v>27</v>
      </c>
      <c r="EH195" s="25">
        <v>33</v>
      </c>
      <c r="EI195" s="25">
        <v>18</v>
      </c>
      <c r="EJ195" s="25">
        <v>24</v>
      </c>
      <c r="EK195" s="46">
        <v>45</v>
      </c>
      <c r="EL195" s="47">
        <v>0</v>
      </c>
      <c r="EM195" s="49">
        <v>0</v>
      </c>
      <c r="EN195" s="46">
        <v>2</v>
      </c>
      <c r="EO195" s="25">
        <v>41132.5</v>
      </c>
      <c r="EP195" s="25">
        <v>23504.285714285699</v>
      </c>
      <c r="EQ195" s="25">
        <v>47008.75</v>
      </c>
      <c r="ER195" s="25">
        <v>37607</v>
      </c>
      <c r="ES195" s="25">
        <v>32183.6363636364</v>
      </c>
      <c r="ET195" s="25">
        <v>19667.777777777799</v>
      </c>
      <c r="EU195" s="25">
        <v>40108.295454545463</v>
      </c>
      <c r="EV195" s="28">
        <v>26926.354497354496</v>
      </c>
      <c r="EW195">
        <v>5827.1673099999998</v>
      </c>
      <c r="EX195">
        <v>0.55809895300000001</v>
      </c>
      <c r="EY195">
        <v>2.7242424242424201</v>
      </c>
      <c r="EZ195">
        <v>0.57142857142857095</v>
      </c>
      <c r="FA195">
        <v>10548.090109999999</v>
      </c>
      <c r="FB195">
        <v>0.80373597500000005</v>
      </c>
      <c r="FC195">
        <v>1.8328912466843501</v>
      </c>
      <c r="FD195">
        <v>0.85714285714285698</v>
      </c>
      <c r="FE195">
        <v>7401.6484090000004</v>
      </c>
      <c r="FF195">
        <v>0.94449455100000002</v>
      </c>
      <c r="FG195">
        <v>5.52112676056338</v>
      </c>
      <c r="FH195">
        <v>0.7</v>
      </c>
      <c r="FI195">
        <v>7925.6352763333334</v>
      </c>
      <c r="FJ195">
        <v>0.76877649299999995</v>
      </c>
      <c r="FK195">
        <v>3.3594201438300502</v>
      </c>
      <c r="FL195" s="63">
        <v>0.70952380952380933</v>
      </c>
      <c r="FM195">
        <v>0.37037037037037002</v>
      </c>
      <c r="FN195">
        <v>0.657963446475196</v>
      </c>
      <c r="FO195">
        <v>0.50270270270270301</v>
      </c>
      <c r="FP195">
        <v>0.51267281105990803</v>
      </c>
      <c r="FQ195">
        <v>0.65333333333333299</v>
      </c>
      <c r="FR195">
        <v>0.60502442428471703</v>
      </c>
      <c r="FS195">
        <v>0.50880213546880204</v>
      </c>
      <c r="FT195">
        <v>0.59188689393994032</v>
      </c>
      <c r="FU195">
        <v>0.55034451470437118</v>
      </c>
      <c r="FV195" s="45">
        <v>0.8</v>
      </c>
      <c r="FW195" s="25">
        <v>11420.4</v>
      </c>
      <c r="FX195" s="25">
        <v>0.8</v>
      </c>
      <c r="FY195" s="25">
        <v>13562.4375</v>
      </c>
      <c r="FZ195" s="25">
        <v>0.7</v>
      </c>
      <c r="GA195" s="25">
        <v>8771</v>
      </c>
      <c r="GB195" s="25">
        <v>0.76666666666666661</v>
      </c>
      <c r="GC195" s="28">
        <v>11251.279166666667</v>
      </c>
      <c r="GD195">
        <v>0.33333333333333331</v>
      </c>
      <c r="GE195">
        <v>198</v>
      </c>
      <c r="GF195">
        <v>0</v>
      </c>
      <c r="GG195">
        <v>83</v>
      </c>
      <c r="GH195">
        <v>0</v>
      </c>
      <c r="GI195">
        <v>279</v>
      </c>
      <c r="GJ195">
        <v>0.11111111111111099</v>
      </c>
      <c r="GK195" s="127">
        <v>186.66666666666666</v>
      </c>
      <c r="GL195" s="45"/>
      <c r="GM195">
        <v>22</v>
      </c>
      <c r="GN195">
        <v>13</v>
      </c>
      <c r="GO195">
        <v>13</v>
      </c>
      <c r="GP195">
        <v>8</v>
      </c>
      <c r="GQ195" s="25"/>
      <c r="GR195">
        <v>39</v>
      </c>
      <c r="GS195">
        <v>8</v>
      </c>
      <c r="GT195">
        <v>10</v>
      </c>
      <c r="GU195">
        <v>3</v>
      </c>
      <c r="GV195" s="25"/>
      <c r="GW195">
        <v>17</v>
      </c>
      <c r="GX195">
        <v>11</v>
      </c>
      <c r="GY195">
        <v>10</v>
      </c>
      <c r="GZ195">
        <v>8</v>
      </c>
      <c r="HA195" s="25"/>
      <c r="HB195" s="89">
        <v>26</v>
      </c>
      <c r="HC195" s="89">
        <v>10.666666666666666</v>
      </c>
      <c r="HD195" s="89">
        <v>11</v>
      </c>
      <c r="HE195" s="129">
        <v>6.333333333333333</v>
      </c>
      <c r="HF195">
        <v>0.92653857311847665</v>
      </c>
      <c r="HG195">
        <v>0.93145334330353591</v>
      </c>
      <c r="HH195">
        <v>0.93917100287507804</v>
      </c>
      <c r="HI195">
        <v>0.95908147810617583</v>
      </c>
      <c r="HJ195">
        <v>0.97844352647178601</v>
      </c>
      <c r="HK195">
        <v>1</v>
      </c>
      <c r="HL195">
        <v>0.98787878787878791</v>
      </c>
      <c r="HM195">
        <v>1</v>
      </c>
      <c r="HN195">
        <v>0.96703331252817493</v>
      </c>
      <c r="HO195">
        <v>0.97258348857122745</v>
      </c>
      <c r="HP195">
        <v>0.98405647441482402</v>
      </c>
      <c r="HQ195">
        <v>1</v>
      </c>
      <c r="HR195">
        <v>0.95733847070614575</v>
      </c>
      <c r="HS195" s="24">
        <v>1</v>
      </c>
      <c r="HT195">
        <v>2</v>
      </c>
      <c r="HU195">
        <v>2</v>
      </c>
      <c r="HV195">
        <v>0</v>
      </c>
      <c r="HW195">
        <v>0</v>
      </c>
      <c r="HX195">
        <v>0</v>
      </c>
      <c r="HY195" s="45"/>
      <c r="HZ195" s="25"/>
      <c r="IA195" s="25"/>
      <c r="IB195" s="25"/>
      <c r="IC195" s="25"/>
      <c r="ID195" s="109"/>
      <c r="IE195" s="25"/>
      <c r="IF195" s="25"/>
      <c r="IG195" s="25"/>
      <c r="IH195" s="25"/>
      <c r="II195" s="141" t="s">
        <v>538</v>
      </c>
      <c r="IJ195" s="141">
        <f t="shared" si="144"/>
        <v>0</v>
      </c>
      <c r="IK195" s="141" t="s">
        <v>540</v>
      </c>
      <c r="IL195" s="106"/>
      <c r="IM195" s="127"/>
      <c r="IN195" s="142"/>
      <c r="IO195" s="143">
        <v>0</v>
      </c>
      <c r="IP195" s="144">
        <v>0</v>
      </c>
      <c r="IQ195" s="144">
        <v>0</v>
      </c>
      <c r="IR195" s="144">
        <v>0</v>
      </c>
      <c r="IS195" s="144">
        <v>1</v>
      </c>
      <c r="IT195" s="145"/>
      <c r="IU195" s="146">
        <v>0</v>
      </c>
      <c r="IV195" s="146">
        <v>0</v>
      </c>
    </row>
    <row r="196" spans="1:256" ht="13.05" customHeight="1">
      <c r="A196" s="25">
        <v>35</v>
      </c>
      <c r="B196" s="25">
        <v>18</v>
      </c>
      <c r="C196" s="49" t="s">
        <v>306</v>
      </c>
      <c r="D196" s="47" t="s">
        <v>518</v>
      </c>
      <c r="E196" s="25">
        <v>5</v>
      </c>
      <c r="F196" s="25">
        <v>5</v>
      </c>
      <c r="G196" s="49"/>
      <c r="H196" s="25">
        <v>19</v>
      </c>
      <c r="I196" s="25">
        <v>21</v>
      </c>
      <c r="J196" s="25">
        <v>1</v>
      </c>
      <c r="K196" s="25">
        <v>0</v>
      </c>
      <c r="L196" s="25">
        <v>1</v>
      </c>
      <c r="M196" s="25" t="str">
        <f t="shared" si="183"/>
        <v/>
      </c>
      <c r="N196" s="25">
        <f t="shared" si="184"/>
        <v>20</v>
      </c>
      <c r="O196" s="25">
        <v>19</v>
      </c>
      <c r="P196" s="25">
        <v>21</v>
      </c>
      <c r="Q196" s="28"/>
      <c r="R196" s="25">
        <v>28</v>
      </c>
      <c r="S196" s="25">
        <v>28</v>
      </c>
      <c r="T196" s="25">
        <v>0</v>
      </c>
      <c r="U196" s="25">
        <v>0</v>
      </c>
      <c r="V196" s="25">
        <v>0</v>
      </c>
      <c r="W196" s="25" t="str">
        <f t="shared" si="185"/>
        <v/>
      </c>
      <c r="X196" s="25">
        <f t="shared" si="186"/>
        <v>28</v>
      </c>
      <c r="Y196" s="25">
        <v>28</v>
      </c>
      <c r="Z196" s="25">
        <v>28</v>
      </c>
      <c r="AA196" s="25"/>
      <c r="AB196" s="45">
        <v>7</v>
      </c>
      <c r="AC196" s="25">
        <v>7</v>
      </c>
      <c r="AD196" s="25">
        <v>1</v>
      </c>
      <c r="AE196" s="25">
        <v>1</v>
      </c>
      <c r="AF196" s="25">
        <v>0</v>
      </c>
      <c r="AG196" s="25" t="str">
        <f t="shared" si="187"/>
        <v/>
      </c>
      <c r="AH196" s="25">
        <f t="shared" si="188"/>
        <v>6</v>
      </c>
      <c r="AI196" s="25">
        <v>5</v>
      </c>
      <c r="AJ196" s="25">
        <v>6</v>
      </c>
      <c r="AK196" s="28"/>
      <c r="AL196" s="25">
        <v>1</v>
      </c>
      <c r="AM196" s="25">
        <v>679.1</v>
      </c>
      <c r="AN196" s="25">
        <v>655.5</v>
      </c>
      <c r="AO196" s="25">
        <v>106.08333367787122</v>
      </c>
      <c r="AP196" s="91">
        <v>3.4027777777777775E-2</v>
      </c>
      <c r="AQ196" s="65">
        <v>5.5555555555555552E-2</v>
      </c>
      <c r="AR196" s="65">
        <v>5.8333333333333327E-2</v>
      </c>
      <c r="AS196" s="65">
        <v>3.6111111111111115E-2</v>
      </c>
      <c r="AT196" s="25">
        <f t="shared" si="173"/>
        <v>49</v>
      </c>
      <c r="AU196" s="25">
        <f t="shared" si="173"/>
        <v>80</v>
      </c>
      <c r="AV196" s="25">
        <f t="shared" si="173"/>
        <v>84</v>
      </c>
      <c r="AW196" s="25">
        <f t="shared" si="180"/>
        <v>52</v>
      </c>
      <c r="AX196" s="25">
        <f t="shared" si="181"/>
        <v>82</v>
      </c>
      <c r="AY196" s="25">
        <f t="shared" si="174"/>
        <v>50.5</v>
      </c>
      <c r="AZ196" s="25">
        <f t="shared" si="182"/>
        <v>0.62376237623762376</v>
      </c>
      <c r="BA196" s="25">
        <v>3</v>
      </c>
      <c r="BB196" s="25">
        <v>3</v>
      </c>
      <c r="BC196" s="25">
        <v>2</v>
      </c>
      <c r="BD196" s="25">
        <v>3</v>
      </c>
      <c r="BE196" s="25">
        <v>3</v>
      </c>
      <c r="BF196" s="25">
        <v>2.5</v>
      </c>
      <c r="BG196" s="49">
        <v>0.16666666666666666</v>
      </c>
      <c r="BH196" s="25">
        <v>1</v>
      </c>
      <c r="BI196" s="25">
        <v>10</v>
      </c>
      <c r="BJ196" s="25">
        <v>1</v>
      </c>
      <c r="BK196" s="25">
        <v>10</v>
      </c>
      <c r="BL196" s="25">
        <v>1</v>
      </c>
      <c r="BM196" s="47">
        <v>39</v>
      </c>
      <c r="BN196" s="25">
        <v>9</v>
      </c>
      <c r="BO196" s="25">
        <f t="shared" si="175"/>
        <v>48</v>
      </c>
      <c r="BP196" s="25">
        <f t="shared" si="176"/>
        <v>0.8125</v>
      </c>
      <c r="BQ196" s="49">
        <f t="shared" si="148"/>
        <v>1</v>
      </c>
      <c r="BR196" s="47">
        <v>9</v>
      </c>
      <c r="BS196" s="25">
        <v>48</v>
      </c>
      <c r="BT196" s="25">
        <f t="shared" si="178"/>
        <v>57</v>
      </c>
      <c r="BU196" s="25">
        <f t="shared" si="177"/>
        <v>0.15789473684210525</v>
      </c>
      <c r="BV196" s="49">
        <f t="shared" si="160"/>
        <v>3.5625</v>
      </c>
      <c r="BW196" s="52">
        <v>9</v>
      </c>
      <c r="BX196" s="53">
        <v>7</v>
      </c>
      <c r="BY196" s="54">
        <f t="shared" si="154"/>
        <v>8</v>
      </c>
      <c r="BZ196" s="57">
        <v>18</v>
      </c>
      <c r="CA196" s="50">
        <v>16</v>
      </c>
      <c r="CB196" s="51">
        <f t="shared" si="179"/>
        <v>17</v>
      </c>
      <c r="CC196" s="46">
        <v>23</v>
      </c>
      <c r="CD196" s="46">
        <v>8</v>
      </c>
      <c r="CE196" s="103">
        <v>78</v>
      </c>
      <c r="CF196" s="30">
        <v>4</v>
      </c>
      <c r="CG196" s="104">
        <f t="shared" si="149"/>
        <v>5.128205128205128E-2</v>
      </c>
      <c r="CH196" s="47">
        <v>12</v>
      </c>
      <c r="CI196" s="25">
        <v>9</v>
      </c>
      <c r="CJ196" s="25">
        <f t="shared" si="166"/>
        <v>21</v>
      </c>
      <c r="CK196" s="49">
        <f t="shared" ref="CK196:CK235" si="189">IF(CH196="","",(CH196/2)+CI196)</f>
        <v>15</v>
      </c>
      <c r="CL196" s="47">
        <v>4</v>
      </c>
      <c r="CM196" s="25">
        <v>4</v>
      </c>
      <c r="CN196" s="25">
        <f t="shared" si="157"/>
        <v>8</v>
      </c>
      <c r="CO196" s="49">
        <f t="shared" ref="CO196:CO235" si="190">IF(CL196="","",(CL196/2)+CM196)</f>
        <v>6</v>
      </c>
      <c r="CP196" s="47">
        <v>24</v>
      </c>
      <c r="CQ196" s="25">
        <f t="shared" si="169"/>
        <v>1</v>
      </c>
      <c r="CR196" s="65">
        <v>1.4583333333333332E-2</v>
      </c>
      <c r="CS196" s="25">
        <f t="shared" si="150"/>
        <v>21</v>
      </c>
      <c r="CT196" s="25">
        <v>0</v>
      </c>
      <c r="CU196" s="25">
        <v>24</v>
      </c>
      <c r="CV196" s="25">
        <f t="shared" si="151"/>
        <v>1</v>
      </c>
      <c r="CW196" s="65">
        <v>2.9166666666666664E-2</v>
      </c>
      <c r="CX196" s="25">
        <f t="shared" si="152"/>
        <v>42</v>
      </c>
      <c r="CY196" s="25">
        <v>0</v>
      </c>
      <c r="CZ196" s="49">
        <f t="shared" si="153"/>
        <v>1</v>
      </c>
      <c r="DA196">
        <v>18</v>
      </c>
      <c r="DB196">
        <v>9</v>
      </c>
      <c r="DC196">
        <v>0.83444558000000002</v>
      </c>
      <c r="DD196">
        <v>9</v>
      </c>
      <c r="DE196">
        <v>0.84623159999999997</v>
      </c>
      <c r="DF196">
        <v>25</v>
      </c>
      <c r="DG196">
        <v>15</v>
      </c>
      <c r="DH196">
        <v>0.99217135000000001</v>
      </c>
      <c r="DI196">
        <v>15</v>
      </c>
      <c r="DJ196">
        <v>0.99297718999999995</v>
      </c>
      <c r="DK196">
        <v>16</v>
      </c>
      <c r="DL196">
        <v>11</v>
      </c>
      <c r="DM196">
        <v>0.99150923999999996</v>
      </c>
      <c r="DN196">
        <v>12</v>
      </c>
      <c r="DO196">
        <v>0.98324973999999998</v>
      </c>
      <c r="DP196" s="25">
        <v>19.666666666666668</v>
      </c>
      <c r="DQ196" s="25">
        <v>11.666666666666666</v>
      </c>
      <c r="DR196" s="25">
        <v>0.93937539000000003</v>
      </c>
      <c r="DS196" s="25">
        <v>12</v>
      </c>
      <c r="DT196" s="25">
        <v>0.94081950999999986</v>
      </c>
      <c r="DU196" s="47">
        <v>31.117412391886816</v>
      </c>
      <c r="DV196" s="86">
        <v>37.588278230475943</v>
      </c>
      <c r="DW196" s="86">
        <v>0.98783934281339147</v>
      </c>
      <c r="DX196" s="25"/>
      <c r="DY196" s="49"/>
      <c r="DZ196" s="47">
        <v>19</v>
      </c>
      <c r="EA196" s="25">
        <v>23</v>
      </c>
      <c r="EB196" s="25">
        <v>21</v>
      </c>
      <c r="EC196" s="25">
        <v>1</v>
      </c>
      <c r="ED196" s="25">
        <v>0.93030303000000003</v>
      </c>
      <c r="EE196" s="88">
        <v>0.96515151500000007</v>
      </c>
      <c r="EF196" s="47">
        <v>31</v>
      </c>
      <c r="EG196" s="25">
        <v>33</v>
      </c>
      <c r="EH196" s="25">
        <v>31</v>
      </c>
      <c r="EI196" s="25">
        <v>23</v>
      </c>
      <c r="EJ196" s="25">
        <v>35</v>
      </c>
      <c r="EK196" s="46">
        <v>62</v>
      </c>
      <c r="EL196" s="47">
        <v>0</v>
      </c>
      <c r="EM196" s="49">
        <v>0</v>
      </c>
      <c r="EN196" s="46">
        <v>0</v>
      </c>
      <c r="EO196" s="25">
        <v>27421.666666666701</v>
      </c>
      <c r="EP196" s="25">
        <v>9401.7142857142899</v>
      </c>
      <c r="EQ196" s="25">
        <v>34188.181818181802</v>
      </c>
      <c r="ER196" s="25">
        <v>11060.8823529412</v>
      </c>
      <c r="ES196" s="25">
        <v>39335.555555555598</v>
      </c>
      <c r="ET196" s="25">
        <v>13616.1538461538</v>
      </c>
      <c r="EU196" s="25">
        <v>33648.468013468031</v>
      </c>
      <c r="EV196" s="28">
        <v>11359.583494936431</v>
      </c>
      <c r="EW196">
        <v>1251.36367</v>
      </c>
      <c r="EX196">
        <v>0.25601793499999997</v>
      </c>
      <c r="EY196">
        <v>0.86666666666666703</v>
      </c>
      <c r="EZ196">
        <v>0.63636363636363602</v>
      </c>
      <c r="FA196">
        <v>2530.0735009999999</v>
      </c>
      <c r="FB196">
        <v>0.43237289200000001</v>
      </c>
      <c r="FC196">
        <v>3.1246684350132599</v>
      </c>
      <c r="FD196">
        <v>0.8</v>
      </c>
      <c r="FE196">
        <v>3157.4645070000001</v>
      </c>
      <c r="FF196">
        <v>0.56318656499999997</v>
      </c>
      <c r="FG196">
        <v>1.4366197183098599</v>
      </c>
      <c r="FH196">
        <v>0.75</v>
      </c>
      <c r="FI196">
        <v>2312.9672260000002</v>
      </c>
      <c r="FJ196">
        <v>0.41719246399999999</v>
      </c>
      <c r="FK196">
        <v>1.8093182733299289</v>
      </c>
      <c r="FL196" s="63">
        <v>0.72878787878787865</v>
      </c>
      <c r="FM196">
        <v>0.66294227188082</v>
      </c>
      <c r="FN196">
        <v>0.65123832724319897</v>
      </c>
      <c r="FO196">
        <v>0.68200000000000005</v>
      </c>
      <c r="FP196">
        <v>0.68375049662296405</v>
      </c>
      <c r="FQ196">
        <v>0.68983957219251302</v>
      </c>
      <c r="FR196">
        <v>0.85261003070624397</v>
      </c>
      <c r="FS196">
        <v>0.6782606146911111</v>
      </c>
      <c r="FT196">
        <v>0.72919961819080237</v>
      </c>
      <c r="FU196">
        <v>0.70373011644095662</v>
      </c>
      <c r="FV196" s="45">
        <v>0.85</v>
      </c>
      <c r="FW196" s="25">
        <v>9254.1764705882397</v>
      </c>
      <c r="FX196" s="25">
        <v>0.85</v>
      </c>
      <c r="FY196" s="25">
        <v>9172.5294117647009</v>
      </c>
      <c r="FZ196" s="25">
        <v>0.85</v>
      </c>
      <c r="GA196" s="25">
        <v>6034.4705882352901</v>
      </c>
      <c r="GB196" s="25">
        <v>0.85</v>
      </c>
      <c r="GC196" s="28">
        <v>8153.7254901960769</v>
      </c>
      <c r="GD196">
        <v>0.5</v>
      </c>
      <c r="GE196">
        <v>110</v>
      </c>
      <c r="GF196">
        <v>0</v>
      </c>
      <c r="GG196">
        <v>75</v>
      </c>
      <c r="GH196">
        <v>1</v>
      </c>
      <c r="GI196">
        <v>120</v>
      </c>
      <c r="GJ196">
        <v>0.5</v>
      </c>
      <c r="GK196" s="127">
        <v>101.66666666666667</v>
      </c>
      <c r="GL196" s="45"/>
      <c r="GM196">
        <v>38</v>
      </c>
      <c r="GN196">
        <v>30</v>
      </c>
      <c r="GO196">
        <v>28</v>
      </c>
      <c r="GP196">
        <v>14</v>
      </c>
      <c r="GQ196" s="25"/>
      <c r="GR196">
        <v>44</v>
      </c>
      <c r="GS196">
        <v>13</v>
      </c>
      <c r="GT196">
        <v>15</v>
      </c>
      <c r="GU196">
        <v>5</v>
      </c>
      <c r="GV196" s="25"/>
      <c r="GW196">
        <v>26</v>
      </c>
      <c r="GX196">
        <v>15</v>
      </c>
      <c r="GY196">
        <v>14</v>
      </c>
      <c r="GZ196">
        <v>7</v>
      </c>
      <c r="HA196" s="25"/>
      <c r="HB196" s="89">
        <v>36</v>
      </c>
      <c r="HC196" s="89">
        <v>19.333333333333332</v>
      </c>
      <c r="HD196" s="89">
        <v>19</v>
      </c>
      <c r="HE196" s="129">
        <v>8.6666666666666661</v>
      </c>
      <c r="HF196">
        <v>0.99235648038285185</v>
      </c>
      <c r="HG196">
        <v>0.98604411319040142</v>
      </c>
      <c r="HH196">
        <v>0.99068145918855532</v>
      </c>
      <c r="HI196">
        <v>0.98203734318301472</v>
      </c>
      <c r="HJ196">
        <v>0.97022114012396565</v>
      </c>
      <c r="HK196">
        <v>1</v>
      </c>
      <c r="HL196">
        <v>0.99999999999999978</v>
      </c>
      <c r="HM196">
        <v>0.99999999999999978</v>
      </c>
      <c r="HN196">
        <v>0.98614070530885134</v>
      </c>
      <c r="HO196">
        <v>0.99249526024636914</v>
      </c>
      <c r="HP196">
        <v>0.9925463138555225</v>
      </c>
      <c r="HQ196">
        <v>1</v>
      </c>
      <c r="HR196">
        <v>0.98290610860522298</v>
      </c>
      <c r="HS196" s="24">
        <v>1</v>
      </c>
      <c r="HT196">
        <v>2</v>
      </c>
      <c r="HU196">
        <v>3</v>
      </c>
      <c r="HV196">
        <v>0</v>
      </c>
      <c r="HW196">
        <v>0</v>
      </c>
      <c r="HX196">
        <v>1</v>
      </c>
      <c r="HY196" s="45"/>
      <c r="HZ196" s="25"/>
      <c r="IA196" s="25"/>
      <c r="IB196" s="25"/>
      <c r="IC196" s="25"/>
      <c r="ID196" s="109"/>
      <c r="IE196" s="25"/>
      <c r="IF196" s="25"/>
      <c r="IG196" s="25"/>
      <c r="IH196" s="25"/>
      <c r="II196" s="141" t="s">
        <v>538</v>
      </c>
      <c r="IJ196" s="141">
        <f t="shared" ref="IJ196:IJ235" si="191">IF(II196="m",1,0)</f>
        <v>0</v>
      </c>
      <c r="IK196" s="141" t="s">
        <v>540</v>
      </c>
      <c r="IL196" s="106"/>
      <c r="IM196" s="127"/>
      <c r="IN196" s="142"/>
      <c r="IO196" s="143">
        <v>0</v>
      </c>
      <c r="IP196" s="144">
        <v>0</v>
      </c>
      <c r="IQ196" s="144">
        <v>0</v>
      </c>
      <c r="IR196" s="144">
        <v>0</v>
      </c>
      <c r="IS196" s="144">
        <v>1</v>
      </c>
      <c r="IT196" s="145"/>
      <c r="IU196" s="146">
        <v>0</v>
      </c>
      <c r="IV196" s="146">
        <v>1</v>
      </c>
    </row>
    <row r="197" spans="1:256" ht="13.05" customHeight="1">
      <c r="A197" s="25">
        <v>62</v>
      </c>
      <c r="B197" s="25">
        <v>14</v>
      </c>
      <c r="C197" s="49" t="s">
        <v>310</v>
      </c>
      <c r="D197" s="47" t="s">
        <v>518</v>
      </c>
      <c r="E197" s="25">
        <v>5</v>
      </c>
      <c r="F197" s="25">
        <v>5</v>
      </c>
      <c r="G197" s="49"/>
      <c r="H197" s="25">
        <v>28</v>
      </c>
      <c r="I197" s="25">
        <v>28</v>
      </c>
      <c r="J197" s="25">
        <v>2</v>
      </c>
      <c r="K197" s="25">
        <v>1</v>
      </c>
      <c r="L197" s="25">
        <v>1</v>
      </c>
      <c r="M197" s="25" t="str">
        <f t="shared" si="183"/>
        <v/>
      </c>
      <c r="N197" s="25">
        <f t="shared" si="184"/>
        <v>26</v>
      </c>
      <c r="O197" s="25">
        <v>22</v>
      </c>
      <c r="P197" s="25">
        <v>26</v>
      </c>
      <c r="Q197" s="28"/>
      <c r="R197" s="25">
        <v>24</v>
      </c>
      <c r="S197" s="25">
        <v>27</v>
      </c>
      <c r="T197" s="25">
        <v>1</v>
      </c>
      <c r="U197" s="25">
        <v>0</v>
      </c>
      <c r="V197" s="25">
        <v>1</v>
      </c>
      <c r="W197" s="25" t="str">
        <f t="shared" si="185"/>
        <v/>
      </c>
      <c r="X197" s="25">
        <f t="shared" si="186"/>
        <v>26</v>
      </c>
      <c r="Y197" s="25">
        <v>19</v>
      </c>
      <c r="Z197" s="25">
        <v>26</v>
      </c>
      <c r="AA197" s="25"/>
      <c r="AB197" s="45">
        <v>9</v>
      </c>
      <c r="AC197" s="25">
        <v>15</v>
      </c>
      <c r="AD197" s="25">
        <v>3</v>
      </c>
      <c r="AE197" s="25">
        <v>2</v>
      </c>
      <c r="AF197" s="25">
        <v>1</v>
      </c>
      <c r="AG197" s="25" t="str">
        <f t="shared" si="187"/>
        <v/>
      </c>
      <c r="AH197" s="25">
        <f t="shared" si="188"/>
        <v>12</v>
      </c>
      <c r="AI197" s="25">
        <v>6</v>
      </c>
      <c r="AJ197" s="25">
        <v>13</v>
      </c>
      <c r="AK197" s="28"/>
      <c r="AL197" s="25">
        <v>1</v>
      </c>
      <c r="AM197" s="25">
        <v>1290.6500000000001</v>
      </c>
      <c r="AN197" s="25">
        <v>1248</v>
      </c>
      <c r="AO197" s="25">
        <v>276.85912720332971</v>
      </c>
      <c r="AP197" s="91">
        <v>3.6111111111111115E-2</v>
      </c>
      <c r="AQ197" s="65">
        <v>5.1388888888888894E-2</v>
      </c>
      <c r="AR197" s="65">
        <v>5.1388888888888894E-2</v>
      </c>
      <c r="AS197" s="65">
        <v>3.888888888888889E-2</v>
      </c>
      <c r="AT197" s="25">
        <f t="shared" si="173"/>
        <v>52</v>
      </c>
      <c r="AU197" s="25">
        <f t="shared" si="173"/>
        <v>74</v>
      </c>
      <c r="AV197" s="25">
        <f t="shared" si="173"/>
        <v>74</v>
      </c>
      <c r="AW197" s="25">
        <f t="shared" si="180"/>
        <v>56</v>
      </c>
      <c r="AX197" s="25">
        <f t="shared" si="181"/>
        <v>74</v>
      </c>
      <c r="AY197" s="25">
        <f t="shared" si="174"/>
        <v>54</v>
      </c>
      <c r="AZ197" s="25">
        <f t="shared" si="182"/>
        <v>0.37037037037037035</v>
      </c>
      <c r="BA197" s="25">
        <v>3</v>
      </c>
      <c r="BB197" s="25">
        <v>4</v>
      </c>
      <c r="BC197" s="25">
        <v>3</v>
      </c>
      <c r="BD197" s="25">
        <v>3</v>
      </c>
      <c r="BE197" s="25">
        <v>3</v>
      </c>
      <c r="BF197" s="25">
        <v>3.5</v>
      </c>
      <c r="BG197" s="49">
        <v>-0.16666666666666666</v>
      </c>
      <c r="BH197" s="25">
        <v>0.7</v>
      </c>
      <c r="BI197" s="25">
        <v>10</v>
      </c>
      <c r="BJ197" s="25">
        <v>0.4</v>
      </c>
      <c r="BK197" s="25">
        <v>10</v>
      </c>
      <c r="BL197" s="25">
        <v>0.55000000000000004</v>
      </c>
      <c r="BM197" s="47">
        <v>32</v>
      </c>
      <c r="BN197" s="25">
        <v>16</v>
      </c>
      <c r="BO197" s="25">
        <f t="shared" si="175"/>
        <v>48</v>
      </c>
      <c r="BP197" s="25">
        <f t="shared" si="176"/>
        <v>0.66666666666666663</v>
      </c>
      <c r="BQ197" s="49">
        <f t="shared" si="148"/>
        <v>1</v>
      </c>
      <c r="BR197" s="47">
        <v>9</v>
      </c>
      <c r="BS197" s="25">
        <v>7</v>
      </c>
      <c r="BT197" s="25">
        <f t="shared" si="178"/>
        <v>16</v>
      </c>
      <c r="BU197" s="25">
        <f t="shared" si="177"/>
        <v>0.5625</v>
      </c>
      <c r="BV197" s="49">
        <f t="shared" si="160"/>
        <v>1</v>
      </c>
      <c r="BW197" s="52">
        <v>9</v>
      </c>
      <c r="BX197" s="53">
        <v>9</v>
      </c>
      <c r="BY197" s="54">
        <f t="shared" si="154"/>
        <v>9</v>
      </c>
      <c r="BZ197" s="57">
        <v>12</v>
      </c>
      <c r="CA197" s="50">
        <v>11</v>
      </c>
      <c r="CB197" s="51">
        <f t="shared" si="179"/>
        <v>11.5</v>
      </c>
      <c r="CC197" s="46">
        <v>18</v>
      </c>
      <c r="CD197" s="46">
        <v>12</v>
      </c>
      <c r="CE197" s="103">
        <v>107</v>
      </c>
      <c r="CF197" s="30">
        <v>6</v>
      </c>
      <c r="CG197" s="104">
        <f t="shared" si="149"/>
        <v>5.6074766355140186E-2</v>
      </c>
      <c r="CH197" s="47">
        <v>12</v>
      </c>
      <c r="CI197" s="25">
        <v>6</v>
      </c>
      <c r="CJ197" s="25">
        <f t="shared" si="166"/>
        <v>18</v>
      </c>
      <c r="CK197" s="49">
        <f t="shared" si="189"/>
        <v>12</v>
      </c>
      <c r="CL197" s="47">
        <v>4</v>
      </c>
      <c r="CM197" s="25">
        <v>1</v>
      </c>
      <c r="CN197" s="25">
        <f t="shared" si="157"/>
        <v>5</v>
      </c>
      <c r="CO197" s="49">
        <f t="shared" si="190"/>
        <v>3</v>
      </c>
      <c r="CP197" s="47">
        <v>24</v>
      </c>
      <c r="CQ197" s="25">
        <f t="shared" si="169"/>
        <v>1</v>
      </c>
      <c r="CR197" s="65">
        <v>1.7361111111111112E-2</v>
      </c>
      <c r="CS197" s="25">
        <f t="shared" si="150"/>
        <v>25</v>
      </c>
      <c r="CT197" s="25">
        <v>0</v>
      </c>
      <c r="CU197" s="25">
        <v>24</v>
      </c>
      <c r="CV197" s="25">
        <f t="shared" si="151"/>
        <v>1</v>
      </c>
      <c r="CW197" s="65">
        <v>3.1944444444444449E-2</v>
      </c>
      <c r="CX197" s="25">
        <f t="shared" si="152"/>
        <v>46</v>
      </c>
      <c r="CY197" s="25">
        <v>0</v>
      </c>
      <c r="CZ197" s="49">
        <f t="shared" si="153"/>
        <v>0.84</v>
      </c>
      <c r="DA197">
        <v>23</v>
      </c>
      <c r="DB197">
        <v>8</v>
      </c>
      <c r="DC197">
        <v>0.96330766999999995</v>
      </c>
      <c r="DD197">
        <v>9</v>
      </c>
      <c r="DE197">
        <v>0.97656693999999999</v>
      </c>
      <c r="DF197">
        <v>17</v>
      </c>
      <c r="DG197">
        <v>9</v>
      </c>
      <c r="DH197">
        <v>0.95662221000000003</v>
      </c>
      <c r="DI197">
        <v>9</v>
      </c>
      <c r="DJ197">
        <v>0.94976114</v>
      </c>
      <c r="DK197">
        <v>12</v>
      </c>
      <c r="DL197">
        <v>9</v>
      </c>
      <c r="DM197">
        <v>0.96499422000000001</v>
      </c>
      <c r="DN197">
        <v>9</v>
      </c>
      <c r="DO197">
        <v>0.96499422000000001</v>
      </c>
      <c r="DP197" s="25">
        <v>17.333333333333332</v>
      </c>
      <c r="DQ197" s="25">
        <v>8.6666666666666661</v>
      </c>
      <c r="DR197" s="25">
        <v>0.96164136666666666</v>
      </c>
      <c r="DS197" s="25">
        <v>9</v>
      </c>
      <c r="DT197" s="25">
        <v>0.96377410000000008</v>
      </c>
      <c r="DU197" s="47">
        <v>42.083268721847496</v>
      </c>
      <c r="DV197" s="86">
        <v>35.595129139336315</v>
      </c>
      <c r="DW197" s="86">
        <v>0.60928874852143744</v>
      </c>
      <c r="DX197" s="25"/>
      <c r="DY197" s="49"/>
      <c r="DZ197" s="47">
        <v>18</v>
      </c>
      <c r="EA197" s="25">
        <v>23</v>
      </c>
      <c r="EB197" s="25">
        <v>20.5</v>
      </c>
      <c r="EC197" s="25">
        <v>0.40659340999999999</v>
      </c>
      <c r="ED197" s="25">
        <v>0.92944784999999996</v>
      </c>
      <c r="EE197" s="88">
        <v>0.66802063</v>
      </c>
      <c r="EF197" s="47">
        <v>32</v>
      </c>
      <c r="EG197" s="25">
        <v>34</v>
      </c>
      <c r="EH197" s="25">
        <v>32</v>
      </c>
      <c r="EI197" s="25">
        <v>22</v>
      </c>
      <c r="EJ197" s="25">
        <v>32</v>
      </c>
      <c r="EK197" s="46">
        <v>60</v>
      </c>
      <c r="EL197" s="47">
        <v>0</v>
      </c>
      <c r="EM197" s="49">
        <v>0</v>
      </c>
      <c r="EN197" s="46">
        <v>0</v>
      </c>
      <c r="EO197" s="25">
        <v>65812</v>
      </c>
      <c r="EP197" s="25">
        <v>10968.666666666701</v>
      </c>
      <c r="EQ197" s="25">
        <v>41785.555555555598</v>
      </c>
      <c r="ER197" s="25">
        <v>13431.0714285714</v>
      </c>
      <c r="ES197" s="25">
        <v>50574.285714285703</v>
      </c>
      <c r="ET197" s="25">
        <v>12207.5862068966</v>
      </c>
      <c r="EU197" s="25">
        <v>52723.947089947098</v>
      </c>
      <c r="EV197" s="28">
        <v>12202.4414340449</v>
      </c>
      <c r="EW197">
        <v>-109.6498131</v>
      </c>
      <c r="EX197">
        <v>-1.2408671E-2</v>
      </c>
      <c r="EY197">
        <v>-0.351515151515152</v>
      </c>
      <c r="EZ197">
        <v>0.75</v>
      </c>
      <c r="FA197">
        <v>1574.4285319999999</v>
      </c>
      <c r="FB197">
        <v>0.18760476700000001</v>
      </c>
      <c r="FC197">
        <v>-0.57294429708222805</v>
      </c>
      <c r="FD197">
        <v>1</v>
      </c>
      <c r="FE197">
        <v>1792.2845910000001</v>
      </c>
      <c r="FF197">
        <v>0.253818355</v>
      </c>
      <c r="FG197">
        <v>-0.47323943661971801</v>
      </c>
      <c r="FH197">
        <v>0.66666666666666696</v>
      </c>
      <c r="FI197">
        <v>1085.6877699666666</v>
      </c>
      <c r="FJ197">
        <v>0.14300481700000001</v>
      </c>
      <c r="FK197">
        <v>-0.46589962840569932</v>
      </c>
      <c r="FL197" s="63">
        <v>0.80555555555555569</v>
      </c>
      <c r="FM197">
        <v>0.37916666666666698</v>
      </c>
      <c r="FN197">
        <v>0.61450206516750805</v>
      </c>
      <c r="FO197">
        <v>0.48550724637681197</v>
      </c>
      <c r="FP197">
        <v>0.72887650882079802</v>
      </c>
      <c r="FQ197">
        <v>0.53125</v>
      </c>
      <c r="FR197">
        <v>0.60018770530267496</v>
      </c>
      <c r="FS197">
        <v>0.46530797101449295</v>
      </c>
      <c r="FT197">
        <v>0.64785542643032701</v>
      </c>
      <c r="FU197">
        <v>0.55658169872241003</v>
      </c>
      <c r="FV197" s="45">
        <v>0.85</v>
      </c>
      <c r="FW197" s="25">
        <v>4565.7647058823504</v>
      </c>
      <c r="FX197" s="25">
        <v>0.85</v>
      </c>
      <c r="FY197" s="25">
        <v>4408.8823529411802</v>
      </c>
      <c r="FZ197" s="25">
        <v>0.95</v>
      </c>
      <c r="GA197" s="25">
        <v>3845.76470588235</v>
      </c>
      <c r="GB197" s="25">
        <v>0.8833333333333333</v>
      </c>
      <c r="GC197" s="28">
        <v>4273.4705882352937</v>
      </c>
      <c r="GD197">
        <v>2</v>
      </c>
      <c r="GE197">
        <v>70</v>
      </c>
      <c r="GF197">
        <v>1.3333333333333333</v>
      </c>
      <c r="GG197">
        <v>77</v>
      </c>
      <c r="GH197">
        <v>3.3333333333333335</v>
      </c>
      <c r="GI197">
        <v>128</v>
      </c>
      <c r="GJ197">
        <v>2.2222222222222201</v>
      </c>
      <c r="GK197" s="127">
        <v>91.666666666666671</v>
      </c>
      <c r="GL197" s="45"/>
      <c r="GM197">
        <v>12</v>
      </c>
      <c r="GN197">
        <v>9</v>
      </c>
      <c r="GO197">
        <v>9</v>
      </c>
      <c r="GP197">
        <v>6</v>
      </c>
      <c r="GQ197" s="25"/>
      <c r="GR197">
        <v>27</v>
      </c>
      <c r="GS197">
        <v>9</v>
      </c>
      <c r="GT197">
        <v>10</v>
      </c>
      <c r="GU197">
        <v>5</v>
      </c>
      <c r="GV197" s="25"/>
      <c r="GW197">
        <v>40</v>
      </c>
      <c r="GX197">
        <v>23</v>
      </c>
      <c r="GY197">
        <v>23</v>
      </c>
      <c r="GZ197">
        <v>8</v>
      </c>
      <c r="HA197" s="25"/>
      <c r="HB197" s="89">
        <v>26.333333333333332</v>
      </c>
      <c r="HC197" s="89">
        <v>13.666666666666666</v>
      </c>
      <c r="HD197" s="89">
        <v>14</v>
      </c>
      <c r="HE197" s="129">
        <v>6.333333333333333</v>
      </c>
      <c r="HF197">
        <v>0.93340808710988143</v>
      </c>
      <c r="HG197">
        <v>0.96226464000817979</v>
      </c>
      <c r="HH197">
        <v>0.97769278147998895</v>
      </c>
      <c r="HI197">
        <v>0.94025615268024765</v>
      </c>
      <c r="HJ197">
        <v>0.83009189281920515</v>
      </c>
      <c r="HK197">
        <v>0.94673727897967341</v>
      </c>
      <c r="HL197">
        <v>0.99562644339337358</v>
      </c>
      <c r="HM197">
        <v>0.99339926779878274</v>
      </c>
      <c r="HN197">
        <v>0.99601369007943075</v>
      </c>
      <c r="HO197">
        <v>0.99485911096392321</v>
      </c>
      <c r="HP197">
        <v>0.99604743083003955</v>
      </c>
      <c r="HQ197">
        <v>1</v>
      </c>
      <c r="HR197">
        <v>0.91983789000283911</v>
      </c>
      <c r="HS197" s="24" t="s">
        <v>149</v>
      </c>
      <c r="HT197">
        <v>2</v>
      </c>
      <c r="HU197" t="s">
        <v>149</v>
      </c>
      <c r="HV197" t="s">
        <v>149</v>
      </c>
      <c r="HW197">
        <v>0</v>
      </c>
      <c r="HX197" t="s">
        <v>149</v>
      </c>
      <c r="HY197" s="45"/>
      <c r="HZ197" s="25"/>
      <c r="IA197" s="25"/>
      <c r="IB197" s="25"/>
      <c r="IC197" s="25"/>
      <c r="ID197" s="109"/>
      <c r="IE197" s="25"/>
      <c r="IF197" s="25"/>
      <c r="IG197" s="25"/>
      <c r="IH197" s="25"/>
      <c r="II197" s="141" t="s">
        <v>578</v>
      </c>
      <c r="IJ197" s="141">
        <f t="shared" si="191"/>
        <v>1</v>
      </c>
      <c r="IK197" s="141" t="s">
        <v>540</v>
      </c>
      <c r="IL197" s="106"/>
      <c r="IM197" s="127"/>
      <c r="IN197" s="142"/>
      <c r="IO197" s="143">
        <v>0</v>
      </c>
      <c r="IP197" s="144">
        <v>0</v>
      </c>
      <c r="IQ197" s="144">
        <v>0</v>
      </c>
      <c r="IR197" s="144">
        <v>0</v>
      </c>
      <c r="IS197" s="144">
        <v>1</v>
      </c>
      <c r="IT197" s="145"/>
      <c r="IU197" s="146">
        <v>0</v>
      </c>
      <c r="IV197" s="146">
        <v>0</v>
      </c>
    </row>
    <row r="198" spans="1:256" ht="13.05" customHeight="1">
      <c r="A198" s="25">
        <v>69</v>
      </c>
      <c r="B198" s="25">
        <v>16</v>
      </c>
      <c r="C198" s="49" t="s">
        <v>569</v>
      </c>
      <c r="D198" s="47" t="s">
        <v>508</v>
      </c>
      <c r="E198" s="25">
        <v>1</v>
      </c>
      <c r="F198" s="25">
        <v>1</v>
      </c>
      <c r="G198" s="49"/>
      <c r="H198" s="25">
        <v>3</v>
      </c>
      <c r="I198" s="25">
        <v>17</v>
      </c>
      <c r="J198" s="25">
        <v>0</v>
      </c>
      <c r="K198" s="25">
        <v>0</v>
      </c>
      <c r="L198" s="25">
        <v>0</v>
      </c>
      <c r="M198" s="25" t="str">
        <f t="shared" si="183"/>
        <v/>
      </c>
      <c r="N198" s="25">
        <f t="shared" si="184"/>
        <v>17</v>
      </c>
      <c r="O198" s="25">
        <v>3</v>
      </c>
      <c r="P198" s="25">
        <v>17</v>
      </c>
      <c r="Q198" s="28"/>
      <c r="R198" s="25">
        <v>10</v>
      </c>
      <c r="S198" s="25">
        <v>17</v>
      </c>
      <c r="T198" s="25">
        <v>5</v>
      </c>
      <c r="U198" s="25">
        <v>1</v>
      </c>
      <c r="V198" s="25">
        <v>4</v>
      </c>
      <c r="W198" s="25" t="str">
        <f t="shared" si="185"/>
        <v/>
      </c>
      <c r="X198" s="25">
        <f t="shared" si="186"/>
        <v>12</v>
      </c>
      <c r="Y198" s="25">
        <v>7</v>
      </c>
      <c r="Z198" s="25">
        <v>14</v>
      </c>
      <c r="AA198" s="25"/>
      <c r="AB198" s="45">
        <v>10</v>
      </c>
      <c r="AC198" s="25">
        <v>14</v>
      </c>
      <c r="AD198" s="25">
        <v>1</v>
      </c>
      <c r="AE198" s="25">
        <v>0</v>
      </c>
      <c r="AF198" s="25">
        <v>1</v>
      </c>
      <c r="AG198" s="25" t="str">
        <f t="shared" si="187"/>
        <v/>
      </c>
      <c r="AH198" s="25">
        <f t="shared" si="188"/>
        <v>13</v>
      </c>
      <c r="AI198" s="25">
        <v>10</v>
      </c>
      <c r="AJ198" s="25">
        <v>14</v>
      </c>
      <c r="AK198" s="28"/>
      <c r="AL198" s="25">
        <v>1</v>
      </c>
      <c r="AM198" s="25">
        <v>1179.9000000000001</v>
      </c>
      <c r="AN198" s="25">
        <v>1185</v>
      </c>
      <c r="AO198" s="25">
        <v>223.0081188042974</v>
      </c>
      <c r="AP198" s="91">
        <v>3.5416666666666666E-2</v>
      </c>
      <c r="AQ198" s="65">
        <v>6.25E-2</v>
      </c>
      <c r="AR198" s="65">
        <v>6.3194444444444442E-2</v>
      </c>
      <c r="AS198" s="65">
        <v>4.5138888888888888E-2</v>
      </c>
      <c r="AT198" s="25">
        <f t="shared" si="173"/>
        <v>51</v>
      </c>
      <c r="AU198" s="25">
        <f t="shared" si="173"/>
        <v>90</v>
      </c>
      <c r="AV198" s="25">
        <f t="shared" si="173"/>
        <v>91</v>
      </c>
      <c r="AW198" s="25">
        <f t="shared" si="180"/>
        <v>65</v>
      </c>
      <c r="AX198" s="25">
        <f t="shared" si="181"/>
        <v>90.5</v>
      </c>
      <c r="AY198" s="25">
        <f t="shared" si="174"/>
        <v>58</v>
      </c>
      <c r="AZ198" s="25">
        <f t="shared" si="182"/>
        <v>0.56034482758620685</v>
      </c>
      <c r="BA198" s="25">
        <v>3</v>
      </c>
      <c r="BB198" s="25">
        <v>4</v>
      </c>
      <c r="BC198" s="25">
        <v>2</v>
      </c>
      <c r="BD198" s="25">
        <v>3</v>
      </c>
      <c r="BE198" s="25">
        <v>3</v>
      </c>
      <c r="BF198" s="25">
        <v>3</v>
      </c>
      <c r="BG198" s="49">
        <v>0</v>
      </c>
      <c r="BH198" s="25">
        <v>0.3</v>
      </c>
      <c r="BI198" s="25">
        <v>10</v>
      </c>
      <c r="BJ198" s="25">
        <v>0.2</v>
      </c>
      <c r="BK198" s="25">
        <v>10</v>
      </c>
      <c r="BL198" s="25">
        <v>0.25</v>
      </c>
      <c r="BM198" s="47">
        <v>27</v>
      </c>
      <c r="BN198" s="25">
        <v>21</v>
      </c>
      <c r="BO198" s="25">
        <f t="shared" si="175"/>
        <v>48</v>
      </c>
      <c r="BP198" s="25">
        <f t="shared" si="176"/>
        <v>0.5625</v>
      </c>
      <c r="BQ198" s="49">
        <f t="shared" si="148"/>
        <v>1</v>
      </c>
      <c r="BR198" s="47">
        <v>12</v>
      </c>
      <c r="BS198" s="25">
        <v>4</v>
      </c>
      <c r="BT198" s="25">
        <f t="shared" si="178"/>
        <v>16</v>
      </c>
      <c r="BU198" s="25">
        <f t="shared" si="177"/>
        <v>0.75</v>
      </c>
      <c r="BV198" s="49">
        <f t="shared" si="160"/>
        <v>1</v>
      </c>
      <c r="BW198" s="52">
        <v>6</v>
      </c>
      <c r="BX198" s="53">
        <v>6</v>
      </c>
      <c r="BY198" s="54">
        <f t="shared" si="154"/>
        <v>6</v>
      </c>
      <c r="BZ198" s="57">
        <v>11</v>
      </c>
      <c r="CA198" s="50">
        <v>12</v>
      </c>
      <c r="CB198" s="51">
        <f t="shared" si="179"/>
        <v>11.5</v>
      </c>
      <c r="CC198" s="46">
        <v>20</v>
      </c>
      <c r="CD198" s="46">
        <v>18</v>
      </c>
      <c r="CE198" s="103">
        <v>50</v>
      </c>
      <c r="CF198" s="30">
        <v>19</v>
      </c>
      <c r="CG198" s="104">
        <f t="shared" si="149"/>
        <v>0.38</v>
      </c>
      <c r="CH198" s="47">
        <v>11</v>
      </c>
      <c r="CI198" s="25">
        <v>7</v>
      </c>
      <c r="CJ198" s="25">
        <f t="shared" ref="CJ198:CJ229" si="192">CH198+CI198</f>
        <v>18</v>
      </c>
      <c r="CK198" s="49">
        <f t="shared" si="189"/>
        <v>12.5</v>
      </c>
      <c r="CL198" s="47">
        <v>4</v>
      </c>
      <c r="CM198" s="25">
        <v>3</v>
      </c>
      <c r="CN198" s="25">
        <f t="shared" si="157"/>
        <v>7</v>
      </c>
      <c r="CO198" s="49">
        <f t="shared" si="190"/>
        <v>5</v>
      </c>
      <c r="CP198" s="47">
        <v>24</v>
      </c>
      <c r="CQ198" s="25">
        <f t="shared" si="169"/>
        <v>1</v>
      </c>
      <c r="CR198" s="65">
        <v>1.5277777777777777E-2</v>
      </c>
      <c r="CS198" s="25">
        <f t="shared" si="150"/>
        <v>22</v>
      </c>
      <c r="CT198" s="25">
        <v>0</v>
      </c>
      <c r="CU198" s="25">
        <v>24</v>
      </c>
      <c r="CV198" s="25">
        <f t="shared" si="151"/>
        <v>1</v>
      </c>
      <c r="CW198" s="65">
        <v>5.1388888888888894E-2</v>
      </c>
      <c r="CX198" s="25">
        <f t="shared" si="152"/>
        <v>74</v>
      </c>
      <c r="CY198" s="25">
        <v>0</v>
      </c>
      <c r="CZ198" s="49">
        <f t="shared" si="153"/>
        <v>2.3636363636363638</v>
      </c>
      <c r="DA198">
        <v>16</v>
      </c>
      <c r="DB198">
        <v>8</v>
      </c>
      <c r="DC198">
        <v>0.76997196999999995</v>
      </c>
      <c r="DD198">
        <v>8</v>
      </c>
      <c r="DE198">
        <v>0.76997196999999995</v>
      </c>
      <c r="DF198">
        <v>12</v>
      </c>
      <c r="DG198">
        <v>3</v>
      </c>
      <c r="DH198">
        <v>0.91018041000000005</v>
      </c>
      <c r="DI198">
        <v>4</v>
      </c>
      <c r="DJ198">
        <v>0.90884184000000001</v>
      </c>
      <c r="DK198">
        <v>9</v>
      </c>
      <c r="DL198">
        <v>4</v>
      </c>
      <c r="DM198">
        <v>0.93067286000000005</v>
      </c>
      <c r="DN198">
        <v>4</v>
      </c>
      <c r="DO198">
        <v>0.93067286000000005</v>
      </c>
      <c r="DP198" s="25">
        <v>12.333333333333334</v>
      </c>
      <c r="DQ198" s="25">
        <v>5</v>
      </c>
      <c r="DR198" s="25">
        <v>0.87027507999999998</v>
      </c>
      <c r="DS198" s="25">
        <v>5.333333333333333</v>
      </c>
      <c r="DT198" s="25">
        <v>0.86982888999999997</v>
      </c>
      <c r="DU198" s="47">
        <v>40.63627151997688</v>
      </c>
      <c r="DV198" s="86">
        <v>42.480728368927899</v>
      </c>
      <c r="DW198" s="86">
        <v>0.68006984586754571</v>
      </c>
      <c r="DX198" s="25"/>
      <c r="DY198" s="49"/>
      <c r="DZ198" s="47">
        <v>12</v>
      </c>
      <c r="EA198" s="25">
        <v>11</v>
      </c>
      <c r="EB198" s="25">
        <v>11.5</v>
      </c>
      <c r="EC198" s="25">
        <v>0.61290323000000002</v>
      </c>
      <c r="ED198" s="25">
        <v>1</v>
      </c>
      <c r="EE198" s="88">
        <v>0.80645161500000007</v>
      </c>
      <c r="EF198" s="47">
        <v>35</v>
      </c>
      <c r="EG198" s="25">
        <v>34</v>
      </c>
      <c r="EH198" s="25">
        <v>39</v>
      </c>
      <c r="EI198" s="25">
        <v>32</v>
      </c>
      <c r="EJ198" s="25">
        <v>35</v>
      </c>
      <c r="EK198" s="46">
        <v>74</v>
      </c>
      <c r="EL198" s="47">
        <v>0</v>
      </c>
      <c r="EM198" s="49">
        <v>0</v>
      </c>
      <c r="EN198" s="46">
        <v>0</v>
      </c>
      <c r="EO198" s="25" t="s">
        <v>149</v>
      </c>
      <c r="EP198" s="25">
        <v>14306.956521739099</v>
      </c>
      <c r="EQ198" s="25">
        <v>31339.166666666701</v>
      </c>
      <c r="ER198" s="25">
        <v>9896.5789473684199</v>
      </c>
      <c r="ES198" s="25">
        <v>59003.333333333299</v>
      </c>
      <c r="ET198" s="25">
        <v>16091.8181818182</v>
      </c>
      <c r="EU198" s="25">
        <v>45171.25</v>
      </c>
      <c r="EV198" s="28">
        <v>13431.784550308572</v>
      </c>
      <c r="EW198" t="s">
        <v>149</v>
      </c>
      <c r="EX198" t="s">
        <v>149</v>
      </c>
      <c r="EY198" t="s">
        <v>149</v>
      </c>
      <c r="EZ198" t="s">
        <v>149</v>
      </c>
      <c r="FA198">
        <v>1593.773261</v>
      </c>
      <c r="FB198">
        <v>9.4721411000000005E-2</v>
      </c>
      <c r="FC198">
        <v>0.92042440318302399</v>
      </c>
      <c r="FD198">
        <v>0.63636363636363602</v>
      </c>
      <c r="FE198">
        <v>3805.0793269999999</v>
      </c>
      <c r="FF198">
        <v>0.57048080199999995</v>
      </c>
      <c r="FG198">
        <v>0.70422535211267601</v>
      </c>
      <c r="FH198">
        <v>0.4</v>
      </c>
      <c r="FI198">
        <v>2699.4262939999999</v>
      </c>
      <c r="FJ198">
        <v>0.33260110649999997</v>
      </c>
      <c r="FK198">
        <v>0.81232487764785</v>
      </c>
      <c r="FL198" s="63">
        <v>0.51818181818181808</v>
      </c>
      <c r="FM198" t="s">
        <v>149</v>
      </c>
      <c r="FN198">
        <v>0.63911060433295297</v>
      </c>
      <c r="FO198">
        <v>0.524861878453039</v>
      </c>
      <c r="FP198">
        <v>0.80898466033601202</v>
      </c>
      <c r="FQ198">
        <v>0.55555555555555503</v>
      </c>
      <c r="FR198">
        <v>0.67372134038800702</v>
      </c>
      <c r="FS198">
        <v>0.54020871700429707</v>
      </c>
      <c r="FT198">
        <v>0.7072722016856573</v>
      </c>
      <c r="FU198">
        <v>0.64044680781311325</v>
      </c>
      <c r="FV198" s="45">
        <v>0.7</v>
      </c>
      <c r="FW198" s="25">
        <v>7977.5714285714303</v>
      </c>
      <c r="FX198" s="25">
        <v>0.65</v>
      </c>
      <c r="FY198" s="25">
        <v>7549.5384615384601</v>
      </c>
      <c r="FZ198" s="25">
        <v>0.8</v>
      </c>
      <c r="GA198" s="25">
        <v>4812.8125</v>
      </c>
      <c r="GB198" s="25">
        <v>0.71666666666666679</v>
      </c>
      <c r="GC198" s="28">
        <v>6779.9741300366295</v>
      </c>
      <c r="GD198">
        <v>0.66666666666666663</v>
      </c>
      <c r="GE198">
        <v>226</v>
      </c>
      <c r="GF198">
        <v>0</v>
      </c>
      <c r="GG198">
        <v>126</v>
      </c>
      <c r="GH198">
        <v>0.16666666666666666</v>
      </c>
      <c r="GI198">
        <v>191</v>
      </c>
      <c r="GJ198">
        <v>0.27777777777777801</v>
      </c>
      <c r="GK198" s="127">
        <v>181</v>
      </c>
      <c r="GL198" s="45"/>
      <c r="GM198">
        <v>10</v>
      </c>
      <c r="GN198">
        <v>7</v>
      </c>
      <c r="GO198">
        <v>6</v>
      </c>
      <c r="GP198">
        <v>6</v>
      </c>
      <c r="GQ198" s="25"/>
      <c r="GR198">
        <v>39</v>
      </c>
      <c r="GS198">
        <v>12</v>
      </c>
      <c r="GT198">
        <v>14</v>
      </c>
      <c r="GU198">
        <v>5</v>
      </c>
      <c r="GV198" s="25"/>
      <c r="GW198">
        <v>15</v>
      </c>
      <c r="GX198">
        <v>9</v>
      </c>
      <c r="GY198">
        <v>7</v>
      </c>
      <c r="GZ198">
        <v>7</v>
      </c>
      <c r="HA198" s="25"/>
      <c r="HB198" s="89">
        <v>21.333333333333332</v>
      </c>
      <c r="HC198" s="89">
        <v>9.3333333333333339</v>
      </c>
      <c r="HD198" s="89">
        <v>9</v>
      </c>
      <c r="HE198" s="129">
        <v>6</v>
      </c>
      <c r="HF198">
        <v>0.41370615305365244</v>
      </c>
      <c r="HG198">
        <v>0.53760333057047038</v>
      </c>
      <c r="HH198">
        <v>0.35538342124147326</v>
      </c>
      <c r="HI198">
        <v>0.6</v>
      </c>
      <c r="HJ198">
        <v>0.90386900351837007</v>
      </c>
      <c r="HK198">
        <v>0.92808817663004395</v>
      </c>
      <c r="HL198">
        <v>0.94519722352772484</v>
      </c>
      <c r="HM198">
        <v>0.98639392383214364</v>
      </c>
      <c r="HN198">
        <v>0.94811170333752082</v>
      </c>
      <c r="HO198">
        <v>0.95320063747025385</v>
      </c>
      <c r="HP198">
        <v>0.96425365306348565</v>
      </c>
      <c r="HQ198">
        <v>0.99484975116710972</v>
      </c>
      <c r="HR198">
        <v>0.75522895330318107</v>
      </c>
      <c r="HY198" s="45"/>
      <c r="HZ198" s="25"/>
      <c r="IA198" s="25"/>
      <c r="IB198" s="25"/>
      <c r="IC198" s="25"/>
      <c r="ID198" s="109"/>
      <c r="IE198" s="25"/>
      <c r="IF198" s="25"/>
      <c r="IG198" s="25"/>
      <c r="IH198" s="25"/>
      <c r="II198" s="141" t="s">
        <v>578</v>
      </c>
      <c r="IJ198" s="141">
        <f t="shared" si="191"/>
        <v>1</v>
      </c>
      <c r="IK198" s="141" t="s">
        <v>482</v>
      </c>
      <c r="IL198" s="106" t="s">
        <v>603</v>
      </c>
      <c r="IM198" s="127"/>
      <c r="IN198" s="142"/>
      <c r="IO198" s="143">
        <v>0</v>
      </c>
      <c r="IP198" s="144">
        <v>0</v>
      </c>
      <c r="IQ198" s="144">
        <v>0</v>
      </c>
      <c r="IR198" s="144">
        <v>0</v>
      </c>
      <c r="IS198" s="144">
        <v>1</v>
      </c>
      <c r="IT198" s="145"/>
      <c r="IU198" s="146">
        <v>0</v>
      </c>
      <c r="IV198" s="146">
        <v>1</v>
      </c>
    </row>
    <row r="199" spans="1:256" ht="13.05" customHeight="1">
      <c r="A199" s="25">
        <v>25</v>
      </c>
      <c r="B199" s="25">
        <v>16</v>
      </c>
      <c r="C199" s="49" t="s">
        <v>426</v>
      </c>
      <c r="D199" s="47" t="s">
        <v>252</v>
      </c>
      <c r="E199" s="25">
        <v>4</v>
      </c>
      <c r="F199" s="25">
        <v>4</v>
      </c>
      <c r="G199" s="49"/>
      <c r="H199" s="25">
        <v>23</v>
      </c>
      <c r="I199" s="25">
        <v>25</v>
      </c>
      <c r="J199" s="25">
        <v>2</v>
      </c>
      <c r="K199" s="25">
        <v>0</v>
      </c>
      <c r="L199" s="25">
        <v>2</v>
      </c>
      <c r="M199" s="25" t="str">
        <f t="shared" si="183"/>
        <v/>
      </c>
      <c r="N199" s="25">
        <f t="shared" si="184"/>
        <v>23</v>
      </c>
      <c r="O199" s="25">
        <v>18</v>
      </c>
      <c r="P199" s="25">
        <v>23</v>
      </c>
      <c r="Q199" s="28"/>
      <c r="R199" s="25">
        <v>28</v>
      </c>
      <c r="S199" s="25">
        <v>28</v>
      </c>
      <c r="T199" s="25">
        <v>0</v>
      </c>
      <c r="U199" s="25">
        <v>0</v>
      </c>
      <c r="V199" s="25">
        <v>0</v>
      </c>
      <c r="W199" s="25" t="str">
        <f t="shared" si="185"/>
        <v/>
      </c>
      <c r="X199" s="25">
        <f t="shared" si="186"/>
        <v>28</v>
      </c>
      <c r="Y199" s="25">
        <v>28</v>
      </c>
      <c r="Z199" s="25">
        <v>28</v>
      </c>
      <c r="AA199" s="25"/>
      <c r="AB199" s="45">
        <v>11</v>
      </c>
      <c r="AC199" s="25">
        <v>23</v>
      </c>
      <c r="AD199" s="25">
        <v>1</v>
      </c>
      <c r="AE199" s="25">
        <v>0</v>
      </c>
      <c r="AF199" s="25">
        <v>1</v>
      </c>
      <c r="AG199" s="25" t="str">
        <f t="shared" si="187"/>
        <v/>
      </c>
      <c r="AH199" s="25">
        <f t="shared" si="188"/>
        <v>22</v>
      </c>
      <c r="AI199" s="25">
        <v>11</v>
      </c>
      <c r="AJ199" s="25">
        <v>22</v>
      </c>
      <c r="AK199" s="28"/>
      <c r="AL199" s="25">
        <v>1</v>
      </c>
      <c r="AM199" s="25">
        <v>697.8</v>
      </c>
      <c r="AN199" s="25">
        <v>679.5</v>
      </c>
      <c r="AO199" s="25">
        <v>80.957818776524562</v>
      </c>
      <c r="AP199" s="91">
        <v>2.7083333333333334E-2</v>
      </c>
      <c r="AQ199" s="65">
        <v>3.4722222222222224E-2</v>
      </c>
      <c r="AR199" s="65">
        <v>3.3333333333333333E-2</v>
      </c>
      <c r="AS199" s="65">
        <v>2.7083333333333334E-2</v>
      </c>
      <c r="AT199" s="25">
        <f t="shared" si="173"/>
        <v>39</v>
      </c>
      <c r="AU199" s="25">
        <f t="shared" si="173"/>
        <v>50</v>
      </c>
      <c r="AV199" s="25">
        <f t="shared" si="173"/>
        <v>48</v>
      </c>
      <c r="AW199" s="25">
        <f t="shared" si="180"/>
        <v>39</v>
      </c>
      <c r="AX199" s="25">
        <f t="shared" si="181"/>
        <v>49</v>
      </c>
      <c r="AY199" s="25">
        <f t="shared" si="174"/>
        <v>39</v>
      </c>
      <c r="AZ199" s="25">
        <f t="shared" si="182"/>
        <v>0.25641025641025639</v>
      </c>
      <c r="BA199" s="25">
        <v>3</v>
      </c>
      <c r="BB199" s="25">
        <v>3</v>
      </c>
      <c r="BC199" s="25">
        <v>3</v>
      </c>
      <c r="BD199" s="25">
        <v>4</v>
      </c>
      <c r="BE199" s="25">
        <v>3.5</v>
      </c>
      <c r="BF199" s="25">
        <v>3</v>
      </c>
      <c r="BG199" s="49">
        <v>0.14285714285714285</v>
      </c>
      <c r="BH199" s="25">
        <v>0.8</v>
      </c>
      <c r="BI199" s="25">
        <v>10</v>
      </c>
      <c r="BJ199" s="25">
        <v>0.4</v>
      </c>
      <c r="BK199" s="25">
        <v>10</v>
      </c>
      <c r="BL199" s="25">
        <v>0.6</v>
      </c>
      <c r="BM199" s="47">
        <v>42</v>
      </c>
      <c r="BN199" s="25">
        <v>6</v>
      </c>
      <c r="BO199" s="25">
        <f t="shared" si="175"/>
        <v>48</v>
      </c>
      <c r="BP199" s="25">
        <f t="shared" si="176"/>
        <v>0.875</v>
      </c>
      <c r="BQ199" s="49">
        <f t="shared" si="148"/>
        <v>1</v>
      </c>
      <c r="BR199" s="47">
        <v>15</v>
      </c>
      <c r="BS199" s="25">
        <v>1</v>
      </c>
      <c r="BT199" s="25">
        <f t="shared" si="178"/>
        <v>16</v>
      </c>
      <c r="BU199" s="25">
        <f t="shared" si="177"/>
        <v>0.9375</v>
      </c>
      <c r="BV199" s="49">
        <f t="shared" si="160"/>
        <v>1</v>
      </c>
      <c r="BW199" s="52">
        <v>9</v>
      </c>
      <c r="BX199" s="53">
        <v>7</v>
      </c>
      <c r="BY199" s="54">
        <f t="shared" si="154"/>
        <v>8</v>
      </c>
      <c r="BZ199" s="57">
        <v>19</v>
      </c>
      <c r="CA199" s="50">
        <v>19</v>
      </c>
      <c r="CB199" s="51">
        <f t="shared" si="179"/>
        <v>19</v>
      </c>
      <c r="CC199" s="46">
        <v>19</v>
      </c>
      <c r="CD199" s="46">
        <v>21</v>
      </c>
      <c r="CE199" s="103">
        <v>117</v>
      </c>
      <c r="CF199" s="30">
        <v>11</v>
      </c>
      <c r="CG199" s="104">
        <f t="shared" si="149"/>
        <v>9.4017094017094016E-2</v>
      </c>
      <c r="CH199" s="47">
        <v>11</v>
      </c>
      <c r="CI199" s="25">
        <v>11</v>
      </c>
      <c r="CJ199" s="25">
        <f t="shared" si="192"/>
        <v>22</v>
      </c>
      <c r="CK199" s="49">
        <f t="shared" si="189"/>
        <v>16.5</v>
      </c>
      <c r="CL199" s="47">
        <v>4</v>
      </c>
      <c r="CM199" s="25">
        <v>4</v>
      </c>
      <c r="CN199" s="25">
        <f t="shared" si="157"/>
        <v>8</v>
      </c>
      <c r="CO199" s="49">
        <f t="shared" si="190"/>
        <v>6</v>
      </c>
      <c r="CP199" s="47">
        <v>24</v>
      </c>
      <c r="CQ199" s="25">
        <f t="shared" si="169"/>
        <v>1</v>
      </c>
      <c r="CR199" s="65">
        <v>1.1111111111111112E-2</v>
      </c>
      <c r="CS199" s="25">
        <f t="shared" si="150"/>
        <v>16</v>
      </c>
      <c r="CT199" s="25">
        <v>0</v>
      </c>
      <c r="CU199" s="25">
        <v>24</v>
      </c>
      <c r="CV199" s="25">
        <f t="shared" si="151"/>
        <v>1</v>
      </c>
      <c r="CW199" s="65">
        <v>1.5277777777777777E-2</v>
      </c>
      <c r="CX199" s="25">
        <f t="shared" si="152"/>
        <v>22</v>
      </c>
      <c r="CY199" s="25">
        <v>0</v>
      </c>
      <c r="CZ199" s="49">
        <f t="shared" si="153"/>
        <v>0.375</v>
      </c>
      <c r="DA199">
        <v>14</v>
      </c>
      <c r="DB199">
        <v>12</v>
      </c>
      <c r="DC199">
        <v>0.88440770999999996</v>
      </c>
      <c r="DD199">
        <v>12</v>
      </c>
      <c r="DE199">
        <v>0.88221168000000005</v>
      </c>
      <c r="DF199">
        <v>22</v>
      </c>
      <c r="DG199">
        <v>13</v>
      </c>
      <c r="DH199">
        <v>0.98702427000000004</v>
      </c>
      <c r="DI199">
        <v>14</v>
      </c>
      <c r="DJ199">
        <v>0.98755906000000004</v>
      </c>
      <c r="DK199">
        <v>22</v>
      </c>
      <c r="DL199">
        <v>14</v>
      </c>
      <c r="DM199">
        <v>0.97572312999999999</v>
      </c>
      <c r="DN199">
        <v>14</v>
      </c>
      <c r="DO199">
        <v>0.97831093000000002</v>
      </c>
      <c r="DP199" s="25">
        <v>19.333333333333332</v>
      </c>
      <c r="DQ199" s="25">
        <v>13</v>
      </c>
      <c r="DR199" s="25">
        <v>0.94905170333333333</v>
      </c>
      <c r="DS199" s="25">
        <v>13.333333333333334</v>
      </c>
      <c r="DT199" s="25">
        <v>0.94936055666666663</v>
      </c>
      <c r="DU199" s="47">
        <v>15.931008580926175</v>
      </c>
      <c r="DV199" s="86">
        <v>25.093363773918327</v>
      </c>
      <c r="DW199" s="86">
        <v>1.3812719093405668</v>
      </c>
      <c r="DX199" s="25"/>
      <c r="DY199" s="49"/>
      <c r="DZ199" s="47">
        <v>22</v>
      </c>
      <c r="EA199" s="25">
        <v>25</v>
      </c>
      <c r="EB199" s="25">
        <v>23.5</v>
      </c>
      <c r="EC199" s="25">
        <v>0.62068966000000003</v>
      </c>
      <c r="ED199" s="25">
        <v>0.87309645000000002</v>
      </c>
      <c r="EE199" s="88">
        <v>0.74689305500000003</v>
      </c>
      <c r="EF199" s="47">
        <v>30</v>
      </c>
      <c r="EG199" s="25">
        <v>32</v>
      </c>
      <c r="EH199" s="25">
        <v>34</v>
      </c>
      <c r="EI199" s="25">
        <v>36</v>
      </c>
      <c r="EJ199" s="25">
        <v>32</v>
      </c>
      <c r="EK199" s="46">
        <v>60</v>
      </c>
      <c r="EL199" s="47">
        <v>1</v>
      </c>
      <c r="EM199" s="49">
        <v>2</v>
      </c>
      <c r="EN199" s="46">
        <v>0</v>
      </c>
      <c r="EO199" s="25">
        <v>21937.333333333299</v>
      </c>
      <c r="EP199" s="25">
        <v>11346.896551724099</v>
      </c>
      <c r="EQ199" s="25">
        <v>37607</v>
      </c>
      <c r="ER199" s="25">
        <v>11060.8823529412</v>
      </c>
      <c r="ES199" s="25">
        <v>16858.0952380952</v>
      </c>
      <c r="ET199" s="25">
        <v>14160.8</v>
      </c>
      <c r="EU199" s="25">
        <v>25467.476190476165</v>
      </c>
      <c r="EV199" s="28">
        <v>12189.526301555097</v>
      </c>
      <c r="EW199">
        <v>1926.6267929999999</v>
      </c>
      <c r="EX199">
        <v>0.36145935000000001</v>
      </c>
      <c r="EY199">
        <v>4.8121212121212098</v>
      </c>
      <c r="EZ199">
        <v>0.78571428571428603</v>
      </c>
      <c r="FA199">
        <v>2059.0224159999998</v>
      </c>
      <c r="FB199">
        <v>0.30938760900000001</v>
      </c>
      <c r="FC199">
        <v>1.21220159151194</v>
      </c>
      <c r="FD199">
        <v>0.88888888888888895</v>
      </c>
      <c r="FE199">
        <v>2695.1269870000001</v>
      </c>
      <c r="FF199">
        <v>0.45231091200000001</v>
      </c>
      <c r="FG199">
        <v>3.6478873239436602</v>
      </c>
      <c r="FH199">
        <v>0.9</v>
      </c>
      <c r="FI199">
        <v>2226.9253986666668</v>
      </c>
      <c r="FJ199">
        <v>0.37438595700000005</v>
      </c>
      <c r="FK199">
        <v>3.2240700425256037</v>
      </c>
      <c r="FL199" s="63">
        <v>0.8582010582010583</v>
      </c>
      <c r="FM199">
        <v>0.64651162790697703</v>
      </c>
      <c r="FN199">
        <v>0.75801886792452799</v>
      </c>
      <c r="FO199">
        <v>0.59080962800875303</v>
      </c>
      <c r="FP199">
        <v>0.68732618196265405</v>
      </c>
      <c r="FQ199">
        <v>0.61987577639751501</v>
      </c>
      <c r="FR199">
        <v>0.80190174326466002</v>
      </c>
      <c r="FS199">
        <v>0.61906567743774843</v>
      </c>
      <c r="FT199">
        <v>0.74908226438394732</v>
      </c>
      <c r="FU199">
        <v>0.68407397091084787</v>
      </c>
      <c r="FV199" s="45">
        <v>0.95</v>
      </c>
      <c r="FW199" s="25">
        <v>7644.6842105263204</v>
      </c>
      <c r="FX199" s="25">
        <v>0.85</v>
      </c>
      <c r="FY199" s="25">
        <v>7717.5882352941198</v>
      </c>
      <c r="FZ199" s="25">
        <v>0.85</v>
      </c>
      <c r="GA199" s="25">
        <v>6982.7058823529396</v>
      </c>
      <c r="GB199" s="25">
        <v>0.8833333333333333</v>
      </c>
      <c r="GC199" s="28">
        <v>7448.3261093911269</v>
      </c>
      <c r="GD199">
        <v>0</v>
      </c>
      <c r="GE199">
        <v>83</v>
      </c>
      <c r="GF199">
        <v>0</v>
      </c>
      <c r="GG199">
        <v>39</v>
      </c>
      <c r="GH199">
        <v>1.1666666666666667</v>
      </c>
      <c r="GI199">
        <v>72</v>
      </c>
      <c r="GJ199">
        <v>0.38888888888888901</v>
      </c>
      <c r="GK199" s="127">
        <v>64.666666666666671</v>
      </c>
      <c r="GL199" s="45"/>
      <c r="GM199">
        <v>45</v>
      </c>
      <c r="GN199">
        <v>28</v>
      </c>
      <c r="GO199">
        <v>27</v>
      </c>
      <c r="GP199">
        <v>12</v>
      </c>
      <c r="GQ199" s="25"/>
      <c r="GR199">
        <v>52</v>
      </c>
      <c r="GS199">
        <v>16</v>
      </c>
      <c r="GT199">
        <v>16</v>
      </c>
      <c r="GU199">
        <v>8</v>
      </c>
      <c r="GV199" s="25"/>
      <c r="GW199">
        <v>67</v>
      </c>
      <c r="GX199">
        <v>23</v>
      </c>
      <c r="GY199">
        <v>21</v>
      </c>
      <c r="GZ199">
        <v>8</v>
      </c>
      <c r="HA199" s="25"/>
      <c r="HB199" s="89">
        <v>54.666666666666664</v>
      </c>
      <c r="HC199" s="89">
        <v>22.333333333333332</v>
      </c>
      <c r="HD199" s="89">
        <v>21.333333333333332</v>
      </c>
      <c r="HE199" s="129">
        <v>9.3333333333333339</v>
      </c>
      <c r="HF199">
        <v>0.99108029793566299</v>
      </c>
      <c r="HG199">
        <v>0.99571248004067003</v>
      </c>
      <c r="HH199">
        <v>0.99633097034758755</v>
      </c>
      <c r="HI199">
        <v>0.97756558232056701</v>
      </c>
      <c r="HJ199">
        <v>0.9331888035647411</v>
      </c>
      <c r="HK199">
        <v>0.98156484925816712</v>
      </c>
      <c r="HL199">
        <v>0.97993312581048875</v>
      </c>
      <c r="HM199">
        <v>1</v>
      </c>
      <c r="HN199">
        <v>0.98119985615000949</v>
      </c>
      <c r="HO199">
        <v>0.99214091667167181</v>
      </c>
      <c r="HP199">
        <v>0.9894500776845162</v>
      </c>
      <c r="HQ199">
        <v>1</v>
      </c>
      <c r="HR199">
        <v>0.96848965255013786</v>
      </c>
      <c r="HS199" s="24">
        <v>1</v>
      </c>
      <c r="HT199">
        <v>4</v>
      </c>
      <c r="HU199">
        <v>2</v>
      </c>
      <c r="HV199">
        <v>0</v>
      </c>
      <c r="HW199">
        <v>1</v>
      </c>
      <c r="HX199">
        <v>0</v>
      </c>
      <c r="HY199" s="45"/>
      <c r="HZ199" s="25"/>
      <c r="IA199" s="25"/>
      <c r="IB199" s="25"/>
      <c r="IC199" s="25"/>
      <c r="ID199" s="109"/>
      <c r="IE199" s="25"/>
      <c r="IF199" s="25"/>
      <c r="IG199" s="25"/>
      <c r="IH199" s="25"/>
      <c r="II199" s="141" t="s">
        <v>538</v>
      </c>
      <c r="IJ199" s="141">
        <f t="shared" si="191"/>
        <v>0</v>
      </c>
      <c r="IK199" s="141" t="s">
        <v>540</v>
      </c>
      <c r="IL199" s="106"/>
      <c r="IM199" s="127"/>
      <c r="IN199" s="142"/>
      <c r="IO199" s="143">
        <v>0</v>
      </c>
      <c r="IP199" s="144">
        <v>0</v>
      </c>
      <c r="IQ199" s="144">
        <v>0</v>
      </c>
      <c r="IR199" s="144">
        <v>0</v>
      </c>
      <c r="IS199" s="144">
        <v>1</v>
      </c>
      <c r="IT199" s="145"/>
      <c r="IU199" s="146">
        <v>0</v>
      </c>
      <c r="IV199" s="146">
        <v>1</v>
      </c>
    </row>
    <row r="200" spans="1:256" ht="13.05" customHeight="1">
      <c r="A200" s="25">
        <v>64</v>
      </c>
      <c r="B200" s="25">
        <v>16</v>
      </c>
      <c r="C200" s="49" t="s">
        <v>136</v>
      </c>
      <c r="D200" s="47" t="s">
        <v>252</v>
      </c>
      <c r="E200" s="25">
        <v>4</v>
      </c>
      <c r="F200" s="25">
        <v>4</v>
      </c>
      <c r="G200" s="49"/>
      <c r="H200" s="25">
        <v>14</v>
      </c>
      <c r="I200" s="25">
        <v>19</v>
      </c>
      <c r="J200" s="25">
        <v>2</v>
      </c>
      <c r="K200" s="25">
        <v>1</v>
      </c>
      <c r="L200" s="25">
        <v>1</v>
      </c>
      <c r="M200" s="25" t="str">
        <f t="shared" si="183"/>
        <v/>
      </c>
      <c r="N200" s="25">
        <f t="shared" si="184"/>
        <v>17</v>
      </c>
      <c r="O200" s="25">
        <v>10</v>
      </c>
      <c r="P200" s="25">
        <v>17</v>
      </c>
      <c r="Q200" s="28"/>
      <c r="R200" s="25">
        <v>23</v>
      </c>
      <c r="S200" s="25">
        <v>26</v>
      </c>
      <c r="T200" s="25">
        <v>0</v>
      </c>
      <c r="U200" s="25">
        <v>0</v>
      </c>
      <c r="V200" s="25">
        <v>0</v>
      </c>
      <c r="W200" s="25" t="str">
        <f t="shared" si="185"/>
        <v/>
      </c>
      <c r="X200" s="25">
        <f t="shared" si="186"/>
        <v>26</v>
      </c>
      <c r="Y200" s="25">
        <v>23</v>
      </c>
      <c r="Z200" s="25">
        <v>26</v>
      </c>
      <c r="AA200" s="25"/>
      <c r="AB200" s="45">
        <v>7</v>
      </c>
      <c r="AC200" s="25">
        <v>14</v>
      </c>
      <c r="AD200" s="25">
        <v>5</v>
      </c>
      <c r="AE200" s="25">
        <v>1</v>
      </c>
      <c r="AF200" s="25">
        <v>4</v>
      </c>
      <c r="AG200" s="25" t="str">
        <f t="shared" si="187"/>
        <v/>
      </c>
      <c r="AH200" s="25">
        <f t="shared" si="188"/>
        <v>9</v>
      </c>
      <c r="AI200" s="25">
        <v>4</v>
      </c>
      <c r="AJ200" s="25">
        <v>11</v>
      </c>
      <c r="AK200" s="28"/>
      <c r="AL200" s="25">
        <v>1</v>
      </c>
      <c r="AM200" s="25">
        <v>966.65</v>
      </c>
      <c r="AN200" s="25">
        <v>937</v>
      </c>
      <c r="AO200" s="25">
        <v>178.7147904225879</v>
      </c>
      <c r="AP200" s="91">
        <v>4.3055555555555562E-2</v>
      </c>
      <c r="AQ200" s="65">
        <v>6.805555555555555E-2</v>
      </c>
      <c r="AR200" s="65">
        <v>6.1111111111111116E-2</v>
      </c>
      <c r="AS200" s="65">
        <v>4.5138888888888888E-2</v>
      </c>
      <c r="AT200" s="25">
        <f t="shared" si="173"/>
        <v>62</v>
      </c>
      <c r="AU200" s="25">
        <f t="shared" si="173"/>
        <v>98</v>
      </c>
      <c r="AV200" s="25">
        <f t="shared" si="173"/>
        <v>88</v>
      </c>
      <c r="AW200" s="25">
        <f t="shared" si="180"/>
        <v>65</v>
      </c>
      <c r="AX200" s="25">
        <f t="shared" si="181"/>
        <v>93</v>
      </c>
      <c r="AY200" s="25">
        <f t="shared" si="174"/>
        <v>63.5</v>
      </c>
      <c r="AZ200" s="25">
        <f t="shared" si="182"/>
        <v>0.46456692913385828</v>
      </c>
      <c r="BA200" s="25">
        <v>4</v>
      </c>
      <c r="BB200" s="25">
        <v>4</v>
      </c>
      <c r="BC200" s="25">
        <v>2</v>
      </c>
      <c r="BD200" s="25">
        <v>3</v>
      </c>
      <c r="BE200" s="25">
        <v>3.5</v>
      </c>
      <c r="BF200" s="25">
        <v>3</v>
      </c>
      <c r="BG200" s="49">
        <v>0.14285714285714285</v>
      </c>
      <c r="BH200" s="25">
        <v>0.6</v>
      </c>
      <c r="BI200" s="25">
        <v>10</v>
      </c>
      <c r="BJ200" s="25">
        <v>0.6</v>
      </c>
      <c r="BK200" s="25">
        <v>10</v>
      </c>
      <c r="BL200" s="25">
        <v>0.6</v>
      </c>
      <c r="BM200" s="47">
        <v>32</v>
      </c>
      <c r="BN200" s="25">
        <v>16</v>
      </c>
      <c r="BO200" s="25">
        <f t="shared" si="175"/>
        <v>48</v>
      </c>
      <c r="BP200" s="25">
        <f t="shared" si="176"/>
        <v>0.66666666666666663</v>
      </c>
      <c r="BQ200" s="49">
        <f t="shared" si="148"/>
        <v>1</v>
      </c>
      <c r="BR200" s="47">
        <v>14</v>
      </c>
      <c r="BS200" s="25">
        <v>2</v>
      </c>
      <c r="BT200" s="25">
        <f t="shared" si="178"/>
        <v>16</v>
      </c>
      <c r="BU200" s="25">
        <f t="shared" si="177"/>
        <v>0.875</v>
      </c>
      <c r="BV200" s="49">
        <f t="shared" si="160"/>
        <v>1</v>
      </c>
      <c r="BW200" s="52">
        <v>8</v>
      </c>
      <c r="BX200" s="53">
        <v>7</v>
      </c>
      <c r="BY200" s="54">
        <f t="shared" si="154"/>
        <v>7.5</v>
      </c>
      <c r="BZ200" s="57">
        <v>14</v>
      </c>
      <c r="CA200" s="50">
        <v>13</v>
      </c>
      <c r="CB200" s="51">
        <f t="shared" si="179"/>
        <v>13.5</v>
      </c>
      <c r="CC200" s="46">
        <v>23</v>
      </c>
      <c r="CD200" s="46">
        <v>11</v>
      </c>
      <c r="CE200" s="103">
        <v>82</v>
      </c>
      <c r="CF200" s="30">
        <v>22</v>
      </c>
      <c r="CG200" s="104">
        <f t="shared" si="149"/>
        <v>0.26829268292682928</v>
      </c>
      <c r="CH200" s="47">
        <v>12</v>
      </c>
      <c r="CI200" s="25">
        <v>6</v>
      </c>
      <c r="CJ200" s="25">
        <f t="shared" si="192"/>
        <v>18</v>
      </c>
      <c r="CK200" s="49">
        <f t="shared" si="189"/>
        <v>12</v>
      </c>
      <c r="CL200" s="47">
        <v>4</v>
      </c>
      <c r="CM200" s="25">
        <v>4</v>
      </c>
      <c r="CN200" s="25">
        <f t="shared" si="157"/>
        <v>8</v>
      </c>
      <c r="CO200" s="49">
        <f t="shared" si="190"/>
        <v>6</v>
      </c>
      <c r="CP200" s="47">
        <v>24</v>
      </c>
      <c r="CQ200" s="25">
        <f t="shared" si="169"/>
        <v>1</v>
      </c>
      <c r="CR200" s="65">
        <v>1.4583333333333332E-2</v>
      </c>
      <c r="CS200" s="25">
        <f t="shared" si="150"/>
        <v>21</v>
      </c>
      <c r="CT200" s="25">
        <v>0</v>
      </c>
      <c r="CU200" s="25">
        <v>24</v>
      </c>
      <c r="CV200" s="25">
        <f t="shared" si="151"/>
        <v>1</v>
      </c>
      <c r="CW200" s="65">
        <v>2.4305555555555556E-2</v>
      </c>
      <c r="CX200" s="25">
        <f t="shared" si="152"/>
        <v>35</v>
      </c>
      <c r="CY200" s="25">
        <v>0</v>
      </c>
      <c r="CZ200" s="49">
        <f t="shared" si="153"/>
        <v>0.66666666666666663</v>
      </c>
      <c r="DA200">
        <v>19</v>
      </c>
      <c r="DB200">
        <v>13</v>
      </c>
      <c r="DC200">
        <v>0.96557718000000003</v>
      </c>
      <c r="DD200">
        <v>13</v>
      </c>
      <c r="DE200">
        <v>0.96621966999999997</v>
      </c>
      <c r="DF200">
        <v>18</v>
      </c>
      <c r="DG200">
        <v>6</v>
      </c>
      <c r="DH200">
        <v>0.97748429999999997</v>
      </c>
      <c r="DI200">
        <v>8</v>
      </c>
      <c r="DJ200">
        <v>0.99037633000000003</v>
      </c>
      <c r="DK200">
        <v>19</v>
      </c>
      <c r="DL200">
        <v>7</v>
      </c>
      <c r="DM200">
        <v>0.95055286999999999</v>
      </c>
      <c r="DN200">
        <v>7</v>
      </c>
      <c r="DO200">
        <v>0.97350992000000003</v>
      </c>
      <c r="DP200" s="25">
        <v>18.666666666666668</v>
      </c>
      <c r="DQ200" s="25">
        <v>8.6666666666666661</v>
      </c>
      <c r="DR200" s="25">
        <v>0.96453811666666667</v>
      </c>
      <c r="DS200" s="25">
        <v>9.3333333333333339</v>
      </c>
      <c r="DT200" s="25">
        <v>0.97670197333333331</v>
      </c>
      <c r="DU200" s="47">
        <v>22.925318199003236</v>
      </c>
      <c r="DV200" s="86">
        <v>49.712154632381925</v>
      </c>
      <c r="DW200" s="86">
        <v>0.93700666976347025</v>
      </c>
      <c r="DX200" s="25"/>
      <c r="DY200" s="49"/>
      <c r="DZ200" s="47">
        <v>19</v>
      </c>
      <c r="EA200" s="25">
        <v>22</v>
      </c>
      <c r="EB200" s="25">
        <v>20.5</v>
      </c>
      <c r="EC200" s="25">
        <v>0.61616161999999997</v>
      </c>
      <c r="ED200" s="25">
        <v>0.70270270000000001</v>
      </c>
      <c r="EE200" s="88">
        <v>0.65943215999999993</v>
      </c>
      <c r="EF200" s="47">
        <v>29</v>
      </c>
      <c r="EG200" s="25">
        <v>32</v>
      </c>
      <c r="EH200" s="25">
        <v>35</v>
      </c>
      <c r="EI200" s="25">
        <v>30</v>
      </c>
      <c r="EJ200" s="25">
        <v>31</v>
      </c>
      <c r="EK200" s="46">
        <v>56</v>
      </c>
      <c r="EL200" s="47">
        <v>0</v>
      </c>
      <c r="EM200" s="49">
        <v>0</v>
      </c>
      <c r="EN200" s="46">
        <v>1</v>
      </c>
      <c r="EO200" s="25">
        <v>27421.666666666701</v>
      </c>
      <c r="EP200" s="25">
        <v>9678.2352941176505</v>
      </c>
      <c r="EQ200" s="25">
        <v>41785.555555555598</v>
      </c>
      <c r="ER200" s="25">
        <v>12967.931034482801</v>
      </c>
      <c r="ES200" s="25">
        <v>18632.631578947399</v>
      </c>
      <c r="ET200" s="25">
        <v>14160.8</v>
      </c>
      <c r="EU200" s="25">
        <v>29279.951267056571</v>
      </c>
      <c r="EV200" s="28">
        <v>12268.988776200151</v>
      </c>
      <c r="EW200">
        <v>1794.780109</v>
      </c>
      <c r="EX200">
        <v>0.36280774799999999</v>
      </c>
      <c r="EY200">
        <v>1.9</v>
      </c>
      <c r="EZ200">
        <v>0.81818181818181801</v>
      </c>
      <c r="FA200">
        <v>4065.0951140000002</v>
      </c>
      <c r="FB200">
        <v>0.46760120199999999</v>
      </c>
      <c r="FC200">
        <v>0.40583554376657799</v>
      </c>
      <c r="FD200">
        <v>0.875</v>
      </c>
      <c r="FE200">
        <v>1600.8728699999999</v>
      </c>
      <c r="FF200">
        <v>0.209189931</v>
      </c>
      <c r="FG200">
        <v>0.78309859154929595</v>
      </c>
      <c r="FH200">
        <v>0.83333333333333304</v>
      </c>
      <c r="FI200">
        <v>2486.9160310000002</v>
      </c>
      <c r="FJ200">
        <v>0.34653296033333336</v>
      </c>
      <c r="FK200">
        <v>1.029644711771958</v>
      </c>
      <c r="FL200" s="63">
        <v>0.84217171717171702</v>
      </c>
      <c r="FM200">
        <v>0.62011173184357504</v>
      </c>
      <c r="FN200">
        <v>0.65392604902368101</v>
      </c>
      <c r="FO200">
        <v>0.50966183574879198</v>
      </c>
      <c r="FP200">
        <v>0.69463238610735201</v>
      </c>
      <c r="FQ200">
        <v>0.47702702702702698</v>
      </c>
      <c r="FR200">
        <v>0.61806656101426305</v>
      </c>
      <c r="FS200">
        <v>0.53560019820646465</v>
      </c>
      <c r="FT200">
        <v>0.65554166538176539</v>
      </c>
      <c r="FU200">
        <v>0.59557093179411502</v>
      </c>
      <c r="FV200" s="45">
        <v>0.8</v>
      </c>
      <c r="FW200" s="25">
        <v>12548.0625</v>
      </c>
      <c r="FX200" s="25">
        <v>0.8</v>
      </c>
      <c r="FY200" s="25">
        <v>13333.4</v>
      </c>
      <c r="FZ200" s="25">
        <v>1</v>
      </c>
      <c r="GA200" s="25">
        <v>11029.7</v>
      </c>
      <c r="GB200" s="25">
        <v>0.8666666666666667</v>
      </c>
      <c r="GC200" s="28">
        <v>12303.720833333335</v>
      </c>
      <c r="GD200">
        <v>1.3333333333333333</v>
      </c>
      <c r="GE200">
        <v>220</v>
      </c>
      <c r="GF200">
        <v>0</v>
      </c>
      <c r="GG200">
        <v>80</v>
      </c>
      <c r="GH200">
        <v>0</v>
      </c>
      <c r="GI200">
        <v>160</v>
      </c>
      <c r="GJ200">
        <v>0.44444444444444398</v>
      </c>
      <c r="GK200" s="127">
        <v>153.33333333333334</v>
      </c>
      <c r="GL200" s="45"/>
      <c r="GM200">
        <v>18</v>
      </c>
      <c r="GN200">
        <v>15</v>
      </c>
      <c r="GO200">
        <v>14</v>
      </c>
      <c r="GP200">
        <v>11</v>
      </c>
      <c r="GQ200" s="25"/>
      <c r="GR200">
        <v>40</v>
      </c>
      <c r="GS200">
        <v>12</v>
      </c>
      <c r="GT200">
        <v>12</v>
      </c>
      <c r="GU200">
        <v>6</v>
      </c>
      <c r="GV200" s="25"/>
      <c r="GW200">
        <v>29</v>
      </c>
      <c r="GX200">
        <v>23</v>
      </c>
      <c r="GY200">
        <v>23</v>
      </c>
      <c r="GZ200">
        <v>8</v>
      </c>
      <c r="HA200" s="25"/>
      <c r="HB200" s="89">
        <v>29</v>
      </c>
      <c r="HC200" s="89">
        <v>16.666666666666668</v>
      </c>
      <c r="HD200" s="89">
        <v>16.333333333333332</v>
      </c>
      <c r="HE200" s="129">
        <v>8.3333333333333339</v>
      </c>
      <c r="HF200">
        <v>0.88647515374001462</v>
      </c>
      <c r="HG200">
        <v>0.86348154777605413</v>
      </c>
      <c r="HH200">
        <v>0.85976400203436021</v>
      </c>
      <c r="HI200">
        <v>0.89211061885193765</v>
      </c>
      <c r="HJ200">
        <v>0.88369086048652945</v>
      </c>
      <c r="HK200">
        <v>0.81648092130879435</v>
      </c>
      <c r="HL200">
        <v>0.9470025848864605</v>
      </c>
      <c r="HM200">
        <v>0.99369440545299015</v>
      </c>
      <c r="HN200">
        <v>0.98815288648604127</v>
      </c>
      <c r="HO200">
        <v>0.99222431549126633</v>
      </c>
      <c r="HP200">
        <v>0.99505928853754932</v>
      </c>
      <c r="HQ200">
        <v>1</v>
      </c>
      <c r="HR200">
        <v>0.91943963357086178</v>
      </c>
      <c r="HS200" s="24">
        <v>1</v>
      </c>
      <c r="HT200">
        <v>4</v>
      </c>
      <c r="HU200">
        <v>3</v>
      </c>
      <c r="HV200">
        <v>0</v>
      </c>
      <c r="HW200">
        <v>1</v>
      </c>
      <c r="HX200">
        <v>1</v>
      </c>
      <c r="HY200" s="45"/>
      <c r="HZ200" s="25"/>
      <c r="IA200" s="25"/>
      <c r="IB200" s="25"/>
      <c r="IC200" s="25"/>
      <c r="ID200" s="109"/>
      <c r="IE200" s="25"/>
      <c r="IF200" s="25"/>
      <c r="IG200" s="25"/>
      <c r="IH200" s="25"/>
      <c r="II200" s="141" t="s">
        <v>416</v>
      </c>
      <c r="IJ200" s="141">
        <f t="shared" si="191"/>
        <v>1</v>
      </c>
      <c r="IK200" s="141"/>
      <c r="IL200" s="106"/>
      <c r="IM200" s="127"/>
      <c r="IN200" s="142"/>
      <c r="IO200" s="143">
        <v>0</v>
      </c>
      <c r="IP200" s="144">
        <v>0</v>
      </c>
      <c r="IQ200" s="144">
        <v>0</v>
      </c>
      <c r="IR200" s="144">
        <v>0</v>
      </c>
      <c r="IS200" s="144">
        <v>0</v>
      </c>
      <c r="IT200" s="145"/>
      <c r="IU200" s="146">
        <v>0</v>
      </c>
      <c r="IV200" s="146"/>
    </row>
    <row r="201" spans="1:256" ht="13.05" customHeight="1">
      <c r="A201" s="25">
        <v>79</v>
      </c>
      <c r="B201" s="25">
        <v>16</v>
      </c>
      <c r="C201" s="49" t="s">
        <v>471</v>
      </c>
      <c r="D201" s="47" t="s">
        <v>252</v>
      </c>
      <c r="E201" s="25">
        <v>4</v>
      </c>
      <c r="F201" s="25">
        <v>4</v>
      </c>
      <c r="G201" s="49"/>
      <c r="H201" s="25">
        <v>14</v>
      </c>
      <c r="I201" s="25">
        <v>14</v>
      </c>
      <c r="J201" s="25">
        <v>1</v>
      </c>
      <c r="K201" s="25">
        <v>0</v>
      </c>
      <c r="L201" s="25">
        <v>1</v>
      </c>
      <c r="M201" s="25" t="str">
        <f t="shared" si="183"/>
        <v/>
      </c>
      <c r="N201" s="25">
        <f t="shared" si="184"/>
        <v>13</v>
      </c>
      <c r="O201" s="25">
        <v>12</v>
      </c>
      <c r="P201" s="25">
        <v>13</v>
      </c>
      <c r="Q201" s="28"/>
      <c r="R201" s="25">
        <v>3</v>
      </c>
      <c r="S201" s="25">
        <v>7</v>
      </c>
      <c r="T201" s="25">
        <v>0</v>
      </c>
      <c r="U201" s="25">
        <v>0</v>
      </c>
      <c r="V201" s="25">
        <v>0</v>
      </c>
      <c r="W201" s="25" t="str">
        <f t="shared" si="185"/>
        <v/>
      </c>
      <c r="X201" s="25">
        <f t="shared" si="186"/>
        <v>7</v>
      </c>
      <c r="Y201" s="25">
        <v>3</v>
      </c>
      <c r="Z201" s="25">
        <v>7</v>
      </c>
      <c r="AA201" s="25"/>
      <c r="AB201" s="45">
        <v>4</v>
      </c>
      <c r="AC201" s="25">
        <v>7</v>
      </c>
      <c r="AD201" s="25">
        <v>1</v>
      </c>
      <c r="AE201" s="25">
        <v>0</v>
      </c>
      <c r="AF201" s="25">
        <v>1</v>
      </c>
      <c r="AG201" s="25" t="str">
        <f t="shared" si="187"/>
        <v/>
      </c>
      <c r="AH201" s="25">
        <f t="shared" si="188"/>
        <v>6</v>
      </c>
      <c r="AI201" s="25">
        <v>4</v>
      </c>
      <c r="AJ201" s="25">
        <v>6</v>
      </c>
      <c r="AK201" s="28"/>
      <c r="AL201" s="25">
        <v>1</v>
      </c>
      <c r="AM201" s="25">
        <v>1290.05</v>
      </c>
      <c r="AN201" s="25">
        <v>1248</v>
      </c>
      <c r="AO201" s="25">
        <v>340.74013481491164</v>
      </c>
      <c r="AP201" s="91">
        <v>4.1666666666666664E-2</v>
      </c>
      <c r="AQ201" s="65">
        <v>8.6805555555555566E-2</v>
      </c>
      <c r="AR201" s="65">
        <v>7.013888888888889E-2</v>
      </c>
      <c r="AS201" s="65">
        <v>5.486111111111111E-2</v>
      </c>
      <c r="AT201" s="25">
        <f t="shared" si="173"/>
        <v>60</v>
      </c>
      <c r="AU201" s="25">
        <f t="shared" si="173"/>
        <v>125</v>
      </c>
      <c r="AV201" s="25">
        <f t="shared" si="173"/>
        <v>101</v>
      </c>
      <c r="AW201" s="25">
        <f t="shared" si="180"/>
        <v>79</v>
      </c>
      <c r="AX201" s="25">
        <f t="shared" si="181"/>
        <v>113</v>
      </c>
      <c r="AY201" s="25">
        <f t="shared" si="174"/>
        <v>69.5</v>
      </c>
      <c r="AZ201" s="25">
        <f t="shared" si="182"/>
        <v>0.62589928057553956</v>
      </c>
      <c r="BA201" s="25">
        <v>1</v>
      </c>
      <c r="BB201" s="25">
        <v>4</v>
      </c>
      <c r="BC201" s="25">
        <v>3</v>
      </c>
      <c r="BD201" s="25">
        <v>2</v>
      </c>
      <c r="BE201" s="25">
        <v>1.5</v>
      </c>
      <c r="BF201" s="25">
        <v>3.5</v>
      </c>
      <c r="BG201" s="49">
        <v>-1.3333333333333333</v>
      </c>
      <c r="BH201" s="25">
        <v>0.6</v>
      </c>
      <c r="BI201" s="25">
        <v>10</v>
      </c>
      <c r="BJ201" s="25">
        <v>0.6</v>
      </c>
      <c r="BK201" s="25">
        <v>10</v>
      </c>
      <c r="BL201" s="25">
        <v>0.6</v>
      </c>
      <c r="BM201" s="47">
        <v>27</v>
      </c>
      <c r="BN201" s="25">
        <v>21</v>
      </c>
      <c r="BO201" s="25">
        <f t="shared" si="175"/>
        <v>48</v>
      </c>
      <c r="BP201" s="25">
        <f t="shared" si="176"/>
        <v>0.5625</v>
      </c>
      <c r="BQ201" s="49">
        <f t="shared" si="148"/>
        <v>1</v>
      </c>
      <c r="BR201" s="47">
        <v>10</v>
      </c>
      <c r="BS201" s="25">
        <v>6</v>
      </c>
      <c r="BT201" s="25">
        <f t="shared" si="178"/>
        <v>16</v>
      </c>
      <c r="BU201" s="25">
        <f t="shared" si="177"/>
        <v>0.625</v>
      </c>
      <c r="BV201" s="49">
        <f t="shared" si="160"/>
        <v>1</v>
      </c>
      <c r="BW201" s="52">
        <v>7</v>
      </c>
      <c r="BX201" s="53">
        <v>6</v>
      </c>
      <c r="BY201" s="54">
        <f t="shared" si="154"/>
        <v>6.5</v>
      </c>
      <c r="BZ201" s="57">
        <v>11</v>
      </c>
      <c r="CA201" s="50">
        <v>9</v>
      </c>
      <c r="CB201" s="51">
        <f t="shared" si="179"/>
        <v>10</v>
      </c>
      <c r="CC201" s="46">
        <v>19</v>
      </c>
      <c r="CD201" s="46">
        <v>11</v>
      </c>
      <c r="CE201" s="103">
        <v>45</v>
      </c>
      <c r="CF201" s="30">
        <v>3</v>
      </c>
      <c r="CG201" s="104">
        <f t="shared" si="149"/>
        <v>6.6666666666666666E-2</v>
      </c>
      <c r="CH201" s="47">
        <v>9</v>
      </c>
      <c r="CI201" s="25">
        <v>0</v>
      </c>
      <c r="CJ201" s="25">
        <f t="shared" si="192"/>
        <v>9</v>
      </c>
      <c r="CK201" s="49">
        <f t="shared" si="189"/>
        <v>4.5</v>
      </c>
      <c r="CL201" s="47">
        <v>4</v>
      </c>
      <c r="CM201" s="25">
        <v>0</v>
      </c>
      <c r="CN201" s="25">
        <f t="shared" si="157"/>
        <v>4</v>
      </c>
      <c r="CO201" s="49">
        <f t="shared" si="190"/>
        <v>2</v>
      </c>
      <c r="CP201" s="47">
        <v>24</v>
      </c>
      <c r="CQ201" s="25">
        <f t="shared" si="169"/>
        <v>1</v>
      </c>
      <c r="CR201" s="65">
        <v>2.0833333333333332E-2</v>
      </c>
      <c r="CS201" s="25">
        <f t="shared" si="150"/>
        <v>30</v>
      </c>
      <c r="CT201" s="25">
        <v>0</v>
      </c>
      <c r="CU201" s="25">
        <v>24</v>
      </c>
      <c r="CV201" s="25">
        <f t="shared" si="151"/>
        <v>1</v>
      </c>
      <c r="CW201" s="65">
        <v>3.125E-2</v>
      </c>
      <c r="CX201" s="25">
        <f t="shared" si="152"/>
        <v>45</v>
      </c>
      <c r="CY201" s="25">
        <v>0</v>
      </c>
      <c r="CZ201" s="49">
        <f t="shared" si="153"/>
        <v>0.5</v>
      </c>
      <c r="DA201">
        <v>7</v>
      </c>
      <c r="DB201">
        <v>6</v>
      </c>
      <c r="DC201">
        <v>0.92565534999999999</v>
      </c>
      <c r="DD201">
        <v>6</v>
      </c>
      <c r="DE201">
        <v>0.92565534999999999</v>
      </c>
      <c r="DF201">
        <v>12</v>
      </c>
      <c r="DG201">
        <v>8</v>
      </c>
      <c r="DH201">
        <v>0.98798063999999997</v>
      </c>
      <c r="DI201">
        <v>10</v>
      </c>
      <c r="DJ201">
        <v>0.99028238999999996</v>
      </c>
      <c r="DK201">
        <v>8</v>
      </c>
      <c r="DL201">
        <v>5</v>
      </c>
      <c r="DM201">
        <v>0.90703920000000005</v>
      </c>
      <c r="DN201">
        <v>5</v>
      </c>
      <c r="DO201">
        <v>0.94197874000000004</v>
      </c>
      <c r="DP201" s="25">
        <v>9</v>
      </c>
      <c r="DQ201" s="25">
        <v>6.333333333333333</v>
      </c>
      <c r="DR201" s="25">
        <v>0.94022506333333344</v>
      </c>
      <c r="DS201" s="25">
        <v>7</v>
      </c>
      <c r="DT201" s="25">
        <v>0.95263882666666666</v>
      </c>
      <c r="DU201" s="47">
        <v>73.199211640579534</v>
      </c>
      <c r="DV201" s="86">
        <v>58.47561425586197</v>
      </c>
      <c r="DW201" s="86">
        <v>0.59051405355280029</v>
      </c>
      <c r="DX201" s="25"/>
      <c r="DY201" s="49"/>
      <c r="DZ201" s="47">
        <v>11</v>
      </c>
      <c r="EA201" s="25">
        <v>11</v>
      </c>
      <c r="EB201" s="25">
        <v>11</v>
      </c>
      <c r="EC201" s="25">
        <v>0.67647058999999998</v>
      </c>
      <c r="ED201" s="25">
        <v>1</v>
      </c>
      <c r="EE201" s="88">
        <v>0.83823529500000005</v>
      </c>
      <c r="EF201" s="47">
        <v>33</v>
      </c>
      <c r="EG201" s="25">
        <v>31</v>
      </c>
      <c r="EH201" s="25">
        <v>35</v>
      </c>
      <c r="EI201" s="25">
        <v>33</v>
      </c>
      <c r="EJ201" s="25">
        <v>31</v>
      </c>
      <c r="EK201" s="46">
        <v>55</v>
      </c>
      <c r="EL201" s="47">
        <v>0</v>
      </c>
      <c r="EM201" s="49">
        <v>0</v>
      </c>
      <c r="EN201" s="46">
        <v>1</v>
      </c>
      <c r="EO201" s="25">
        <v>27421.666666666701</v>
      </c>
      <c r="EP201" s="25">
        <v>10283.125</v>
      </c>
      <c r="EQ201" s="25">
        <v>37607</v>
      </c>
      <c r="ER201" s="25">
        <v>20892.777777777799</v>
      </c>
      <c r="ES201" s="25">
        <v>35402</v>
      </c>
      <c r="ET201" s="25">
        <v>15392.1739130435</v>
      </c>
      <c r="EU201" s="25">
        <v>33476.888888888898</v>
      </c>
      <c r="EV201" s="28">
        <v>15522.692230273766</v>
      </c>
      <c r="EW201">
        <v>1941.62771</v>
      </c>
      <c r="EX201">
        <v>0.34585584000000003</v>
      </c>
      <c r="EY201">
        <v>-3.3333333333333402E-2</v>
      </c>
      <c r="EZ201">
        <v>0.81818181818181801</v>
      </c>
      <c r="FA201">
        <v>7353.5359310000003</v>
      </c>
      <c r="FB201">
        <v>0.83965316700000003</v>
      </c>
      <c r="FC201">
        <v>2.5941644562334201</v>
      </c>
      <c r="FD201">
        <v>0.55555555555555602</v>
      </c>
      <c r="FE201">
        <v>10517.00729</v>
      </c>
      <c r="FF201">
        <v>0.95354605800000003</v>
      </c>
      <c r="FG201">
        <v>2.44225352112676</v>
      </c>
      <c r="FH201">
        <v>0.66666666666666696</v>
      </c>
      <c r="FI201">
        <v>6604.0569770000002</v>
      </c>
      <c r="FJ201">
        <v>0.71301835499999999</v>
      </c>
      <c r="FK201">
        <v>1.6676948813422825</v>
      </c>
      <c r="FL201" s="63">
        <v>0.68013468013468037</v>
      </c>
      <c r="FM201">
        <v>0.463687150837989</v>
      </c>
      <c r="FN201">
        <v>0.74585876198779399</v>
      </c>
      <c r="FO201">
        <v>0.60831509846827103</v>
      </c>
      <c r="FP201">
        <v>0.62525458248472499</v>
      </c>
      <c r="FQ201">
        <v>0.64805825242718496</v>
      </c>
      <c r="FR201">
        <v>0.73442808607021504</v>
      </c>
      <c r="FS201">
        <v>0.57335350057781498</v>
      </c>
      <c r="FT201">
        <v>0.70184714351424471</v>
      </c>
      <c r="FU201">
        <v>0.6376003220460299</v>
      </c>
      <c r="FV201" s="45">
        <v>0.7</v>
      </c>
      <c r="FW201" s="25">
        <v>12659.357142857099</v>
      </c>
      <c r="FX201" s="25">
        <v>0.8</v>
      </c>
      <c r="FY201" s="25">
        <v>14597.625</v>
      </c>
      <c r="FZ201" s="25">
        <v>1</v>
      </c>
      <c r="GA201" s="25">
        <v>9692.3684210526299</v>
      </c>
      <c r="GB201" s="25">
        <v>0.83333333333333337</v>
      </c>
      <c r="GC201" s="28">
        <v>12316.450187969909</v>
      </c>
      <c r="GD201">
        <v>0.66666666666666663</v>
      </c>
      <c r="GE201">
        <v>220</v>
      </c>
      <c r="GF201">
        <v>0</v>
      </c>
      <c r="GG201">
        <v>155</v>
      </c>
      <c r="GH201">
        <v>1.1666666666666667</v>
      </c>
      <c r="GI201">
        <v>162</v>
      </c>
      <c r="GJ201">
        <v>0.61111111111111105</v>
      </c>
      <c r="GK201" s="127">
        <v>179</v>
      </c>
      <c r="GL201" s="45"/>
      <c r="GM201">
        <v>23</v>
      </c>
      <c r="GN201">
        <v>17</v>
      </c>
      <c r="GO201">
        <v>17</v>
      </c>
      <c r="GP201">
        <v>9</v>
      </c>
      <c r="GQ201" s="25"/>
      <c r="GR201">
        <v>56</v>
      </c>
      <c r="GS201">
        <v>16</v>
      </c>
      <c r="GT201">
        <v>17</v>
      </c>
      <c r="GU201">
        <v>7</v>
      </c>
      <c r="GV201" s="25"/>
      <c r="GW201">
        <v>11</v>
      </c>
      <c r="GX201">
        <v>8</v>
      </c>
      <c r="GY201">
        <v>8</v>
      </c>
      <c r="GZ201">
        <v>8</v>
      </c>
      <c r="HA201" s="25"/>
      <c r="HB201" s="89">
        <v>30</v>
      </c>
      <c r="HC201" s="89">
        <v>13.666666666666666</v>
      </c>
      <c r="HD201" s="89">
        <v>14</v>
      </c>
      <c r="HE201" s="129">
        <v>8</v>
      </c>
      <c r="HF201">
        <v>0.83799573195482369</v>
      </c>
      <c r="HG201">
        <v>0.91437047646631797</v>
      </c>
      <c r="HH201">
        <v>0.91429521109198575</v>
      </c>
      <c r="HI201">
        <v>0.87682863313354753</v>
      </c>
      <c r="HJ201">
        <v>0.96019453562654422</v>
      </c>
      <c r="HK201">
        <v>0.99589280705596805</v>
      </c>
      <c r="HL201">
        <v>0.99073822242652343</v>
      </c>
      <c r="HM201">
        <v>0.99228581947994376</v>
      </c>
      <c r="HN201">
        <v>0.91592518187541871</v>
      </c>
      <c r="HO201">
        <v>0.9668646088458055</v>
      </c>
      <c r="HP201">
        <v>0.96225044864937637</v>
      </c>
      <c r="HQ201">
        <v>1</v>
      </c>
      <c r="HR201">
        <v>0.9047051498189288</v>
      </c>
      <c r="HS201" s="24">
        <v>2</v>
      </c>
      <c r="HT201">
        <v>4</v>
      </c>
      <c r="HU201">
        <v>2</v>
      </c>
      <c r="HV201">
        <v>1</v>
      </c>
      <c r="HW201">
        <v>1</v>
      </c>
      <c r="HX201">
        <v>0</v>
      </c>
      <c r="HY201" s="45"/>
      <c r="HZ201" s="25"/>
      <c r="IA201" s="25"/>
      <c r="IB201" s="25"/>
      <c r="IC201" s="25"/>
      <c r="ID201" s="109"/>
      <c r="IE201" s="25"/>
      <c r="IF201" s="25"/>
      <c r="IG201" s="25"/>
      <c r="IH201" s="25"/>
      <c r="II201" s="141" t="s">
        <v>416</v>
      </c>
      <c r="IJ201" s="141">
        <f t="shared" si="191"/>
        <v>1</v>
      </c>
      <c r="IK201" s="141"/>
      <c r="IL201" s="106"/>
      <c r="IM201" s="127"/>
      <c r="IN201" s="142"/>
      <c r="IO201" s="143">
        <v>0</v>
      </c>
      <c r="IP201" s="144">
        <v>0</v>
      </c>
      <c r="IQ201" s="144">
        <v>0</v>
      </c>
      <c r="IR201" s="144">
        <v>0</v>
      </c>
      <c r="IS201" s="144">
        <v>1</v>
      </c>
      <c r="IT201" s="145"/>
      <c r="IU201" s="146">
        <v>0</v>
      </c>
      <c r="IV201" s="146"/>
    </row>
    <row r="202" spans="1:256" ht="13.05" customHeight="1">
      <c r="A202" s="25">
        <v>46</v>
      </c>
      <c r="B202" s="25"/>
      <c r="C202" s="49" t="s">
        <v>138</v>
      </c>
      <c r="D202" s="47" t="s">
        <v>518</v>
      </c>
      <c r="E202" s="25">
        <v>5</v>
      </c>
      <c r="F202" s="25">
        <v>5</v>
      </c>
      <c r="G202" s="49"/>
      <c r="H202" s="25">
        <v>3</v>
      </c>
      <c r="I202" s="25">
        <v>13</v>
      </c>
      <c r="J202" s="25">
        <v>1</v>
      </c>
      <c r="K202" s="25">
        <v>0</v>
      </c>
      <c r="L202" s="25">
        <v>1</v>
      </c>
      <c r="M202" s="25" t="str">
        <f t="shared" si="183"/>
        <v/>
      </c>
      <c r="N202" s="25">
        <f t="shared" si="184"/>
        <v>12</v>
      </c>
      <c r="O202" s="25">
        <v>3</v>
      </c>
      <c r="P202" s="25">
        <v>12</v>
      </c>
      <c r="Q202" s="28"/>
      <c r="R202" s="25">
        <v>8</v>
      </c>
      <c r="S202" s="25">
        <v>15</v>
      </c>
      <c r="T202" s="25">
        <v>14</v>
      </c>
      <c r="U202" s="25">
        <v>0</v>
      </c>
      <c r="V202" s="25">
        <v>14</v>
      </c>
      <c r="W202" s="25" t="str">
        <f t="shared" si="185"/>
        <v/>
      </c>
      <c r="X202" s="25">
        <f t="shared" si="186"/>
        <v>1</v>
      </c>
      <c r="Y202" s="25">
        <v>6</v>
      </c>
      <c r="Z202" s="25">
        <v>9</v>
      </c>
      <c r="AA202" s="25"/>
      <c r="AB202" s="45">
        <v>7</v>
      </c>
      <c r="AC202" s="25">
        <v>10</v>
      </c>
      <c r="AD202" s="25">
        <v>10</v>
      </c>
      <c r="AE202" s="25">
        <v>0</v>
      </c>
      <c r="AF202" s="25">
        <v>10</v>
      </c>
      <c r="AG202" s="25" t="str">
        <f t="shared" si="187"/>
        <v/>
      </c>
      <c r="AH202" s="25">
        <f t="shared" si="188"/>
        <v>0</v>
      </c>
      <c r="AI202" s="25">
        <v>2</v>
      </c>
      <c r="AJ202" s="25">
        <v>7</v>
      </c>
      <c r="AK202" s="28"/>
      <c r="AL202" s="25">
        <v>1</v>
      </c>
      <c r="AM202" s="25">
        <v>915</v>
      </c>
      <c r="AN202" s="25"/>
      <c r="AO202" s="25">
        <v>367.95823561634649</v>
      </c>
      <c r="AP202" s="91">
        <v>4.027777777777778E-2</v>
      </c>
      <c r="AQ202" s="65">
        <v>6.5277777777777782E-2</v>
      </c>
      <c r="AR202" s="65">
        <v>5.0694444444444452E-2</v>
      </c>
      <c r="AS202" s="65">
        <v>3.6805555555555557E-2</v>
      </c>
      <c r="AT202" s="25">
        <f t="shared" si="173"/>
        <v>58</v>
      </c>
      <c r="AU202" s="25">
        <f t="shared" si="173"/>
        <v>94</v>
      </c>
      <c r="AV202" s="25">
        <f t="shared" si="173"/>
        <v>73</v>
      </c>
      <c r="AW202" s="25">
        <f t="shared" si="180"/>
        <v>53</v>
      </c>
      <c r="AX202" s="25">
        <f t="shared" si="181"/>
        <v>83.5</v>
      </c>
      <c r="AY202" s="25">
        <f t="shared" si="174"/>
        <v>55.5</v>
      </c>
      <c r="AZ202" s="25">
        <f t="shared" si="182"/>
        <v>0.50450450450450446</v>
      </c>
      <c r="BA202" s="25">
        <v>3</v>
      </c>
      <c r="BB202" s="25">
        <v>2</v>
      </c>
      <c r="BC202" s="25">
        <v>3</v>
      </c>
      <c r="BD202" s="25">
        <v>2</v>
      </c>
      <c r="BE202" s="25">
        <v>2.5</v>
      </c>
      <c r="BF202" s="25">
        <v>2.5</v>
      </c>
      <c r="BG202" s="49">
        <v>0</v>
      </c>
      <c r="BH202" s="25">
        <v>0</v>
      </c>
      <c r="BI202" s="25">
        <v>10</v>
      </c>
      <c r="BJ202" s="25">
        <v>0.1</v>
      </c>
      <c r="BK202" s="25">
        <v>10</v>
      </c>
      <c r="BL202" s="25">
        <v>0.05</v>
      </c>
      <c r="BM202" s="47"/>
      <c r="BN202" s="25"/>
      <c r="BO202" s="25"/>
      <c r="BP202" s="25"/>
      <c r="BQ202" s="49"/>
      <c r="BR202" s="47"/>
      <c r="BS202" s="25"/>
      <c r="BT202" s="25"/>
      <c r="BU202" s="25"/>
      <c r="BV202" s="49"/>
      <c r="BW202" s="52"/>
      <c r="BX202" s="53"/>
      <c r="BY202" s="54"/>
      <c r="BZ202" s="57"/>
      <c r="CA202" s="50"/>
      <c r="CB202" s="51"/>
      <c r="CC202" s="46"/>
      <c r="CD202" s="46"/>
      <c r="CE202" s="103"/>
      <c r="CF202" s="30"/>
      <c r="CG202" s="104"/>
      <c r="CH202" s="47"/>
      <c r="CI202" s="25"/>
      <c r="CJ202" s="25"/>
      <c r="CK202" s="49" t="str">
        <f t="shared" si="189"/>
        <v/>
      </c>
      <c r="CL202" s="47"/>
      <c r="CM202" s="25"/>
      <c r="CN202" s="25"/>
      <c r="CO202" s="49" t="str">
        <f t="shared" si="190"/>
        <v/>
      </c>
      <c r="CP202" s="47"/>
      <c r="CQ202" s="25"/>
      <c r="CR202" s="25"/>
      <c r="CS202" s="25"/>
      <c r="CT202" s="25"/>
      <c r="CU202" s="25"/>
      <c r="CV202" s="25"/>
      <c r="CW202" s="25"/>
      <c r="CX202" s="25"/>
      <c r="CY202" s="25"/>
      <c r="CZ202" s="49"/>
      <c r="DA202"/>
      <c r="DB202"/>
      <c r="DC202"/>
      <c r="DD202"/>
      <c r="DE202"/>
      <c r="DF202" t="s">
        <v>149</v>
      </c>
      <c r="DG202"/>
      <c r="DH202"/>
      <c r="DI202"/>
      <c r="DJ202"/>
      <c r="DK202" t="s">
        <v>149</v>
      </c>
      <c r="DL202"/>
      <c r="DM202"/>
      <c r="DN202"/>
      <c r="DO202"/>
      <c r="DP202" s="25" t="s">
        <v>149</v>
      </c>
      <c r="DQ202" s="25" t="s">
        <v>149</v>
      </c>
      <c r="DR202" s="25" t="s">
        <v>149</v>
      </c>
      <c r="DS202" s="25" t="s">
        <v>149</v>
      </c>
      <c r="DT202" s="25" t="s">
        <v>149</v>
      </c>
      <c r="DU202" s="47"/>
      <c r="DV202" s="48"/>
      <c r="DW202" s="86"/>
      <c r="DX202" s="25"/>
      <c r="DY202" s="49"/>
      <c r="EB202" s="25" t="s">
        <v>149</v>
      </c>
      <c r="EC202" s="25"/>
      <c r="ED202" s="25"/>
      <c r="EE202" s="88" t="s">
        <v>149</v>
      </c>
      <c r="EF202" s="47">
        <v>23</v>
      </c>
      <c r="EG202" s="25">
        <v>25</v>
      </c>
      <c r="EH202" s="25">
        <v>34</v>
      </c>
      <c r="EI202" s="25">
        <v>39</v>
      </c>
      <c r="EJ202" s="25">
        <v>22</v>
      </c>
      <c r="EM202" s="49" t="s">
        <v>149</v>
      </c>
      <c r="EO202" s="25"/>
      <c r="EP202" s="25"/>
      <c r="EQ202" s="25"/>
      <c r="ER202" s="25"/>
      <c r="ES202" s="25"/>
      <c r="ET202" s="25"/>
      <c r="EU202" s="25"/>
      <c r="EV202" s="28"/>
      <c r="EW202"/>
      <c r="FI202" t="s">
        <v>149</v>
      </c>
      <c r="FJ202" t="s">
        <v>149</v>
      </c>
      <c r="FK202" t="s">
        <v>149</v>
      </c>
      <c r="FL202" s="63" t="s">
        <v>149</v>
      </c>
      <c r="FM202" t="s">
        <v>149</v>
      </c>
      <c r="FN202" t="s">
        <v>149</v>
      </c>
      <c r="FO202" t="s">
        <v>149</v>
      </c>
      <c r="FP202" t="s">
        <v>149</v>
      </c>
      <c r="FQ202" t="s">
        <v>149</v>
      </c>
      <c r="FR202" t="s">
        <v>149</v>
      </c>
      <c r="FV202" s="45">
        <v>0.75</v>
      </c>
      <c r="FW202" s="25">
        <v>5381.0714285714303</v>
      </c>
      <c r="FX202" s="25">
        <v>0.75</v>
      </c>
      <c r="FY202" s="25">
        <v>4491.2</v>
      </c>
      <c r="FZ202" s="25">
        <v>0.9</v>
      </c>
      <c r="GA202" s="25">
        <v>4866.3888888888896</v>
      </c>
      <c r="GB202" s="25">
        <v>0.79999999999999993</v>
      </c>
      <c r="GC202" s="28">
        <v>4912.8867724867732</v>
      </c>
      <c r="GD202">
        <v>1.1666666666666667</v>
      </c>
      <c r="GE202">
        <v>104</v>
      </c>
      <c r="GF202">
        <v>0</v>
      </c>
      <c r="GG202">
        <v>85</v>
      </c>
      <c r="GH202">
        <v>3.5</v>
      </c>
      <c r="GI202">
        <v>90</v>
      </c>
      <c r="GJ202">
        <v>1.55555555555556</v>
      </c>
      <c r="GK202" s="127">
        <v>93</v>
      </c>
      <c r="GL202" s="45"/>
      <c r="GQ202" s="25"/>
      <c r="GV202" s="25"/>
      <c r="HA202" s="25"/>
      <c r="HB202" s="89" t="s">
        <v>149</v>
      </c>
      <c r="HC202" s="89" t="s">
        <v>149</v>
      </c>
      <c r="HD202" s="89" t="s">
        <v>149</v>
      </c>
      <c r="HE202" s="129" t="s">
        <v>149</v>
      </c>
      <c r="HY202" s="45"/>
      <c r="HZ202" s="25"/>
      <c r="IA202" s="25"/>
      <c r="IB202" s="25"/>
      <c r="IC202" s="25"/>
      <c r="ID202" s="109"/>
      <c r="IE202" s="25">
        <v>1</v>
      </c>
      <c r="IF202" s="25"/>
      <c r="IG202" s="25"/>
      <c r="IH202" s="25"/>
      <c r="II202" s="141" t="s">
        <v>538</v>
      </c>
      <c r="IJ202" s="141">
        <f t="shared" si="191"/>
        <v>0</v>
      </c>
      <c r="IK202" s="141"/>
      <c r="IL202" s="106"/>
      <c r="IM202" s="127"/>
      <c r="IN202" s="142"/>
      <c r="IO202" s="143">
        <v>0</v>
      </c>
      <c r="IP202" s="144">
        <v>0</v>
      </c>
      <c r="IQ202" s="144">
        <v>0</v>
      </c>
      <c r="IR202" s="144">
        <v>0</v>
      </c>
      <c r="IS202" s="144">
        <v>1</v>
      </c>
      <c r="IT202" s="145"/>
      <c r="IU202" s="146">
        <v>0</v>
      </c>
      <c r="IV202" s="146"/>
    </row>
    <row r="203" spans="1:256" ht="13.05" customHeight="1">
      <c r="A203" s="25">
        <v>46</v>
      </c>
      <c r="B203" s="25"/>
      <c r="C203" s="49" t="s">
        <v>113</v>
      </c>
      <c r="D203" s="47" t="s">
        <v>518</v>
      </c>
      <c r="E203" s="25">
        <v>5</v>
      </c>
      <c r="F203" s="25">
        <v>5</v>
      </c>
      <c r="G203" s="49"/>
      <c r="H203" s="25">
        <v>11</v>
      </c>
      <c r="I203" s="25">
        <v>21</v>
      </c>
      <c r="J203" s="25">
        <v>8</v>
      </c>
      <c r="K203" s="25">
        <v>2</v>
      </c>
      <c r="L203" s="25">
        <v>6</v>
      </c>
      <c r="M203" s="25" t="str">
        <f t="shared" si="183"/>
        <v/>
      </c>
      <c r="N203" s="25">
        <f t="shared" si="184"/>
        <v>13</v>
      </c>
      <c r="O203" s="25">
        <v>11</v>
      </c>
      <c r="P203" s="25">
        <v>16</v>
      </c>
      <c r="Q203" s="28"/>
      <c r="R203" s="25">
        <v>7</v>
      </c>
      <c r="S203" s="25">
        <v>12</v>
      </c>
      <c r="T203" s="25">
        <v>9</v>
      </c>
      <c r="U203" s="25">
        <v>1</v>
      </c>
      <c r="V203" s="25">
        <v>8</v>
      </c>
      <c r="W203" s="25" t="str">
        <f t="shared" si="185"/>
        <v/>
      </c>
      <c r="X203" s="25">
        <f t="shared" si="186"/>
        <v>3</v>
      </c>
      <c r="Y203" s="25">
        <v>2</v>
      </c>
      <c r="Z203" s="25">
        <v>6</v>
      </c>
      <c r="AA203" s="25"/>
      <c r="AB203" s="45">
        <v>2</v>
      </c>
      <c r="AC203" s="25">
        <v>11</v>
      </c>
      <c r="AD203" s="25">
        <v>11</v>
      </c>
      <c r="AE203" s="25">
        <v>0</v>
      </c>
      <c r="AF203" s="25">
        <v>11</v>
      </c>
      <c r="AG203" s="25" t="str">
        <f t="shared" si="187"/>
        <v/>
      </c>
      <c r="AH203" s="25">
        <f t="shared" si="188"/>
        <v>0</v>
      </c>
      <c r="AI203" s="25">
        <v>0</v>
      </c>
      <c r="AJ203" s="25">
        <v>7</v>
      </c>
      <c r="AK203" s="28"/>
      <c r="AL203" s="25">
        <v>1</v>
      </c>
      <c r="AM203" s="25">
        <v>925.1</v>
      </c>
      <c r="AN203" s="25"/>
      <c r="AO203" s="25">
        <v>223.01637891230754</v>
      </c>
      <c r="AP203" s="4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108"/>
      <c r="BB203" s="108"/>
      <c r="BC203" s="108"/>
      <c r="BD203" s="108"/>
      <c r="BE203" s="25"/>
      <c r="BF203" s="25"/>
      <c r="BG203" s="49"/>
      <c r="BH203" s="25">
        <v>0.1</v>
      </c>
      <c r="BI203" s="25">
        <v>10</v>
      </c>
      <c r="BJ203" s="25">
        <v>0.5</v>
      </c>
      <c r="BK203" s="25">
        <v>10</v>
      </c>
      <c r="BL203" s="25">
        <v>0.3</v>
      </c>
      <c r="BM203" s="47"/>
      <c r="BN203" s="25"/>
      <c r="BO203" s="25"/>
      <c r="BP203" s="25"/>
      <c r="BQ203" s="49"/>
      <c r="BR203" s="47"/>
      <c r="BS203" s="25"/>
      <c r="BT203" s="25"/>
      <c r="BU203" s="25"/>
      <c r="BV203" s="49"/>
      <c r="BW203" s="52"/>
      <c r="BX203" s="53"/>
      <c r="BY203" s="54"/>
      <c r="BZ203" s="57"/>
      <c r="CA203" s="50"/>
      <c r="CB203" s="51"/>
      <c r="CC203" s="46"/>
      <c r="CD203" s="46"/>
      <c r="CE203" s="103"/>
      <c r="CF203" s="30"/>
      <c r="CG203" s="104"/>
      <c r="CH203" s="47"/>
      <c r="CI203" s="25"/>
      <c r="CJ203" s="25"/>
      <c r="CK203" s="49" t="str">
        <f t="shared" si="189"/>
        <v/>
      </c>
      <c r="CL203" s="47"/>
      <c r="CM203" s="25"/>
      <c r="CN203" s="25"/>
      <c r="CO203" s="49" t="str">
        <f t="shared" si="190"/>
        <v/>
      </c>
      <c r="CP203" s="47"/>
      <c r="CQ203" s="25"/>
      <c r="CR203" s="25"/>
      <c r="CS203" s="25"/>
      <c r="CT203" s="25"/>
      <c r="CU203" s="25"/>
      <c r="CV203" s="25"/>
      <c r="CW203" s="25"/>
      <c r="CX203" s="25"/>
      <c r="CY203" s="25"/>
      <c r="CZ203" s="49"/>
      <c r="DA203"/>
      <c r="DB203"/>
      <c r="DC203"/>
      <c r="DD203"/>
      <c r="DE203"/>
      <c r="DF203" t="s">
        <v>149</v>
      </c>
      <c r="DG203"/>
      <c r="DH203"/>
      <c r="DI203"/>
      <c r="DJ203"/>
      <c r="DK203" t="s">
        <v>149</v>
      </c>
      <c r="DL203"/>
      <c r="DM203"/>
      <c r="DN203"/>
      <c r="DO203"/>
      <c r="DP203" s="25" t="s">
        <v>149</v>
      </c>
      <c r="DQ203" s="25" t="s">
        <v>149</v>
      </c>
      <c r="DR203" s="25" t="s">
        <v>149</v>
      </c>
      <c r="DS203" s="25" t="s">
        <v>149</v>
      </c>
      <c r="DT203" s="25" t="s">
        <v>149</v>
      </c>
      <c r="DU203" s="47"/>
      <c r="DV203" s="48"/>
      <c r="DW203" s="86"/>
      <c r="DX203" s="25"/>
      <c r="DY203" s="49"/>
      <c r="DZ203" s="47"/>
      <c r="EA203" s="25"/>
      <c r="EB203" s="25" t="s">
        <v>149</v>
      </c>
      <c r="EC203" s="25"/>
      <c r="ED203" s="25"/>
      <c r="EE203" s="88" t="s">
        <v>149</v>
      </c>
      <c r="EF203" s="47">
        <v>20</v>
      </c>
      <c r="EG203" s="25">
        <v>22</v>
      </c>
      <c r="EH203" s="25">
        <v>23</v>
      </c>
      <c r="EI203" s="25">
        <v>29</v>
      </c>
      <c r="EJ203" s="25">
        <v>22</v>
      </c>
      <c r="EK203" s="46"/>
      <c r="EL203" s="47"/>
      <c r="EM203" s="49" t="s">
        <v>149</v>
      </c>
      <c r="EN203" s="46"/>
      <c r="EO203" s="25"/>
      <c r="EP203" s="25"/>
      <c r="EQ203" s="25"/>
      <c r="ER203" s="25"/>
      <c r="ES203" s="25"/>
      <c r="ET203" s="25"/>
      <c r="EU203" s="25"/>
      <c r="EV203" s="28"/>
      <c r="EW203"/>
      <c r="FI203" t="s">
        <v>149</v>
      </c>
      <c r="FJ203" t="s">
        <v>149</v>
      </c>
      <c r="FK203" t="s">
        <v>149</v>
      </c>
      <c r="FL203" s="63" t="s">
        <v>149</v>
      </c>
      <c r="FM203" t="s">
        <v>149</v>
      </c>
      <c r="FN203" t="s">
        <v>149</v>
      </c>
      <c r="FO203" t="s">
        <v>149</v>
      </c>
      <c r="FP203" t="s">
        <v>149</v>
      </c>
      <c r="FQ203" t="s">
        <v>149</v>
      </c>
      <c r="FR203" t="s">
        <v>149</v>
      </c>
      <c r="FV203" s="45">
        <v>0.6</v>
      </c>
      <c r="FW203" s="25">
        <v>4446</v>
      </c>
      <c r="FX203" s="25">
        <v>0.8</v>
      </c>
      <c r="FY203" s="25">
        <v>3811.625</v>
      </c>
      <c r="FZ203" s="25">
        <v>0.65</v>
      </c>
      <c r="GA203" s="25">
        <v>3319.5384615384601</v>
      </c>
      <c r="GB203" s="25">
        <v>0.68333333333333324</v>
      </c>
      <c r="GC203" s="28">
        <v>3859.0544871794868</v>
      </c>
      <c r="GD203">
        <v>2.5</v>
      </c>
      <c r="GE203">
        <v>59</v>
      </c>
      <c r="GF203">
        <v>0.83333333333333337</v>
      </c>
      <c r="GG203">
        <v>106</v>
      </c>
      <c r="GH203">
        <v>3</v>
      </c>
      <c r="GI203">
        <v>110</v>
      </c>
      <c r="GJ203">
        <v>2.1111111111111098</v>
      </c>
      <c r="GK203" s="127">
        <v>91.666666666666671</v>
      </c>
      <c r="GL203" s="45"/>
      <c r="GQ203" s="25"/>
      <c r="GV203" s="25"/>
      <c r="HA203" s="25"/>
      <c r="HB203" s="89" t="s">
        <v>149</v>
      </c>
      <c r="HC203" s="89" t="s">
        <v>149</v>
      </c>
      <c r="HD203" s="89" t="s">
        <v>149</v>
      </c>
      <c r="HE203" s="129" t="s">
        <v>149</v>
      </c>
      <c r="HY203" s="45"/>
      <c r="HZ203" s="25"/>
      <c r="IA203" s="25"/>
      <c r="IB203" s="25"/>
      <c r="IC203" s="25"/>
      <c r="ID203" s="109"/>
      <c r="IE203" s="25">
        <v>1</v>
      </c>
      <c r="IF203" s="25"/>
      <c r="IG203" s="25"/>
      <c r="IH203" s="25"/>
      <c r="II203" s="141" t="s">
        <v>538</v>
      </c>
      <c r="IJ203" s="141">
        <f t="shared" si="191"/>
        <v>0</v>
      </c>
      <c r="IK203" s="141"/>
      <c r="IL203" s="106"/>
      <c r="IM203" s="127"/>
      <c r="IN203" s="142"/>
      <c r="IO203" s="143"/>
      <c r="IP203" s="144"/>
      <c r="IQ203" s="144"/>
      <c r="IR203" s="144"/>
      <c r="IS203" s="144"/>
      <c r="IT203" s="145"/>
      <c r="IU203" s="146"/>
      <c r="IV203" s="146"/>
    </row>
    <row r="204" spans="1:256" ht="13.05" customHeight="1">
      <c r="A204" s="25">
        <v>70</v>
      </c>
      <c r="B204" s="25">
        <v>18</v>
      </c>
      <c r="C204" s="49" t="s">
        <v>90</v>
      </c>
      <c r="D204" s="47" t="s">
        <v>252</v>
      </c>
      <c r="E204" s="25">
        <v>4</v>
      </c>
      <c r="F204" s="25">
        <v>4</v>
      </c>
      <c r="G204" s="49"/>
      <c r="H204" s="25">
        <v>8</v>
      </c>
      <c r="I204" s="25">
        <v>11</v>
      </c>
      <c r="J204" s="25">
        <v>4</v>
      </c>
      <c r="K204" s="25">
        <v>1</v>
      </c>
      <c r="L204" s="25">
        <v>3</v>
      </c>
      <c r="M204" s="25" t="str">
        <f t="shared" si="183"/>
        <v/>
      </c>
      <c r="N204" s="25">
        <f t="shared" si="184"/>
        <v>7</v>
      </c>
      <c r="O204" s="25">
        <v>2</v>
      </c>
      <c r="P204" s="25">
        <v>9</v>
      </c>
      <c r="Q204" s="28"/>
      <c r="R204" s="25">
        <v>2</v>
      </c>
      <c r="S204" s="25">
        <v>4</v>
      </c>
      <c r="T204" s="25">
        <v>5</v>
      </c>
      <c r="U204" s="25">
        <v>3</v>
      </c>
      <c r="V204" s="25">
        <v>2</v>
      </c>
      <c r="W204" s="25" t="str">
        <f t="shared" si="185"/>
        <v/>
      </c>
      <c r="X204" s="25">
        <f t="shared" si="186"/>
        <v>-1</v>
      </c>
      <c r="Y204" s="25">
        <v>0</v>
      </c>
      <c r="Z204" s="25">
        <v>3</v>
      </c>
      <c r="AA204" s="25"/>
      <c r="AB204" s="45">
        <v>2</v>
      </c>
      <c r="AC204" s="25">
        <v>2</v>
      </c>
      <c r="AD204" s="25">
        <v>14</v>
      </c>
      <c r="AE204" s="25">
        <v>4</v>
      </c>
      <c r="AF204" s="25">
        <v>10</v>
      </c>
      <c r="AG204" s="25" t="str">
        <f t="shared" si="187"/>
        <v/>
      </c>
      <c r="AH204" s="25">
        <f t="shared" si="188"/>
        <v>-12</v>
      </c>
      <c r="AI204" s="25">
        <v>2</v>
      </c>
      <c r="AJ204" s="25">
        <v>2</v>
      </c>
      <c r="AK204" s="28"/>
      <c r="AL204" s="25">
        <v>0.95</v>
      </c>
      <c r="AM204" s="25">
        <v>1408.9</v>
      </c>
      <c r="AN204" s="25"/>
      <c r="AO204" s="25">
        <v>432.37409484697008</v>
      </c>
      <c r="AP204" s="91">
        <v>3.6805555555555557E-2</v>
      </c>
      <c r="AQ204" s="65">
        <v>6.8750000000000006E-2</v>
      </c>
      <c r="AR204" s="65">
        <v>7.0833333333333331E-2</v>
      </c>
      <c r="AS204" s="65">
        <v>5.347222222222222E-2</v>
      </c>
      <c r="AT204" s="25">
        <f t="shared" ref="AT204:AV212" si="193">(HOUR(AP204)*60)+MINUTE(AP204)</f>
        <v>53</v>
      </c>
      <c r="AU204" s="25">
        <f t="shared" si="193"/>
        <v>99</v>
      </c>
      <c r="AV204" s="25">
        <f t="shared" si="193"/>
        <v>102</v>
      </c>
      <c r="AW204" s="25">
        <f t="shared" si="180"/>
        <v>77</v>
      </c>
      <c r="AX204" s="25">
        <f t="shared" si="181"/>
        <v>100.5</v>
      </c>
      <c r="AY204" s="25">
        <f t="shared" ref="AY204:AY235" si="194">AVERAGE(AT204,AW204)</f>
        <v>65</v>
      </c>
      <c r="AZ204" s="25">
        <f t="shared" ref="AZ204:AZ235" si="195">(AX204-AY204)/AY204</f>
        <v>0.5461538461538461</v>
      </c>
      <c r="BA204" s="25">
        <v>2</v>
      </c>
      <c r="BB204" s="25">
        <v>1</v>
      </c>
      <c r="BC204" s="25">
        <v>2</v>
      </c>
      <c r="BD204" s="25">
        <v>2</v>
      </c>
      <c r="BE204" s="25">
        <v>2</v>
      </c>
      <c r="BF204" s="25">
        <v>1.5</v>
      </c>
      <c r="BG204" s="49">
        <v>0.25</v>
      </c>
      <c r="BH204" s="25">
        <v>0.3</v>
      </c>
      <c r="BI204" s="25">
        <v>10</v>
      </c>
      <c r="BJ204" s="25">
        <v>0.6</v>
      </c>
      <c r="BK204" s="25">
        <v>10</v>
      </c>
      <c r="BL204" s="25">
        <v>0.45</v>
      </c>
      <c r="BM204" s="47">
        <v>19</v>
      </c>
      <c r="BN204" s="25">
        <v>29</v>
      </c>
      <c r="BO204" s="25">
        <f t="shared" si="175"/>
        <v>48</v>
      </c>
      <c r="BP204" s="25">
        <f t="shared" si="176"/>
        <v>0.39583333333333331</v>
      </c>
      <c r="BQ204" s="49">
        <f t="shared" si="148"/>
        <v>1</v>
      </c>
      <c r="BR204" s="47">
        <v>7</v>
      </c>
      <c r="BS204" s="25">
        <v>9</v>
      </c>
      <c r="BT204" s="25">
        <f t="shared" si="178"/>
        <v>16</v>
      </c>
      <c r="BU204" s="25">
        <f t="shared" si="177"/>
        <v>0.4375</v>
      </c>
      <c r="BV204" s="49">
        <f t="shared" si="160"/>
        <v>1</v>
      </c>
      <c r="BW204" s="52">
        <v>5</v>
      </c>
      <c r="BX204" s="53">
        <v>6</v>
      </c>
      <c r="BY204" s="54">
        <f t="shared" si="154"/>
        <v>5.5</v>
      </c>
      <c r="BZ204" s="57">
        <v>10</v>
      </c>
      <c r="CA204" s="50">
        <v>11</v>
      </c>
      <c r="CB204" s="51">
        <f t="shared" si="179"/>
        <v>10.5</v>
      </c>
      <c r="CC204" s="46">
        <v>20</v>
      </c>
      <c r="CD204" s="46">
        <v>8</v>
      </c>
      <c r="CE204" s="103">
        <v>50</v>
      </c>
      <c r="CF204" s="30">
        <v>9</v>
      </c>
      <c r="CG204" s="104">
        <f t="shared" si="149"/>
        <v>0.18</v>
      </c>
      <c r="CH204" s="47">
        <v>7</v>
      </c>
      <c r="CI204" s="25">
        <v>2</v>
      </c>
      <c r="CJ204" s="25">
        <f t="shared" si="192"/>
        <v>9</v>
      </c>
      <c r="CK204" s="49">
        <f t="shared" si="189"/>
        <v>5.5</v>
      </c>
      <c r="CL204" s="47">
        <v>2</v>
      </c>
      <c r="CM204" s="25">
        <v>2</v>
      </c>
      <c r="CN204" s="25">
        <f t="shared" si="157"/>
        <v>4</v>
      </c>
      <c r="CO204" s="49">
        <f t="shared" si="190"/>
        <v>3</v>
      </c>
      <c r="CP204" s="47">
        <v>24</v>
      </c>
      <c r="CQ204" s="25">
        <f t="shared" si="169"/>
        <v>1</v>
      </c>
      <c r="CR204" s="65">
        <v>3.0555555555555555E-2</v>
      </c>
      <c r="CS204" s="25">
        <f t="shared" ref="CS204:CS235" si="196">HOUR(CR204)*60+MINUTE(CR204)</f>
        <v>44</v>
      </c>
      <c r="CT204" s="25">
        <v>0</v>
      </c>
      <c r="CU204" s="25">
        <v>24</v>
      </c>
      <c r="CV204" s="25">
        <f t="shared" si="151"/>
        <v>1</v>
      </c>
      <c r="CW204" s="65">
        <v>3.0555555555555555E-2</v>
      </c>
      <c r="CX204" s="25">
        <f t="shared" si="152"/>
        <v>44</v>
      </c>
      <c r="CY204" s="25">
        <v>0</v>
      </c>
      <c r="CZ204" s="49">
        <f t="shared" si="153"/>
        <v>0</v>
      </c>
      <c r="DA204">
        <v>9</v>
      </c>
      <c r="DB204">
        <v>7</v>
      </c>
      <c r="DC204">
        <v>0.97821639999999999</v>
      </c>
      <c r="DD204">
        <v>7</v>
      </c>
      <c r="DE204">
        <v>0.97808390999999995</v>
      </c>
      <c r="DF204">
        <v>17</v>
      </c>
      <c r="DG204">
        <v>10</v>
      </c>
      <c r="DH204">
        <v>0.98020255000000001</v>
      </c>
      <c r="DI204">
        <v>10</v>
      </c>
      <c r="DJ204">
        <v>0.98497877</v>
      </c>
      <c r="DK204">
        <v>20</v>
      </c>
      <c r="DL204">
        <v>10</v>
      </c>
      <c r="DM204">
        <v>0.93892752999999995</v>
      </c>
      <c r="DN204">
        <v>10</v>
      </c>
      <c r="DO204">
        <v>0.96560433999999995</v>
      </c>
      <c r="DP204" s="25">
        <v>15.333333333333334</v>
      </c>
      <c r="DQ204" s="25">
        <v>9</v>
      </c>
      <c r="DR204" s="25">
        <v>0.96578215999999995</v>
      </c>
      <c r="DS204" s="25">
        <v>9</v>
      </c>
      <c r="DT204" s="25">
        <v>0.97622233999999997</v>
      </c>
      <c r="DU204" s="47">
        <v>97.449577029834543</v>
      </c>
      <c r="DV204" s="86">
        <v>107.10897291321</v>
      </c>
      <c r="DW204" s="86">
        <v>0.14453532033737548</v>
      </c>
      <c r="DX204" s="25"/>
      <c r="DY204" s="49"/>
      <c r="DZ204" s="47">
        <v>8</v>
      </c>
      <c r="EA204" s="25">
        <v>7</v>
      </c>
      <c r="EB204" s="25">
        <v>7.5</v>
      </c>
      <c r="EC204" s="25">
        <v>0.69230769000000003</v>
      </c>
      <c r="ED204" s="25">
        <v>0.58823528999999997</v>
      </c>
      <c r="EE204" s="88">
        <v>0.64027148999999994</v>
      </c>
      <c r="EF204" s="47">
        <v>27</v>
      </c>
      <c r="EG204" s="25">
        <v>27</v>
      </c>
      <c r="EH204" s="25">
        <v>21</v>
      </c>
      <c r="EI204" s="25">
        <v>31</v>
      </c>
      <c r="EJ204" s="25"/>
      <c r="EK204" s="46">
        <v>68</v>
      </c>
      <c r="EL204" s="47">
        <v>2</v>
      </c>
      <c r="EM204" s="49">
        <v>4</v>
      </c>
      <c r="EN204" s="46">
        <v>2</v>
      </c>
      <c r="EO204" s="25"/>
      <c r="EP204" s="25"/>
      <c r="EQ204" s="25"/>
      <c r="ER204" s="25"/>
      <c r="ES204" s="25"/>
      <c r="ET204" s="25"/>
      <c r="EU204" s="25"/>
      <c r="EV204" s="28"/>
      <c r="EW204"/>
      <c r="FI204" t="s">
        <v>149</v>
      </c>
      <c r="FJ204" t="s">
        <v>149</v>
      </c>
      <c r="FK204" t="s">
        <v>149</v>
      </c>
      <c r="FL204" s="63" t="s">
        <v>149</v>
      </c>
      <c r="FM204" t="s">
        <v>149</v>
      </c>
      <c r="FN204" t="s">
        <v>149</v>
      </c>
      <c r="FO204" t="s">
        <v>149</v>
      </c>
      <c r="FP204" t="s">
        <v>149</v>
      </c>
      <c r="FQ204" t="s">
        <v>149</v>
      </c>
      <c r="FR204" t="s">
        <v>149</v>
      </c>
      <c r="FV204" s="45">
        <v>0.65</v>
      </c>
      <c r="FW204" s="25">
        <v>9271.25</v>
      </c>
      <c r="FX204" s="25">
        <v>0.4</v>
      </c>
      <c r="FY204" s="25">
        <v>7301.625</v>
      </c>
      <c r="FZ204" s="25">
        <v>0.7</v>
      </c>
      <c r="GA204" s="25">
        <v>5372.5</v>
      </c>
      <c r="GB204" s="25">
        <v>0.58333333333333337</v>
      </c>
      <c r="GC204" s="28">
        <v>7315.125</v>
      </c>
      <c r="GD204">
        <v>1.1666666666666667</v>
      </c>
      <c r="GE204">
        <v>279</v>
      </c>
      <c r="GF204">
        <v>0.33333333333333331</v>
      </c>
      <c r="GG204">
        <v>212</v>
      </c>
      <c r="GH204">
        <v>4.333333333333333</v>
      </c>
      <c r="GI204">
        <v>111</v>
      </c>
      <c r="GJ204" s="37">
        <v>1.94444444444444</v>
      </c>
      <c r="GK204" s="127">
        <v>200.66666666666666</v>
      </c>
      <c r="GL204" s="45"/>
      <c r="GQ204" s="25"/>
      <c r="GV204" s="25"/>
      <c r="HA204" s="25"/>
      <c r="HB204" s="89" t="s">
        <v>149</v>
      </c>
      <c r="HC204" s="89" t="s">
        <v>149</v>
      </c>
      <c r="HD204" s="89" t="s">
        <v>149</v>
      </c>
      <c r="HE204" s="129" t="s">
        <v>149</v>
      </c>
      <c r="HY204" s="45"/>
      <c r="HZ204" s="25"/>
      <c r="IA204" s="25"/>
      <c r="IB204" s="25"/>
      <c r="IC204" s="25"/>
      <c r="ID204" s="109"/>
      <c r="IE204" s="25">
        <v>1</v>
      </c>
      <c r="IF204" s="25"/>
      <c r="IG204" s="25"/>
      <c r="IH204" s="25"/>
      <c r="II204" s="141" t="s">
        <v>578</v>
      </c>
      <c r="IJ204" s="141">
        <f t="shared" si="191"/>
        <v>1</v>
      </c>
      <c r="IK204" s="141" t="s">
        <v>540</v>
      </c>
      <c r="IL204" s="106" t="s">
        <v>262</v>
      </c>
      <c r="IM204" s="127"/>
      <c r="IN204" s="142"/>
      <c r="IO204" s="143">
        <v>0</v>
      </c>
      <c r="IP204" s="144">
        <v>0</v>
      </c>
      <c r="IQ204" s="144">
        <v>0</v>
      </c>
      <c r="IR204" s="144">
        <v>0</v>
      </c>
      <c r="IS204" s="144">
        <v>1</v>
      </c>
      <c r="IT204" s="145"/>
      <c r="IU204" s="146">
        <v>0</v>
      </c>
      <c r="IV204" s="146">
        <v>0</v>
      </c>
    </row>
    <row r="205" spans="1:256" ht="13.05" customHeight="1">
      <c r="A205" s="25">
        <v>49</v>
      </c>
      <c r="B205" s="25">
        <v>14</v>
      </c>
      <c r="C205" s="49" t="s">
        <v>556</v>
      </c>
      <c r="D205" s="47" t="s">
        <v>464</v>
      </c>
      <c r="E205" s="25">
        <v>1</v>
      </c>
      <c r="F205" s="25">
        <v>1</v>
      </c>
      <c r="G205" s="49"/>
      <c r="H205" s="25">
        <v>10</v>
      </c>
      <c r="I205" s="25">
        <v>15</v>
      </c>
      <c r="J205" s="25">
        <v>6</v>
      </c>
      <c r="K205" s="25">
        <v>5</v>
      </c>
      <c r="L205" s="25">
        <v>1</v>
      </c>
      <c r="M205" s="25" t="str">
        <f t="shared" si="183"/>
        <v/>
      </c>
      <c r="N205" s="25">
        <f t="shared" si="184"/>
        <v>9</v>
      </c>
      <c r="O205" s="25">
        <v>5</v>
      </c>
      <c r="P205" s="25">
        <v>12</v>
      </c>
      <c r="Q205" s="28"/>
      <c r="R205" s="25">
        <v>19</v>
      </c>
      <c r="S205" s="25">
        <v>22</v>
      </c>
      <c r="T205" s="25">
        <v>4</v>
      </c>
      <c r="U205" s="25">
        <v>0</v>
      </c>
      <c r="V205" s="25">
        <v>4</v>
      </c>
      <c r="W205" s="25" t="str">
        <f t="shared" si="185"/>
        <v/>
      </c>
      <c r="X205" s="25">
        <f t="shared" si="186"/>
        <v>18</v>
      </c>
      <c r="Y205" s="25">
        <v>11</v>
      </c>
      <c r="Z205" s="25">
        <v>18</v>
      </c>
      <c r="AA205" s="25"/>
      <c r="AB205" s="45">
        <v>5</v>
      </c>
      <c r="AC205" s="25">
        <v>9</v>
      </c>
      <c r="AD205" s="25">
        <v>4</v>
      </c>
      <c r="AE205" s="25">
        <v>0</v>
      </c>
      <c r="AF205" s="25">
        <v>4</v>
      </c>
      <c r="AG205" s="25" t="str">
        <f t="shared" si="187"/>
        <v/>
      </c>
      <c r="AH205" s="25">
        <f t="shared" si="188"/>
        <v>5</v>
      </c>
      <c r="AI205" s="25">
        <v>2</v>
      </c>
      <c r="AJ205" s="25">
        <v>7</v>
      </c>
      <c r="AK205" s="28"/>
      <c r="AL205" s="25">
        <v>1</v>
      </c>
      <c r="AM205" s="25">
        <v>1533.8</v>
      </c>
      <c r="AN205" s="25">
        <v>1515.5</v>
      </c>
      <c r="AO205" s="25">
        <v>338.45758499715356</v>
      </c>
      <c r="AP205" s="91">
        <v>4.8611111111111112E-2</v>
      </c>
      <c r="AQ205" s="65">
        <v>0.1013888888888889</v>
      </c>
      <c r="AR205" s="65">
        <v>8.1944444444444445E-2</v>
      </c>
      <c r="AS205" s="65">
        <v>5.9722222222222225E-2</v>
      </c>
      <c r="AT205" s="25">
        <f t="shared" si="193"/>
        <v>70</v>
      </c>
      <c r="AU205" s="25">
        <f t="shared" si="193"/>
        <v>146</v>
      </c>
      <c r="AV205" s="25">
        <f t="shared" si="193"/>
        <v>118</v>
      </c>
      <c r="AW205" s="25">
        <f t="shared" si="180"/>
        <v>86</v>
      </c>
      <c r="AX205" s="25">
        <f t="shared" si="181"/>
        <v>132</v>
      </c>
      <c r="AY205" s="25">
        <f t="shared" si="194"/>
        <v>78</v>
      </c>
      <c r="AZ205" s="25">
        <f t="shared" si="195"/>
        <v>0.69230769230769229</v>
      </c>
      <c r="BA205" s="25">
        <v>3</v>
      </c>
      <c r="BB205" s="25">
        <v>3</v>
      </c>
      <c r="BC205" s="25">
        <v>3</v>
      </c>
      <c r="BD205" s="25">
        <v>3</v>
      </c>
      <c r="BE205" s="25">
        <v>3</v>
      </c>
      <c r="BF205" s="25">
        <v>3</v>
      </c>
      <c r="BG205" s="49">
        <v>0</v>
      </c>
      <c r="BH205" s="25">
        <v>0.1</v>
      </c>
      <c r="BI205" s="25">
        <v>10</v>
      </c>
      <c r="BJ205" s="25">
        <v>1</v>
      </c>
      <c r="BK205" s="25">
        <v>1</v>
      </c>
      <c r="BL205" s="25">
        <v>0.18181818181818182</v>
      </c>
      <c r="BM205" s="47">
        <v>27</v>
      </c>
      <c r="BN205" s="25">
        <v>19</v>
      </c>
      <c r="BO205" s="25">
        <f t="shared" si="175"/>
        <v>46</v>
      </c>
      <c r="BP205" s="25">
        <f t="shared" si="176"/>
        <v>0.58695652173913049</v>
      </c>
      <c r="BQ205" s="49">
        <f t="shared" si="148"/>
        <v>0.95833333333333337</v>
      </c>
      <c r="BR205" s="47">
        <v>9</v>
      </c>
      <c r="BS205" s="25">
        <v>7</v>
      </c>
      <c r="BT205" s="25">
        <f t="shared" si="178"/>
        <v>16</v>
      </c>
      <c r="BU205" s="25">
        <f t="shared" si="177"/>
        <v>0.5625</v>
      </c>
      <c r="BV205" s="49">
        <f t="shared" si="160"/>
        <v>1</v>
      </c>
      <c r="BW205" s="52">
        <v>5</v>
      </c>
      <c r="BX205" s="53">
        <v>6</v>
      </c>
      <c r="BY205" s="54">
        <f t="shared" si="154"/>
        <v>5.5</v>
      </c>
      <c r="BZ205" s="57">
        <v>12</v>
      </c>
      <c r="CA205" s="50">
        <v>10</v>
      </c>
      <c r="CB205" s="51">
        <f t="shared" si="179"/>
        <v>11</v>
      </c>
      <c r="CC205" s="46">
        <v>13</v>
      </c>
      <c r="CD205" s="46">
        <v>12</v>
      </c>
      <c r="CE205" s="103">
        <v>59</v>
      </c>
      <c r="CF205" s="30">
        <v>0</v>
      </c>
      <c r="CG205" s="104">
        <f t="shared" si="149"/>
        <v>0</v>
      </c>
      <c r="CH205" s="47">
        <v>12</v>
      </c>
      <c r="CI205" s="25">
        <v>2</v>
      </c>
      <c r="CJ205" s="25">
        <f t="shared" si="192"/>
        <v>14</v>
      </c>
      <c r="CK205" s="49">
        <f t="shared" si="189"/>
        <v>8</v>
      </c>
      <c r="CL205" s="47">
        <v>4</v>
      </c>
      <c r="CM205" s="25">
        <v>3</v>
      </c>
      <c r="CN205" s="25">
        <f t="shared" si="157"/>
        <v>7</v>
      </c>
      <c r="CO205" s="49">
        <f t="shared" si="190"/>
        <v>5</v>
      </c>
      <c r="CP205" s="47">
        <v>24</v>
      </c>
      <c r="CQ205" s="25">
        <f t="shared" ref="CQ205:CQ235" si="197">CP205/24</f>
        <v>1</v>
      </c>
      <c r="CR205" s="65">
        <v>2.9861111111111113E-2</v>
      </c>
      <c r="CS205" s="25">
        <f t="shared" si="196"/>
        <v>43</v>
      </c>
      <c r="CT205" s="25">
        <v>0</v>
      </c>
      <c r="CU205" s="25">
        <v>24</v>
      </c>
      <c r="CV205" s="25">
        <f t="shared" si="151"/>
        <v>1</v>
      </c>
      <c r="CW205" s="65">
        <v>8.5416666666666655E-2</v>
      </c>
      <c r="CX205" s="25">
        <f t="shared" si="152"/>
        <v>123</v>
      </c>
      <c r="CY205" s="25">
        <v>2</v>
      </c>
      <c r="CZ205" s="49">
        <f t="shared" si="153"/>
        <v>1.8604651162790697</v>
      </c>
      <c r="DA205">
        <v>11</v>
      </c>
      <c r="DB205">
        <v>9</v>
      </c>
      <c r="DC205">
        <v>0.96697275000000005</v>
      </c>
      <c r="DD205">
        <v>9</v>
      </c>
      <c r="DE205">
        <v>0.97091318999999998</v>
      </c>
      <c r="DF205">
        <v>11</v>
      </c>
      <c r="DG205">
        <v>8</v>
      </c>
      <c r="DH205">
        <v>0.97131787999999997</v>
      </c>
      <c r="DI205">
        <v>8</v>
      </c>
      <c r="DJ205">
        <v>0.97131787999999997</v>
      </c>
      <c r="DK205">
        <v>14</v>
      </c>
      <c r="DL205">
        <v>9</v>
      </c>
      <c r="DM205">
        <v>0.96750627</v>
      </c>
      <c r="DN205">
        <v>9</v>
      </c>
      <c r="DO205">
        <v>0.96750627</v>
      </c>
      <c r="DP205" s="25">
        <v>12</v>
      </c>
      <c r="DQ205" s="25">
        <v>8.6666666666666661</v>
      </c>
      <c r="DR205" s="25">
        <v>0.96859896666666667</v>
      </c>
      <c r="DS205" s="25">
        <v>8.6666666666666661</v>
      </c>
      <c r="DT205" s="25">
        <v>0.96991244666666665</v>
      </c>
      <c r="DU205" s="47">
        <v>20.555834356255737</v>
      </c>
      <c r="DV205" s="86">
        <v>40.361144597948233</v>
      </c>
      <c r="DW205" s="86">
        <v>0.98181037419939898</v>
      </c>
      <c r="DX205" s="25"/>
      <c r="DY205" s="49"/>
      <c r="DZ205" s="47">
        <v>17</v>
      </c>
      <c r="EA205" s="25">
        <v>13</v>
      </c>
      <c r="EB205" s="25">
        <v>15</v>
      </c>
      <c r="EC205" s="25">
        <v>0.35443037999999999</v>
      </c>
      <c r="ED205" s="25">
        <v>0.53012048000000001</v>
      </c>
      <c r="EE205" s="88">
        <v>0.44227543000000002</v>
      </c>
      <c r="EF205" s="47">
        <v>39</v>
      </c>
      <c r="EG205" s="25">
        <v>45</v>
      </c>
      <c r="EH205" s="25">
        <v>39</v>
      </c>
      <c r="EI205" s="25">
        <v>43</v>
      </c>
      <c r="EJ205" s="25">
        <v>41</v>
      </c>
      <c r="EK205" s="46">
        <v>55</v>
      </c>
      <c r="EL205" s="47">
        <v>1</v>
      </c>
      <c r="EM205" s="49">
        <v>2</v>
      </c>
      <c r="EN205" s="46">
        <v>1</v>
      </c>
      <c r="EO205" s="25">
        <v>17318.947368421101</v>
      </c>
      <c r="EP205" s="25">
        <v>8437.4358974359002</v>
      </c>
      <c r="EQ205" s="25">
        <v>26862.142857142899</v>
      </c>
      <c r="ER205" s="25">
        <v>8547.0454545454504</v>
      </c>
      <c r="ES205" s="25">
        <v>35402</v>
      </c>
      <c r="ET205" s="25">
        <v>7224.8979591836696</v>
      </c>
      <c r="EU205" s="25">
        <v>26527.696741854666</v>
      </c>
      <c r="EV205" s="28">
        <v>8069.7931037216731</v>
      </c>
      <c r="EW205">
        <v>1243.642472</v>
      </c>
      <c r="EX205">
        <v>0.18635534500000001</v>
      </c>
      <c r="EY205">
        <v>0.92727272727272703</v>
      </c>
      <c r="EZ205">
        <v>0.38888888888888901</v>
      </c>
      <c r="FA205">
        <v>530.05661220000002</v>
      </c>
      <c r="FB205">
        <v>4.8282255000000003E-2</v>
      </c>
      <c r="FC205">
        <v>-1.4827586206896599</v>
      </c>
      <c r="FD205">
        <v>0.38461538461538503</v>
      </c>
      <c r="FE205">
        <v>1805.3817019999999</v>
      </c>
      <c r="FF205">
        <v>0.36822798899999998</v>
      </c>
      <c r="FG205">
        <v>0.78309859154929595</v>
      </c>
      <c r="FH205">
        <v>0.44444444444444398</v>
      </c>
      <c r="FI205">
        <v>1193.0269287333333</v>
      </c>
      <c r="FJ205">
        <v>0.20095519633333334</v>
      </c>
      <c r="FK205">
        <v>7.5870899377454351E-2</v>
      </c>
      <c r="FL205" s="63">
        <v>0.40598290598290604</v>
      </c>
      <c r="FM205">
        <v>0.51153846153846105</v>
      </c>
      <c r="FN205">
        <v>0.54179104477611895</v>
      </c>
      <c r="FO205">
        <v>0.36553945249597403</v>
      </c>
      <c r="FP205">
        <v>0.390834697217676</v>
      </c>
      <c r="FQ205">
        <v>0.5</v>
      </c>
      <c r="FR205">
        <v>0.50096030729833596</v>
      </c>
      <c r="FS205">
        <v>0.45902597134481171</v>
      </c>
      <c r="FT205">
        <v>0.4778620164307103</v>
      </c>
      <c r="FU205">
        <v>0.46844399388776098</v>
      </c>
      <c r="FV205" s="45">
        <v>0.65</v>
      </c>
      <c r="FW205" s="25">
        <v>11292.8461538462</v>
      </c>
      <c r="FX205" s="25">
        <v>0.6</v>
      </c>
      <c r="FY205" s="25">
        <v>9873.9166666666697</v>
      </c>
      <c r="FZ205" s="25">
        <v>0.8</v>
      </c>
      <c r="GA205" s="25">
        <v>8131.25</v>
      </c>
      <c r="GB205" s="25">
        <v>0.68333333333333324</v>
      </c>
      <c r="GC205" s="28">
        <v>9766.0042735042898</v>
      </c>
      <c r="GD205">
        <v>0.83333333333333337</v>
      </c>
      <c r="GE205">
        <v>176</v>
      </c>
      <c r="GF205">
        <v>1</v>
      </c>
      <c r="GG205">
        <v>135</v>
      </c>
      <c r="GH205">
        <v>2</v>
      </c>
      <c r="GI205">
        <v>155</v>
      </c>
      <c r="GJ205">
        <v>1.2777777777777779</v>
      </c>
      <c r="GK205">
        <v>155.33333333333334</v>
      </c>
      <c r="GL205" s="45"/>
      <c r="GM205">
        <v>14</v>
      </c>
      <c r="GN205">
        <v>11</v>
      </c>
      <c r="GO205">
        <v>10</v>
      </c>
      <c r="GP205">
        <v>7</v>
      </c>
      <c r="GQ205" s="25"/>
      <c r="GR205">
        <v>34</v>
      </c>
      <c r="GS205">
        <v>4</v>
      </c>
      <c r="GT205">
        <v>6</v>
      </c>
      <c r="GU205">
        <v>4</v>
      </c>
      <c r="GV205" s="25"/>
      <c r="GW205">
        <v>11</v>
      </c>
      <c r="GX205">
        <v>10</v>
      </c>
      <c r="GY205">
        <v>9</v>
      </c>
      <c r="GZ205">
        <v>8</v>
      </c>
      <c r="HA205" s="25"/>
      <c r="HB205" s="89">
        <v>19.666666666666668</v>
      </c>
      <c r="HC205" s="89">
        <v>8.3333333333333339</v>
      </c>
      <c r="HD205" s="89">
        <v>8.3333333333333339</v>
      </c>
      <c r="HE205" s="129">
        <v>6.333333333333333</v>
      </c>
      <c r="HF205">
        <v>0.89303539351003269</v>
      </c>
      <c r="HG205">
        <v>0.94616120248364888</v>
      </c>
      <c r="HH205">
        <v>0.9542511492815634</v>
      </c>
      <c r="HI205">
        <v>0.97985018394585377</v>
      </c>
      <c r="HJ205">
        <v>0.88429648069229172</v>
      </c>
      <c r="HK205">
        <v>0.98115578103921208</v>
      </c>
      <c r="HL205">
        <v>0.89982991590134442</v>
      </c>
      <c r="HM205">
        <v>0.98270762982399062</v>
      </c>
      <c r="HN205">
        <v>0.91495168416582984</v>
      </c>
      <c r="HO205">
        <v>0.91566127586042878</v>
      </c>
      <c r="HP205">
        <v>0.88996234023298249</v>
      </c>
      <c r="HQ205">
        <v>1</v>
      </c>
      <c r="HR205">
        <v>0.89742785278938475</v>
      </c>
      <c r="HS205" s="24">
        <v>1</v>
      </c>
      <c r="HT205">
        <v>2</v>
      </c>
      <c r="HU205">
        <v>2</v>
      </c>
      <c r="HV205">
        <v>0</v>
      </c>
      <c r="HW205">
        <v>0</v>
      </c>
      <c r="HX205">
        <v>0</v>
      </c>
      <c r="HY205" s="45"/>
      <c r="HZ205" s="25"/>
      <c r="IA205" s="25">
        <v>1</v>
      </c>
      <c r="IB205" s="25"/>
      <c r="IC205" s="25"/>
      <c r="ID205" s="109"/>
      <c r="IE205" s="25"/>
      <c r="IF205" s="25"/>
      <c r="IG205" s="25"/>
      <c r="IH205" s="25"/>
      <c r="II205" s="141" t="s">
        <v>578</v>
      </c>
      <c r="IJ205" s="141">
        <f t="shared" si="191"/>
        <v>1</v>
      </c>
      <c r="IK205" s="141" t="s">
        <v>540</v>
      </c>
      <c r="IL205" s="106"/>
      <c r="IM205" s="127"/>
      <c r="IN205" s="142"/>
      <c r="IO205" s="143">
        <v>0</v>
      </c>
      <c r="IP205" s="144">
        <v>0</v>
      </c>
      <c r="IQ205" s="144">
        <v>0</v>
      </c>
      <c r="IR205" s="144">
        <v>1</v>
      </c>
      <c r="IS205" s="144">
        <v>0</v>
      </c>
      <c r="IT205" s="145"/>
      <c r="IU205" s="143">
        <v>0</v>
      </c>
      <c r="IV205" s="146">
        <v>0</v>
      </c>
    </row>
    <row r="206" spans="1:256" ht="13.05" customHeight="1">
      <c r="A206" s="25">
        <v>45</v>
      </c>
      <c r="B206" s="25">
        <v>12</v>
      </c>
      <c r="C206" s="49" t="s">
        <v>557</v>
      </c>
      <c r="D206" s="47" t="s">
        <v>252</v>
      </c>
      <c r="E206" s="25">
        <v>4</v>
      </c>
      <c r="F206" s="25">
        <v>4</v>
      </c>
      <c r="G206" s="49"/>
      <c r="H206" s="25">
        <v>18</v>
      </c>
      <c r="I206" s="25">
        <v>21</v>
      </c>
      <c r="J206" s="25">
        <v>3</v>
      </c>
      <c r="K206" s="25">
        <v>0</v>
      </c>
      <c r="L206" s="25">
        <v>3</v>
      </c>
      <c r="M206" s="25" t="str">
        <f t="shared" si="183"/>
        <v/>
      </c>
      <c r="N206" s="25">
        <f t="shared" si="184"/>
        <v>18</v>
      </c>
      <c r="O206" s="25">
        <v>15</v>
      </c>
      <c r="P206" s="25">
        <v>20</v>
      </c>
      <c r="Q206" s="28"/>
      <c r="R206" s="25">
        <v>28</v>
      </c>
      <c r="S206" s="25">
        <v>28</v>
      </c>
      <c r="T206" s="25">
        <v>7</v>
      </c>
      <c r="U206" s="25">
        <v>0</v>
      </c>
      <c r="V206" s="25">
        <v>7</v>
      </c>
      <c r="W206" s="25" t="str">
        <f t="shared" si="185"/>
        <v/>
      </c>
      <c r="X206" s="25">
        <f t="shared" si="186"/>
        <v>21</v>
      </c>
      <c r="Y206" s="25">
        <v>10</v>
      </c>
      <c r="Z206" s="25">
        <v>21</v>
      </c>
      <c r="AA206" s="25"/>
      <c r="AB206" s="45">
        <v>8</v>
      </c>
      <c r="AC206" s="25">
        <v>15</v>
      </c>
      <c r="AD206" s="25">
        <v>6</v>
      </c>
      <c r="AE206" s="25">
        <v>0</v>
      </c>
      <c r="AF206" s="25">
        <v>6</v>
      </c>
      <c r="AG206" s="25" t="str">
        <f t="shared" si="187"/>
        <v/>
      </c>
      <c r="AH206" s="25">
        <f t="shared" si="188"/>
        <v>9</v>
      </c>
      <c r="AI206" s="25">
        <v>5</v>
      </c>
      <c r="AJ206" s="25">
        <v>14</v>
      </c>
      <c r="AK206" s="28"/>
      <c r="AL206" s="25">
        <v>1</v>
      </c>
      <c r="AM206" s="25">
        <v>932.7</v>
      </c>
      <c r="AN206" s="25">
        <v>888</v>
      </c>
      <c r="AO206" s="25">
        <v>236.83663034607667</v>
      </c>
      <c r="AP206" s="91">
        <v>4.7222222222222221E-2</v>
      </c>
      <c r="AQ206" s="65">
        <v>8.9583333333333334E-2</v>
      </c>
      <c r="AR206" s="65">
        <v>7.013888888888889E-2</v>
      </c>
      <c r="AS206" s="65">
        <v>5.1388888888888894E-2</v>
      </c>
      <c r="AT206" s="25">
        <f t="shared" si="193"/>
        <v>68</v>
      </c>
      <c r="AU206" s="25">
        <f t="shared" si="193"/>
        <v>129</v>
      </c>
      <c r="AV206" s="25">
        <f t="shared" si="193"/>
        <v>101</v>
      </c>
      <c r="AW206" s="25">
        <f t="shared" si="180"/>
        <v>74</v>
      </c>
      <c r="AX206" s="25">
        <f t="shared" si="181"/>
        <v>115</v>
      </c>
      <c r="AY206" s="25">
        <f t="shared" si="194"/>
        <v>71</v>
      </c>
      <c r="AZ206" s="25">
        <f t="shared" si="195"/>
        <v>0.61971830985915488</v>
      </c>
      <c r="BA206" s="25">
        <v>2</v>
      </c>
      <c r="BB206" s="25">
        <v>2</v>
      </c>
      <c r="BC206" s="25">
        <v>3</v>
      </c>
      <c r="BD206" s="25">
        <v>3</v>
      </c>
      <c r="BE206" s="25">
        <v>2.5</v>
      </c>
      <c r="BF206" s="25">
        <v>2.5</v>
      </c>
      <c r="BG206" s="49">
        <v>0</v>
      </c>
      <c r="BH206" s="25">
        <v>0.6</v>
      </c>
      <c r="BI206" s="25">
        <v>10</v>
      </c>
      <c r="BJ206" s="25">
        <v>0.4</v>
      </c>
      <c r="BK206" s="25">
        <v>10</v>
      </c>
      <c r="BL206" s="25">
        <v>0.5</v>
      </c>
      <c r="BM206" s="47">
        <v>41</v>
      </c>
      <c r="BN206" s="25">
        <v>7</v>
      </c>
      <c r="BO206" s="25">
        <f t="shared" si="175"/>
        <v>48</v>
      </c>
      <c r="BP206" s="25">
        <f t="shared" si="176"/>
        <v>0.85416666666666663</v>
      </c>
      <c r="BQ206" s="49">
        <f>BO206/48</f>
        <v>1</v>
      </c>
      <c r="BR206" s="47">
        <v>15</v>
      </c>
      <c r="BS206" s="25">
        <v>1</v>
      </c>
      <c r="BT206" s="25">
        <f t="shared" si="178"/>
        <v>16</v>
      </c>
      <c r="BU206" s="25">
        <f t="shared" si="177"/>
        <v>0.9375</v>
      </c>
      <c r="BV206" s="49">
        <f t="shared" si="160"/>
        <v>1</v>
      </c>
      <c r="BW206" s="52">
        <v>6</v>
      </c>
      <c r="BX206" s="53">
        <v>7</v>
      </c>
      <c r="BY206" s="54">
        <f t="shared" si="154"/>
        <v>6.5</v>
      </c>
      <c r="BZ206" s="57">
        <v>14</v>
      </c>
      <c r="CA206" s="50">
        <v>15</v>
      </c>
      <c r="CB206" s="51">
        <f t="shared" si="179"/>
        <v>14.5</v>
      </c>
      <c r="CC206" s="46">
        <v>10</v>
      </c>
      <c r="CD206" s="46">
        <v>10</v>
      </c>
      <c r="CE206" s="103">
        <v>89</v>
      </c>
      <c r="CF206" s="30">
        <v>4</v>
      </c>
      <c r="CG206" s="104">
        <f t="shared" si="149"/>
        <v>4.49438202247191E-2</v>
      </c>
      <c r="CH206" s="47">
        <v>10</v>
      </c>
      <c r="CI206" s="25">
        <v>7</v>
      </c>
      <c r="CJ206" s="25">
        <f t="shared" si="192"/>
        <v>17</v>
      </c>
      <c r="CK206" s="49">
        <f t="shared" si="189"/>
        <v>12</v>
      </c>
      <c r="CL206" s="47">
        <v>4</v>
      </c>
      <c r="CM206" s="25">
        <v>4</v>
      </c>
      <c r="CN206" s="25">
        <f t="shared" si="157"/>
        <v>8</v>
      </c>
      <c r="CO206" s="49">
        <f t="shared" si="190"/>
        <v>6</v>
      </c>
      <c r="CP206" s="47">
        <v>24</v>
      </c>
      <c r="CQ206" s="25">
        <f t="shared" si="197"/>
        <v>1</v>
      </c>
      <c r="CR206" s="65">
        <v>1.3888888888888888E-2</v>
      </c>
      <c r="CS206" s="25">
        <f t="shared" si="196"/>
        <v>20</v>
      </c>
      <c r="CT206" s="25">
        <v>0</v>
      </c>
      <c r="CU206" s="25">
        <v>24</v>
      </c>
      <c r="CV206" s="25">
        <f t="shared" ref="CV206:CV235" si="198">CU206/24</f>
        <v>1</v>
      </c>
      <c r="CW206" s="65">
        <v>3.125E-2</v>
      </c>
      <c r="CX206" s="25">
        <f t="shared" si="152"/>
        <v>45</v>
      </c>
      <c r="CY206" s="25">
        <v>0</v>
      </c>
      <c r="CZ206" s="49">
        <f t="shared" si="153"/>
        <v>1.25</v>
      </c>
      <c r="DA206">
        <v>22</v>
      </c>
      <c r="DB206">
        <v>13</v>
      </c>
      <c r="DC206">
        <v>0.83825384999999997</v>
      </c>
      <c r="DD206">
        <v>13</v>
      </c>
      <c r="DE206">
        <v>0.83650535999999998</v>
      </c>
      <c r="DF206">
        <v>15</v>
      </c>
      <c r="DG206">
        <v>11</v>
      </c>
      <c r="DH206">
        <v>0.96491676000000004</v>
      </c>
      <c r="DI206">
        <v>11</v>
      </c>
      <c r="DJ206">
        <v>0.96625733000000003</v>
      </c>
      <c r="DK206">
        <v>22</v>
      </c>
      <c r="DL206">
        <v>10</v>
      </c>
      <c r="DM206">
        <v>0.87145729999999999</v>
      </c>
      <c r="DN206">
        <v>10</v>
      </c>
      <c r="DO206">
        <v>0.97093156999999997</v>
      </c>
      <c r="DP206" s="25">
        <v>19.666666666666668</v>
      </c>
      <c r="DQ206" s="25">
        <v>11.333333333333334</v>
      </c>
      <c r="DR206" s="25">
        <v>0.89154263666666667</v>
      </c>
      <c r="DS206" s="25">
        <v>11.333333333333334</v>
      </c>
      <c r="DT206" s="25">
        <v>0.92456475333333332</v>
      </c>
      <c r="DU206" s="47">
        <v>88.305472527339859</v>
      </c>
      <c r="DV206" s="86">
        <v>73.294895546510801</v>
      </c>
      <c r="DW206" s="86">
        <v>0.2458596728504244</v>
      </c>
      <c r="DX206" s="25"/>
      <c r="DY206" s="49"/>
      <c r="DZ206" s="47">
        <v>16</v>
      </c>
      <c r="EA206" s="25">
        <v>11</v>
      </c>
      <c r="EB206" s="25">
        <v>13.5</v>
      </c>
      <c r="EC206" s="25">
        <v>0.54285713999999996</v>
      </c>
      <c r="ED206" s="25">
        <v>3.5087719000000003E-2</v>
      </c>
      <c r="EE206" s="88">
        <v>0.28897242949999996</v>
      </c>
      <c r="EF206" s="47">
        <v>32</v>
      </c>
      <c r="EG206" s="25">
        <v>32</v>
      </c>
      <c r="EH206" s="25">
        <v>34</v>
      </c>
      <c r="EI206" s="25">
        <v>30</v>
      </c>
      <c r="EJ206" s="25">
        <v>30</v>
      </c>
      <c r="EK206" s="46">
        <v>58</v>
      </c>
      <c r="EL206" s="47">
        <v>8</v>
      </c>
      <c r="EM206" s="49">
        <v>0</v>
      </c>
      <c r="EN206" s="46">
        <v>0</v>
      </c>
      <c r="EO206" s="25">
        <v>41132.5</v>
      </c>
      <c r="EP206" s="25">
        <v>5484.3333333333303</v>
      </c>
      <c r="EQ206" s="25">
        <v>34188.181818181802</v>
      </c>
      <c r="ER206" s="25">
        <v>8954.0476190476202</v>
      </c>
      <c r="ES206" s="25">
        <v>23601.333333333299</v>
      </c>
      <c r="ET206" s="25">
        <v>6679.6226415094297</v>
      </c>
      <c r="EU206" s="25">
        <v>32974.005050505031</v>
      </c>
      <c r="EV206" s="28">
        <v>7039.334531296794</v>
      </c>
      <c r="EW206">
        <v>528.93180870000003</v>
      </c>
      <c r="EX206">
        <v>0.126188366</v>
      </c>
      <c r="EY206">
        <v>-0.25151515151515103</v>
      </c>
      <c r="EZ206">
        <v>0.57142857142857095</v>
      </c>
      <c r="FA206">
        <v>301.77927269999998</v>
      </c>
      <c r="FB206">
        <v>3.0845131000000001E-2</v>
      </c>
      <c r="FC206">
        <v>1.9124668435013299</v>
      </c>
      <c r="FD206">
        <v>0.7</v>
      </c>
      <c r="FE206">
        <v>532.27222040000004</v>
      </c>
      <c r="FF206">
        <v>0.113880325</v>
      </c>
      <c r="FG206">
        <v>-1.0507042253521099</v>
      </c>
      <c r="FH206">
        <v>0.42857142857142899</v>
      </c>
      <c r="FI206">
        <v>454.32776726666663</v>
      </c>
      <c r="FJ206">
        <v>9.0304607333333342E-2</v>
      </c>
      <c r="FK206">
        <v>0.20341582221135632</v>
      </c>
      <c r="FL206" s="63">
        <v>0.56666666666666665</v>
      </c>
      <c r="FM206">
        <v>0.478835978835979</v>
      </c>
      <c r="FN206">
        <v>0.68671059857221295</v>
      </c>
      <c r="FO206">
        <v>0.57799999999999996</v>
      </c>
      <c r="FP206">
        <v>0.59742460182988799</v>
      </c>
      <c r="FQ206">
        <v>0.37061769616026702</v>
      </c>
      <c r="FR206">
        <v>0.71367781155015197</v>
      </c>
      <c r="FS206">
        <v>0.47581789166541527</v>
      </c>
      <c r="FT206">
        <v>0.66593767065075093</v>
      </c>
      <c r="FU206">
        <v>0.57087778115808308</v>
      </c>
      <c r="FV206" s="45">
        <v>0.7</v>
      </c>
      <c r="FW206" s="25">
        <v>7680.4285714285697</v>
      </c>
      <c r="FX206" s="25">
        <v>0.7</v>
      </c>
      <c r="FY206" s="25">
        <v>6023.2307692307704</v>
      </c>
      <c r="FZ206" s="25">
        <v>0.65</v>
      </c>
      <c r="GA206" s="25">
        <v>3604.9230769230799</v>
      </c>
      <c r="GB206" s="25">
        <v>0.68333333333333324</v>
      </c>
      <c r="GC206" s="28">
        <v>5769.527472527473</v>
      </c>
      <c r="GD206">
        <v>0.33333333333333331</v>
      </c>
      <c r="GE206">
        <v>121</v>
      </c>
      <c r="GF206">
        <v>0</v>
      </c>
      <c r="GG206">
        <v>75</v>
      </c>
      <c r="GH206">
        <v>3</v>
      </c>
      <c r="GI206">
        <v>83</v>
      </c>
      <c r="GJ206">
        <v>1.1111111111111112</v>
      </c>
      <c r="GK206">
        <v>93</v>
      </c>
      <c r="GL206" s="45"/>
      <c r="GM206">
        <v>21</v>
      </c>
      <c r="GN206">
        <v>16</v>
      </c>
      <c r="GO206">
        <v>16</v>
      </c>
      <c r="GP206">
        <v>10</v>
      </c>
      <c r="GQ206" s="25"/>
      <c r="GR206">
        <v>38</v>
      </c>
      <c r="GS206">
        <v>15</v>
      </c>
      <c r="GT206">
        <v>16</v>
      </c>
      <c r="GU206">
        <v>7</v>
      </c>
      <c r="GV206" s="25"/>
      <c r="GW206">
        <v>7</v>
      </c>
      <c r="GX206">
        <v>8</v>
      </c>
      <c r="GY206">
        <v>7</v>
      </c>
      <c r="GZ206">
        <v>6</v>
      </c>
      <c r="HA206" s="25"/>
      <c r="HB206" s="89">
        <v>22</v>
      </c>
      <c r="HC206" s="89">
        <v>13</v>
      </c>
      <c r="HD206" s="89">
        <v>13</v>
      </c>
      <c r="HE206" s="129">
        <v>7.666666666666667</v>
      </c>
      <c r="HF206">
        <v>0.88007843399942409</v>
      </c>
      <c r="HG206">
        <v>0.87838075741867272</v>
      </c>
      <c r="HH206">
        <v>0.86915190978404477</v>
      </c>
      <c r="HI206">
        <v>0.98020042681363029</v>
      </c>
      <c r="HJ206">
        <v>0.95636593889183463</v>
      </c>
      <c r="HK206">
        <v>0.99447515616878723</v>
      </c>
      <c r="HL206">
        <v>0.99507489524505077</v>
      </c>
      <c r="HM206">
        <v>0.99228581947994376</v>
      </c>
      <c r="HN206">
        <v>0.84590986887562725</v>
      </c>
      <c r="HO206">
        <v>0.95277849505956247</v>
      </c>
      <c r="HP206">
        <v>0.90748521297303009</v>
      </c>
      <c r="HQ206">
        <v>0.97818009423135355</v>
      </c>
      <c r="HR206">
        <v>0.89411808058896192</v>
      </c>
      <c r="HS206" s="24">
        <v>1</v>
      </c>
      <c r="HT206">
        <v>2</v>
      </c>
      <c r="HU206">
        <v>2</v>
      </c>
      <c r="HV206">
        <v>0</v>
      </c>
      <c r="HW206">
        <v>0</v>
      </c>
      <c r="HX206">
        <v>0</v>
      </c>
      <c r="HY206" s="45"/>
      <c r="HZ206" s="25"/>
      <c r="IA206" s="25"/>
      <c r="IB206" s="25"/>
      <c r="IC206" s="25"/>
      <c r="ID206" s="109"/>
      <c r="IE206" s="25"/>
      <c r="IF206" s="25"/>
      <c r="IG206" s="25"/>
      <c r="IH206" s="25"/>
      <c r="II206" s="141" t="s">
        <v>578</v>
      </c>
      <c r="IJ206" s="141">
        <f t="shared" si="191"/>
        <v>1</v>
      </c>
      <c r="IK206" s="141" t="s">
        <v>540</v>
      </c>
      <c r="IL206" s="106"/>
      <c r="IM206" s="127"/>
      <c r="IN206" s="142"/>
      <c r="IO206" s="143">
        <v>0</v>
      </c>
      <c r="IP206" s="144">
        <v>0</v>
      </c>
      <c r="IQ206" s="144">
        <v>0</v>
      </c>
      <c r="IR206" s="144">
        <v>1</v>
      </c>
      <c r="IS206" s="144">
        <v>0</v>
      </c>
      <c r="IT206" s="145"/>
      <c r="IU206" s="146">
        <v>0</v>
      </c>
      <c r="IV206" s="146">
        <v>0</v>
      </c>
    </row>
    <row r="207" spans="1:256" ht="13.05" customHeight="1">
      <c r="A207" s="25">
        <v>57</v>
      </c>
      <c r="B207" s="25">
        <v>12</v>
      </c>
      <c r="C207" s="49" t="s">
        <v>612</v>
      </c>
      <c r="D207" s="47" t="s">
        <v>252</v>
      </c>
      <c r="E207" s="25">
        <v>4</v>
      </c>
      <c r="F207" s="25">
        <v>4</v>
      </c>
      <c r="G207" s="49"/>
      <c r="H207" s="25">
        <v>14</v>
      </c>
      <c r="I207" s="25">
        <v>21</v>
      </c>
      <c r="J207" s="25">
        <v>0</v>
      </c>
      <c r="K207" s="25">
        <v>0</v>
      </c>
      <c r="L207" s="25">
        <v>0</v>
      </c>
      <c r="M207" s="25" t="str">
        <f t="shared" si="183"/>
        <v/>
      </c>
      <c r="N207" s="25">
        <f t="shared" si="184"/>
        <v>21</v>
      </c>
      <c r="O207" s="25">
        <v>14</v>
      </c>
      <c r="P207" s="25">
        <v>21</v>
      </c>
      <c r="Q207" s="28"/>
      <c r="R207" s="25">
        <v>21</v>
      </c>
      <c r="S207" s="25">
        <v>23</v>
      </c>
      <c r="T207" s="25">
        <v>5</v>
      </c>
      <c r="U207" s="25">
        <v>1</v>
      </c>
      <c r="V207" s="25">
        <v>4</v>
      </c>
      <c r="W207" s="25" t="str">
        <f t="shared" si="185"/>
        <v/>
      </c>
      <c r="X207" s="25">
        <f t="shared" si="186"/>
        <v>18</v>
      </c>
      <c r="Y207" s="25">
        <v>11</v>
      </c>
      <c r="Z207" s="25">
        <v>18</v>
      </c>
      <c r="AA207" s="25"/>
      <c r="AB207" s="45">
        <v>7</v>
      </c>
      <c r="AC207" s="25">
        <v>13</v>
      </c>
      <c r="AD207" s="25">
        <v>11</v>
      </c>
      <c r="AE207" s="25">
        <v>0</v>
      </c>
      <c r="AF207" s="25">
        <v>11</v>
      </c>
      <c r="AG207" s="25" t="str">
        <f t="shared" si="187"/>
        <v/>
      </c>
      <c r="AH207" s="25">
        <f t="shared" si="188"/>
        <v>2</v>
      </c>
      <c r="AI207" s="25">
        <v>2</v>
      </c>
      <c r="AJ207" s="25">
        <v>7</v>
      </c>
      <c r="AK207" s="28"/>
      <c r="AL207" s="25">
        <v>1</v>
      </c>
      <c r="AM207" s="25">
        <v>935.7</v>
      </c>
      <c r="AN207" s="25">
        <v>864.5</v>
      </c>
      <c r="AO207" s="25">
        <v>196.12297431109783</v>
      </c>
      <c r="AP207" s="91">
        <v>4.7916666666666663E-2</v>
      </c>
      <c r="AQ207" s="65">
        <v>7.013888888888889E-2</v>
      </c>
      <c r="AR207" s="65">
        <v>5.9027777777777783E-2</v>
      </c>
      <c r="AS207" s="65">
        <v>4.8611111111111112E-2</v>
      </c>
      <c r="AT207" s="25">
        <f t="shared" si="193"/>
        <v>69</v>
      </c>
      <c r="AU207" s="25">
        <f t="shared" si="193"/>
        <v>101</v>
      </c>
      <c r="AV207" s="25">
        <f t="shared" si="193"/>
        <v>85</v>
      </c>
      <c r="AW207" s="25">
        <f t="shared" si="180"/>
        <v>70</v>
      </c>
      <c r="AX207" s="25">
        <f t="shared" si="181"/>
        <v>93</v>
      </c>
      <c r="AY207" s="25">
        <f t="shared" si="194"/>
        <v>69.5</v>
      </c>
      <c r="AZ207" s="25">
        <f t="shared" si="195"/>
        <v>0.33812949640287771</v>
      </c>
      <c r="BA207" s="25">
        <v>3</v>
      </c>
      <c r="BB207" s="25">
        <v>4</v>
      </c>
      <c r="BC207" s="25">
        <v>3</v>
      </c>
      <c r="BD207" s="25">
        <v>2</v>
      </c>
      <c r="BE207" s="25">
        <v>2.5</v>
      </c>
      <c r="BF207" s="25">
        <v>3.5</v>
      </c>
      <c r="BG207" s="49">
        <v>-0.4</v>
      </c>
      <c r="BH207" s="25">
        <v>0.5</v>
      </c>
      <c r="BI207" s="25">
        <v>10</v>
      </c>
      <c r="BJ207" s="25">
        <v>0.5</v>
      </c>
      <c r="BK207" s="25">
        <v>10</v>
      </c>
      <c r="BL207" s="25">
        <v>0.5</v>
      </c>
      <c r="BM207" s="47">
        <v>33</v>
      </c>
      <c r="BN207" s="25">
        <v>15</v>
      </c>
      <c r="BO207" s="25">
        <f t="shared" si="175"/>
        <v>48</v>
      </c>
      <c r="BP207" s="25">
        <f t="shared" si="176"/>
        <v>0.6875</v>
      </c>
      <c r="BQ207" s="49">
        <f t="shared" ref="BQ207:BQ235" si="199">BO207/48</f>
        <v>1</v>
      </c>
      <c r="BR207" s="47">
        <v>14</v>
      </c>
      <c r="BS207" s="25">
        <v>2</v>
      </c>
      <c r="BT207" s="25">
        <f t="shared" si="178"/>
        <v>16</v>
      </c>
      <c r="BU207" s="25">
        <f t="shared" si="177"/>
        <v>0.875</v>
      </c>
      <c r="BV207" s="49">
        <f t="shared" si="160"/>
        <v>1</v>
      </c>
      <c r="BW207" s="52">
        <v>5</v>
      </c>
      <c r="BX207" s="53">
        <v>7</v>
      </c>
      <c r="BY207" s="54">
        <f t="shared" si="154"/>
        <v>6</v>
      </c>
      <c r="BZ207" s="57">
        <v>10</v>
      </c>
      <c r="CA207" s="50">
        <v>8</v>
      </c>
      <c r="CB207" s="51">
        <f t="shared" si="179"/>
        <v>9</v>
      </c>
      <c r="CC207" s="46">
        <v>22</v>
      </c>
      <c r="CD207" s="46">
        <v>19</v>
      </c>
      <c r="CE207" s="103">
        <v>65</v>
      </c>
      <c r="CF207" s="30">
        <v>2</v>
      </c>
      <c r="CG207" s="104">
        <f t="shared" ref="CG207:CG213" si="200">CF207/CE207</f>
        <v>3.0769230769230771E-2</v>
      </c>
      <c r="CH207" s="47">
        <v>11</v>
      </c>
      <c r="CI207" s="25">
        <v>9</v>
      </c>
      <c r="CJ207" s="25">
        <f t="shared" si="192"/>
        <v>20</v>
      </c>
      <c r="CK207" s="49">
        <f t="shared" si="189"/>
        <v>14.5</v>
      </c>
      <c r="CL207" s="47">
        <v>4</v>
      </c>
      <c r="CM207" s="25">
        <v>4</v>
      </c>
      <c r="CN207" s="25">
        <f t="shared" si="157"/>
        <v>8</v>
      </c>
      <c r="CO207" s="49">
        <f t="shared" si="190"/>
        <v>6</v>
      </c>
      <c r="CP207" s="47">
        <v>24</v>
      </c>
      <c r="CQ207" s="25">
        <f t="shared" si="197"/>
        <v>1</v>
      </c>
      <c r="CR207" s="65">
        <v>1.9444444444444445E-2</v>
      </c>
      <c r="CS207" s="25">
        <f t="shared" si="196"/>
        <v>28</v>
      </c>
      <c r="CT207" s="25">
        <v>0</v>
      </c>
      <c r="CU207" s="25">
        <v>24</v>
      </c>
      <c r="CV207" s="25">
        <f t="shared" si="198"/>
        <v>1</v>
      </c>
      <c r="CW207" s="65">
        <v>4.0972222222222222E-2</v>
      </c>
      <c r="CX207" s="25">
        <f t="shared" si="152"/>
        <v>59</v>
      </c>
      <c r="CY207" s="25">
        <v>0</v>
      </c>
      <c r="CZ207" s="49">
        <f t="shared" si="153"/>
        <v>1.1071428571428572</v>
      </c>
      <c r="DA207">
        <v>15</v>
      </c>
      <c r="DB207">
        <v>8</v>
      </c>
      <c r="DC207">
        <v>0.66123326999999998</v>
      </c>
      <c r="DD207">
        <v>7</v>
      </c>
      <c r="DE207">
        <v>0.55602185999999998</v>
      </c>
      <c r="DF207">
        <v>12</v>
      </c>
      <c r="DG207">
        <v>6</v>
      </c>
      <c r="DH207">
        <v>0.96740455000000003</v>
      </c>
      <c r="DI207">
        <v>7</v>
      </c>
      <c r="DJ207">
        <v>0.96776874999999996</v>
      </c>
      <c r="DK207">
        <v>14</v>
      </c>
      <c r="DL207">
        <v>10</v>
      </c>
      <c r="DM207">
        <v>0.96811733</v>
      </c>
      <c r="DN207">
        <v>10</v>
      </c>
      <c r="DO207">
        <v>0.97643614999999995</v>
      </c>
      <c r="DP207" s="25">
        <v>13.666666666666666</v>
      </c>
      <c r="DQ207" s="25">
        <v>8</v>
      </c>
      <c r="DR207" s="25">
        <v>0.86558504999999997</v>
      </c>
      <c r="DS207" s="25">
        <v>8</v>
      </c>
      <c r="DT207" s="25">
        <v>0.83340892</v>
      </c>
      <c r="DU207" s="47">
        <v>26.515557305160144</v>
      </c>
      <c r="DV207" s="86">
        <v>54.644949436041585</v>
      </c>
      <c r="DW207" s="86">
        <v>1.1288159187229823</v>
      </c>
      <c r="DX207" s="25"/>
      <c r="DY207" s="49"/>
      <c r="DZ207" s="47">
        <v>19</v>
      </c>
      <c r="EA207" s="25">
        <v>24</v>
      </c>
      <c r="EB207" s="25">
        <v>21.5</v>
      </c>
      <c r="EC207" s="25">
        <v>0.81990521000000005</v>
      </c>
      <c r="ED207" s="25">
        <v>0.86440678000000004</v>
      </c>
      <c r="EE207" s="88">
        <v>0.84215599500000005</v>
      </c>
      <c r="EF207" s="47"/>
      <c r="EG207" s="25"/>
      <c r="EH207" s="25"/>
      <c r="EI207" s="25"/>
      <c r="EJ207" s="25"/>
      <c r="EK207" s="46">
        <v>67</v>
      </c>
      <c r="EL207" s="47">
        <v>1</v>
      </c>
      <c r="EM207" s="49">
        <v>2</v>
      </c>
      <c r="EN207" s="46">
        <v>3</v>
      </c>
      <c r="EO207" s="25">
        <v>109686.66666666701</v>
      </c>
      <c r="EP207" s="25">
        <v>23504.285714285699</v>
      </c>
      <c r="EQ207" s="25">
        <v>94017.5</v>
      </c>
      <c r="ER207" s="25">
        <v>31339.166666666701</v>
      </c>
      <c r="ES207" s="25">
        <v>118006.66666666701</v>
      </c>
      <c r="ET207" s="25">
        <v>35402</v>
      </c>
      <c r="EU207" s="25">
        <v>107236.94444444467</v>
      </c>
      <c r="EV207" s="28">
        <v>30081.817460317467</v>
      </c>
      <c r="EW207">
        <v>5017.8104469999998</v>
      </c>
      <c r="EX207">
        <v>0.47310868</v>
      </c>
      <c r="EY207">
        <v>-7.8787878787878796E-2</v>
      </c>
      <c r="EZ207">
        <v>0.5</v>
      </c>
      <c r="FA207">
        <v>5732.9501049999999</v>
      </c>
      <c r="FB207">
        <v>0.32120878000000003</v>
      </c>
      <c r="FC207">
        <v>-8.75331564986737E-2</v>
      </c>
      <c r="FD207">
        <v>1</v>
      </c>
      <c r="FE207">
        <v>22901.13075</v>
      </c>
      <c r="FF207">
        <v>1.4959967599999999</v>
      </c>
      <c r="FG207">
        <v>0.94929577464788695</v>
      </c>
      <c r="FH207">
        <v>0.5</v>
      </c>
      <c r="FI207">
        <v>11217.297100666668</v>
      </c>
      <c r="FJ207">
        <v>0.76343807333333336</v>
      </c>
      <c r="FK207">
        <v>0.26099157978711146</v>
      </c>
      <c r="FL207" s="63">
        <v>0.66666666666666663</v>
      </c>
      <c r="FM207">
        <v>0.375</v>
      </c>
      <c r="FN207">
        <v>0.61444734551784197</v>
      </c>
      <c r="FO207">
        <v>0.38983050847457601</v>
      </c>
      <c r="FP207">
        <v>0.69103313840156</v>
      </c>
      <c r="FQ207">
        <v>0.63461538461538403</v>
      </c>
      <c r="FR207">
        <v>0.62110311750599501</v>
      </c>
      <c r="FS207">
        <v>0.46648196436332001</v>
      </c>
      <c r="FT207">
        <v>0.6421945338084657</v>
      </c>
      <c r="FU207">
        <v>0.5543382490858928</v>
      </c>
      <c r="FV207" s="45">
        <v>0.85</v>
      </c>
      <c r="FW207" s="25">
        <v>15689.352941176499</v>
      </c>
      <c r="FX207" s="25">
        <v>0.85</v>
      </c>
      <c r="FY207" s="25">
        <v>9150.75</v>
      </c>
      <c r="FZ207" s="25">
        <v>0.9</v>
      </c>
      <c r="GA207" s="25">
        <v>6241.7222222222199</v>
      </c>
      <c r="GB207" s="25">
        <v>0.8666666666666667</v>
      </c>
      <c r="GC207" s="28">
        <v>10360.608387799572</v>
      </c>
      <c r="GD207">
        <v>0.5</v>
      </c>
      <c r="GE207">
        <v>240</v>
      </c>
      <c r="GF207">
        <v>0</v>
      </c>
      <c r="GG207">
        <v>104</v>
      </c>
      <c r="GH207">
        <v>0</v>
      </c>
      <c r="GI207">
        <v>386</v>
      </c>
      <c r="GJ207">
        <v>0.16666666666666666</v>
      </c>
      <c r="GK207">
        <v>243.33333333333334</v>
      </c>
      <c r="GL207" s="45"/>
      <c r="GM207">
        <v>28</v>
      </c>
      <c r="GN207">
        <v>20</v>
      </c>
      <c r="GO207">
        <v>21</v>
      </c>
      <c r="GP207">
        <v>10</v>
      </c>
      <c r="GQ207" s="25"/>
      <c r="GR207">
        <v>45</v>
      </c>
      <c r="GS207">
        <v>10</v>
      </c>
      <c r="GT207">
        <v>11</v>
      </c>
      <c r="GU207">
        <v>5</v>
      </c>
      <c r="GV207" s="25"/>
      <c r="GW207">
        <v>19</v>
      </c>
      <c r="GX207">
        <v>18</v>
      </c>
      <c r="GY207">
        <v>18</v>
      </c>
      <c r="GZ207">
        <v>8</v>
      </c>
      <c r="HA207" s="25"/>
      <c r="HB207" s="89">
        <v>30.666666666666668</v>
      </c>
      <c r="HC207" s="89">
        <v>16</v>
      </c>
      <c r="HD207" s="89">
        <v>16.666666666666668</v>
      </c>
      <c r="HE207" s="129">
        <v>7.666666666666667</v>
      </c>
      <c r="HF207">
        <v>0.95817235021438618</v>
      </c>
      <c r="HG207">
        <v>0.95733987581867297</v>
      </c>
      <c r="HH207">
        <v>0.96668882937198364</v>
      </c>
      <c r="HI207">
        <v>0.95224193904392729</v>
      </c>
      <c r="HJ207">
        <v>0.96847506758043034</v>
      </c>
      <c r="HK207">
        <v>0.996990211382633</v>
      </c>
      <c r="HL207">
        <v>0.9964684998585458</v>
      </c>
      <c r="HM207">
        <v>0.99999999999999978</v>
      </c>
      <c r="HN207">
        <v>0.9871203601713856</v>
      </c>
      <c r="HO207">
        <v>0.99371557830717649</v>
      </c>
      <c r="HP207">
        <v>0.99474361747186213</v>
      </c>
      <c r="HQ207">
        <v>1</v>
      </c>
      <c r="HR207">
        <v>0.971255925988734</v>
      </c>
      <c r="HS207" s="24">
        <v>2</v>
      </c>
      <c r="HT207">
        <v>2</v>
      </c>
      <c r="HU207">
        <v>2</v>
      </c>
      <c r="HV207">
        <v>1</v>
      </c>
      <c r="HW207">
        <v>0</v>
      </c>
      <c r="HX207">
        <v>0</v>
      </c>
      <c r="HY207" s="45"/>
      <c r="HZ207" s="25"/>
      <c r="IA207" s="25"/>
      <c r="IB207" s="25"/>
      <c r="IC207" s="25"/>
      <c r="ID207" s="109"/>
      <c r="IE207" s="25"/>
      <c r="IF207" s="25"/>
      <c r="IG207" s="25"/>
      <c r="IH207" s="25"/>
      <c r="II207" s="141" t="s">
        <v>538</v>
      </c>
      <c r="IJ207" s="141">
        <f t="shared" si="191"/>
        <v>0</v>
      </c>
      <c r="IK207" s="141" t="s">
        <v>540</v>
      </c>
      <c r="IL207" s="106"/>
      <c r="IM207" s="127"/>
      <c r="IN207" s="142"/>
      <c r="IO207" s="143">
        <v>0</v>
      </c>
      <c r="IP207" s="144">
        <v>0</v>
      </c>
      <c r="IQ207" s="144">
        <v>0</v>
      </c>
      <c r="IR207" s="144">
        <v>0</v>
      </c>
      <c r="IS207" s="144">
        <v>1</v>
      </c>
      <c r="IT207" s="145"/>
      <c r="IU207" s="146">
        <v>0</v>
      </c>
      <c r="IV207" s="146">
        <v>0</v>
      </c>
    </row>
    <row r="208" spans="1:256" ht="13.05" customHeight="1">
      <c r="A208" s="25">
        <v>47</v>
      </c>
      <c r="B208" s="25">
        <v>16</v>
      </c>
      <c r="C208" s="49" t="s">
        <v>613</v>
      </c>
      <c r="D208" s="47" t="s">
        <v>508</v>
      </c>
      <c r="E208" s="25">
        <v>1</v>
      </c>
      <c r="F208" s="25">
        <v>1</v>
      </c>
      <c r="G208" s="49"/>
      <c r="H208" s="25">
        <v>28</v>
      </c>
      <c r="I208" s="25">
        <v>28</v>
      </c>
      <c r="J208" s="25">
        <v>0</v>
      </c>
      <c r="K208" s="25">
        <v>0</v>
      </c>
      <c r="L208" s="25">
        <v>0</v>
      </c>
      <c r="M208" s="25" t="str">
        <f t="shared" si="183"/>
        <v/>
      </c>
      <c r="N208" s="25">
        <f t="shared" si="184"/>
        <v>28</v>
      </c>
      <c r="O208" s="25">
        <v>28</v>
      </c>
      <c r="P208" s="25">
        <v>28</v>
      </c>
      <c r="Q208" s="28"/>
      <c r="R208" s="25">
        <v>24</v>
      </c>
      <c r="S208" s="25">
        <v>26</v>
      </c>
      <c r="T208" s="25">
        <v>0</v>
      </c>
      <c r="U208" s="25">
        <v>0</v>
      </c>
      <c r="V208" s="25">
        <v>0</v>
      </c>
      <c r="W208" s="25" t="str">
        <f t="shared" si="185"/>
        <v/>
      </c>
      <c r="X208" s="25">
        <f t="shared" si="186"/>
        <v>26</v>
      </c>
      <c r="Y208" s="25">
        <v>24</v>
      </c>
      <c r="Z208" s="25">
        <v>26</v>
      </c>
      <c r="AA208" s="25"/>
      <c r="AB208" s="45">
        <v>15</v>
      </c>
      <c r="AC208" s="25">
        <v>18</v>
      </c>
      <c r="AD208" s="25">
        <v>7</v>
      </c>
      <c r="AE208" s="25">
        <v>0</v>
      </c>
      <c r="AF208" s="25">
        <v>7</v>
      </c>
      <c r="AG208" s="25" t="str">
        <f t="shared" si="187"/>
        <v/>
      </c>
      <c r="AH208" s="25">
        <f t="shared" si="188"/>
        <v>11</v>
      </c>
      <c r="AI208" s="25">
        <v>7</v>
      </c>
      <c r="AJ208" s="25">
        <v>15</v>
      </c>
      <c r="AK208" s="28"/>
      <c r="AL208" s="25">
        <v>1</v>
      </c>
      <c r="AM208" s="25">
        <v>1287.6500000000001</v>
      </c>
      <c r="AN208" s="25">
        <v>1184.5</v>
      </c>
      <c r="AO208" s="25">
        <v>473.41161293652056</v>
      </c>
      <c r="AP208" s="91">
        <v>3.4027777777777775E-2</v>
      </c>
      <c r="AQ208" s="65">
        <v>0.05</v>
      </c>
      <c r="AR208" s="65">
        <v>4.5138888888888888E-2</v>
      </c>
      <c r="AS208" s="65">
        <v>3.5416666666666666E-2</v>
      </c>
      <c r="AT208" s="25">
        <f t="shared" si="193"/>
        <v>49</v>
      </c>
      <c r="AU208" s="25">
        <f t="shared" si="193"/>
        <v>72</v>
      </c>
      <c r="AV208" s="25">
        <f t="shared" si="193"/>
        <v>65</v>
      </c>
      <c r="AW208" s="25">
        <f t="shared" si="180"/>
        <v>51</v>
      </c>
      <c r="AX208" s="25">
        <f t="shared" si="181"/>
        <v>68.5</v>
      </c>
      <c r="AY208" s="25">
        <f t="shared" si="194"/>
        <v>50</v>
      </c>
      <c r="AZ208" s="25">
        <f t="shared" si="195"/>
        <v>0.37</v>
      </c>
      <c r="BA208" s="25">
        <v>2</v>
      </c>
      <c r="BB208" s="25">
        <v>3</v>
      </c>
      <c r="BC208" s="25">
        <v>2</v>
      </c>
      <c r="BD208" s="25">
        <v>3</v>
      </c>
      <c r="BE208" s="25">
        <v>2.5</v>
      </c>
      <c r="BF208" s="25">
        <v>2.5</v>
      </c>
      <c r="BG208" s="49">
        <v>0</v>
      </c>
      <c r="BH208" s="25">
        <v>0.7</v>
      </c>
      <c r="BI208" s="25">
        <v>10</v>
      </c>
      <c r="BJ208" s="25">
        <v>0.8</v>
      </c>
      <c r="BK208" s="25">
        <v>10</v>
      </c>
      <c r="BL208" s="25">
        <v>0.75</v>
      </c>
      <c r="BM208" s="47">
        <v>26</v>
      </c>
      <c r="BN208" s="25">
        <v>22</v>
      </c>
      <c r="BO208" s="25">
        <f t="shared" si="175"/>
        <v>48</v>
      </c>
      <c r="BP208" s="25">
        <f t="shared" si="176"/>
        <v>0.54166666666666663</v>
      </c>
      <c r="BQ208" s="49">
        <f t="shared" si="199"/>
        <v>1</v>
      </c>
      <c r="BR208" s="47">
        <v>10</v>
      </c>
      <c r="BS208" s="25">
        <v>6</v>
      </c>
      <c r="BT208" s="25">
        <f t="shared" si="178"/>
        <v>16</v>
      </c>
      <c r="BU208" s="25">
        <f t="shared" si="177"/>
        <v>0.625</v>
      </c>
      <c r="BV208" s="49">
        <f t="shared" si="160"/>
        <v>1</v>
      </c>
      <c r="BW208" s="52">
        <v>9</v>
      </c>
      <c r="BX208" s="53">
        <v>7</v>
      </c>
      <c r="BY208" s="54">
        <f t="shared" si="154"/>
        <v>8</v>
      </c>
      <c r="BZ208" s="57">
        <v>14</v>
      </c>
      <c r="CA208" s="50">
        <v>19</v>
      </c>
      <c r="CB208" s="51">
        <f t="shared" si="179"/>
        <v>16.5</v>
      </c>
      <c r="CC208" s="46">
        <v>23</v>
      </c>
      <c r="CD208" s="46">
        <v>11</v>
      </c>
      <c r="CE208" s="103">
        <v>110</v>
      </c>
      <c r="CF208" s="30">
        <v>4</v>
      </c>
      <c r="CG208" s="104">
        <f t="shared" si="200"/>
        <v>3.6363636363636362E-2</v>
      </c>
      <c r="CH208" s="47">
        <v>12</v>
      </c>
      <c r="CI208" s="25">
        <v>9</v>
      </c>
      <c r="CJ208" s="25">
        <f t="shared" si="192"/>
        <v>21</v>
      </c>
      <c r="CK208" s="49">
        <f t="shared" si="189"/>
        <v>15</v>
      </c>
      <c r="CL208" s="47">
        <v>4</v>
      </c>
      <c r="CM208" s="25">
        <v>3</v>
      </c>
      <c r="CN208" s="25">
        <f t="shared" si="157"/>
        <v>7</v>
      </c>
      <c r="CO208" s="49">
        <f t="shared" si="190"/>
        <v>5</v>
      </c>
      <c r="CP208" s="47">
        <v>24</v>
      </c>
      <c r="CQ208" s="25">
        <f t="shared" si="197"/>
        <v>1</v>
      </c>
      <c r="CR208" s="65">
        <v>2.0833333333333332E-2</v>
      </c>
      <c r="CS208" s="25">
        <f t="shared" si="196"/>
        <v>30</v>
      </c>
      <c r="CT208" s="25">
        <v>0</v>
      </c>
      <c r="CU208" s="25">
        <v>24</v>
      </c>
      <c r="CV208" s="25">
        <f t="shared" si="198"/>
        <v>1</v>
      </c>
      <c r="CW208" s="65">
        <v>3.8194444444444441E-2</v>
      </c>
      <c r="CX208" s="25">
        <f t="shared" si="152"/>
        <v>55</v>
      </c>
      <c r="CY208" s="25">
        <v>1</v>
      </c>
      <c r="CZ208" s="49">
        <f t="shared" si="153"/>
        <v>0.83333333333333337</v>
      </c>
      <c r="DA208">
        <v>24</v>
      </c>
      <c r="DB208">
        <v>10</v>
      </c>
      <c r="DC208">
        <v>0.96383675999999996</v>
      </c>
      <c r="DD208">
        <v>10</v>
      </c>
      <c r="DE208">
        <v>0.97347273000000001</v>
      </c>
      <c r="DF208">
        <v>12</v>
      </c>
      <c r="DG208">
        <v>3</v>
      </c>
      <c r="DH208">
        <v>0.96392785000000003</v>
      </c>
      <c r="DI208">
        <v>5</v>
      </c>
      <c r="DJ208">
        <v>0.98529102000000002</v>
      </c>
      <c r="DK208">
        <v>14</v>
      </c>
      <c r="DL208">
        <v>7</v>
      </c>
      <c r="DM208">
        <v>0.94566528000000005</v>
      </c>
      <c r="DN208">
        <v>8</v>
      </c>
      <c r="DO208">
        <v>0.94737618000000001</v>
      </c>
      <c r="DP208" s="25">
        <v>16.666666666666668</v>
      </c>
      <c r="DQ208" s="25">
        <v>6.666666666666667</v>
      </c>
      <c r="DR208" s="25">
        <v>0.95780996333333335</v>
      </c>
      <c r="DS208" s="25">
        <v>7.666666666666667</v>
      </c>
      <c r="DT208" s="25">
        <v>0.96871331000000005</v>
      </c>
      <c r="DU208" s="47">
        <v>42.650535544483986</v>
      </c>
      <c r="DV208" s="86">
        <v>51.252918744387529</v>
      </c>
      <c r="DW208" s="86">
        <v>0.68742514848194225</v>
      </c>
      <c r="DX208" s="25"/>
      <c r="DY208" s="49"/>
      <c r="DZ208" s="47">
        <v>19</v>
      </c>
      <c r="EA208" s="25">
        <v>23</v>
      </c>
      <c r="EB208" s="25">
        <v>21</v>
      </c>
      <c r="EC208" s="25">
        <v>1</v>
      </c>
      <c r="ED208" s="25">
        <v>0.93030303000000003</v>
      </c>
      <c r="EE208" s="88">
        <v>0.96515151500000007</v>
      </c>
      <c r="EF208" s="47">
        <v>30</v>
      </c>
      <c r="EG208" s="25">
        <v>31</v>
      </c>
      <c r="EH208" s="25">
        <v>30</v>
      </c>
      <c r="EI208" s="25">
        <v>29</v>
      </c>
      <c r="EJ208" s="25">
        <v>33</v>
      </c>
      <c r="EK208" s="46">
        <v>60</v>
      </c>
      <c r="EL208" s="47">
        <v>0</v>
      </c>
      <c r="EM208" s="49">
        <v>0</v>
      </c>
      <c r="EN208" s="46">
        <v>4</v>
      </c>
      <c r="EO208" s="25">
        <v>21937.333333333299</v>
      </c>
      <c r="EP208" s="25">
        <v>2964.5045045044999</v>
      </c>
      <c r="EQ208" s="25">
        <v>6065.6451612903202</v>
      </c>
      <c r="ER208" s="25">
        <v>3298.85964912281</v>
      </c>
      <c r="ES208" s="25">
        <v>14750.833333333299</v>
      </c>
      <c r="ET208" s="25">
        <v>3933.5555555555602</v>
      </c>
      <c r="EU208" s="25">
        <v>14251.270609318972</v>
      </c>
      <c r="EV208" s="28">
        <v>3398.9732363942899</v>
      </c>
      <c r="EW208">
        <v>203.9134493</v>
      </c>
      <c r="EX208">
        <v>9.1038899000000006E-2</v>
      </c>
      <c r="EY208">
        <v>1.41818181818182</v>
      </c>
      <c r="EZ208">
        <v>0.71428571428571397</v>
      </c>
      <c r="FA208">
        <v>732.07919960000004</v>
      </c>
      <c r="FB208">
        <v>0.40514217699999999</v>
      </c>
      <c r="FC208">
        <v>15.334217506631299</v>
      </c>
      <c r="FD208">
        <v>0.44262295081967201</v>
      </c>
      <c r="FE208">
        <v>447.39513010000002</v>
      </c>
      <c r="FF208">
        <v>0.17717545300000001</v>
      </c>
      <c r="FG208">
        <v>3.5464788732394399</v>
      </c>
      <c r="FH208">
        <v>0.60869565217391297</v>
      </c>
      <c r="FI208">
        <v>461.12925966666671</v>
      </c>
      <c r="FJ208">
        <v>0.22445217633333334</v>
      </c>
      <c r="FK208">
        <v>6.7662927326841862</v>
      </c>
      <c r="FL208" s="63">
        <v>0.58853477242643304</v>
      </c>
      <c r="FM208">
        <v>0.47906976744185997</v>
      </c>
      <c r="FN208">
        <v>0.71677471636953005</v>
      </c>
      <c r="FO208">
        <v>0.67395156526875399</v>
      </c>
      <c r="FP208">
        <v>0.77846715328467198</v>
      </c>
      <c r="FQ208">
        <v>0.49826989619377199</v>
      </c>
      <c r="FR208">
        <v>0.71603836716484504</v>
      </c>
      <c r="FS208">
        <v>0.55043040963479528</v>
      </c>
      <c r="FT208">
        <v>0.73709341227301561</v>
      </c>
      <c r="FU208">
        <v>0.64376191095390556</v>
      </c>
      <c r="FV208" s="45">
        <v>0.7</v>
      </c>
      <c r="FW208" s="25">
        <v>9785.8571428571395</v>
      </c>
      <c r="FX208" s="25">
        <v>0.75</v>
      </c>
      <c r="FY208" s="25">
        <v>8323.2000000000007</v>
      </c>
      <c r="FZ208" s="25">
        <v>0.75</v>
      </c>
      <c r="GA208" s="25">
        <v>8304.9333333333307</v>
      </c>
      <c r="GB208" s="25">
        <v>0.73333333333333339</v>
      </c>
      <c r="GC208" s="28">
        <v>8804.6634920634915</v>
      </c>
      <c r="GD208">
        <v>0.5</v>
      </c>
      <c r="GE208">
        <v>169</v>
      </c>
      <c r="GF208">
        <v>0</v>
      </c>
      <c r="GG208">
        <v>119</v>
      </c>
      <c r="GH208">
        <v>0.66666666666666663</v>
      </c>
      <c r="GI208">
        <v>144</v>
      </c>
      <c r="GJ208">
        <v>0.38888888888888884</v>
      </c>
      <c r="GK208">
        <v>144</v>
      </c>
      <c r="GL208" s="45"/>
      <c r="GM208">
        <v>26</v>
      </c>
      <c r="GN208">
        <v>15</v>
      </c>
      <c r="GO208">
        <v>16</v>
      </c>
      <c r="GP208">
        <v>6</v>
      </c>
      <c r="GQ208" s="25"/>
      <c r="GR208">
        <v>28</v>
      </c>
      <c r="GS208">
        <v>8</v>
      </c>
      <c r="GT208">
        <v>10</v>
      </c>
      <c r="GU208">
        <v>4</v>
      </c>
      <c r="GV208" s="25"/>
      <c r="GW208">
        <v>43</v>
      </c>
      <c r="GX208">
        <v>16</v>
      </c>
      <c r="GY208">
        <v>16</v>
      </c>
      <c r="GZ208">
        <v>7</v>
      </c>
      <c r="HA208" s="25"/>
      <c r="HB208" s="89">
        <v>32.333333333333336</v>
      </c>
      <c r="HC208" s="89">
        <v>13</v>
      </c>
      <c r="HD208" s="89">
        <v>14</v>
      </c>
      <c r="HE208" s="129">
        <v>5.666666666666667</v>
      </c>
      <c r="HF208">
        <v>0.80574942488104118</v>
      </c>
      <c r="HG208">
        <v>0.78757017554714426</v>
      </c>
      <c r="HH208">
        <v>0.77755746142497406</v>
      </c>
      <c r="HI208">
        <v>0.64333315709701155</v>
      </c>
      <c r="HJ208">
        <v>0.8224004957837997</v>
      </c>
      <c r="HK208">
        <v>0.97461126934676612</v>
      </c>
      <c r="HL208">
        <v>0.97253213557786944</v>
      </c>
      <c r="HM208">
        <v>0.99999999999999978</v>
      </c>
      <c r="HN208">
        <v>0.99810862560064106</v>
      </c>
      <c r="HO208">
        <v>0.97131072693801546</v>
      </c>
      <c r="HP208">
        <v>0.98326087946064811</v>
      </c>
      <c r="HQ208">
        <v>0.99228581947994376</v>
      </c>
      <c r="HR208">
        <v>0.87541951542182728</v>
      </c>
      <c r="HY208" s="45"/>
      <c r="HZ208" s="25"/>
      <c r="IA208" s="25"/>
      <c r="IB208" s="25"/>
      <c r="IC208" s="25"/>
      <c r="ID208" s="109"/>
      <c r="IE208" s="25"/>
      <c r="IF208" s="25"/>
      <c r="IG208" s="25"/>
      <c r="IH208" s="25"/>
      <c r="II208" s="141" t="s">
        <v>538</v>
      </c>
      <c r="IJ208" s="141">
        <v>1</v>
      </c>
      <c r="IK208" s="141"/>
      <c r="IL208" s="106" t="s">
        <v>488</v>
      </c>
      <c r="IM208" s="127"/>
      <c r="IN208" s="142"/>
      <c r="IO208" s="143">
        <v>0</v>
      </c>
      <c r="IP208" s="144">
        <v>0</v>
      </c>
      <c r="IQ208" s="144">
        <v>0</v>
      </c>
      <c r="IR208" s="144">
        <v>0</v>
      </c>
      <c r="IS208" s="144">
        <v>1</v>
      </c>
      <c r="IT208" s="145"/>
      <c r="IU208" s="146">
        <v>0</v>
      </c>
      <c r="IV208" s="146">
        <v>1</v>
      </c>
    </row>
    <row r="209" spans="1:256" ht="13.05" customHeight="1">
      <c r="A209" s="25">
        <v>58</v>
      </c>
      <c r="B209" s="25"/>
      <c r="C209" s="49" t="s">
        <v>441</v>
      </c>
      <c r="D209" s="47" t="s">
        <v>666</v>
      </c>
      <c r="E209" s="25">
        <v>4</v>
      </c>
      <c r="F209" s="25">
        <v>4</v>
      </c>
      <c r="G209" s="49"/>
      <c r="H209" s="25">
        <v>26</v>
      </c>
      <c r="I209" s="25">
        <v>27</v>
      </c>
      <c r="J209" s="25">
        <v>0</v>
      </c>
      <c r="K209" s="25">
        <v>0</v>
      </c>
      <c r="L209" s="25">
        <v>0</v>
      </c>
      <c r="M209" s="25" t="str">
        <f t="shared" si="183"/>
        <v/>
      </c>
      <c r="N209" s="25">
        <f t="shared" si="184"/>
        <v>27</v>
      </c>
      <c r="O209" s="25">
        <v>26</v>
      </c>
      <c r="P209" s="25">
        <v>27</v>
      </c>
      <c r="Q209" s="28"/>
      <c r="R209" s="25">
        <v>6</v>
      </c>
      <c r="S209" s="25">
        <v>12</v>
      </c>
      <c r="T209" s="25">
        <v>7</v>
      </c>
      <c r="U209" s="25">
        <v>1</v>
      </c>
      <c r="V209" s="25">
        <v>6</v>
      </c>
      <c r="W209" s="25" t="str">
        <f t="shared" si="185"/>
        <v/>
      </c>
      <c r="X209" s="25">
        <f t="shared" si="186"/>
        <v>5</v>
      </c>
      <c r="Y209" s="25">
        <v>0</v>
      </c>
      <c r="Z209" s="25">
        <v>9</v>
      </c>
      <c r="AA209" s="25"/>
      <c r="AB209" s="45">
        <v>2</v>
      </c>
      <c r="AC209" s="25">
        <v>3</v>
      </c>
      <c r="AD209" s="25">
        <v>3</v>
      </c>
      <c r="AE209" s="25">
        <v>1</v>
      </c>
      <c r="AF209" s="25">
        <v>2</v>
      </c>
      <c r="AG209" s="25" t="str">
        <f t="shared" ref="AG209:AG235" si="201">IF(OR(AI209&gt;AB209,AJ209&gt;AC209,AH209&gt;AJ209),"XXXX","")</f>
        <v/>
      </c>
      <c r="AH209" s="25">
        <f t="shared" ref="AH209:AH235" si="202">AC209-AD209</f>
        <v>0</v>
      </c>
      <c r="AI209" s="25">
        <v>2</v>
      </c>
      <c r="AJ209" s="25">
        <v>3</v>
      </c>
      <c r="AK209" s="28"/>
      <c r="AL209" s="25">
        <v>0.95</v>
      </c>
      <c r="AM209" s="25">
        <v>1278.95</v>
      </c>
      <c r="AN209" s="25">
        <v>1195</v>
      </c>
      <c r="AO209" s="25">
        <v>422.65769090862466</v>
      </c>
      <c r="AP209" s="91">
        <v>2.6388888888888889E-2</v>
      </c>
      <c r="AQ209" s="65">
        <v>4.8611111111111112E-2</v>
      </c>
      <c r="AR209" s="65">
        <v>4.3055555555555562E-2</v>
      </c>
      <c r="AS209" s="65">
        <v>2.9861111111111113E-2</v>
      </c>
      <c r="AT209" s="25">
        <f t="shared" si="193"/>
        <v>38</v>
      </c>
      <c r="AU209" s="25">
        <f t="shared" si="193"/>
        <v>70</v>
      </c>
      <c r="AV209" s="25">
        <f t="shared" si="193"/>
        <v>62</v>
      </c>
      <c r="AW209" s="25">
        <f t="shared" si="180"/>
        <v>43</v>
      </c>
      <c r="AX209" s="25">
        <f t="shared" si="181"/>
        <v>66</v>
      </c>
      <c r="AY209" s="25">
        <f t="shared" si="194"/>
        <v>40.5</v>
      </c>
      <c r="AZ209" s="25">
        <f t="shared" si="195"/>
        <v>0.62962962962962965</v>
      </c>
      <c r="BA209" s="25">
        <v>2</v>
      </c>
      <c r="BB209" s="25">
        <v>3</v>
      </c>
      <c r="BC209" s="25">
        <v>2</v>
      </c>
      <c r="BD209" s="25">
        <v>3</v>
      </c>
      <c r="BE209" s="25">
        <v>2.5</v>
      </c>
      <c r="BF209" s="25">
        <v>2.5</v>
      </c>
      <c r="BG209" s="49">
        <v>0</v>
      </c>
      <c r="BH209" s="25">
        <v>0.6</v>
      </c>
      <c r="BI209" s="25">
        <v>10</v>
      </c>
      <c r="BJ209" s="25">
        <v>0.7</v>
      </c>
      <c r="BK209" s="25">
        <v>10</v>
      </c>
      <c r="BL209" s="25">
        <v>0.65</v>
      </c>
      <c r="BM209" s="47">
        <v>46</v>
      </c>
      <c r="BN209" s="25">
        <v>2</v>
      </c>
      <c r="BO209" s="25">
        <f t="shared" si="175"/>
        <v>48</v>
      </c>
      <c r="BP209" s="25">
        <f t="shared" si="176"/>
        <v>0.95833333333333337</v>
      </c>
      <c r="BQ209" s="49">
        <f t="shared" si="199"/>
        <v>1</v>
      </c>
      <c r="BR209" s="47">
        <v>13</v>
      </c>
      <c r="BS209" s="25">
        <v>3</v>
      </c>
      <c r="BT209" s="25">
        <f t="shared" si="178"/>
        <v>16</v>
      </c>
      <c r="BU209" s="25">
        <f t="shared" si="177"/>
        <v>0.8125</v>
      </c>
      <c r="BV209" s="49">
        <f t="shared" si="160"/>
        <v>1</v>
      </c>
      <c r="BW209" s="52">
        <v>7</v>
      </c>
      <c r="BX209" s="53">
        <v>7</v>
      </c>
      <c r="BY209" s="54">
        <f t="shared" si="154"/>
        <v>7</v>
      </c>
      <c r="BZ209" s="57">
        <v>9</v>
      </c>
      <c r="CA209" s="50">
        <v>8</v>
      </c>
      <c r="CB209" s="51">
        <f t="shared" si="179"/>
        <v>8.5</v>
      </c>
      <c r="CC209" s="46">
        <v>12</v>
      </c>
      <c r="CD209" s="46">
        <v>8</v>
      </c>
      <c r="CE209" s="103">
        <v>66</v>
      </c>
      <c r="CF209" s="30">
        <v>45</v>
      </c>
      <c r="CG209" s="104">
        <f t="shared" si="200"/>
        <v>0.68181818181818177</v>
      </c>
      <c r="CH209" s="47">
        <v>12</v>
      </c>
      <c r="CI209" s="25">
        <v>8</v>
      </c>
      <c r="CJ209" s="25">
        <f t="shared" si="192"/>
        <v>20</v>
      </c>
      <c r="CK209" s="49">
        <f t="shared" si="189"/>
        <v>14</v>
      </c>
      <c r="CL209" s="47">
        <v>4</v>
      </c>
      <c r="CM209" s="25">
        <v>3</v>
      </c>
      <c r="CN209" s="25">
        <f t="shared" si="157"/>
        <v>7</v>
      </c>
      <c r="CO209" s="49">
        <f t="shared" si="190"/>
        <v>5</v>
      </c>
      <c r="CP209" s="47">
        <v>24</v>
      </c>
      <c r="CQ209" s="25">
        <f t="shared" si="197"/>
        <v>1</v>
      </c>
      <c r="CR209" s="65">
        <v>2.0833333333333332E-2</v>
      </c>
      <c r="CS209" s="25">
        <f t="shared" si="196"/>
        <v>30</v>
      </c>
      <c r="CT209" s="25">
        <v>0</v>
      </c>
      <c r="CU209" s="25">
        <v>24</v>
      </c>
      <c r="CV209" s="25">
        <f t="shared" si="198"/>
        <v>1</v>
      </c>
      <c r="CW209" s="65">
        <v>5.347222222222222E-2</v>
      </c>
      <c r="CX209" s="25">
        <f t="shared" si="152"/>
        <v>77</v>
      </c>
      <c r="CY209" s="25">
        <v>0</v>
      </c>
      <c r="CZ209" s="49">
        <f t="shared" si="153"/>
        <v>1.5666666666666667</v>
      </c>
      <c r="DA209">
        <v>20</v>
      </c>
      <c r="DB209">
        <v>3</v>
      </c>
      <c r="DC209">
        <v>0.76284227999999998</v>
      </c>
      <c r="DD209">
        <v>3</v>
      </c>
      <c r="DE209">
        <v>0.76284227999999998</v>
      </c>
      <c r="DF209">
        <v>21</v>
      </c>
      <c r="DG209">
        <v>4</v>
      </c>
      <c r="DH209">
        <v>0.8</v>
      </c>
      <c r="DI209">
        <v>6</v>
      </c>
      <c r="DJ209">
        <v>0.94285713999999998</v>
      </c>
      <c r="DK209">
        <v>25</v>
      </c>
      <c r="DL209">
        <v>10</v>
      </c>
      <c r="DM209">
        <v>0.92873011000000005</v>
      </c>
      <c r="DN209">
        <v>11</v>
      </c>
      <c r="DO209">
        <v>0.94355012999999999</v>
      </c>
      <c r="DP209" s="25">
        <v>22</v>
      </c>
      <c r="DQ209" s="25">
        <v>5.666666666666667</v>
      </c>
      <c r="DR209" s="25">
        <v>0.83052413000000003</v>
      </c>
      <c r="DS209" s="25">
        <v>6.666666666666667</v>
      </c>
      <c r="DT209" s="25">
        <v>0.88308318333333335</v>
      </c>
      <c r="DU209" s="47">
        <v>71.983827123622902</v>
      </c>
      <c r="DV209" s="86">
        <v>65.315422101181696</v>
      </c>
      <c r="DW209" s="86">
        <v>0.43786067250543675</v>
      </c>
      <c r="DX209" s="25"/>
      <c r="DY209" s="49"/>
      <c r="DZ209" s="47">
        <v>20</v>
      </c>
      <c r="EA209" s="25">
        <v>22</v>
      </c>
      <c r="EB209" s="25">
        <v>21</v>
      </c>
      <c r="EC209" s="25">
        <v>0.57983193</v>
      </c>
      <c r="ED209" s="25">
        <v>0.47619048000000003</v>
      </c>
      <c r="EE209" s="88">
        <v>0.52801120499999998</v>
      </c>
      <c r="EF209" s="47">
        <v>34</v>
      </c>
      <c r="EG209" s="25">
        <v>30</v>
      </c>
      <c r="EH209" s="25">
        <v>26</v>
      </c>
      <c r="EI209" s="25">
        <v>26</v>
      </c>
      <c r="EJ209" s="25"/>
      <c r="EK209" s="46">
        <v>47</v>
      </c>
      <c r="EL209" s="47">
        <v>0</v>
      </c>
      <c r="EM209" s="49">
        <v>0</v>
      </c>
      <c r="EN209" s="46">
        <v>3</v>
      </c>
      <c r="EO209" s="25">
        <v>4507.6712328767098</v>
      </c>
      <c r="EP209" s="25">
        <v>3964.57831325301</v>
      </c>
      <c r="EQ209" s="25">
        <v>20892.777777777799</v>
      </c>
      <c r="ER209" s="25">
        <v>3032.8225806451601</v>
      </c>
      <c r="ES209" s="25">
        <v>32183.6363636364</v>
      </c>
      <c r="ET209" s="25">
        <v>4265.3012048192804</v>
      </c>
      <c r="EU209" s="25">
        <v>19194.695124763635</v>
      </c>
      <c r="EV209" s="28">
        <v>3754.234032905817</v>
      </c>
      <c r="EW209">
        <v>703.85568279999995</v>
      </c>
      <c r="EX209">
        <v>0.31209710600000001</v>
      </c>
      <c r="EY209">
        <v>15.1090909090909</v>
      </c>
      <c r="EZ209">
        <v>0.51388888888888895</v>
      </c>
      <c r="FA209">
        <v>80.780322150000003</v>
      </c>
      <c r="FB209">
        <v>3.8660985000000002E-2</v>
      </c>
      <c r="FC209">
        <v>0.45358090185676397</v>
      </c>
      <c r="FD209">
        <v>0.82352941176470595</v>
      </c>
      <c r="FE209">
        <v>445.48930560000002</v>
      </c>
      <c r="FF209">
        <v>0.16880279100000001</v>
      </c>
      <c r="FG209">
        <v>-0.309859154929577</v>
      </c>
      <c r="FH209">
        <v>0.5</v>
      </c>
      <c r="FI209">
        <v>410.04177018333331</v>
      </c>
      <c r="FJ209">
        <v>0.17318696066666664</v>
      </c>
      <c r="FK209">
        <v>5.0842708853393628</v>
      </c>
      <c r="FL209" s="63">
        <v>0.61247276688453167</v>
      </c>
      <c r="FM209">
        <v>0.60535624052551795</v>
      </c>
      <c r="FN209">
        <v>0.670319634703196</v>
      </c>
      <c r="FO209">
        <v>0.57712765957446799</v>
      </c>
      <c r="FP209">
        <v>0.68013233501654202</v>
      </c>
      <c r="FQ209">
        <v>0.45111111111111102</v>
      </c>
      <c r="FR209">
        <v>0.61403102570039403</v>
      </c>
      <c r="FS209">
        <v>0.54453167040369899</v>
      </c>
      <c r="FT209">
        <v>0.65482766514004398</v>
      </c>
      <c r="FU209">
        <v>0.59967966777187154</v>
      </c>
      <c r="FV209" s="45">
        <v>0.65</v>
      </c>
      <c r="FW209" s="25">
        <v>5734.6666666666697</v>
      </c>
      <c r="FX209" s="25">
        <v>0.7</v>
      </c>
      <c r="FY209" s="25">
        <v>8400.7142857142899</v>
      </c>
      <c r="FZ209" s="25">
        <v>0.7</v>
      </c>
      <c r="GA209" s="25">
        <v>4567.7142857142899</v>
      </c>
      <c r="GB209" s="25">
        <v>0.68333333333333324</v>
      </c>
      <c r="GC209" s="28">
        <v>6234.3650793650841</v>
      </c>
      <c r="GD209">
        <v>1.3333333333333333</v>
      </c>
      <c r="GE209">
        <v>223</v>
      </c>
      <c r="GF209">
        <v>0.16666666666666666</v>
      </c>
      <c r="GG209">
        <v>146</v>
      </c>
      <c r="GH209">
        <v>0.33333333333333331</v>
      </c>
      <c r="GI209">
        <v>251</v>
      </c>
      <c r="GJ209">
        <v>0.61111111111111105</v>
      </c>
      <c r="GK209">
        <v>206.66666666666666</v>
      </c>
      <c r="GL209" s="45"/>
      <c r="GM209">
        <v>25</v>
      </c>
      <c r="GN209">
        <v>17</v>
      </c>
      <c r="GO209">
        <v>17</v>
      </c>
      <c r="GP209">
        <v>6</v>
      </c>
      <c r="GQ209" s="25"/>
      <c r="GR209">
        <v>61</v>
      </c>
      <c r="GS209">
        <v>18</v>
      </c>
      <c r="GT209">
        <v>19</v>
      </c>
      <c r="GU209">
        <v>7</v>
      </c>
      <c r="GV209" s="25"/>
      <c r="GW209">
        <v>26</v>
      </c>
      <c r="GX209">
        <v>14</v>
      </c>
      <c r="GY209">
        <v>13</v>
      </c>
      <c r="GZ209">
        <v>8</v>
      </c>
      <c r="HA209" s="25"/>
      <c r="HB209" s="89">
        <v>37.333333333333336</v>
      </c>
      <c r="HC209" s="89">
        <v>16.333333333333332</v>
      </c>
      <c r="HD209" s="89">
        <v>16.333333333333332</v>
      </c>
      <c r="HE209" s="129">
        <v>7</v>
      </c>
      <c r="HF209">
        <v>0.68311724264071605</v>
      </c>
      <c r="HG209">
        <v>0.59593288693153768</v>
      </c>
      <c r="HH209">
        <v>0.5092603348671958</v>
      </c>
      <c r="HI209">
        <v>0.95831484749990992</v>
      </c>
      <c r="HJ209">
        <v>0.96392593253353553</v>
      </c>
      <c r="HK209">
        <v>0.96272598633526052</v>
      </c>
      <c r="HL209">
        <v>0.96654715964562277</v>
      </c>
      <c r="HM209">
        <v>0.99228581947994376</v>
      </c>
      <c r="HN209">
        <v>0.97148939775313381</v>
      </c>
      <c r="HO209">
        <v>0.97782009782901824</v>
      </c>
      <c r="HP209">
        <v>0.97768071304743742</v>
      </c>
      <c r="HQ209">
        <v>1</v>
      </c>
      <c r="HR209">
        <v>0.87284419097579524</v>
      </c>
      <c r="HS209" s="24">
        <v>1</v>
      </c>
      <c r="HT209">
        <v>4</v>
      </c>
      <c r="HU209">
        <v>3</v>
      </c>
      <c r="HV209">
        <v>0</v>
      </c>
      <c r="HW209">
        <v>1</v>
      </c>
      <c r="HX209">
        <v>1</v>
      </c>
      <c r="HY209" s="45"/>
      <c r="HZ209" s="25"/>
      <c r="IA209" s="25"/>
      <c r="IB209" s="25"/>
      <c r="IC209" s="25"/>
      <c r="ID209" s="109"/>
      <c r="IE209" s="25"/>
      <c r="IF209" s="25"/>
      <c r="IG209" s="25"/>
      <c r="IH209" s="25"/>
      <c r="II209" s="141" t="s">
        <v>538</v>
      </c>
      <c r="IJ209" s="141">
        <v>0</v>
      </c>
      <c r="IK209" s="141"/>
      <c r="IL209" s="106" t="s">
        <v>489</v>
      </c>
      <c r="IM209" s="30" t="s">
        <v>490</v>
      </c>
      <c r="IN209" s="142"/>
      <c r="IO209" s="143">
        <v>0</v>
      </c>
      <c r="IP209" s="144">
        <v>0</v>
      </c>
      <c r="IQ209" s="144">
        <v>0</v>
      </c>
      <c r="IR209" s="144">
        <v>0</v>
      </c>
      <c r="IS209" s="144">
        <v>1</v>
      </c>
      <c r="IT209" s="145"/>
      <c r="IU209" s="146">
        <v>0</v>
      </c>
      <c r="IV209" s="146">
        <v>1</v>
      </c>
    </row>
    <row r="210" spans="1:256" ht="13.05" customHeight="1">
      <c r="A210" s="25">
        <v>29</v>
      </c>
      <c r="B210" s="25">
        <v>13</v>
      </c>
      <c r="C210" s="49" t="s">
        <v>280</v>
      </c>
      <c r="D210" s="47" t="s">
        <v>508</v>
      </c>
      <c r="E210" s="25">
        <v>1</v>
      </c>
      <c r="F210" s="25">
        <v>1</v>
      </c>
      <c r="G210" s="49"/>
      <c r="H210" s="25">
        <v>18</v>
      </c>
      <c r="I210" s="25">
        <v>24</v>
      </c>
      <c r="J210" s="25">
        <v>0</v>
      </c>
      <c r="K210" s="25">
        <v>0</v>
      </c>
      <c r="L210" s="25">
        <v>0</v>
      </c>
      <c r="M210" s="25" t="str">
        <f t="shared" si="183"/>
        <v/>
      </c>
      <c r="N210" s="25">
        <f t="shared" si="184"/>
        <v>24</v>
      </c>
      <c r="O210" s="25">
        <v>17</v>
      </c>
      <c r="P210" s="25">
        <v>24</v>
      </c>
      <c r="Q210" s="28"/>
      <c r="R210" s="25">
        <v>4</v>
      </c>
      <c r="S210" s="25">
        <v>14</v>
      </c>
      <c r="T210" s="25">
        <v>5</v>
      </c>
      <c r="U210" s="25">
        <v>3</v>
      </c>
      <c r="V210" s="25">
        <v>2</v>
      </c>
      <c r="W210" s="25" t="str">
        <f t="shared" si="185"/>
        <v>XXXX</v>
      </c>
      <c r="X210" s="25">
        <f t="shared" si="186"/>
        <v>9</v>
      </c>
      <c r="Y210" s="25">
        <v>7</v>
      </c>
      <c r="Z210" s="25">
        <v>12</v>
      </c>
      <c r="AA210" s="25"/>
      <c r="AB210" s="45">
        <v>7</v>
      </c>
      <c r="AC210" s="25">
        <v>13</v>
      </c>
      <c r="AD210" s="25">
        <v>6</v>
      </c>
      <c r="AE210" s="25">
        <v>0</v>
      </c>
      <c r="AF210" s="25">
        <v>6</v>
      </c>
      <c r="AG210" s="25" t="str">
        <f t="shared" si="201"/>
        <v/>
      </c>
      <c r="AH210" s="25">
        <f t="shared" si="202"/>
        <v>7</v>
      </c>
      <c r="AI210" s="25">
        <v>6</v>
      </c>
      <c r="AJ210" s="25">
        <v>9</v>
      </c>
      <c r="AK210" s="28"/>
      <c r="AL210" s="25">
        <v>0.95</v>
      </c>
      <c r="AM210" s="25">
        <v>1016.8</v>
      </c>
      <c r="AN210" s="25">
        <v>986</v>
      </c>
      <c r="AO210" s="25">
        <v>237.06974323581383</v>
      </c>
      <c r="AP210" s="91">
        <v>3.0555555555555555E-2</v>
      </c>
      <c r="AQ210" s="65">
        <v>3.6805555555555557E-2</v>
      </c>
      <c r="AR210" s="65">
        <v>4.027777777777778E-2</v>
      </c>
      <c r="AS210" s="65">
        <v>3.1944444444444449E-2</v>
      </c>
      <c r="AT210" s="25">
        <f t="shared" si="193"/>
        <v>44</v>
      </c>
      <c r="AU210" s="25">
        <f t="shared" si="193"/>
        <v>53</v>
      </c>
      <c r="AV210" s="25">
        <f t="shared" si="193"/>
        <v>58</v>
      </c>
      <c r="AW210" s="25">
        <f t="shared" si="180"/>
        <v>46</v>
      </c>
      <c r="AX210" s="25">
        <f t="shared" si="181"/>
        <v>55.5</v>
      </c>
      <c r="AY210" s="25">
        <f t="shared" si="194"/>
        <v>45</v>
      </c>
      <c r="AZ210" s="25">
        <f t="shared" si="195"/>
        <v>0.23333333333333334</v>
      </c>
      <c r="BA210" s="25">
        <v>3</v>
      </c>
      <c r="BB210" s="25">
        <v>3</v>
      </c>
      <c r="BC210" s="25">
        <v>3</v>
      </c>
      <c r="BD210" s="25">
        <v>3</v>
      </c>
      <c r="BE210" s="25">
        <v>3</v>
      </c>
      <c r="BF210" s="25">
        <v>3</v>
      </c>
      <c r="BG210" s="49">
        <v>0</v>
      </c>
      <c r="BH210" s="25">
        <v>0.8</v>
      </c>
      <c r="BI210" s="25">
        <v>10</v>
      </c>
      <c r="BJ210" s="25">
        <v>0.8</v>
      </c>
      <c r="BK210" s="25">
        <v>10</v>
      </c>
      <c r="BL210" s="25">
        <v>0.8</v>
      </c>
      <c r="BM210" s="47">
        <v>35</v>
      </c>
      <c r="BN210" s="25">
        <v>13</v>
      </c>
      <c r="BO210" s="25">
        <f t="shared" si="175"/>
        <v>48</v>
      </c>
      <c r="BP210" s="25">
        <f t="shared" si="176"/>
        <v>0.72916666666666663</v>
      </c>
      <c r="BQ210" s="49">
        <f t="shared" si="199"/>
        <v>1</v>
      </c>
      <c r="BR210" s="47">
        <v>11</v>
      </c>
      <c r="BS210" s="25">
        <v>5</v>
      </c>
      <c r="BT210" s="25">
        <f t="shared" si="178"/>
        <v>16</v>
      </c>
      <c r="BU210" s="25">
        <f t="shared" si="177"/>
        <v>0.6875</v>
      </c>
      <c r="BV210" s="49">
        <f t="shared" si="160"/>
        <v>1</v>
      </c>
      <c r="BW210" s="52">
        <v>6</v>
      </c>
      <c r="BX210" s="53">
        <v>8</v>
      </c>
      <c r="BY210" s="54">
        <f t="shared" si="154"/>
        <v>7</v>
      </c>
      <c r="BZ210" s="57">
        <v>12</v>
      </c>
      <c r="CA210" s="50">
        <v>14</v>
      </c>
      <c r="CB210" s="51">
        <f t="shared" si="179"/>
        <v>13</v>
      </c>
      <c r="CC210" s="46">
        <v>22</v>
      </c>
      <c r="CD210" s="47">
        <v>14</v>
      </c>
      <c r="CE210" s="106">
        <v>34</v>
      </c>
      <c r="CF210" s="30">
        <v>1</v>
      </c>
      <c r="CG210" s="104">
        <f t="shared" si="200"/>
        <v>2.9411764705882353E-2</v>
      </c>
      <c r="CH210" s="47">
        <v>12</v>
      </c>
      <c r="CI210" s="25">
        <v>8</v>
      </c>
      <c r="CJ210" s="25">
        <f t="shared" si="192"/>
        <v>20</v>
      </c>
      <c r="CK210" s="49">
        <f t="shared" si="189"/>
        <v>14</v>
      </c>
      <c r="CL210" s="47">
        <v>4</v>
      </c>
      <c r="CM210" s="25">
        <v>4</v>
      </c>
      <c r="CN210" s="25">
        <f t="shared" si="157"/>
        <v>8</v>
      </c>
      <c r="CO210" s="49">
        <f t="shared" si="190"/>
        <v>6</v>
      </c>
      <c r="CP210" s="47">
        <v>24</v>
      </c>
      <c r="CQ210" s="25">
        <f t="shared" si="197"/>
        <v>1</v>
      </c>
      <c r="CR210" s="65">
        <v>1.6666666666666666E-2</v>
      </c>
      <c r="CS210" s="25">
        <f t="shared" si="196"/>
        <v>24</v>
      </c>
      <c r="CT210" s="25">
        <v>0</v>
      </c>
      <c r="CU210" s="25">
        <v>24</v>
      </c>
      <c r="CV210" s="25">
        <f t="shared" si="198"/>
        <v>1</v>
      </c>
      <c r="CW210" s="65">
        <v>3.4027777777777775E-2</v>
      </c>
      <c r="CX210" s="25">
        <f t="shared" si="152"/>
        <v>49</v>
      </c>
      <c r="CY210" s="25">
        <v>0</v>
      </c>
      <c r="CZ210" s="49">
        <f t="shared" si="153"/>
        <v>1.0416666666666667</v>
      </c>
      <c r="DA210">
        <v>20</v>
      </c>
      <c r="DB210">
        <v>10</v>
      </c>
      <c r="DC210">
        <v>0.92990088999999998</v>
      </c>
      <c r="DD210">
        <v>10</v>
      </c>
      <c r="DE210">
        <v>0.92256722999999996</v>
      </c>
      <c r="DF210">
        <v>16</v>
      </c>
      <c r="DG210">
        <v>11</v>
      </c>
      <c r="DH210">
        <v>0.92966230000000005</v>
      </c>
      <c r="DI210">
        <v>11</v>
      </c>
      <c r="DJ210">
        <v>0.94138538000000005</v>
      </c>
      <c r="DK210">
        <v>19</v>
      </c>
      <c r="DL210">
        <v>10</v>
      </c>
      <c r="DM210">
        <v>0.92548357999999997</v>
      </c>
      <c r="DN210">
        <v>11</v>
      </c>
      <c r="DO210">
        <v>0.94147389000000004</v>
      </c>
      <c r="DP210" s="25">
        <v>18.333333333333332</v>
      </c>
      <c r="DQ210" s="25">
        <v>10.333333333333334</v>
      </c>
      <c r="DR210" s="25">
        <v>0.92834892333333341</v>
      </c>
      <c r="DS210" s="25">
        <v>10.666666666666666</v>
      </c>
      <c r="DT210" s="25">
        <v>0.93514216666666672</v>
      </c>
      <c r="DU210" s="47">
        <v>42.583938674827806</v>
      </c>
      <c r="DV210" s="86">
        <v>44.469149077397333</v>
      </c>
      <c r="DW210" s="86">
        <v>0.88697449620603175</v>
      </c>
      <c r="DX210" s="25"/>
      <c r="DY210" s="49"/>
      <c r="DZ210" s="47">
        <v>21</v>
      </c>
      <c r="EA210" s="25">
        <v>24</v>
      </c>
      <c r="EB210" s="25">
        <v>22.5</v>
      </c>
      <c r="EC210" s="25">
        <v>0.42578125</v>
      </c>
      <c r="ED210" s="25">
        <v>0.80110497000000003</v>
      </c>
      <c r="EE210" s="88">
        <v>0.61344310999999996</v>
      </c>
      <c r="EF210" s="47">
        <v>30</v>
      </c>
      <c r="EG210" s="25">
        <v>32</v>
      </c>
      <c r="EH210" s="25">
        <v>29</v>
      </c>
      <c r="EI210" s="25">
        <v>30</v>
      </c>
      <c r="EJ210" s="25">
        <v>36</v>
      </c>
      <c r="EK210" s="46">
        <v>54</v>
      </c>
      <c r="EL210" s="47">
        <v>0</v>
      </c>
      <c r="EM210" s="49">
        <v>0</v>
      </c>
      <c r="EN210" s="46">
        <v>0</v>
      </c>
      <c r="EO210" s="25" t="s">
        <v>149</v>
      </c>
      <c r="EP210" s="25">
        <v>4570.2777777777801</v>
      </c>
      <c r="EQ210" s="25">
        <v>28928.461538461499</v>
      </c>
      <c r="ER210" s="25">
        <v>4948.28947368421</v>
      </c>
      <c r="ES210" s="25">
        <v>27232.307692307699</v>
      </c>
      <c r="ET210" s="25">
        <v>4022.95454545455</v>
      </c>
      <c r="EU210" s="25">
        <v>28080.384615384599</v>
      </c>
      <c r="EV210" s="28">
        <v>4513.8405989721805</v>
      </c>
      <c r="EW210" t="s">
        <v>149</v>
      </c>
      <c r="EX210" t="s">
        <v>149</v>
      </c>
      <c r="EY210" t="s">
        <v>149</v>
      </c>
      <c r="EZ210" t="s">
        <v>149</v>
      </c>
      <c r="FA210">
        <v>1843.60637</v>
      </c>
      <c r="FB210">
        <v>0.46455521900000002</v>
      </c>
      <c r="FC210">
        <v>2.6127320954907201</v>
      </c>
      <c r="FD210">
        <v>0.33333333333333298</v>
      </c>
      <c r="FE210">
        <v>970.11286010000003</v>
      </c>
      <c r="FF210">
        <v>0.440132044</v>
      </c>
      <c r="FG210">
        <v>5.9154929577464703E-2</v>
      </c>
      <c r="FH210">
        <v>0.5</v>
      </c>
      <c r="FI210">
        <v>1406.85961505</v>
      </c>
      <c r="FJ210">
        <v>0.45234363150000001</v>
      </c>
      <c r="FK210">
        <v>1.3359435125340924</v>
      </c>
      <c r="FL210" s="63">
        <v>0.41666666666666652</v>
      </c>
      <c r="FM210" t="s">
        <v>149</v>
      </c>
      <c r="FN210">
        <v>0.64952005906965304</v>
      </c>
      <c r="FO210">
        <v>0.548885077186964</v>
      </c>
      <c r="FP210">
        <v>0.52281970176231396</v>
      </c>
      <c r="FQ210">
        <v>0.51238095238095205</v>
      </c>
      <c r="FR210">
        <v>0.66389948395781895</v>
      </c>
      <c r="FS210">
        <v>0.53063301478395797</v>
      </c>
      <c r="FT210">
        <v>0.61207974826326195</v>
      </c>
      <c r="FU210">
        <v>0.57950105487154047</v>
      </c>
      <c r="FV210" s="45">
        <v>0.7</v>
      </c>
      <c r="FW210" s="25">
        <v>6081.3571428571404</v>
      </c>
      <c r="FX210" s="25">
        <v>0.75</v>
      </c>
      <c r="FY210" s="25">
        <v>7439</v>
      </c>
      <c r="FZ210" s="25">
        <v>0.8</v>
      </c>
      <c r="GA210" s="25">
        <v>5353.375</v>
      </c>
      <c r="GB210" s="25">
        <v>0.75</v>
      </c>
      <c r="GC210" s="28">
        <v>6291.2440476190468</v>
      </c>
      <c r="GD210">
        <v>0.5</v>
      </c>
      <c r="GE210">
        <v>136</v>
      </c>
      <c r="GF210">
        <v>0</v>
      </c>
      <c r="GG210">
        <v>130</v>
      </c>
      <c r="GH210">
        <v>0</v>
      </c>
      <c r="GI210">
        <v>214</v>
      </c>
      <c r="GJ210">
        <v>0.16666666666666666</v>
      </c>
      <c r="GK210">
        <v>160</v>
      </c>
      <c r="GL210" s="45"/>
      <c r="GM210">
        <v>35</v>
      </c>
      <c r="GN210">
        <v>21</v>
      </c>
      <c r="GO210">
        <v>22</v>
      </c>
      <c r="GP210">
        <v>12</v>
      </c>
      <c r="GQ210" s="25"/>
      <c r="GR210">
        <v>58</v>
      </c>
      <c r="GS210">
        <v>13</v>
      </c>
      <c r="GT210">
        <v>14</v>
      </c>
      <c r="GU210">
        <v>5</v>
      </c>
      <c r="GV210" s="25"/>
      <c r="GW210">
        <v>30</v>
      </c>
      <c r="GX210">
        <v>13</v>
      </c>
      <c r="GY210">
        <v>13</v>
      </c>
      <c r="GZ210">
        <v>8</v>
      </c>
      <c r="HA210" s="25"/>
      <c r="HB210" s="89">
        <v>41</v>
      </c>
      <c r="HC210" s="89">
        <v>15.666666666666666</v>
      </c>
      <c r="HD210" s="89">
        <v>16.333333333333332</v>
      </c>
      <c r="HE210" s="129">
        <v>8.3333333333333339</v>
      </c>
      <c r="HF210">
        <v>0.97412429502356657</v>
      </c>
      <c r="HG210">
        <v>0.98678209704715414</v>
      </c>
      <c r="HH210">
        <v>0.99178065416887007</v>
      </c>
      <c r="HI210">
        <v>0.97376374728148907</v>
      </c>
      <c r="HJ210">
        <v>0.9694482855749218</v>
      </c>
      <c r="HK210">
        <v>1</v>
      </c>
      <c r="HL210">
        <v>0.9941934286190649</v>
      </c>
      <c r="HM210">
        <v>0.99999999999999978</v>
      </c>
      <c r="HN210">
        <v>0.96977465018332654</v>
      </c>
      <c r="HO210">
        <v>0.99198870932395933</v>
      </c>
      <c r="HP210">
        <v>0.99098624903522048</v>
      </c>
      <c r="HQ210">
        <v>1</v>
      </c>
      <c r="HR210">
        <v>0.97111574359393826</v>
      </c>
      <c r="HS210" s="24">
        <v>1</v>
      </c>
      <c r="HT210">
        <v>2</v>
      </c>
      <c r="HU210">
        <v>3</v>
      </c>
      <c r="HV210">
        <v>0</v>
      </c>
      <c r="HW210">
        <v>0</v>
      </c>
      <c r="HX210">
        <v>1</v>
      </c>
      <c r="HY210" s="45"/>
      <c r="HZ210" s="25"/>
      <c r="IA210" s="25"/>
      <c r="IB210" s="25"/>
      <c r="IC210" s="25"/>
      <c r="ID210" s="109"/>
      <c r="IE210" s="25"/>
      <c r="IF210" s="25"/>
      <c r="IG210" s="25"/>
      <c r="IH210" s="25"/>
      <c r="II210" s="141" t="s">
        <v>538</v>
      </c>
      <c r="IJ210" s="141">
        <f>IF(II210="m",1,0)</f>
        <v>0</v>
      </c>
      <c r="IK210" s="141" t="s">
        <v>540</v>
      </c>
      <c r="IL210" s="106"/>
      <c r="IM210" s="127"/>
      <c r="IN210" s="142"/>
      <c r="IO210" s="143">
        <v>0</v>
      </c>
      <c r="IP210" s="144">
        <v>0</v>
      </c>
      <c r="IQ210" s="144">
        <v>0</v>
      </c>
      <c r="IR210" s="144">
        <v>0</v>
      </c>
      <c r="IS210" s="144">
        <v>1</v>
      </c>
      <c r="IT210" s="145"/>
      <c r="IU210" s="146">
        <v>0</v>
      </c>
      <c r="IV210" s="146">
        <v>0</v>
      </c>
    </row>
    <row r="211" spans="1:256" ht="13.05" customHeight="1">
      <c r="A211" s="25">
        <v>42</v>
      </c>
      <c r="B211" s="25">
        <v>18</v>
      </c>
      <c r="C211" s="49" t="s">
        <v>281</v>
      </c>
      <c r="D211" s="47" t="s">
        <v>252</v>
      </c>
      <c r="E211" s="25">
        <v>4</v>
      </c>
      <c r="F211" s="25">
        <v>4</v>
      </c>
      <c r="G211" s="49"/>
      <c r="H211" s="25">
        <v>24</v>
      </c>
      <c r="I211" s="25">
        <v>24</v>
      </c>
      <c r="J211" s="25">
        <v>1</v>
      </c>
      <c r="K211" s="25">
        <v>0</v>
      </c>
      <c r="L211" s="25">
        <v>1</v>
      </c>
      <c r="M211" s="25" t="str">
        <f t="shared" si="183"/>
        <v/>
      </c>
      <c r="N211" s="25">
        <f t="shared" si="184"/>
        <v>23</v>
      </c>
      <c r="O211" s="25">
        <v>21</v>
      </c>
      <c r="P211" s="25">
        <v>23</v>
      </c>
      <c r="Q211" s="28"/>
      <c r="R211" s="25">
        <v>24</v>
      </c>
      <c r="S211" s="25">
        <v>27</v>
      </c>
      <c r="T211" s="25">
        <v>1</v>
      </c>
      <c r="U211" s="25">
        <v>0</v>
      </c>
      <c r="V211" s="25">
        <v>1</v>
      </c>
      <c r="W211" s="25" t="str">
        <f t="shared" ref="W211:W235" si="203">IF(OR(Y211&gt;R211,Z211&gt;S211,X211&gt;Z211),"XXXX","")</f>
        <v/>
      </c>
      <c r="X211" s="25">
        <f t="shared" ref="X211:X235" si="204">S211-T211</f>
        <v>26</v>
      </c>
      <c r="Y211" s="25">
        <v>19</v>
      </c>
      <c r="Z211" s="25">
        <v>26</v>
      </c>
      <c r="AA211" s="25"/>
      <c r="AB211" s="45">
        <v>3</v>
      </c>
      <c r="AC211" s="25">
        <v>10</v>
      </c>
      <c r="AD211" s="25">
        <v>5</v>
      </c>
      <c r="AE211" s="25">
        <v>0</v>
      </c>
      <c r="AF211" s="25">
        <v>5</v>
      </c>
      <c r="AG211" s="25" t="str">
        <f t="shared" si="201"/>
        <v/>
      </c>
      <c r="AH211" s="25">
        <f t="shared" si="202"/>
        <v>5</v>
      </c>
      <c r="AI211" s="25">
        <v>3</v>
      </c>
      <c r="AJ211" s="25">
        <v>9</v>
      </c>
      <c r="AK211" s="28"/>
      <c r="AL211" s="25">
        <v>1</v>
      </c>
      <c r="AM211" s="25">
        <v>812.9</v>
      </c>
      <c r="AN211" s="25">
        <v>774</v>
      </c>
      <c r="AO211" s="25">
        <v>153.38630282635043</v>
      </c>
      <c r="AP211" s="91">
        <v>3.5416666666666666E-2</v>
      </c>
      <c r="AQ211" s="65">
        <v>4.3749999999999997E-2</v>
      </c>
      <c r="AR211" s="65">
        <v>4.1666666666666664E-2</v>
      </c>
      <c r="AS211" s="65">
        <v>4.027777777777778E-2</v>
      </c>
      <c r="AT211" s="25">
        <f t="shared" si="193"/>
        <v>51</v>
      </c>
      <c r="AU211" s="25">
        <f t="shared" si="193"/>
        <v>63</v>
      </c>
      <c r="AV211" s="25">
        <f t="shared" si="193"/>
        <v>60</v>
      </c>
      <c r="AW211" s="25">
        <f t="shared" si="180"/>
        <v>58</v>
      </c>
      <c r="AX211" s="25">
        <f t="shared" si="181"/>
        <v>61.5</v>
      </c>
      <c r="AY211" s="25">
        <f t="shared" si="194"/>
        <v>54.5</v>
      </c>
      <c r="AZ211" s="25">
        <f t="shared" si="195"/>
        <v>0.12844036697247707</v>
      </c>
      <c r="BA211" s="25">
        <v>3</v>
      </c>
      <c r="BB211" s="25">
        <v>4</v>
      </c>
      <c r="BC211" s="25">
        <v>2</v>
      </c>
      <c r="BD211" s="25">
        <v>4</v>
      </c>
      <c r="BE211" s="25">
        <v>3.5</v>
      </c>
      <c r="BF211" s="25">
        <v>3</v>
      </c>
      <c r="BG211" s="49">
        <v>0.14285714285714285</v>
      </c>
      <c r="BH211" s="25">
        <v>0.3</v>
      </c>
      <c r="BI211" s="25">
        <v>10</v>
      </c>
      <c r="BJ211" s="25">
        <v>0.4</v>
      </c>
      <c r="BK211" s="25">
        <v>10</v>
      </c>
      <c r="BL211" s="25">
        <v>0.35</v>
      </c>
      <c r="BM211" s="47">
        <v>32</v>
      </c>
      <c r="BN211" s="25">
        <v>16</v>
      </c>
      <c r="BO211" s="25">
        <f t="shared" si="175"/>
        <v>48</v>
      </c>
      <c r="BP211" s="25">
        <f t="shared" si="176"/>
        <v>0.66666666666666663</v>
      </c>
      <c r="BQ211" s="49">
        <f t="shared" si="199"/>
        <v>1</v>
      </c>
      <c r="BR211" s="47">
        <v>12</v>
      </c>
      <c r="BS211" s="25">
        <v>4</v>
      </c>
      <c r="BT211" s="25">
        <f t="shared" si="178"/>
        <v>16</v>
      </c>
      <c r="BU211" s="25">
        <f t="shared" si="177"/>
        <v>0.75</v>
      </c>
      <c r="BV211" s="49">
        <f t="shared" si="160"/>
        <v>1</v>
      </c>
      <c r="BW211" s="52">
        <v>7</v>
      </c>
      <c r="BX211" s="53">
        <v>8</v>
      </c>
      <c r="BY211" s="54">
        <f t="shared" si="154"/>
        <v>7.5</v>
      </c>
      <c r="BZ211" s="57">
        <v>13</v>
      </c>
      <c r="CA211" s="50">
        <v>13</v>
      </c>
      <c r="CB211" s="51">
        <f t="shared" si="179"/>
        <v>13</v>
      </c>
      <c r="CC211" s="46">
        <v>15</v>
      </c>
      <c r="CD211" s="47">
        <v>14</v>
      </c>
      <c r="CE211" s="106">
        <v>79</v>
      </c>
      <c r="CF211" s="30">
        <v>1</v>
      </c>
      <c r="CG211" s="104">
        <f t="shared" si="200"/>
        <v>1.2658227848101266E-2</v>
      </c>
      <c r="CH211" s="47">
        <v>8</v>
      </c>
      <c r="CI211" s="25">
        <v>6</v>
      </c>
      <c r="CJ211" s="25">
        <f t="shared" si="192"/>
        <v>14</v>
      </c>
      <c r="CK211" s="49">
        <f t="shared" si="189"/>
        <v>10</v>
      </c>
      <c r="CL211" s="47">
        <v>3</v>
      </c>
      <c r="CM211" s="25">
        <v>4</v>
      </c>
      <c r="CN211" s="25">
        <f t="shared" si="157"/>
        <v>7</v>
      </c>
      <c r="CO211" s="49">
        <f t="shared" si="190"/>
        <v>5.5</v>
      </c>
      <c r="CP211" s="47">
        <v>24</v>
      </c>
      <c r="CQ211" s="25">
        <f t="shared" si="197"/>
        <v>1</v>
      </c>
      <c r="CR211" s="65">
        <v>1.5972222222222224E-2</v>
      </c>
      <c r="CS211" s="25">
        <f t="shared" si="196"/>
        <v>23</v>
      </c>
      <c r="CT211" s="25">
        <v>0</v>
      </c>
      <c r="CU211" s="25">
        <v>24</v>
      </c>
      <c r="CV211" s="25">
        <f t="shared" si="198"/>
        <v>1</v>
      </c>
      <c r="CW211" s="65">
        <v>7.4305555555555555E-2</v>
      </c>
      <c r="CX211" s="25">
        <f t="shared" si="152"/>
        <v>107</v>
      </c>
      <c r="CY211" s="25">
        <v>0</v>
      </c>
      <c r="CZ211" s="49">
        <f t="shared" si="153"/>
        <v>3.652173913043478</v>
      </c>
      <c r="DA211">
        <v>19</v>
      </c>
      <c r="DB211">
        <v>8</v>
      </c>
      <c r="DC211">
        <v>0.95371742000000004</v>
      </c>
      <c r="DD211">
        <v>9</v>
      </c>
      <c r="DE211">
        <v>0.91795415000000002</v>
      </c>
      <c r="DF211">
        <v>19</v>
      </c>
      <c r="DG211">
        <v>12</v>
      </c>
      <c r="DH211">
        <v>0.98857329000000005</v>
      </c>
      <c r="DI211">
        <v>13</v>
      </c>
      <c r="DJ211">
        <v>0.98560344</v>
      </c>
      <c r="DK211">
        <v>12</v>
      </c>
      <c r="DL211">
        <v>8</v>
      </c>
      <c r="DM211">
        <v>0.98974331999999998</v>
      </c>
      <c r="DN211">
        <v>8</v>
      </c>
      <c r="DO211">
        <v>0.98974331999999998</v>
      </c>
      <c r="DP211" s="25">
        <v>16.666666666666668</v>
      </c>
      <c r="DQ211" s="25">
        <v>9.3333333333333339</v>
      </c>
      <c r="DR211" s="25">
        <v>0.97734467666666669</v>
      </c>
      <c r="DS211" s="25">
        <v>10</v>
      </c>
      <c r="DT211" s="25">
        <v>0.9644336366666667</v>
      </c>
      <c r="DU211" s="47">
        <v>65.307150662144949</v>
      </c>
      <c r="DV211" s="86">
        <v>47.082984846746271</v>
      </c>
      <c r="DW211" s="86">
        <v>0.43704554264113421</v>
      </c>
      <c r="DX211" s="25"/>
      <c r="DY211" s="49"/>
      <c r="DZ211" s="47">
        <v>22</v>
      </c>
      <c r="EA211" s="25">
        <v>20</v>
      </c>
      <c r="EB211" s="25">
        <v>21</v>
      </c>
      <c r="EC211" s="25">
        <v>1</v>
      </c>
      <c r="ED211" s="25">
        <v>1</v>
      </c>
      <c r="EE211" s="88">
        <v>1</v>
      </c>
      <c r="EF211" s="47">
        <v>32</v>
      </c>
      <c r="EG211" s="25">
        <v>29</v>
      </c>
      <c r="EH211" s="25">
        <v>29</v>
      </c>
      <c r="EI211" s="25">
        <v>22</v>
      </c>
      <c r="EJ211" s="25">
        <v>33</v>
      </c>
      <c r="EK211" s="46">
        <v>50</v>
      </c>
      <c r="EL211" s="47">
        <v>0</v>
      </c>
      <c r="EM211" s="49">
        <v>0</v>
      </c>
      <c r="EN211" s="46">
        <v>0</v>
      </c>
      <c r="EO211" s="25">
        <v>7834.7619047619</v>
      </c>
      <c r="EP211" s="25">
        <v>4507.6712328767098</v>
      </c>
      <c r="EQ211" s="25">
        <v>9401.75</v>
      </c>
      <c r="ER211" s="25">
        <v>5698.0303030303003</v>
      </c>
      <c r="ES211" s="25">
        <v>19667.777777777799</v>
      </c>
      <c r="ET211" s="25">
        <v>5363.9393939393904</v>
      </c>
      <c r="EU211" s="25">
        <v>12301.429894179901</v>
      </c>
      <c r="EV211" s="28">
        <v>5189.8803099488005</v>
      </c>
      <c r="EW211">
        <v>436.86363019999999</v>
      </c>
      <c r="EX211">
        <v>0.131415218</v>
      </c>
      <c r="EY211">
        <v>4.0545454545454502</v>
      </c>
      <c r="EZ211">
        <v>0.58536585365853699</v>
      </c>
      <c r="FA211">
        <v>977.42742109999995</v>
      </c>
      <c r="FB211">
        <v>0.225069148</v>
      </c>
      <c r="FC211">
        <v>6.2758620689655196</v>
      </c>
      <c r="FD211">
        <v>0.35897435897435898</v>
      </c>
      <c r="FE211">
        <v>827.98540230000003</v>
      </c>
      <c r="FF211">
        <v>0.28412975299999998</v>
      </c>
      <c r="FG211">
        <v>0.88732394366197198</v>
      </c>
      <c r="FH211">
        <v>0.64705882352941202</v>
      </c>
      <c r="FI211">
        <v>747.42548453333336</v>
      </c>
      <c r="FJ211">
        <v>0.21353803966666665</v>
      </c>
      <c r="FK211">
        <v>3.7392438223909807</v>
      </c>
      <c r="FL211" s="63">
        <v>0.53046634538743598</v>
      </c>
      <c r="FM211">
        <v>0.63904899135446702</v>
      </c>
      <c r="FN211">
        <v>0.73619931607230105</v>
      </c>
      <c r="FO211">
        <v>0.60832690824980695</v>
      </c>
      <c r="FP211">
        <v>0.72918211020509005</v>
      </c>
      <c r="FQ211">
        <v>0.47517730496453903</v>
      </c>
      <c r="FR211">
        <v>0.74312169312169296</v>
      </c>
      <c r="FS211">
        <v>0.5741844015229377</v>
      </c>
      <c r="FT211">
        <v>0.73616770646636132</v>
      </c>
      <c r="FU211">
        <v>0.65517605399464951</v>
      </c>
      <c r="FV211" s="45">
        <v>0.75</v>
      </c>
      <c r="FW211" s="25">
        <v>3355.2666666666701</v>
      </c>
      <c r="FX211" s="25">
        <v>0.75</v>
      </c>
      <c r="FY211" s="25">
        <v>3170.6666666666702</v>
      </c>
      <c r="FZ211" s="25">
        <v>0.65</v>
      </c>
      <c r="GA211" s="25">
        <v>2430.4166666666702</v>
      </c>
      <c r="GB211" s="25">
        <v>0.71666666666666667</v>
      </c>
      <c r="GC211" s="28">
        <v>2985.450000000003</v>
      </c>
      <c r="GD211">
        <v>1</v>
      </c>
      <c r="GE211">
        <v>167</v>
      </c>
      <c r="GF211">
        <v>0</v>
      </c>
      <c r="GG211">
        <v>95</v>
      </c>
      <c r="GH211">
        <v>0.16666666666666666</v>
      </c>
      <c r="GI211">
        <v>263</v>
      </c>
      <c r="GJ211">
        <v>0.3888888888888889</v>
      </c>
      <c r="GK211">
        <v>175</v>
      </c>
      <c r="GL211" s="45"/>
      <c r="GM211">
        <v>33</v>
      </c>
      <c r="GN211">
        <v>24</v>
      </c>
      <c r="GO211">
        <v>24</v>
      </c>
      <c r="GP211">
        <v>10</v>
      </c>
      <c r="GQ211" s="25"/>
      <c r="GR211">
        <v>54</v>
      </c>
      <c r="GS211">
        <v>19</v>
      </c>
      <c r="GT211">
        <v>20</v>
      </c>
      <c r="GU211">
        <v>8</v>
      </c>
      <c r="GV211" s="25"/>
      <c r="GW211">
        <v>37</v>
      </c>
      <c r="GX211">
        <v>20</v>
      </c>
      <c r="GY211">
        <v>20</v>
      </c>
      <c r="GZ211">
        <v>8</v>
      </c>
      <c r="HA211" s="25"/>
      <c r="HB211" s="89">
        <v>41.333333333333336</v>
      </c>
      <c r="HC211" s="89">
        <v>21</v>
      </c>
      <c r="HD211" s="89">
        <v>21.333333333333332</v>
      </c>
      <c r="HE211" s="129">
        <v>8.6666666666666661</v>
      </c>
      <c r="HF211">
        <v>0.75905259410990089</v>
      </c>
      <c r="HG211">
        <v>0.72298856901408293</v>
      </c>
      <c r="HH211">
        <v>0.69685759932682512</v>
      </c>
      <c r="HI211">
        <v>0.80963397130012749</v>
      </c>
      <c r="HJ211">
        <v>0.82062378434497318</v>
      </c>
      <c r="HK211">
        <v>0.61578947368421055</v>
      </c>
      <c r="HL211">
        <v>0.67343181492582138</v>
      </c>
      <c r="HM211">
        <v>0.9285714285714286</v>
      </c>
      <c r="HN211">
        <v>0.99822685228008468</v>
      </c>
      <c r="HO211">
        <v>0.98347098278145417</v>
      </c>
      <c r="HP211">
        <v>0.99248632020840977</v>
      </c>
      <c r="HQ211">
        <v>1</v>
      </c>
      <c r="HR211">
        <v>0.85930107691165292</v>
      </c>
      <c r="HS211" s="24">
        <v>1</v>
      </c>
      <c r="HT211">
        <v>2</v>
      </c>
      <c r="HU211">
        <v>3</v>
      </c>
      <c r="HV211">
        <v>0</v>
      </c>
      <c r="HW211">
        <v>0</v>
      </c>
      <c r="HX211">
        <v>1</v>
      </c>
      <c r="HY211" s="45"/>
      <c r="HZ211" s="25"/>
      <c r="IA211" s="25"/>
      <c r="IB211" s="25"/>
      <c r="IC211" s="25"/>
      <c r="ID211" s="109"/>
      <c r="IE211" s="25"/>
      <c r="IF211" s="25"/>
      <c r="IG211" s="25"/>
      <c r="IH211" s="25"/>
      <c r="II211" s="141" t="s">
        <v>538</v>
      </c>
      <c r="IJ211" s="141">
        <v>1</v>
      </c>
      <c r="IK211" s="141" t="s">
        <v>540</v>
      </c>
      <c r="IL211" s="106"/>
      <c r="IM211" s="30"/>
      <c r="IN211" s="142"/>
      <c r="IO211" s="143">
        <v>0</v>
      </c>
      <c r="IP211" s="144">
        <v>0</v>
      </c>
      <c r="IQ211" s="144">
        <v>0</v>
      </c>
      <c r="IR211" s="144">
        <v>1</v>
      </c>
      <c r="IS211" s="144">
        <v>0</v>
      </c>
      <c r="IT211" s="145"/>
      <c r="IU211" s="146">
        <v>0</v>
      </c>
      <c r="IV211" s="146">
        <v>1</v>
      </c>
    </row>
    <row r="212" spans="1:256" ht="13.05" customHeight="1">
      <c r="A212" s="30">
        <v>52</v>
      </c>
      <c r="B212" s="25"/>
      <c r="C212" s="49" t="s">
        <v>34</v>
      </c>
      <c r="D212" s="47" t="s">
        <v>252</v>
      </c>
      <c r="E212" s="25">
        <v>4</v>
      </c>
      <c r="F212" s="25">
        <v>4</v>
      </c>
      <c r="G212" s="49"/>
      <c r="H212" s="25">
        <v>11</v>
      </c>
      <c r="I212" s="25">
        <v>14</v>
      </c>
      <c r="J212" s="25">
        <v>6</v>
      </c>
      <c r="K212" s="25">
        <v>4</v>
      </c>
      <c r="L212" s="25">
        <v>2</v>
      </c>
      <c r="M212" s="25" t="str">
        <f t="shared" si="183"/>
        <v/>
      </c>
      <c r="N212" s="25">
        <f t="shared" si="184"/>
        <v>8</v>
      </c>
      <c r="O212" s="25">
        <v>5</v>
      </c>
      <c r="P212" s="25">
        <v>11</v>
      </c>
      <c r="Q212" s="28"/>
      <c r="R212" s="25">
        <v>10</v>
      </c>
      <c r="S212" s="25">
        <v>14</v>
      </c>
      <c r="T212" s="25">
        <v>2</v>
      </c>
      <c r="U212" s="25">
        <v>2</v>
      </c>
      <c r="V212" s="25">
        <v>0</v>
      </c>
      <c r="W212" s="25" t="str">
        <f t="shared" si="203"/>
        <v/>
      </c>
      <c r="X212" s="25">
        <f t="shared" si="204"/>
        <v>12</v>
      </c>
      <c r="Y212" s="25">
        <v>10</v>
      </c>
      <c r="Z212" s="25">
        <v>13</v>
      </c>
      <c r="AA212" s="25"/>
      <c r="AB212" s="45">
        <v>11</v>
      </c>
      <c r="AC212" s="25">
        <v>17</v>
      </c>
      <c r="AD212" s="25">
        <v>6</v>
      </c>
      <c r="AE212" s="25">
        <v>0</v>
      </c>
      <c r="AF212" s="25">
        <v>6</v>
      </c>
      <c r="AG212" s="25" t="str">
        <f t="shared" si="201"/>
        <v/>
      </c>
      <c r="AH212" s="25">
        <f t="shared" si="202"/>
        <v>11</v>
      </c>
      <c r="AI212" s="25">
        <v>7</v>
      </c>
      <c r="AJ212" s="25">
        <v>13</v>
      </c>
      <c r="AK212" s="28"/>
      <c r="AL212" s="25">
        <v>0.95</v>
      </c>
      <c r="AM212" s="25">
        <v>1010.3</v>
      </c>
      <c r="AN212" s="25">
        <v>915</v>
      </c>
      <c r="AO212" s="25">
        <v>256.07278981611944</v>
      </c>
      <c r="AP212" s="91">
        <v>3.125E-2</v>
      </c>
      <c r="AQ212" s="65">
        <v>4.3749999999999997E-2</v>
      </c>
      <c r="AR212" s="65">
        <v>3.4027777777777775E-2</v>
      </c>
      <c r="AS212" s="65">
        <v>3.4027777777777775E-2</v>
      </c>
      <c r="AT212" s="25">
        <f t="shared" si="193"/>
        <v>45</v>
      </c>
      <c r="AU212" s="25">
        <f t="shared" si="193"/>
        <v>63</v>
      </c>
      <c r="AV212" s="25">
        <f t="shared" si="193"/>
        <v>49</v>
      </c>
      <c r="AW212" s="25">
        <f t="shared" si="180"/>
        <v>49</v>
      </c>
      <c r="AX212" s="25">
        <f t="shared" si="181"/>
        <v>56</v>
      </c>
      <c r="AY212" s="25">
        <f t="shared" si="194"/>
        <v>47</v>
      </c>
      <c r="AZ212" s="25">
        <f t="shared" si="195"/>
        <v>0.19148936170212766</v>
      </c>
      <c r="BA212" s="25">
        <v>3</v>
      </c>
      <c r="BB212" s="25">
        <v>3</v>
      </c>
      <c r="BC212" s="25">
        <v>3</v>
      </c>
      <c r="BD212" s="25">
        <v>3</v>
      </c>
      <c r="BE212" s="25">
        <v>3</v>
      </c>
      <c r="BF212" s="25">
        <v>3</v>
      </c>
      <c r="BG212" s="49">
        <v>0</v>
      </c>
      <c r="BH212" s="25">
        <v>0.7</v>
      </c>
      <c r="BI212" s="25">
        <v>10</v>
      </c>
      <c r="BJ212" s="25">
        <v>0.6</v>
      </c>
      <c r="BK212" s="25">
        <v>10</v>
      </c>
      <c r="BL212" s="25">
        <v>0.65</v>
      </c>
      <c r="BM212" s="47">
        <v>40</v>
      </c>
      <c r="BN212" s="25">
        <v>8</v>
      </c>
      <c r="BO212" s="25">
        <f t="shared" si="175"/>
        <v>48</v>
      </c>
      <c r="BP212" s="25">
        <f t="shared" si="176"/>
        <v>0.83333333333333337</v>
      </c>
      <c r="BQ212" s="49">
        <f t="shared" si="199"/>
        <v>1</v>
      </c>
      <c r="BR212" s="47">
        <v>13</v>
      </c>
      <c r="BS212" s="25">
        <v>3</v>
      </c>
      <c r="BT212" s="25">
        <f t="shared" si="178"/>
        <v>16</v>
      </c>
      <c r="BU212" s="25">
        <f t="shared" si="177"/>
        <v>0.8125</v>
      </c>
      <c r="BV212" s="49">
        <f t="shared" si="160"/>
        <v>1</v>
      </c>
      <c r="BW212" s="52">
        <v>9</v>
      </c>
      <c r="BX212" s="53">
        <v>8</v>
      </c>
      <c r="BY212" s="54">
        <f t="shared" si="154"/>
        <v>8.5</v>
      </c>
      <c r="BZ212" s="57">
        <v>14</v>
      </c>
      <c r="CA212" s="50">
        <v>14</v>
      </c>
      <c r="CB212" s="51">
        <f t="shared" si="179"/>
        <v>14</v>
      </c>
      <c r="CC212" s="46">
        <v>19</v>
      </c>
      <c r="CD212" s="46">
        <v>17</v>
      </c>
      <c r="CE212" s="103">
        <v>84</v>
      </c>
      <c r="CF212" s="30">
        <v>1</v>
      </c>
      <c r="CG212" s="104">
        <f t="shared" si="200"/>
        <v>1.1904761904761904E-2</v>
      </c>
      <c r="CH212" s="47">
        <v>12</v>
      </c>
      <c r="CI212" s="25">
        <v>7</v>
      </c>
      <c r="CJ212" s="25">
        <f t="shared" si="192"/>
        <v>19</v>
      </c>
      <c r="CK212" s="49">
        <f t="shared" si="189"/>
        <v>13</v>
      </c>
      <c r="CL212" s="47">
        <v>4</v>
      </c>
      <c r="CM212" s="25">
        <v>4</v>
      </c>
      <c r="CN212" s="25">
        <f t="shared" si="157"/>
        <v>8</v>
      </c>
      <c r="CO212" s="49">
        <f t="shared" si="190"/>
        <v>6</v>
      </c>
      <c r="CP212" s="47">
        <v>24</v>
      </c>
      <c r="CQ212" s="25">
        <f t="shared" si="197"/>
        <v>1</v>
      </c>
      <c r="CR212" s="65">
        <v>2.1527777777777781E-2</v>
      </c>
      <c r="CS212" s="25">
        <f t="shared" si="196"/>
        <v>31</v>
      </c>
      <c r="CT212" s="25">
        <v>0</v>
      </c>
      <c r="CU212" s="25">
        <v>24</v>
      </c>
      <c r="CV212" s="25">
        <f t="shared" si="198"/>
        <v>1</v>
      </c>
      <c r="CW212" s="65">
        <v>2.5694444444444447E-2</v>
      </c>
      <c r="CX212" s="25">
        <f t="shared" si="152"/>
        <v>37</v>
      </c>
      <c r="CY212" s="25">
        <v>0</v>
      </c>
      <c r="CZ212" s="49">
        <f t="shared" si="153"/>
        <v>0.19354838709677419</v>
      </c>
      <c r="DA212">
        <v>21</v>
      </c>
      <c r="DB212">
        <v>10</v>
      </c>
      <c r="DC212">
        <v>0.95610549</v>
      </c>
      <c r="DD212">
        <v>10</v>
      </c>
      <c r="DE212">
        <v>0.96362004999999995</v>
      </c>
      <c r="DF212">
        <v>20</v>
      </c>
      <c r="DG212">
        <v>8</v>
      </c>
      <c r="DH212">
        <v>0.86838665999999998</v>
      </c>
      <c r="DI212">
        <v>8</v>
      </c>
      <c r="DJ212">
        <v>0.84406727000000004</v>
      </c>
      <c r="DK212">
        <v>22</v>
      </c>
      <c r="DL212">
        <v>5</v>
      </c>
      <c r="DM212">
        <v>0.94915605999999997</v>
      </c>
      <c r="DN212">
        <v>6</v>
      </c>
      <c r="DO212">
        <v>0.96401528000000003</v>
      </c>
      <c r="DP212" s="25">
        <v>21</v>
      </c>
      <c r="DQ212" s="25">
        <v>7.666666666666667</v>
      </c>
      <c r="DR212" s="25">
        <v>0.92454940333333335</v>
      </c>
      <c r="DS212" s="25">
        <v>8</v>
      </c>
      <c r="DT212" s="25">
        <v>0.9239008666666666</v>
      </c>
      <c r="DU212" s="47">
        <v>12.194208784931297</v>
      </c>
      <c r="DV212" s="86">
        <v>18.351070765695784</v>
      </c>
      <c r="DW212" s="86">
        <v>0.96778096305090888</v>
      </c>
      <c r="DX212" s="25"/>
      <c r="DY212" s="49"/>
      <c r="DZ212" s="47">
        <v>23</v>
      </c>
      <c r="EA212" s="25">
        <v>24</v>
      </c>
      <c r="EB212" s="25">
        <v>23.5</v>
      </c>
      <c r="EC212" s="25">
        <v>1</v>
      </c>
      <c r="ED212" s="25">
        <v>0.78571429000000004</v>
      </c>
      <c r="EE212" s="88">
        <v>0.89285714500000002</v>
      </c>
      <c r="EF212" s="47">
        <v>19</v>
      </c>
      <c r="EG212" s="25">
        <v>45</v>
      </c>
      <c r="EH212" s="25">
        <v>29</v>
      </c>
      <c r="EI212" s="25">
        <v>27</v>
      </c>
      <c r="EJ212" s="25">
        <v>40</v>
      </c>
      <c r="EK212" s="46">
        <v>47.5</v>
      </c>
      <c r="EL212" s="47">
        <v>2</v>
      </c>
      <c r="EM212" s="49">
        <v>4</v>
      </c>
      <c r="EN212" s="46">
        <v>1</v>
      </c>
      <c r="EO212" s="25" t="s">
        <v>149</v>
      </c>
      <c r="EP212" s="25">
        <v>6093.7037037036998</v>
      </c>
      <c r="EQ212" s="25">
        <v>23504.375</v>
      </c>
      <c r="ER212" s="25">
        <v>4700.875</v>
      </c>
      <c r="ES212" s="25">
        <v>17701</v>
      </c>
      <c r="ET212" s="25">
        <v>5446.4615384615399</v>
      </c>
      <c r="EU212" s="25">
        <v>20602.6875</v>
      </c>
      <c r="EV212" s="28">
        <v>5413.6800807217469</v>
      </c>
      <c r="EW212" t="s">
        <v>149</v>
      </c>
      <c r="EX212" t="s">
        <v>149</v>
      </c>
      <c r="EY212" t="s">
        <v>149</v>
      </c>
      <c r="EZ212" t="s">
        <v>149</v>
      </c>
      <c r="FA212">
        <v>971.11448510000002</v>
      </c>
      <c r="FB212">
        <v>0.31305933400000002</v>
      </c>
      <c r="FC212">
        <v>2.8567639257294402</v>
      </c>
      <c r="FD212">
        <v>0.66666666666666696</v>
      </c>
      <c r="FE212">
        <v>533.09854949999999</v>
      </c>
      <c r="FF212">
        <v>0.15654023</v>
      </c>
      <c r="FG212">
        <v>1.57464788732394</v>
      </c>
      <c r="FH212">
        <v>0.68421052631579005</v>
      </c>
      <c r="FI212">
        <v>752.10651729999995</v>
      </c>
      <c r="FJ212">
        <v>0.23479978200000001</v>
      </c>
      <c r="FK212">
        <v>2.21570590652669</v>
      </c>
      <c r="FL212" s="63">
        <v>0.6754385964912285</v>
      </c>
      <c r="FM212" t="s">
        <v>149</v>
      </c>
      <c r="FN212">
        <v>0.71415955254636398</v>
      </c>
      <c r="FO212">
        <v>0.52463768115942</v>
      </c>
      <c r="FP212">
        <v>0.83705650459921199</v>
      </c>
      <c r="FQ212">
        <v>0.52652005174644201</v>
      </c>
      <c r="FR212">
        <v>0.62179487179487203</v>
      </c>
      <c r="FS212">
        <v>0.52557886645293106</v>
      </c>
      <c r="FT212">
        <v>0.72433697631348259</v>
      </c>
      <c r="FU212">
        <v>0.644833732369262</v>
      </c>
      <c r="FV212" s="45">
        <v>0.65</v>
      </c>
      <c r="FW212" s="25">
        <v>4774.0769230769201</v>
      </c>
      <c r="FX212" s="25">
        <v>0.85</v>
      </c>
      <c r="FY212" s="25">
        <v>6568.6875</v>
      </c>
      <c r="FZ212" s="25">
        <v>0.85</v>
      </c>
      <c r="GA212" s="25">
        <v>5416.5294117647099</v>
      </c>
      <c r="GB212" s="25">
        <v>0.78333333333333333</v>
      </c>
      <c r="GC212" s="28">
        <v>5586.4312782805428</v>
      </c>
      <c r="GD212">
        <v>0.33333333333333331</v>
      </c>
      <c r="GE212">
        <v>172</v>
      </c>
      <c r="GF212">
        <v>0.83333333333333337</v>
      </c>
      <c r="GG212">
        <v>80</v>
      </c>
      <c r="GH212">
        <v>1.8333333333333333</v>
      </c>
      <c r="GI212">
        <v>130</v>
      </c>
      <c r="GJ212">
        <v>1</v>
      </c>
      <c r="GK212">
        <v>127.33333333333333</v>
      </c>
      <c r="GL212" s="45"/>
      <c r="GM212">
        <v>34</v>
      </c>
      <c r="GN212">
        <v>20</v>
      </c>
      <c r="GO212">
        <v>19</v>
      </c>
      <c r="GP212">
        <v>7</v>
      </c>
      <c r="GQ212" s="25"/>
      <c r="GR212">
        <v>30</v>
      </c>
      <c r="GS212">
        <v>6</v>
      </c>
      <c r="GT212">
        <v>6</v>
      </c>
      <c r="GU212">
        <v>4</v>
      </c>
      <c r="GV212" s="25"/>
      <c r="GW212">
        <v>47</v>
      </c>
      <c r="GX212">
        <v>14</v>
      </c>
      <c r="GY212">
        <v>14</v>
      </c>
      <c r="GZ212">
        <v>5</v>
      </c>
      <c r="HA212" s="25"/>
      <c r="HB212" s="89">
        <v>37</v>
      </c>
      <c r="HC212" s="89">
        <v>13.333333333333334</v>
      </c>
      <c r="HD212" s="89">
        <v>13</v>
      </c>
      <c r="HE212" s="129">
        <v>5.333333333333333</v>
      </c>
      <c r="HF212">
        <v>0.72146218731411327</v>
      </c>
      <c r="HG212">
        <v>0.62980900036460874</v>
      </c>
      <c r="HH212">
        <v>0.67022055707845496</v>
      </c>
      <c r="HI212">
        <v>0.9285714285714286</v>
      </c>
      <c r="HJ212">
        <v>0.93882780995930648</v>
      </c>
      <c r="HK212">
        <v>0.98333795228258714</v>
      </c>
      <c r="HL212">
        <v>0.9795558927702489</v>
      </c>
      <c r="HM212">
        <v>0.99999999999999978</v>
      </c>
      <c r="HN212">
        <v>0.98720108058189904</v>
      </c>
      <c r="HO212">
        <v>0.99807055801069977</v>
      </c>
      <c r="HP212">
        <v>0.99779020053362766</v>
      </c>
      <c r="HQ212">
        <v>0.99999999999999978</v>
      </c>
      <c r="HR212">
        <v>0.88249702595177293</v>
      </c>
      <c r="HS212" s="24">
        <v>2</v>
      </c>
      <c r="HT212">
        <v>1</v>
      </c>
      <c r="HU212">
        <v>2</v>
      </c>
      <c r="HV212">
        <v>1</v>
      </c>
      <c r="HW212">
        <v>0</v>
      </c>
      <c r="HX212">
        <v>0</v>
      </c>
      <c r="HY212" s="45"/>
      <c r="HZ212" s="25"/>
      <c r="IA212" s="25"/>
      <c r="IB212" s="25"/>
      <c r="IC212" s="25"/>
      <c r="ID212" s="109"/>
      <c r="IE212" s="25"/>
      <c r="IF212" s="25"/>
      <c r="IG212" s="25"/>
      <c r="IH212" s="25"/>
      <c r="II212" s="141" t="s">
        <v>538</v>
      </c>
      <c r="IJ212" s="141">
        <f t="shared" si="191"/>
        <v>0</v>
      </c>
      <c r="IK212" s="141"/>
      <c r="IL212" s="106"/>
      <c r="IM212" s="127"/>
      <c r="IN212" s="142"/>
      <c r="IO212" s="143"/>
      <c r="IP212" s="144"/>
      <c r="IQ212" s="144"/>
      <c r="IR212" s="144"/>
      <c r="IS212" s="144"/>
      <c r="IT212" s="145"/>
      <c r="IU212" s="146"/>
      <c r="IV212" s="146"/>
    </row>
    <row r="213" spans="1:256" ht="13.05" customHeight="1">
      <c r="A213" s="30">
        <v>39</v>
      </c>
      <c r="B213" s="25">
        <v>18</v>
      </c>
      <c r="C213" s="49" t="s">
        <v>35</v>
      </c>
      <c r="D213" s="47" t="s">
        <v>381</v>
      </c>
      <c r="E213" s="25">
        <v>1</v>
      </c>
      <c r="F213" s="25">
        <v>1</v>
      </c>
      <c r="G213" s="49"/>
      <c r="H213" s="25">
        <v>23</v>
      </c>
      <c r="I213" s="25">
        <v>26</v>
      </c>
      <c r="J213" s="25">
        <v>1</v>
      </c>
      <c r="K213" s="25">
        <v>0</v>
      </c>
      <c r="L213" s="25">
        <v>1</v>
      </c>
      <c r="M213" s="25" t="str">
        <f t="shared" si="183"/>
        <v/>
      </c>
      <c r="N213" s="25">
        <f t="shared" si="184"/>
        <v>25</v>
      </c>
      <c r="O213" s="25">
        <v>19</v>
      </c>
      <c r="P213" s="25">
        <v>25</v>
      </c>
      <c r="Q213" s="28"/>
      <c r="R213" s="25">
        <v>20</v>
      </c>
      <c r="S213" s="25">
        <v>22</v>
      </c>
      <c r="T213" s="25">
        <v>1</v>
      </c>
      <c r="U213" s="25">
        <v>0</v>
      </c>
      <c r="V213" s="25">
        <v>1</v>
      </c>
      <c r="W213" s="25" t="str">
        <f t="shared" si="203"/>
        <v/>
      </c>
      <c r="X213" s="25">
        <f t="shared" si="204"/>
        <v>21</v>
      </c>
      <c r="Y213" s="25">
        <v>16</v>
      </c>
      <c r="Z213" s="25">
        <v>21</v>
      </c>
      <c r="AA213" s="25"/>
      <c r="AB213" s="45">
        <v>2</v>
      </c>
      <c r="AC213" s="25">
        <v>17</v>
      </c>
      <c r="AD213" s="25">
        <v>1</v>
      </c>
      <c r="AE213" s="25">
        <v>0</v>
      </c>
      <c r="AF213" s="25">
        <v>1</v>
      </c>
      <c r="AG213" s="25" t="str">
        <f t="shared" si="201"/>
        <v/>
      </c>
      <c r="AH213" s="25">
        <f t="shared" si="202"/>
        <v>16</v>
      </c>
      <c r="AI213" s="25">
        <v>2</v>
      </c>
      <c r="AJ213" s="25">
        <v>16</v>
      </c>
      <c r="AK213" s="28"/>
      <c r="AL213" s="25">
        <v>1</v>
      </c>
      <c r="AM213" s="25">
        <v>947.8</v>
      </c>
      <c r="AN213" s="25">
        <v>943.5</v>
      </c>
      <c r="AO213" s="25">
        <v>127.66180651277509</v>
      </c>
      <c r="AP213" s="91">
        <v>2.9861111111111113E-2</v>
      </c>
      <c r="AQ213" s="65">
        <v>3.8194444444444441E-2</v>
      </c>
      <c r="AR213" s="65">
        <v>3.8194444444444441E-2</v>
      </c>
      <c r="AS213" s="65">
        <v>3.0555555555555555E-2</v>
      </c>
      <c r="AT213" s="25">
        <f t="shared" ref="AT213:AW235" si="205">(HOUR(AP213)*60)+MINUTE(AP213)</f>
        <v>43</v>
      </c>
      <c r="AU213" s="25">
        <f t="shared" si="205"/>
        <v>55</v>
      </c>
      <c r="AV213" s="25">
        <f t="shared" si="205"/>
        <v>55</v>
      </c>
      <c r="AW213" s="25">
        <f t="shared" si="205"/>
        <v>44</v>
      </c>
      <c r="AX213" s="25">
        <f t="shared" ref="AX213:AX235" si="206">AVERAGE(AU213:AV213)</f>
        <v>55</v>
      </c>
      <c r="AY213" s="25">
        <f t="shared" si="194"/>
        <v>43.5</v>
      </c>
      <c r="AZ213" s="25">
        <f t="shared" si="195"/>
        <v>0.26436781609195403</v>
      </c>
      <c r="BA213" s="25">
        <v>4</v>
      </c>
      <c r="BB213" s="25">
        <v>4</v>
      </c>
      <c r="BC213" s="25">
        <v>3</v>
      </c>
      <c r="BD213" s="25">
        <v>4</v>
      </c>
      <c r="BE213" s="25">
        <v>4</v>
      </c>
      <c r="BF213" s="25">
        <v>3.5</v>
      </c>
      <c r="BG213" s="49">
        <v>0.125</v>
      </c>
      <c r="BH213" s="25">
        <v>0.7</v>
      </c>
      <c r="BI213" s="25">
        <v>10</v>
      </c>
      <c r="BJ213" s="25">
        <v>0.8</v>
      </c>
      <c r="BK213" s="25">
        <v>10</v>
      </c>
      <c r="BL213" s="25">
        <v>0.75</v>
      </c>
      <c r="BM213" s="47">
        <v>37</v>
      </c>
      <c r="BN213" s="25">
        <v>11</v>
      </c>
      <c r="BO213" s="25">
        <f t="shared" si="175"/>
        <v>48</v>
      </c>
      <c r="BP213" s="25">
        <f t="shared" si="176"/>
        <v>0.77083333333333337</v>
      </c>
      <c r="BQ213" s="49">
        <f t="shared" si="199"/>
        <v>1</v>
      </c>
      <c r="BR213" s="47">
        <v>11</v>
      </c>
      <c r="BS213" s="25">
        <v>5</v>
      </c>
      <c r="BT213" s="25">
        <f t="shared" si="178"/>
        <v>16</v>
      </c>
      <c r="BU213" s="25">
        <f t="shared" si="177"/>
        <v>0.6875</v>
      </c>
      <c r="BV213" s="49">
        <f t="shared" si="160"/>
        <v>1</v>
      </c>
      <c r="BW213" s="52">
        <v>8</v>
      </c>
      <c r="BX213" s="53">
        <v>9</v>
      </c>
      <c r="BY213" s="54">
        <f t="shared" si="154"/>
        <v>8.5</v>
      </c>
      <c r="BZ213" s="57">
        <v>12</v>
      </c>
      <c r="CA213" s="50">
        <v>12</v>
      </c>
      <c r="CB213" s="51">
        <f t="shared" si="179"/>
        <v>12</v>
      </c>
      <c r="CC213" s="46">
        <v>20</v>
      </c>
      <c r="CD213" s="46">
        <v>14</v>
      </c>
      <c r="CE213" s="47">
        <v>67</v>
      </c>
      <c r="CF213" s="25">
        <v>3</v>
      </c>
      <c r="CG213" s="104">
        <f t="shared" si="200"/>
        <v>4.4776119402985072E-2</v>
      </c>
      <c r="CH213" s="47">
        <v>12</v>
      </c>
      <c r="CI213" s="25">
        <v>11</v>
      </c>
      <c r="CJ213" s="25">
        <f t="shared" si="192"/>
        <v>23</v>
      </c>
      <c r="CK213" s="49">
        <f t="shared" si="189"/>
        <v>17</v>
      </c>
      <c r="CL213" s="47">
        <v>4</v>
      </c>
      <c r="CM213" s="25">
        <v>4</v>
      </c>
      <c r="CN213" s="25">
        <f t="shared" si="157"/>
        <v>8</v>
      </c>
      <c r="CO213" s="49">
        <f t="shared" si="190"/>
        <v>6</v>
      </c>
      <c r="CP213" s="47">
        <v>24</v>
      </c>
      <c r="CQ213" s="25">
        <f t="shared" si="197"/>
        <v>1</v>
      </c>
      <c r="CR213" s="65">
        <v>2.1527777777777781E-2</v>
      </c>
      <c r="CS213" s="25">
        <f t="shared" si="196"/>
        <v>31</v>
      </c>
      <c r="CT213" s="25">
        <v>1</v>
      </c>
      <c r="CU213" s="25">
        <v>24</v>
      </c>
      <c r="CV213" s="25">
        <f t="shared" si="198"/>
        <v>1</v>
      </c>
      <c r="CW213" s="65">
        <v>2.4305555555555556E-2</v>
      </c>
      <c r="CX213" s="25">
        <f t="shared" si="152"/>
        <v>35</v>
      </c>
      <c r="CY213" s="25">
        <v>0</v>
      </c>
      <c r="CZ213" s="49">
        <f t="shared" si="153"/>
        <v>0.12903225806451613</v>
      </c>
      <c r="DA213">
        <v>24</v>
      </c>
      <c r="DB213">
        <v>6</v>
      </c>
      <c r="DC213">
        <v>0.91124707000000005</v>
      </c>
      <c r="DD213">
        <v>7</v>
      </c>
      <c r="DE213">
        <v>0.84847866999999999</v>
      </c>
      <c r="DF213">
        <v>18</v>
      </c>
      <c r="DG213">
        <v>10</v>
      </c>
      <c r="DH213">
        <v>0.99223019000000001</v>
      </c>
      <c r="DI213">
        <v>13</v>
      </c>
      <c r="DJ213">
        <v>0.98450683000000005</v>
      </c>
      <c r="DK213">
        <v>25</v>
      </c>
      <c r="DL213">
        <v>11</v>
      </c>
      <c r="DM213">
        <v>0.93608042999999996</v>
      </c>
      <c r="DN213">
        <v>11</v>
      </c>
      <c r="DO213">
        <v>0.94150109999999998</v>
      </c>
      <c r="DP213" s="25">
        <v>22.333333333333332</v>
      </c>
      <c r="DQ213" s="25">
        <v>9</v>
      </c>
      <c r="DR213" s="25">
        <v>0.94651922999999993</v>
      </c>
      <c r="DS213" s="25">
        <v>10.333333333333334</v>
      </c>
      <c r="DT213" s="25">
        <v>0.92482886666666664</v>
      </c>
      <c r="DU213" s="47">
        <v>19.957089239913966</v>
      </c>
      <c r="DV213" s="86">
        <v>20.810630051435542</v>
      </c>
      <c r="DW213" s="86">
        <v>0.96893533231839857</v>
      </c>
      <c r="DX213" s="25"/>
      <c r="DY213" s="49"/>
      <c r="DZ213" s="47">
        <v>24</v>
      </c>
      <c r="EA213" s="25">
        <v>27</v>
      </c>
      <c r="EB213" s="25">
        <v>25.5</v>
      </c>
      <c r="EC213" s="25">
        <v>0.80110497000000003</v>
      </c>
      <c r="ED213" s="25">
        <v>0.94303797</v>
      </c>
      <c r="EE213" s="88">
        <v>0.87207147000000007</v>
      </c>
      <c r="EF213" s="47">
        <v>31</v>
      </c>
      <c r="EG213" s="25">
        <v>33</v>
      </c>
      <c r="EH213" s="25">
        <v>30</v>
      </c>
      <c r="EI213" s="25">
        <v>28</v>
      </c>
      <c r="EJ213" s="25">
        <v>39</v>
      </c>
      <c r="EK213" s="46">
        <v>47</v>
      </c>
      <c r="EL213" s="47">
        <v>2</v>
      </c>
      <c r="EM213" s="49">
        <v>4</v>
      </c>
      <c r="EN213" s="46">
        <v>3</v>
      </c>
      <c r="EO213" s="25">
        <v>10968.666666666701</v>
      </c>
      <c r="EP213" s="25">
        <v>2742.1666666666702</v>
      </c>
      <c r="EQ213" s="25">
        <v>17094.090909090901</v>
      </c>
      <c r="ER213" s="25">
        <v>3032.8225806451601</v>
      </c>
      <c r="ES213" s="25">
        <v>8233.0232558139505</v>
      </c>
      <c r="ET213" s="25">
        <v>2809.6825396825402</v>
      </c>
      <c r="EU213" s="25">
        <v>12098.593610523851</v>
      </c>
      <c r="EV213" s="28">
        <v>2861.557262331457</v>
      </c>
      <c r="EW213">
        <v>79.747860220000007</v>
      </c>
      <c r="EX213">
        <v>4.4248662000000001E-2</v>
      </c>
      <c r="EY213">
        <v>1.54242424242424</v>
      </c>
      <c r="EZ213">
        <v>0.48275862068965503</v>
      </c>
      <c r="FA213">
        <v>275.05055349999998</v>
      </c>
      <c r="FB213">
        <v>0.13991184000000001</v>
      </c>
      <c r="FC213">
        <v>2.1485411140583599</v>
      </c>
      <c r="FD213">
        <v>0.57142857142857095</v>
      </c>
      <c r="FE213">
        <v>214.79367859999999</v>
      </c>
      <c r="FF213">
        <v>0.112059221</v>
      </c>
      <c r="FG213">
        <v>-1.55211267605634</v>
      </c>
      <c r="FH213">
        <v>0.452380952380952</v>
      </c>
      <c r="FI213">
        <v>189.86403077333333</v>
      </c>
      <c r="FJ213">
        <v>9.8739907666666668E-2</v>
      </c>
      <c r="FK213">
        <v>0.71295089347542007</v>
      </c>
      <c r="FL213" s="63">
        <v>0.50218938149972603</v>
      </c>
      <c r="FM213">
        <v>0.58196721311475397</v>
      </c>
      <c r="FN213">
        <v>0.66882352941176504</v>
      </c>
      <c r="FO213">
        <v>0.54262672811059898</v>
      </c>
      <c r="FP213">
        <v>0.65314295664287003</v>
      </c>
      <c r="FQ213">
        <v>0.629893238434164</v>
      </c>
      <c r="FR213">
        <v>0.64395099540582001</v>
      </c>
      <c r="FS213">
        <v>0.58482905988650569</v>
      </c>
      <c r="FT213">
        <v>0.65530582715348495</v>
      </c>
      <c r="FU213">
        <v>0.62006744351999543</v>
      </c>
      <c r="FV213" s="45">
        <v>0.7</v>
      </c>
      <c r="FW213" s="25">
        <v>5976.2142857142899</v>
      </c>
      <c r="FX213" s="25">
        <v>0.8</v>
      </c>
      <c r="FY213" s="25">
        <v>6513.7333333333299</v>
      </c>
      <c r="FZ213" s="25">
        <v>0.95</v>
      </c>
      <c r="GA213" s="25">
        <v>6118.1578947368398</v>
      </c>
      <c r="GB213" s="25">
        <v>0.81666666666666676</v>
      </c>
      <c r="GC213" s="28">
        <v>6202.7018379281535</v>
      </c>
      <c r="GD213">
        <v>0</v>
      </c>
      <c r="GE213">
        <v>148</v>
      </c>
      <c r="GF213">
        <v>0</v>
      </c>
      <c r="GG213">
        <v>115</v>
      </c>
      <c r="GH213">
        <v>0</v>
      </c>
      <c r="GI213">
        <v>171</v>
      </c>
      <c r="GJ213">
        <v>0</v>
      </c>
      <c r="GK213">
        <v>144.66666666666666</v>
      </c>
      <c r="GL213" s="45"/>
      <c r="GM213">
        <v>39</v>
      </c>
      <c r="GN213">
        <v>25</v>
      </c>
      <c r="GO213">
        <v>25</v>
      </c>
      <c r="GP213">
        <v>13</v>
      </c>
      <c r="GQ213" s="25"/>
      <c r="GR213">
        <v>52</v>
      </c>
      <c r="GS213">
        <v>17</v>
      </c>
      <c r="GT213">
        <v>17</v>
      </c>
      <c r="GU213">
        <v>7</v>
      </c>
      <c r="GV213" s="25"/>
      <c r="GW213">
        <v>63</v>
      </c>
      <c r="GX213">
        <v>22</v>
      </c>
      <c r="GY213">
        <v>22</v>
      </c>
      <c r="GZ213">
        <v>8</v>
      </c>
      <c r="HA213" s="25"/>
      <c r="HB213" s="89">
        <v>51.333333333333336</v>
      </c>
      <c r="HC213" s="89">
        <v>21.333333333333332</v>
      </c>
      <c r="HD213" s="89">
        <v>21.333333333333332</v>
      </c>
      <c r="HE213" s="129">
        <v>9.3333333333333339</v>
      </c>
      <c r="HF213">
        <v>0.97064322723576946</v>
      </c>
      <c r="HG213">
        <v>0.95982484665887668</v>
      </c>
      <c r="HH213">
        <v>0.96074811623492828</v>
      </c>
      <c r="HI213">
        <v>0.99017824430765689</v>
      </c>
      <c r="HJ213">
        <v>0.94031309535349761</v>
      </c>
      <c r="HK213">
        <v>0.98091927958679936</v>
      </c>
      <c r="HL213">
        <v>0.97840538148345479</v>
      </c>
      <c r="HM213">
        <v>0.99484975116710972</v>
      </c>
      <c r="HN213">
        <v>0.99867483266191615</v>
      </c>
      <c r="HO213">
        <v>0.99264213894826236</v>
      </c>
      <c r="HP213">
        <v>0.99798707697854816</v>
      </c>
      <c r="HQ213">
        <v>1</v>
      </c>
      <c r="HR213">
        <v>0.9698770517503944</v>
      </c>
      <c r="HY213" s="45"/>
      <c r="HZ213" s="25"/>
      <c r="IA213" s="25"/>
      <c r="IB213" s="25"/>
      <c r="IC213" s="25"/>
      <c r="ID213" s="109"/>
      <c r="IE213" s="25"/>
      <c r="IF213" s="25"/>
      <c r="IG213" s="25"/>
      <c r="IH213" s="25"/>
      <c r="II213" s="141" t="s">
        <v>538</v>
      </c>
      <c r="IJ213" s="141">
        <f t="shared" si="191"/>
        <v>0</v>
      </c>
      <c r="IK213" s="141" t="s">
        <v>540</v>
      </c>
      <c r="IL213" s="106"/>
      <c r="IM213" s="127"/>
      <c r="IN213" s="142"/>
      <c r="IO213" s="143">
        <v>0</v>
      </c>
      <c r="IP213" s="144">
        <v>0</v>
      </c>
      <c r="IQ213" s="144">
        <v>0</v>
      </c>
      <c r="IR213" s="144">
        <v>0</v>
      </c>
      <c r="IS213" s="144">
        <v>1</v>
      </c>
      <c r="IT213" s="145"/>
      <c r="IU213" s="146">
        <v>0</v>
      </c>
      <c r="IV213" s="146">
        <v>1</v>
      </c>
    </row>
    <row r="214" spans="1:256" ht="13.05" customHeight="1">
      <c r="A214" s="30">
        <v>46</v>
      </c>
      <c r="B214" s="25">
        <v>18</v>
      </c>
      <c r="C214" s="49" t="s">
        <v>197</v>
      </c>
      <c r="D214" s="47" t="s">
        <v>252</v>
      </c>
      <c r="E214" s="25">
        <v>4</v>
      </c>
      <c r="F214" s="25">
        <v>4</v>
      </c>
      <c r="G214" s="49"/>
      <c r="H214" s="25">
        <v>25</v>
      </c>
      <c r="I214" s="25">
        <v>25</v>
      </c>
      <c r="J214" s="25">
        <v>1</v>
      </c>
      <c r="K214" s="25">
        <v>0</v>
      </c>
      <c r="L214" s="25">
        <v>1</v>
      </c>
      <c r="M214" s="25" t="str">
        <f t="shared" si="183"/>
        <v/>
      </c>
      <c r="N214" s="25">
        <f t="shared" si="184"/>
        <v>24</v>
      </c>
      <c r="O214" s="25">
        <v>25</v>
      </c>
      <c r="P214" s="25">
        <v>25</v>
      </c>
      <c r="Q214" s="28"/>
      <c r="R214" s="25">
        <v>28</v>
      </c>
      <c r="S214" s="25">
        <v>28</v>
      </c>
      <c r="T214" s="25">
        <v>1</v>
      </c>
      <c r="U214" s="25">
        <v>1</v>
      </c>
      <c r="V214" s="25">
        <v>0</v>
      </c>
      <c r="W214" s="25" t="str">
        <f t="shared" si="203"/>
        <v/>
      </c>
      <c r="X214" s="25">
        <f t="shared" si="204"/>
        <v>27</v>
      </c>
      <c r="Y214" s="25">
        <v>24</v>
      </c>
      <c r="Z214" s="25">
        <v>27</v>
      </c>
      <c r="AA214" s="25"/>
      <c r="AB214" s="45">
        <v>12</v>
      </c>
      <c r="AC214" s="25">
        <v>20</v>
      </c>
      <c r="AD214" s="25">
        <v>1</v>
      </c>
      <c r="AE214" s="25">
        <v>0</v>
      </c>
      <c r="AF214" s="25">
        <v>1</v>
      </c>
      <c r="AG214" s="25" t="str">
        <f t="shared" si="201"/>
        <v/>
      </c>
      <c r="AH214" s="25">
        <f t="shared" si="202"/>
        <v>19</v>
      </c>
      <c r="AI214" s="25">
        <v>7</v>
      </c>
      <c r="AJ214" s="25">
        <v>19</v>
      </c>
      <c r="AK214" s="28"/>
      <c r="AL214" s="25">
        <v>1</v>
      </c>
      <c r="AM214" s="25">
        <v>701.5</v>
      </c>
      <c r="AN214" s="25">
        <v>658.5</v>
      </c>
      <c r="AO214" s="25">
        <v>137.65269034019909</v>
      </c>
      <c r="AP214" s="91">
        <v>3.125E-2</v>
      </c>
      <c r="AQ214" s="65">
        <v>4.1666666666666664E-2</v>
      </c>
      <c r="AR214" s="65">
        <v>3.8194444444444441E-2</v>
      </c>
      <c r="AS214" s="65">
        <v>3.4027777777777775E-2</v>
      </c>
      <c r="AT214" s="25">
        <f t="shared" si="205"/>
        <v>45</v>
      </c>
      <c r="AU214" s="25">
        <f t="shared" si="205"/>
        <v>60</v>
      </c>
      <c r="AV214" s="25">
        <f t="shared" si="205"/>
        <v>55</v>
      </c>
      <c r="AW214" s="25">
        <f t="shared" si="205"/>
        <v>49</v>
      </c>
      <c r="AX214" s="25">
        <f t="shared" si="206"/>
        <v>57.5</v>
      </c>
      <c r="AY214" s="25">
        <f t="shared" si="194"/>
        <v>47</v>
      </c>
      <c r="AZ214" s="25">
        <f t="shared" si="195"/>
        <v>0.22340425531914893</v>
      </c>
      <c r="BA214" s="25">
        <v>2</v>
      </c>
      <c r="BB214" s="25">
        <v>4</v>
      </c>
      <c r="BC214" s="25">
        <v>4</v>
      </c>
      <c r="BD214" s="25">
        <v>4</v>
      </c>
      <c r="BE214" s="25">
        <v>3</v>
      </c>
      <c r="BF214" s="25">
        <v>4</v>
      </c>
      <c r="BG214" s="49">
        <v>-0.33333333333333331</v>
      </c>
      <c r="BH214" s="25">
        <v>0.2</v>
      </c>
      <c r="BI214" s="25">
        <v>10</v>
      </c>
      <c r="BJ214" s="25">
        <v>0.2</v>
      </c>
      <c r="BK214" s="25">
        <v>10</v>
      </c>
      <c r="BL214" s="25">
        <v>0.2</v>
      </c>
      <c r="BM214" s="47">
        <v>30</v>
      </c>
      <c r="BN214" s="25">
        <v>18</v>
      </c>
      <c r="BO214" s="25">
        <f t="shared" ref="BO214:BO235" si="207">BM214+BN214</f>
        <v>48</v>
      </c>
      <c r="BP214" s="25">
        <f t="shared" ref="BP214:BP235" si="208">BM214/BO214</f>
        <v>0.625</v>
      </c>
      <c r="BQ214" s="49">
        <f t="shared" si="199"/>
        <v>1</v>
      </c>
      <c r="BR214" s="47">
        <v>13</v>
      </c>
      <c r="BS214" s="25">
        <v>3</v>
      </c>
      <c r="BT214" s="25">
        <f t="shared" si="178"/>
        <v>16</v>
      </c>
      <c r="BU214" s="25">
        <f t="shared" ref="BU214:BU235" si="209">BR214/BT214</f>
        <v>0.8125</v>
      </c>
      <c r="BV214" s="49">
        <f t="shared" si="160"/>
        <v>1</v>
      </c>
      <c r="BW214" s="52">
        <v>10</v>
      </c>
      <c r="BX214" s="53">
        <v>8</v>
      </c>
      <c r="BY214" s="54">
        <f t="shared" ref="BY214:BY235" si="210">AVERAGE(BW214:BX214)</f>
        <v>9</v>
      </c>
      <c r="BZ214" s="57">
        <v>17</v>
      </c>
      <c r="CA214" s="50">
        <v>16</v>
      </c>
      <c r="CB214" s="51">
        <f t="shared" si="179"/>
        <v>16.5</v>
      </c>
      <c r="CC214" s="46">
        <v>16</v>
      </c>
      <c r="CD214" s="46">
        <v>10</v>
      </c>
      <c r="CE214" s="47">
        <v>92</v>
      </c>
      <c r="CF214" s="25">
        <v>1</v>
      </c>
      <c r="CG214" s="89">
        <f t="shared" ref="CG214:CG235" si="211">CF214/CE214</f>
        <v>1.0869565217391304E-2</v>
      </c>
      <c r="CH214" s="47">
        <v>10</v>
      </c>
      <c r="CI214" s="25">
        <v>3</v>
      </c>
      <c r="CJ214" s="25">
        <f t="shared" si="192"/>
        <v>13</v>
      </c>
      <c r="CK214" s="49">
        <f t="shared" si="189"/>
        <v>8</v>
      </c>
      <c r="CL214" s="47">
        <v>4</v>
      </c>
      <c r="CM214" s="25">
        <v>0</v>
      </c>
      <c r="CN214" s="25">
        <f t="shared" ref="CN214:CN235" si="212">CM214+CL214</f>
        <v>4</v>
      </c>
      <c r="CO214" s="49">
        <f t="shared" si="190"/>
        <v>2</v>
      </c>
      <c r="CP214" s="47">
        <v>24</v>
      </c>
      <c r="CQ214" s="25">
        <f t="shared" si="197"/>
        <v>1</v>
      </c>
      <c r="CR214" s="65">
        <v>1.8055555555555557E-2</v>
      </c>
      <c r="CS214" s="25">
        <f t="shared" si="196"/>
        <v>26</v>
      </c>
      <c r="CT214" s="25">
        <v>2</v>
      </c>
      <c r="CU214" s="25">
        <v>24</v>
      </c>
      <c r="CV214" s="25">
        <f t="shared" si="198"/>
        <v>1</v>
      </c>
      <c r="CW214" s="65">
        <v>4.1666666666666664E-2</v>
      </c>
      <c r="CX214" s="25">
        <f t="shared" ref="CX214:CX235" si="213">HOUR(CW214)*60+MINUTE(CW214)</f>
        <v>60</v>
      </c>
      <c r="CY214" s="25">
        <v>2</v>
      </c>
      <c r="CZ214" s="49">
        <f t="shared" ref="CZ214:CZ235" si="214">(CX214-CS214)/CS214</f>
        <v>1.3076923076923077</v>
      </c>
      <c r="DA214">
        <v>24</v>
      </c>
      <c r="DB214">
        <v>8</v>
      </c>
      <c r="DC214">
        <v>0.79895939999999999</v>
      </c>
      <c r="DD214">
        <v>8</v>
      </c>
      <c r="DE214">
        <v>0.80449722000000001</v>
      </c>
      <c r="DF214">
        <v>18</v>
      </c>
      <c r="DG214">
        <v>7</v>
      </c>
      <c r="DH214">
        <v>0.98662086999999998</v>
      </c>
      <c r="DI214">
        <v>9</v>
      </c>
      <c r="DJ214">
        <v>0.98024606999999997</v>
      </c>
      <c r="DK214">
        <v>23</v>
      </c>
      <c r="DL214">
        <v>12</v>
      </c>
      <c r="DM214">
        <v>0.95718766</v>
      </c>
      <c r="DN214">
        <v>12</v>
      </c>
      <c r="DO214">
        <v>0.96842870000000003</v>
      </c>
      <c r="DP214" s="25">
        <v>21.666666666666668</v>
      </c>
      <c r="DQ214" s="25">
        <v>9</v>
      </c>
      <c r="DR214" s="25">
        <v>0.9142559766666668</v>
      </c>
      <c r="DS214" s="25">
        <v>9.6666666666666661</v>
      </c>
      <c r="DT214" s="25">
        <v>0.91772399666666671</v>
      </c>
      <c r="DU214" s="47">
        <v>15.729761677903058</v>
      </c>
      <c r="DV214" s="86">
        <v>37.942850767019237</v>
      </c>
      <c r="DW214" s="86">
        <v>1.1165498488599417</v>
      </c>
      <c r="DX214" s="25"/>
      <c r="DY214" s="49"/>
      <c r="DZ214" s="47">
        <v>16</v>
      </c>
      <c r="EA214" s="25">
        <v>17</v>
      </c>
      <c r="EB214" s="25">
        <v>16.5</v>
      </c>
      <c r="EC214" s="25">
        <v>0.64179103999999998</v>
      </c>
      <c r="ED214" s="25">
        <v>1</v>
      </c>
      <c r="EE214" s="88">
        <v>0.82089551999999999</v>
      </c>
      <c r="EF214" s="47">
        <v>32</v>
      </c>
      <c r="EG214" s="25">
        <v>38</v>
      </c>
      <c r="EH214" s="25">
        <v>33</v>
      </c>
      <c r="EI214" s="25">
        <v>23</v>
      </c>
      <c r="EJ214" s="25">
        <v>28</v>
      </c>
      <c r="EK214" s="46">
        <v>74</v>
      </c>
      <c r="EL214" s="47">
        <v>2</v>
      </c>
      <c r="EM214" s="49">
        <v>4</v>
      </c>
      <c r="EN214" s="46">
        <v>1</v>
      </c>
      <c r="EO214" s="25">
        <v>4507.6712328767098</v>
      </c>
      <c r="EP214" s="25">
        <v>3133.9047619047601</v>
      </c>
      <c r="EQ214" s="25">
        <v>8547.0454545454504</v>
      </c>
      <c r="ER214" s="25">
        <v>4372.9069767441897</v>
      </c>
      <c r="ES214" s="25">
        <v>5363.9393939393904</v>
      </c>
      <c r="ET214" s="25">
        <v>5363.9393939393904</v>
      </c>
      <c r="EU214" s="25">
        <v>6139.5520271205169</v>
      </c>
      <c r="EV214" s="28">
        <v>4290.2503775294472</v>
      </c>
      <c r="EW214">
        <v>342.31083849999999</v>
      </c>
      <c r="EX214">
        <v>0.139829129</v>
      </c>
      <c r="EY214">
        <v>3.52727272727273</v>
      </c>
      <c r="EZ214">
        <v>0.45833333333333298</v>
      </c>
      <c r="FA214">
        <v>223.51561340000001</v>
      </c>
      <c r="FB214">
        <v>7.7742195E-2</v>
      </c>
      <c r="FC214">
        <v>3.3050397877984099</v>
      </c>
      <c r="FD214">
        <v>0.48837209302325602</v>
      </c>
      <c r="FE214">
        <v>414.10627030000001</v>
      </c>
      <c r="FF214">
        <v>0.11953332899999999</v>
      </c>
      <c r="FG214">
        <v>8.0985915492957705</v>
      </c>
      <c r="FH214">
        <v>0.36923076923076897</v>
      </c>
      <c r="FI214">
        <v>326.64424073333333</v>
      </c>
      <c r="FJ214">
        <v>0.11236821766666667</v>
      </c>
      <c r="FK214">
        <v>4.9769680214556367</v>
      </c>
      <c r="FL214" s="63">
        <v>0.43864539852911938</v>
      </c>
      <c r="FM214">
        <v>0.67104598281960604</v>
      </c>
      <c r="FN214">
        <v>0.71340206185567001</v>
      </c>
      <c r="FO214">
        <v>0.47353154459753399</v>
      </c>
      <c r="FP214">
        <v>0.53839697859840496</v>
      </c>
      <c r="FQ214">
        <v>0.56852248394004301</v>
      </c>
      <c r="FR214">
        <v>0.66534391534391502</v>
      </c>
      <c r="FS214">
        <v>0.57103333711906101</v>
      </c>
      <c r="FT214">
        <v>0.63904765193266322</v>
      </c>
      <c r="FU214">
        <v>0.60504049452586217</v>
      </c>
      <c r="FV214" s="45">
        <v>0.65</v>
      </c>
      <c r="FW214" s="25">
        <v>7319.3076923076896</v>
      </c>
      <c r="FX214" s="25">
        <v>0.6</v>
      </c>
      <c r="FY214" s="25">
        <v>8076.4166666666697</v>
      </c>
      <c r="FZ214" s="25">
        <v>0.9</v>
      </c>
      <c r="GA214" s="25">
        <v>6530.5</v>
      </c>
      <c r="GB214" s="25">
        <v>0.71666666666666667</v>
      </c>
      <c r="GC214" s="28">
        <v>7308.7414529914531</v>
      </c>
      <c r="GD214">
        <v>0</v>
      </c>
      <c r="GE214">
        <v>118</v>
      </c>
      <c r="GF214">
        <v>0.16666666666666666</v>
      </c>
      <c r="GG214">
        <v>106</v>
      </c>
      <c r="GH214">
        <v>0.66666666666666663</v>
      </c>
      <c r="GI214">
        <v>144</v>
      </c>
      <c r="GJ214">
        <v>0.27777777777777773</v>
      </c>
      <c r="GK214">
        <v>122.66666666666667</v>
      </c>
      <c r="GL214" s="45"/>
      <c r="GM214">
        <v>29</v>
      </c>
      <c r="GN214">
        <v>15</v>
      </c>
      <c r="GO214">
        <v>16</v>
      </c>
      <c r="GP214">
        <v>7</v>
      </c>
      <c r="GQ214" s="25"/>
      <c r="GR214">
        <v>45</v>
      </c>
      <c r="GS214">
        <v>14</v>
      </c>
      <c r="GT214">
        <v>15</v>
      </c>
      <c r="GU214">
        <v>7</v>
      </c>
      <c r="GV214" s="25"/>
      <c r="GW214">
        <v>45</v>
      </c>
      <c r="GX214">
        <v>17</v>
      </c>
      <c r="GY214">
        <v>17</v>
      </c>
      <c r="GZ214">
        <v>6</v>
      </c>
      <c r="HA214" s="25"/>
      <c r="HB214" s="89">
        <v>39.666666666666664</v>
      </c>
      <c r="HC214" s="89">
        <v>15.333333333333334</v>
      </c>
      <c r="HD214" s="89">
        <v>16</v>
      </c>
      <c r="HE214" s="129">
        <v>6.666666666666667</v>
      </c>
      <c r="HF214">
        <v>0.94183164171127776</v>
      </c>
      <c r="HG214">
        <v>0.9693757996740936</v>
      </c>
      <c r="HH214">
        <v>0.98072739561700317</v>
      </c>
      <c r="HI214">
        <v>0.97016126045473927</v>
      </c>
      <c r="HJ214">
        <v>0.91915635629086967</v>
      </c>
      <c r="HK214">
        <v>0.96103517444234865</v>
      </c>
      <c r="HL214">
        <v>0.94786552441141592</v>
      </c>
      <c r="HM214">
        <v>0.99318328795759603</v>
      </c>
      <c r="HN214">
        <v>0.98455123202819739</v>
      </c>
      <c r="HO214">
        <v>0.98366984870545093</v>
      </c>
      <c r="HP214">
        <v>0.99216507416434196</v>
      </c>
      <c r="HQ214">
        <v>1</v>
      </c>
      <c r="HR214">
        <v>0.94851307667678153</v>
      </c>
      <c r="HS214" s="24">
        <v>1</v>
      </c>
      <c r="HT214">
        <v>2</v>
      </c>
      <c r="HU214">
        <v>1</v>
      </c>
      <c r="HV214">
        <v>0</v>
      </c>
      <c r="HW214">
        <v>0</v>
      </c>
      <c r="HX214">
        <v>0</v>
      </c>
      <c r="HY214" s="45"/>
      <c r="HZ214" s="25"/>
      <c r="IA214" s="25"/>
      <c r="IB214" s="25"/>
      <c r="IC214" s="25"/>
      <c r="ID214" s="109"/>
      <c r="IE214" s="25"/>
      <c r="IF214" s="25"/>
      <c r="IG214" s="25"/>
      <c r="IH214" s="25"/>
      <c r="II214" s="141" t="s">
        <v>538</v>
      </c>
      <c r="IJ214" s="141">
        <f t="shared" si="191"/>
        <v>0</v>
      </c>
      <c r="IK214" s="141"/>
      <c r="IL214" s="106"/>
      <c r="IM214" s="127"/>
      <c r="IN214" s="142"/>
      <c r="IO214" s="143">
        <v>0</v>
      </c>
      <c r="IP214" s="144">
        <v>0</v>
      </c>
      <c r="IQ214" s="144">
        <v>0</v>
      </c>
      <c r="IR214" s="144">
        <v>1</v>
      </c>
      <c r="IS214" s="144">
        <v>0</v>
      </c>
      <c r="IT214" s="145"/>
      <c r="IU214" s="146">
        <v>0</v>
      </c>
      <c r="IV214" s="146">
        <v>1</v>
      </c>
    </row>
    <row r="215" spans="1:256" ht="13.05" customHeight="1">
      <c r="A215" s="30">
        <v>45</v>
      </c>
      <c r="B215" s="25">
        <v>18</v>
      </c>
      <c r="C215" s="49" t="s">
        <v>81</v>
      </c>
      <c r="D215" s="47" t="s">
        <v>616</v>
      </c>
      <c r="E215" s="25">
        <v>4</v>
      </c>
      <c r="F215" s="25">
        <v>4</v>
      </c>
      <c r="G215" s="49"/>
      <c r="H215" s="25">
        <v>14</v>
      </c>
      <c r="I215" s="25">
        <v>21</v>
      </c>
      <c r="J215" s="25">
        <v>2</v>
      </c>
      <c r="K215" s="25">
        <v>0</v>
      </c>
      <c r="L215" s="25">
        <v>2</v>
      </c>
      <c r="M215" s="25" t="str">
        <f t="shared" si="183"/>
        <v/>
      </c>
      <c r="N215" s="25">
        <f t="shared" si="184"/>
        <v>19</v>
      </c>
      <c r="O215" s="25">
        <v>11</v>
      </c>
      <c r="P215" s="25">
        <v>20</v>
      </c>
      <c r="Q215" s="28"/>
      <c r="R215" s="25">
        <v>2</v>
      </c>
      <c r="S215" s="25">
        <v>16</v>
      </c>
      <c r="T215" s="25">
        <v>7</v>
      </c>
      <c r="U215" s="25">
        <v>1</v>
      </c>
      <c r="V215" s="25">
        <v>6</v>
      </c>
      <c r="W215" s="25" t="str">
        <f t="shared" si="203"/>
        <v/>
      </c>
      <c r="X215" s="25">
        <f t="shared" si="204"/>
        <v>9</v>
      </c>
      <c r="Y215" s="25">
        <v>0</v>
      </c>
      <c r="Z215" s="25">
        <v>11</v>
      </c>
      <c r="AA215" s="25"/>
      <c r="AB215" s="45">
        <v>6</v>
      </c>
      <c r="AC215" s="25">
        <v>12</v>
      </c>
      <c r="AD215" s="25">
        <v>16</v>
      </c>
      <c r="AE215" s="25">
        <v>1</v>
      </c>
      <c r="AF215" s="25">
        <v>15</v>
      </c>
      <c r="AG215" s="25" t="str">
        <f t="shared" si="201"/>
        <v/>
      </c>
      <c r="AH215" s="25">
        <f t="shared" si="202"/>
        <v>-4</v>
      </c>
      <c r="AI215" s="25">
        <v>0</v>
      </c>
      <c r="AJ215" s="25">
        <v>4</v>
      </c>
      <c r="AK215" s="28"/>
      <c r="AL215" s="25">
        <v>0.95</v>
      </c>
      <c r="AM215" s="25">
        <v>783.35</v>
      </c>
      <c r="AN215" s="25">
        <v>721</v>
      </c>
      <c r="AO215" s="25">
        <v>274.82248337503444</v>
      </c>
      <c r="AP215" s="91">
        <v>2.9166666666666664E-2</v>
      </c>
      <c r="AQ215" s="65">
        <v>5.2083333333333336E-2</v>
      </c>
      <c r="AR215" s="65">
        <v>4.3055555555555562E-2</v>
      </c>
      <c r="AS215" s="65">
        <v>3.2638888888888891E-2</v>
      </c>
      <c r="AT215" s="25">
        <f t="shared" si="205"/>
        <v>42</v>
      </c>
      <c r="AU215" s="25">
        <f t="shared" si="205"/>
        <v>75</v>
      </c>
      <c r="AV215" s="25">
        <f t="shared" si="205"/>
        <v>62</v>
      </c>
      <c r="AW215" s="25">
        <f t="shared" si="205"/>
        <v>47</v>
      </c>
      <c r="AX215" s="25">
        <f t="shared" si="206"/>
        <v>68.5</v>
      </c>
      <c r="AY215" s="25">
        <f t="shared" si="194"/>
        <v>44.5</v>
      </c>
      <c r="AZ215" s="25">
        <f t="shared" si="195"/>
        <v>0.5393258426966292</v>
      </c>
      <c r="BA215" s="25">
        <v>3</v>
      </c>
      <c r="BB215" s="25">
        <v>3</v>
      </c>
      <c r="BC215" s="25">
        <v>3</v>
      </c>
      <c r="BD215" s="25">
        <v>3</v>
      </c>
      <c r="BE215" s="25">
        <v>3</v>
      </c>
      <c r="BF215" s="25">
        <v>3</v>
      </c>
      <c r="BG215" s="49">
        <v>0</v>
      </c>
      <c r="BH215" s="25">
        <v>0.4</v>
      </c>
      <c r="BI215" s="25">
        <v>10</v>
      </c>
      <c r="BJ215" s="25">
        <v>0.2</v>
      </c>
      <c r="BK215" s="25">
        <v>10</v>
      </c>
      <c r="BL215" s="25">
        <v>0.3</v>
      </c>
      <c r="BM215" s="47">
        <v>37</v>
      </c>
      <c r="BN215" s="25">
        <v>11</v>
      </c>
      <c r="BO215" s="25">
        <f t="shared" si="207"/>
        <v>48</v>
      </c>
      <c r="BP215" s="25">
        <f t="shared" si="208"/>
        <v>0.77083333333333337</v>
      </c>
      <c r="BQ215" s="49">
        <f t="shared" si="199"/>
        <v>1</v>
      </c>
      <c r="BR215" s="47">
        <v>14</v>
      </c>
      <c r="BS215" s="25">
        <v>2</v>
      </c>
      <c r="BT215" s="25">
        <f t="shared" si="178"/>
        <v>16</v>
      </c>
      <c r="BU215" s="25">
        <f t="shared" si="209"/>
        <v>0.875</v>
      </c>
      <c r="BV215" s="49">
        <f t="shared" si="160"/>
        <v>1</v>
      </c>
      <c r="BW215" s="52">
        <v>4</v>
      </c>
      <c r="BX215" s="53">
        <v>4</v>
      </c>
      <c r="BY215" s="54">
        <f t="shared" si="210"/>
        <v>4</v>
      </c>
      <c r="BZ215" s="57">
        <v>12</v>
      </c>
      <c r="CA215" s="50">
        <v>9</v>
      </c>
      <c r="CB215" s="51">
        <f t="shared" si="179"/>
        <v>10.5</v>
      </c>
      <c r="CC215" s="46">
        <v>18</v>
      </c>
      <c r="CD215" s="46">
        <v>15</v>
      </c>
      <c r="CE215" s="47">
        <v>98</v>
      </c>
      <c r="CF215" s="25">
        <v>4</v>
      </c>
      <c r="CG215" s="89">
        <f t="shared" si="211"/>
        <v>4.0816326530612242E-2</v>
      </c>
      <c r="CH215" s="47">
        <v>10</v>
      </c>
      <c r="CI215" s="25">
        <v>4</v>
      </c>
      <c r="CJ215" s="25">
        <f t="shared" si="192"/>
        <v>14</v>
      </c>
      <c r="CK215" s="49">
        <f t="shared" si="189"/>
        <v>9</v>
      </c>
      <c r="CL215" s="47">
        <v>4</v>
      </c>
      <c r="CM215" s="25">
        <v>3</v>
      </c>
      <c r="CN215" s="25">
        <f t="shared" si="212"/>
        <v>7</v>
      </c>
      <c r="CO215" s="49">
        <f t="shared" si="190"/>
        <v>5</v>
      </c>
      <c r="CP215" s="47">
        <v>24</v>
      </c>
      <c r="CQ215" s="25">
        <f t="shared" si="197"/>
        <v>1</v>
      </c>
      <c r="CR215" s="65">
        <v>1.3194444444444444E-2</v>
      </c>
      <c r="CS215" s="25">
        <f t="shared" si="196"/>
        <v>19</v>
      </c>
      <c r="CT215" s="25">
        <v>0</v>
      </c>
      <c r="CU215" s="25">
        <v>24</v>
      </c>
      <c r="CV215" s="25">
        <f t="shared" si="198"/>
        <v>1</v>
      </c>
      <c r="CW215" s="65">
        <v>3.4722222222222224E-2</v>
      </c>
      <c r="CX215" s="25">
        <f t="shared" si="213"/>
        <v>50</v>
      </c>
      <c r="CY215" s="25">
        <v>0</v>
      </c>
      <c r="CZ215" s="49">
        <f t="shared" si="214"/>
        <v>1.631578947368421</v>
      </c>
      <c r="DA215">
        <v>21</v>
      </c>
      <c r="DB215">
        <v>2</v>
      </c>
      <c r="DC215">
        <v>1</v>
      </c>
      <c r="DD215">
        <v>3</v>
      </c>
      <c r="DE215">
        <v>0.99890610999999996</v>
      </c>
      <c r="DF215">
        <v>15</v>
      </c>
      <c r="DG215">
        <v>2</v>
      </c>
      <c r="DH215">
        <v>1</v>
      </c>
      <c r="DI215">
        <v>3</v>
      </c>
      <c r="DJ215">
        <v>0.90419442999999999</v>
      </c>
      <c r="DK215">
        <v>19</v>
      </c>
      <c r="DL215">
        <v>1</v>
      </c>
      <c r="DM215"/>
      <c r="DN215">
        <v>2</v>
      </c>
      <c r="DO215">
        <v>1</v>
      </c>
      <c r="DP215" s="25">
        <v>18.333333333333332</v>
      </c>
      <c r="DQ215" s="25">
        <v>1.6666666666666667</v>
      </c>
      <c r="DR215" s="25">
        <v>1</v>
      </c>
      <c r="DS215" s="25">
        <v>2.6666666666666665</v>
      </c>
      <c r="DT215" s="25">
        <v>0.96770018000000002</v>
      </c>
      <c r="DU215" s="47">
        <v>22.108738078166262</v>
      </c>
      <c r="DV215" s="86">
        <v>27.484324194898701</v>
      </c>
      <c r="DW215" s="86">
        <v>0.83063227638801052</v>
      </c>
      <c r="DX215" s="25"/>
      <c r="DY215" s="49"/>
      <c r="DZ215" s="47">
        <v>22</v>
      </c>
      <c r="EA215" s="25">
        <v>25</v>
      </c>
      <c r="EB215" s="25">
        <v>23.5</v>
      </c>
      <c r="EC215" s="25">
        <v>0.77551020000000004</v>
      </c>
      <c r="ED215" s="25">
        <v>0.81155778999999995</v>
      </c>
      <c r="EE215" s="88">
        <v>0.79353399499999999</v>
      </c>
      <c r="EF215" s="47">
        <v>31</v>
      </c>
      <c r="EG215" s="25">
        <v>33</v>
      </c>
      <c r="EH215" s="25">
        <v>28</v>
      </c>
      <c r="EI215" s="25">
        <v>25</v>
      </c>
      <c r="EJ215" s="25">
        <v>28</v>
      </c>
      <c r="EK215" s="46">
        <v>66</v>
      </c>
      <c r="EL215" s="47">
        <v>1</v>
      </c>
      <c r="EM215" s="49">
        <v>2</v>
      </c>
      <c r="EN215" s="46">
        <v>0</v>
      </c>
      <c r="EO215" s="25">
        <v>16453</v>
      </c>
      <c r="EP215" s="25">
        <v>3427.7083333333298</v>
      </c>
      <c r="EQ215" s="25">
        <v>17094.090909090901</v>
      </c>
      <c r="ER215" s="25">
        <v>3958.6315789473701</v>
      </c>
      <c r="ES215" s="25">
        <v>13111.851851851899</v>
      </c>
      <c r="ET215" s="25">
        <v>6321.7857142857101</v>
      </c>
      <c r="EU215" s="25">
        <v>15552.980920314265</v>
      </c>
      <c r="EV215" s="28">
        <v>4569.3752088554702</v>
      </c>
      <c r="EW215">
        <v>388.91972090000002</v>
      </c>
      <c r="EX215">
        <v>0.15683096499999999</v>
      </c>
      <c r="EY215">
        <v>5.7030303030302996</v>
      </c>
      <c r="EZ215">
        <v>0.73684210526315796</v>
      </c>
      <c r="FA215">
        <v>320.5194712</v>
      </c>
      <c r="FB215">
        <v>0.10963078599999999</v>
      </c>
      <c r="FC215">
        <v>0.76392572944296999</v>
      </c>
      <c r="FD215">
        <v>0.52380952380952395</v>
      </c>
      <c r="FE215">
        <v>1315.9168689999999</v>
      </c>
      <c r="FF215">
        <v>0.36799979399999999</v>
      </c>
      <c r="FG215">
        <v>5.9718309859154903</v>
      </c>
      <c r="FH215">
        <v>0.34615384615384598</v>
      </c>
      <c r="FI215">
        <v>675.11868703333323</v>
      </c>
      <c r="FJ215">
        <v>0.21148718166666666</v>
      </c>
      <c r="FK215">
        <v>4.1462623394629201</v>
      </c>
      <c r="FL215" s="63">
        <v>0.53560182507550935</v>
      </c>
      <c r="FM215">
        <v>0.70935960591132996</v>
      </c>
      <c r="FN215">
        <v>0.70808124459809896</v>
      </c>
      <c r="FO215">
        <v>0.57949308755760398</v>
      </c>
      <c r="FP215">
        <v>0.64596150029767796</v>
      </c>
      <c r="FQ215">
        <v>0.46903553299492401</v>
      </c>
      <c r="FR215">
        <v>0.57683284457478001</v>
      </c>
      <c r="FS215">
        <v>0.5859627421546193</v>
      </c>
      <c r="FT215">
        <v>0.64362519649018557</v>
      </c>
      <c r="FU215">
        <v>0.61479396932240249</v>
      </c>
      <c r="FV215" s="45">
        <v>0.75</v>
      </c>
      <c r="FW215" s="25">
        <v>7032.1333333333296</v>
      </c>
      <c r="FX215" s="25">
        <v>0.95</v>
      </c>
      <c r="FY215" s="25">
        <v>5958.5789473684199</v>
      </c>
      <c r="FZ215" s="25">
        <v>0.85</v>
      </c>
      <c r="GA215" s="25">
        <v>3854.0588235294099</v>
      </c>
      <c r="GB215" s="25">
        <v>0.85</v>
      </c>
      <c r="GC215" s="28">
        <v>5614.9237014103865</v>
      </c>
      <c r="GD215">
        <v>1.3333333333333333</v>
      </c>
      <c r="GE215">
        <v>163</v>
      </c>
      <c r="GF215">
        <v>0.16666666666666666</v>
      </c>
      <c r="GG215">
        <v>62</v>
      </c>
      <c r="GH215">
        <v>4.166666666666667</v>
      </c>
      <c r="GI215">
        <v>105</v>
      </c>
      <c r="GJ215">
        <v>1.8888888888888891</v>
      </c>
      <c r="GK215">
        <v>110</v>
      </c>
      <c r="GL215" s="45"/>
      <c r="GM215">
        <v>28</v>
      </c>
      <c r="GN215">
        <v>20</v>
      </c>
      <c r="GO215">
        <v>18</v>
      </c>
      <c r="GP215">
        <v>8</v>
      </c>
      <c r="GQ215" s="25"/>
      <c r="GR215">
        <v>50</v>
      </c>
      <c r="GS215">
        <v>17</v>
      </c>
      <c r="GT215">
        <v>17</v>
      </c>
      <c r="GU215">
        <v>8</v>
      </c>
      <c r="GV215" s="25"/>
      <c r="GW215">
        <v>34</v>
      </c>
      <c r="GX215">
        <v>21</v>
      </c>
      <c r="GY215">
        <v>20</v>
      </c>
      <c r="GZ215">
        <v>7</v>
      </c>
      <c r="HA215" s="25"/>
      <c r="HB215" s="89">
        <v>37.333333333333336</v>
      </c>
      <c r="HC215" s="89">
        <v>19.333333333333332</v>
      </c>
      <c r="HD215" s="89">
        <v>18.333333333333332</v>
      </c>
      <c r="HE215" s="129">
        <v>7.666666666666667</v>
      </c>
      <c r="HF215">
        <v>0.93715059981986593</v>
      </c>
      <c r="HG215">
        <v>0.95482614452812697</v>
      </c>
      <c r="HH215">
        <v>0.91393630965198092</v>
      </c>
      <c r="HI215">
        <v>0.95755518440192555</v>
      </c>
      <c r="HJ215">
        <v>0.945990526744794</v>
      </c>
      <c r="HK215">
        <v>0.96822099551997287</v>
      </c>
      <c r="HL215">
        <v>0.96575721165825013</v>
      </c>
      <c r="HM215">
        <v>1</v>
      </c>
      <c r="HN215">
        <v>0.98570506088313348</v>
      </c>
      <c r="HO215">
        <v>0.98520413300801091</v>
      </c>
      <c r="HP215">
        <v>0.98642157991044355</v>
      </c>
      <c r="HQ215">
        <v>0.99484975116710972</v>
      </c>
      <c r="HR215">
        <v>0.95628206248259773</v>
      </c>
      <c r="HY215" s="45"/>
      <c r="HZ215" s="25"/>
      <c r="IA215" s="25"/>
      <c r="IB215" s="25"/>
      <c r="IC215" s="25"/>
      <c r="ID215" s="109"/>
      <c r="IE215" s="25"/>
      <c r="IF215" s="25"/>
      <c r="IG215" s="25"/>
      <c r="IH215" s="25"/>
      <c r="II215" s="141" t="s">
        <v>578</v>
      </c>
      <c r="IJ215" s="141">
        <f t="shared" si="191"/>
        <v>1</v>
      </c>
      <c r="IK215" s="141" t="s">
        <v>540</v>
      </c>
      <c r="IL215" s="106"/>
      <c r="IM215" s="127"/>
      <c r="IN215" s="142"/>
      <c r="IO215" s="143">
        <v>0</v>
      </c>
      <c r="IP215" s="144">
        <v>0</v>
      </c>
      <c r="IQ215" s="144">
        <v>0</v>
      </c>
      <c r="IR215" s="144">
        <v>0</v>
      </c>
      <c r="IS215" s="144">
        <v>1</v>
      </c>
      <c r="IT215" s="145"/>
      <c r="IU215" s="146">
        <v>0</v>
      </c>
      <c r="IV215" s="146">
        <v>1</v>
      </c>
    </row>
    <row r="216" spans="1:256" ht="13.05" customHeight="1">
      <c r="A216" s="30">
        <v>42</v>
      </c>
      <c r="B216" s="25">
        <v>18</v>
      </c>
      <c r="C216" s="49" t="s">
        <v>82</v>
      </c>
      <c r="D216" s="47" t="s">
        <v>381</v>
      </c>
      <c r="E216" s="25">
        <v>1</v>
      </c>
      <c r="F216" s="25">
        <v>1</v>
      </c>
      <c r="G216" s="49"/>
      <c r="H216" s="25">
        <v>23</v>
      </c>
      <c r="I216" s="25">
        <v>27</v>
      </c>
      <c r="J216" s="25">
        <v>0</v>
      </c>
      <c r="K216" s="25">
        <v>0</v>
      </c>
      <c r="L216" s="25">
        <v>0</v>
      </c>
      <c r="M216" s="25" t="str">
        <f t="shared" si="183"/>
        <v/>
      </c>
      <c r="N216" s="25">
        <f t="shared" si="184"/>
        <v>27</v>
      </c>
      <c r="O216" s="25">
        <v>23</v>
      </c>
      <c r="P216" s="25">
        <v>27</v>
      </c>
      <c r="Q216" s="28"/>
      <c r="R216" s="25">
        <v>28</v>
      </c>
      <c r="S216" s="25">
        <v>28</v>
      </c>
      <c r="T216" s="25">
        <v>2</v>
      </c>
      <c r="U216" s="25">
        <v>0</v>
      </c>
      <c r="V216" s="25">
        <v>2</v>
      </c>
      <c r="W216" s="25" t="str">
        <f t="shared" si="203"/>
        <v/>
      </c>
      <c r="X216" s="25">
        <f t="shared" si="204"/>
        <v>26</v>
      </c>
      <c r="Y216" s="25">
        <v>19</v>
      </c>
      <c r="Z216" s="25">
        <v>26</v>
      </c>
      <c r="AA216" s="25"/>
      <c r="AB216" s="45">
        <v>11</v>
      </c>
      <c r="AC216" s="25">
        <v>16</v>
      </c>
      <c r="AD216" s="25">
        <v>2</v>
      </c>
      <c r="AE216" s="25">
        <v>0</v>
      </c>
      <c r="AF216" s="25">
        <v>2</v>
      </c>
      <c r="AG216" s="25" t="str">
        <f t="shared" si="201"/>
        <v/>
      </c>
      <c r="AH216" s="25">
        <f t="shared" si="202"/>
        <v>14</v>
      </c>
      <c r="AI216" s="25">
        <v>8</v>
      </c>
      <c r="AJ216" s="25">
        <v>15</v>
      </c>
      <c r="AK216" s="28"/>
      <c r="AL216" s="25">
        <v>1</v>
      </c>
      <c r="AM216" s="25">
        <v>647.25</v>
      </c>
      <c r="AN216" s="25">
        <v>632</v>
      </c>
      <c r="AO216" s="25">
        <v>99.007110324142076</v>
      </c>
      <c r="AP216" s="91">
        <v>3.0555555555555555E-2</v>
      </c>
      <c r="AQ216" s="65">
        <v>3.888888888888889E-2</v>
      </c>
      <c r="AR216" s="65">
        <v>3.4027777777777775E-2</v>
      </c>
      <c r="AS216" s="65">
        <v>3.2638888888888891E-2</v>
      </c>
      <c r="AT216" s="25">
        <f t="shared" si="205"/>
        <v>44</v>
      </c>
      <c r="AU216" s="25">
        <f t="shared" si="205"/>
        <v>56</v>
      </c>
      <c r="AV216" s="25">
        <f t="shared" si="205"/>
        <v>49</v>
      </c>
      <c r="AW216" s="25">
        <f t="shared" si="205"/>
        <v>47</v>
      </c>
      <c r="AX216" s="25">
        <f t="shared" si="206"/>
        <v>52.5</v>
      </c>
      <c r="AY216" s="25">
        <f t="shared" si="194"/>
        <v>45.5</v>
      </c>
      <c r="AZ216" s="25">
        <f t="shared" si="195"/>
        <v>0.15384615384615385</v>
      </c>
      <c r="BA216" s="25">
        <v>3</v>
      </c>
      <c r="BB216" s="25">
        <v>3</v>
      </c>
      <c r="BC216" s="25">
        <v>3</v>
      </c>
      <c r="BD216" s="25">
        <v>4</v>
      </c>
      <c r="BE216" s="25">
        <v>3.5</v>
      </c>
      <c r="BF216" s="25">
        <v>3</v>
      </c>
      <c r="BG216" s="49">
        <v>0.14285714285714285</v>
      </c>
      <c r="BH216" s="25">
        <v>0.4</v>
      </c>
      <c r="BI216" s="25">
        <v>10</v>
      </c>
      <c r="BJ216" s="25">
        <v>0.5</v>
      </c>
      <c r="BK216" s="25">
        <v>10</v>
      </c>
      <c r="BL216" s="25">
        <v>0.45</v>
      </c>
      <c r="BM216" s="47">
        <v>16</v>
      </c>
      <c r="BN216" s="25">
        <v>32</v>
      </c>
      <c r="BO216" s="25">
        <f t="shared" si="207"/>
        <v>48</v>
      </c>
      <c r="BP216" s="25">
        <f t="shared" si="208"/>
        <v>0.33333333333333331</v>
      </c>
      <c r="BQ216" s="49">
        <f t="shared" si="199"/>
        <v>1</v>
      </c>
      <c r="BR216" s="47">
        <v>13</v>
      </c>
      <c r="BS216" s="25">
        <v>3</v>
      </c>
      <c r="BT216" s="25">
        <f t="shared" si="178"/>
        <v>16</v>
      </c>
      <c r="BU216" s="25">
        <f t="shared" si="209"/>
        <v>0.8125</v>
      </c>
      <c r="BV216" s="49">
        <f t="shared" si="160"/>
        <v>1</v>
      </c>
      <c r="BW216" s="52">
        <v>6</v>
      </c>
      <c r="BX216" s="53">
        <v>9</v>
      </c>
      <c r="BY216" s="54">
        <f t="shared" si="210"/>
        <v>7.5</v>
      </c>
      <c r="BZ216" s="57">
        <v>12</v>
      </c>
      <c r="CA216" s="50">
        <v>12</v>
      </c>
      <c r="CB216" s="51">
        <f t="shared" si="179"/>
        <v>12</v>
      </c>
      <c r="CC216" s="46">
        <v>21</v>
      </c>
      <c r="CD216" s="46">
        <v>13</v>
      </c>
      <c r="CE216" s="47">
        <v>74</v>
      </c>
      <c r="CF216" s="25">
        <v>2</v>
      </c>
      <c r="CG216" s="89">
        <f t="shared" si="211"/>
        <v>2.7027027027027029E-2</v>
      </c>
      <c r="CH216" s="47">
        <v>12</v>
      </c>
      <c r="CI216" s="25">
        <v>7</v>
      </c>
      <c r="CJ216" s="25">
        <f t="shared" si="192"/>
        <v>19</v>
      </c>
      <c r="CK216" s="49">
        <f t="shared" si="189"/>
        <v>13</v>
      </c>
      <c r="CL216" s="47">
        <v>4</v>
      </c>
      <c r="CM216" s="25">
        <v>2</v>
      </c>
      <c r="CN216" s="25">
        <f t="shared" si="212"/>
        <v>6</v>
      </c>
      <c r="CO216" s="49">
        <f t="shared" si="190"/>
        <v>4</v>
      </c>
      <c r="CP216" s="47">
        <v>24</v>
      </c>
      <c r="CQ216" s="25">
        <f t="shared" si="197"/>
        <v>1</v>
      </c>
      <c r="CR216" s="65">
        <v>1.4583333333333332E-2</v>
      </c>
      <c r="CS216" s="25">
        <f t="shared" si="196"/>
        <v>21</v>
      </c>
      <c r="CT216" s="25">
        <v>0</v>
      </c>
      <c r="CU216" s="25">
        <v>24</v>
      </c>
      <c r="CV216" s="25">
        <f t="shared" si="198"/>
        <v>1</v>
      </c>
      <c r="CW216" s="65">
        <v>2.4305555555555556E-2</v>
      </c>
      <c r="CX216" s="25">
        <f t="shared" si="213"/>
        <v>35</v>
      </c>
      <c r="CY216" s="25">
        <v>0</v>
      </c>
      <c r="CZ216" s="49">
        <f t="shared" si="214"/>
        <v>0.66666666666666663</v>
      </c>
      <c r="DA216">
        <v>22</v>
      </c>
      <c r="DB216">
        <v>10</v>
      </c>
      <c r="DC216">
        <v>0.85999840000000005</v>
      </c>
      <c r="DD216">
        <v>11</v>
      </c>
      <c r="DE216">
        <v>0.89033224</v>
      </c>
      <c r="DF216">
        <v>17</v>
      </c>
      <c r="DG216">
        <v>11</v>
      </c>
      <c r="DH216">
        <v>0.99073655999999999</v>
      </c>
      <c r="DI216">
        <v>11</v>
      </c>
      <c r="DJ216">
        <v>0.98895785000000003</v>
      </c>
      <c r="DK216">
        <v>14</v>
      </c>
      <c r="DL216">
        <v>10</v>
      </c>
      <c r="DM216">
        <v>0.92080773999999999</v>
      </c>
      <c r="DN216">
        <v>10</v>
      </c>
      <c r="DO216">
        <v>0.92753728000000002</v>
      </c>
      <c r="DP216" s="25">
        <v>17.666666666666668</v>
      </c>
      <c r="DQ216" s="25">
        <v>10.333333333333334</v>
      </c>
      <c r="DR216" s="25">
        <v>0.92384756666666668</v>
      </c>
      <c r="DS216" s="25">
        <v>10.666666666666666</v>
      </c>
      <c r="DT216" s="25">
        <v>0.93560912333333335</v>
      </c>
      <c r="DU216" s="47">
        <v>19.803620444228027</v>
      </c>
      <c r="DV216" s="86">
        <v>28.810079329023885</v>
      </c>
      <c r="DW216" s="86">
        <v>0.96551037456997546</v>
      </c>
      <c r="DX216" s="25"/>
      <c r="DY216" s="49"/>
      <c r="DZ216" s="47">
        <v>23</v>
      </c>
      <c r="EA216" s="25">
        <v>27</v>
      </c>
      <c r="EB216" s="25">
        <v>25</v>
      </c>
      <c r="EC216" s="25">
        <v>0.93030303000000003</v>
      </c>
      <c r="ED216" s="25">
        <v>0.82911391999999995</v>
      </c>
      <c r="EE216" s="88">
        <v>0.87970847499999993</v>
      </c>
      <c r="EF216" s="47">
        <v>32</v>
      </c>
      <c r="EG216" s="25">
        <v>30</v>
      </c>
      <c r="EH216" s="25">
        <v>29</v>
      </c>
      <c r="EI216" s="25">
        <v>18</v>
      </c>
      <c r="EJ216" s="25">
        <v>34</v>
      </c>
      <c r="EK216" s="46">
        <v>58</v>
      </c>
      <c r="EL216" s="47">
        <v>0</v>
      </c>
      <c r="EM216" s="49">
        <v>0</v>
      </c>
      <c r="EN216" s="46">
        <v>0</v>
      </c>
      <c r="EO216" s="25">
        <v>25312.307692307699</v>
      </c>
      <c r="EP216" s="25">
        <v>8659.4736842105303</v>
      </c>
      <c r="EQ216" s="25">
        <v>31339.166666666701</v>
      </c>
      <c r="ER216" s="25">
        <v>7373.9215686274501</v>
      </c>
      <c r="ES216" s="25">
        <v>39335.555555555598</v>
      </c>
      <c r="ET216" s="25">
        <v>10114.857142857099</v>
      </c>
      <c r="EU216" s="25">
        <v>31995.676638176665</v>
      </c>
      <c r="EV216" s="28">
        <v>8716.0841318983603</v>
      </c>
      <c r="EW216">
        <v>1838.531191</v>
      </c>
      <c r="EX216">
        <v>0.37128935499999999</v>
      </c>
      <c r="EY216">
        <v>2.6545454545454499</v>
      </c>
      <c r="EZ216">
        <v>1</v>
      </c>
      <c r="FA216">
        <v>1658.2399009999999</v>
      </c>
      <c r="FB216">
        <v>0.34518138799999998</v>
      </c>
      <c r="FC216">
        <v>0.54111405835543802</v>
      </c>
      <c r="FD216">
        <v>0.90909090909090895</v>
      </c>
      <c r="FE216">
        <v>1494.165295</v>
      </c>
      <c r="FF216">
        <v>0.273059736</v>
      </c>
      <c r="FG216">
        <v>0.233802816901408</v>
      </c>
      <c r="FH216">
        <v>1</v>
      </c>
      <c r="FI216">
        <v>1663.6454623333332</v>
      </c>
      <c r="FJ216">
        <v>0.32984349299999999</v>
      </c>
      <c r="FK216">
        <v>1.1431541099340987</v>
      </c>
      <c r="FL216" s="63">
        <v>0.96969696969696972</v>
      </c>
      <c r="FM216">
        <v>0.64459930313588798</v>
      </c>
      <c r="FN216">
        <v>0.86220022839741195</v>
      </c>
      <c r="FO216">
        <v>0.674033149171271</v>
      </c>
      <c r="FP216">
        <v>0.74521354933726003</v>
      </c>
      <c r="FQ216">
        <v>0.67112299465240599</v>
      </c>
      <c r="FR216">
        <v>0.82638607851072399</v>
      </c>
      <c r="FS216">
        <v>0.66325181565318825</v>
      </c>
      <c r="FT216">
        <v>0.81126661874846528</v>
      </c>
      <c r="FU216">
        <v>0.73725921720082699</v>
      </c>
      <c r="FV216" s="45">
        <v>0.8</v>
      </c>
      <c r="FW216" s="25">
        <v>8601.4375</v>
      </c>
      <c r="FX216" s="25">
        <v>0.85</v>
      </c>
      <c r="FY216" s="25">
        <v>9955.7647058823495</v>
      </c>
      <c r="FZ216" s="25">
        <v>0.9</v>
      </c>
      <c r="GA216" s="25">
        <v>7618.5294117646999</v>
      </c>
      <c r="GB216" s="25">
        <v>0.85</v>
      </c>
      <c r="GC216" s="28">
        <v>8725.2438725490156</v>
      </c>
      <c r="GD216">
        <v>0</v>
      </c>
      <c r="GE216">
        <v>155</v>
      </c>
      <c r="GF216">
        <v>0</v>
      </c>
      <c r="GG216">
        <v>111</v>
      </c>
      <c r="GH216">
        <v>0</v>
      </c>
      <c r="GI216">
        <v>140</v>
      </c>
      <c r="GJ216">
        <v>0</v>
      </c>
      <c r="GK216">
        <v>135.33333333333334</v>
      </c>
      <c r="GL216" s="45"/>
      <c r="GM216">
        <v>18</v>
      </c>
      <c r="GN216">
        <v>10</v>
      </c>
      <c r="GO216">
        <v>10</v>
      </c>
      <c r="GP216">
        <v>5</v>
      </c>
      <c r="GQ216" s="25"/>
      <c r="GR216">
        <v>47</v>
      </c>
      <c r="GS216">
        <v>14</v>
      </c>
      <c r="GT216">
        <v>16</v>
      </c>
      <c r="GU216">
        <v>5</v>
      </c>
      <c r="GV216" s="25"/>
      <c r="GW216">
        <v>21</v>
      </c>
      <c r="GX216">
        <v>13</v>
      </c>
      <c r="GY216">
        <v>12</v>
      </c>
      <c r="GZ216">
        <v>8</v>
      </c>
      <c r="HA216" s="25"/>
      <c r="HB216" s="89">
        <v>28.666666666666668</v>
      </c>
      <c r="HC216" s="89">
        <v>12.333333333333334</v>
      </c>
      <c r="HD216" s="89">
        <v>12.666666666666666</v>
      </c>
      <c r="HE216" s="129">
        <v>6</v>
      </c>
      <c r="HF216">
        <v>0.98206835231595602</v>
      </c>
      <c r="HG216">
        <v>0.97754534830328654</v>
      </c>
      <c r="HH216">
        <v>0.97754534830328654</v>
      </c>
      <c r="HI216">
        <v>0.99124070716193036</v>
      </c>
      <c r="HJ216">
        <v>0.94358074162280781</v>
      </c>
      <c r="HK216">
        <v>0.99585203880953321</v>
      </c>
      <c r="HL216">
        <v>0.99626934981320503</v>
      </c>
      <c r="HM216">
        <v>0.99999999999999978</v>
      </c>
      <c r="HN216">
        <v>0.96425079154918669</v>
      </c>
      <c r="HO216">
        <v>0.98987135785047031</v>
      </c>
      <c r="HP216">
        <v>0.98874111766267991</v>
      </c>
      <c r="HQ216">
        <v>1</v>
      </c>
      <c r="HR216">
        <v>0.96329996182931676</v>
      </c>
      <c r="HS216" s="24">
        <v>1</v>
      </c>
      <c r="HT216">
        <v>4</v>
      </c>
      <c r="HU216">
        <v>2</v>
      </c>
      <c r="HV216">
        <v>0</v>
      </c>
      <c r="HW216">
        <v>1</v>
      </c>
      <c r="HX216">
        <v>0</v>
      </c>
      <c r="HY216" s="45"/>
      <c r="HZ216" s="25"/>
      <c r="IA216" s="25"/>
      <c r="IB216" s="25"/>
      <c r="IC216" s="25"/>
      <c r="ID216" s="109"/>
      <c r="IE216" s="25"/>
      <c r="IF216" s="25"/>
      <c r="IG216" s="25"/>
      <c r="IH216" s="25"/>
      <c r="II216" s="141" t="s">
        <v>538</v>
      </c>
      <c r="IJ216" s="141">
        <f t="shared" si="191"/>
        <v>0</v>
      </c>
      <c r="IK216" s="141" t="s">
        <v>540</v>
      </c>
      <c r="IL216" s="106"/>
      <c r="IM216" s="127"/>
      <c r="IN216" s="142"/>
      <c r="IO216" s="143">
        <v>0</v>
      </c>
      <c r="IP216" s="144">
        <v>0</v>
      </c>
      <c r="IQ216" s="144">
        <v>0</v>
      </c>
      <c r="IR216" s="144">
        <v>0</v>
      </c>
      <c r="IS216" s="144">
        <v>1</v>
      </c>
      <c r="IT216" s="145"/>
      <c r="IU216" s="146">
        <v>0</v>
      </c>
      <c r="IV216" s="146">
        <v>1</v>
      </c>
    </row>
    <row r="217" spans="1:256" ht="13.05" customHeight="1">
      <c r="A217" s="30">
        <v>48</v>
      </c>
      <c r="B217" s="25">
        <v>18</v>
      </c>
      <c r="C217" s="49" t="s">
        <v>591</v>
      </c>
      <c r="D217" s="47" t="s">
        <v>616</v>
      </c>
      <c r="E217" s="25">
        <v>4</v>
      </c>
      <c r="F217" s="25">
        <v>4</v>
      </c>
      <c r="G217" s="49"/>
      <c r="H217" s="25">
        <v>10</v>
      </c>
      <c r="I217" s="25">
        <v>16</v>
      </c>
      <c r="J217" s="25">
        <v>3</v>
      </c>
      <c r="K217" s="25">
        <v>3</v>
      </c>
      <c r="L217" s="25">
        <v>0</v>
      </c>
      <c r="M217" s="25" t="str">
        <f t="shared" si="183"/>
        <v/>
      </c>
      <c r="N217" s="25">
        <f t="shared" si="184"/>
        <v>13</v>
      </c>
      <c r="O217" s="25">
        <v>7</v>
      </c>
      <c r="P217" s="25">
        <v>15</v>
      </c>
      <c r="Q217" s="28"/>
      <c r="R217" s="25">
        <v>12</v>
      </c>
      <c r="S217" s="25">
        <v>19</v>
      </c>
      <c r="T217" s="25">
        <v>7</v>
      </c>
      <c r="U217" s="25">
        <v>6</v>
      </c>
      <c r="V217" s="25">
        <v>1</v>
      </c>
      <c r="W217" s="25" t="str">
        <f t="shared" si="203"/>
        <v/>
      </c>
      <c r="X217" s="25">
        <f t="shared" si="204"/>
        <v>12</v>
      </c>
      <c r="Y217" s="25">
        <v>5</v>
      </c>
      <c r="Z217" s="25">
        <v>14</v>
      </c>
      <c r="AA217" s="25"/>
      <c r="AB217" s="45">
        <v>2</v>
      </c>
      <c r="AC217" s="25">
        <v>10</v>
      </c>
      <c r="AD217" s="25">
        <v>6</v>
      </c>
      <c r="AE217" s="25">
        <v>0</v>
      </c>
      <c r="AF217" s="25">
        <v>6</v>
      </c>
      <c r="AG217" s="25" t="str">
        <f t="shared" si="201"/>
        <v/>
      </c>
      <c r="AH217" s="25">
        <f t="shared" si="202"/>
        <v>4</v>
      </c>
      <c r="AI217" s="25">
        <v>2</v>
      </c>
      <c r="AJ217" s="25">
        <v>10</v>
      </c>
      <c r="AK217" s="28"/>
      <c r="AL217" s="25">
        <v>1</v>
      </c>
      <c r="AM217" s="25">
        <v>1143.75</v>
      </c>
      <c r="AN217" s="25">
        <v>1156</v>
      </c>
      <c r="AO217" s="25">
        <v>280.70529123320028</v>
      </c>
      <c r="AP217" s="91">
        <v>3.125E-2</v>
      </c>
      <c r="AQ217" s="65">
        <v>0.05</v>
      </c>
      <c r="AR217" s="65">
        <v>4.1666666666666664E-2</v>
      </c>
      <c r="AS217" s="65">
        <v>3.888888888888889E-2</v>
      </c>
      <c r="AT217" s="25">
        <f t="shared" si="205"/>
        <v>45</v>
      </c>
      <c r="AU217" s="25">
        <f t="shared" si="205"/>
        <v>72</v>
      </c>
      <c r="AV217" s="25">
        <f t="shared" si="205"/>
        <v>60</v>
      </c>
      <c r="AW217" s="25">
        <f t="shared" si="205"/>
        <v>56</v>
      </c>
      <c r="AX217" s="25">
        <f t="shared" si="206"/>
        <v>66</v>
      </c>
      <c r="AY217" s="25">
        <f t="shared" si="194"/>
        <v>50.5</v>
      </c>
      <c r="AZ217" s="25">
        <f t="shared" si="195"/>
        <v>0.30693069306930693</v>
      </c>
      <c r="BA217" s="25">
        <v>3</v>
      </c>
      <c r="BB217" s="25">
        <v>3</v>
      </c>
      <c r="BC217" s="25">
        <v>2</v>
      </c>
      <c r="BD217" s="25">
        <v>4</v>
      </c>
      <c r="BE217" s="25">
        <v>3.5</v>
      </c>
      <c r="BF217" s="25">
        <v>2.5</v>
      </c>
      <c r="BG217" s="49">
        <v>0.2857142857142857</v>
      </c>
      <c r="BH217" s="25">
        <v>0.2</v>
      </c>
      <c r="BI217" s="25">
        <v>10</v>
      </c>
      <c r="BJ217" s="25">
        <v>0.2</v>
      </c>
      <c r="BK217" s="25">
        <v>10</v>
      </c>
      <c r="BL217" s="25">
        <v>0.2</v>
      </c>
      <c r="BM217" s="47">
        <v>36</v>
      </c>
      <c r="BN217" s="25">
        <v>12</v>
      </c>
      <c r="BO217" s="25">
        <f t="shared" si="207"/>
        <v>48</v>
      </c>
      <c r="BP217" s="25">
        <f t="shared" si="208"/>
        <v>0.75</v>
      </c>
      <c r="BQ217" s="49">
        <f t="shared" si="199"/>
        <v>1</v>
      </c>
      <c r="BR217" s="47">
        <v>13</v>
      </c>
      <c r="BS217" s="25">
        <v>3</v>
      </c>
      <c r="BT217" s="25">
        <f t="shared" ref="BT217:BT235" si="215">BR217+BS217</f>
        <v>16</v>
      </c>
      <c r="BU217" s="25">
        <f t="shared" si="209"/>
        <v>0.8125</v>
      </c>
      <c r="BV217" s="49">
        <f t="shared" si="160"/>
        <v>1</v>
      </c>
      <c r="BW217" s="52">
        <v>6</v>
      </c>
      <c r="BX217" s="53">
        <v>10</v>
      </c>
      <c r="BY217" s="54">
        <f t="shared" si="210"/>
        <v>8</v>
      </c>
      <c r="BZ217" s="57">
        <v>13</v>
      </c>
      <c r="CA217" s="50">
        <v>12</v>
      </c>
      <c r="CB217" s="51">
        <f t="shared" si="179"/>
        <v>12.5</v>
      </c>
      <c r="CC217" s="46">
        <v>15</v>
      </c>
      <c r="CD217" s="46">
        <v>3</v>
      </c>
      <c r="CE217" s="47">
        <v>68</v>
      </c>
      <c r="CF217" s="25">
        <v>3</v>
      </c>
      <c r="CG217" s="89">
        <f t="shared" si="211"/>
        <v>4.4117647058823532E-2</v>
      </c>
      <c r="CH217" s="47">
        <v>10</v>
      </c>
      <c r="CI217" s="25">
        <v>7</v>
      </c>
      <c r="CJ217" s="25">
        <f t="shared" si="192"/>
        <v>17</v>
      </c>
      <c r="CK217" s="49">
        <f t="shared" si="189"/>
        <v>12</v>
      </c>
      <c r="CL217" s="47">
        <v>4</v>
      </c>
      <c r="CM217" s="25">
        <v>4</v>
      </c>
      <c r="CN217" s="25">
        <f t="shared" si="212"/>
        <v>8</v>
      </c>
      <c r="CO217" s="49">
        <f t="shared" si="190"/>
        <v>6</v>
      </c>
      <c r="CP217" s="47">
        <v>24</v>
      </c>
      <c r="CQ217" s="25">
        <f t="shared" si="197"/>
        <v>1</v>
      </c>
      <c r="CR217" s="65">
        <v>1.8055555555555557E-2</v>
      </c>
      <c r="CS217" s="25">
        <f t="shared" si="196"/>
        <v>26</v>
      </c>
      <c r="CT217" s="25">
        <v>0</v>
      </c>
      <c r="CU217" s="25">
        <v>24</v>
      </c>
      <c r="CV217" s="25">
        <f t="shared" si="198"/>
        <v>1</v>
      </c>
      <c r="CW217" s="65">
        <v>6.0416666666666667E-2</v>
      </c>
      <c r="CX217" s="25">
        <f t="shared" si="213"/>
        <v>87</v>
      </c>
      <c r="CY217" s="25">
        <v>0</v>
      </c>
      <c r="CZ217" s="49">
        <f t="shared" si="214"/>
        <v>2.3461538461538463</v>
      </c>
      <c r="DA217">
        <v>16</v>
      </c>
      <c r="DB217">
        <v>4</v>
      </c>
      <c r="DC217">
        <v>0.51198781000000004</v>
      </c>
      <c r="DD217">
        <v>5</v>
      </c>
      <c r="DE217">
        <v>0.67508805000000005</v>
      </c>
      <c r="DF217">
        <v>18</v>
      </c>
      <c r="DG217">
        <v>12</v>
      </c>
      <c r="DH217">
        <v>0.98230149</v>
      </c>
      <c r="DI217">
        <v>12</v>
      </c>
      <c r="DJ217">
        <v>0.98097376999999997</v>
      </c>
      <c r="DK217">
        <v>13</v>
      </c>
      <c r="DL217">
        <v>9</v>
      </c>
      <c r="DM217">
        <v>0.97486503000000002</v>
      </c>
      <c r="DN217">
        <v>10</v>
      </c>
      <c r="DO217">
        <v>0.98020101999999998</v>
      </c>
      <c r="DP217" s="25">
        <v>15.666666666666666</v>
      </c>
      <c r="DQ217" s="25">
        <v>8.3333333333333339</v>
      </c>
      <c r="DR217" s="25">
        <v>0.82305144333333347</v>
      </c>
      <c r="DS217" s="25">
        <v>9</v>
      </c>
      <c r="DT217" s="25">
        <v>0.87875428</v>
      </c>
      <c r="DU217" s="47">
        <v>93.939774872489934</v>
      </c>
      <c r="DV217" s="86">
        <v>94.475512471754087</v>
      </c>
      <c r="DW217" s="86">
        <v>0.33691201155568051</v>
      </c>
      <c r="DX217" s="25"/>
      <c r="DY217" s="49"/>
      <c r="DZ217" s="47">
        <v>16</v>
      </c>
      <c r="EA217" s="25">
        <v>13</v>
      </c>
      <c r="EB217" s="25">
        <v>14.5</v>
      </c>
      <c r="EC217" s="25">
        <v>0.28358209000000001</v>
      </c>
      <c r="ED217" s="25">
        <v>0.69767442000000002</v>
      </c>
      <c r="EE217" s="88">
        <v>0.49062825500000001</v>
      </c>
      <c r="EF217" s="47">
        <v>32</v>
      </c>
      <c r="EG217" s="25">
        <v>30</v>
      </c>
      <c r="EH217" s="25">
        <v>32</v>
      </c>
      <c r="EI217" s="25">
        <v>17</v>
      </c>
      <c r="EJ217" s="25">
        <v>33</v>
      </c>
      <c r="EK217" s="46">
        <v>71</v>
      </c>
      <c r="EL217" s="47">
        <v>1</v>
      </c>
      <c r="EM217" s="49">
        <v>2</v>
      </c>
      <c r="EN217" s="46">
        <v>0</v>
      </c>
      <c r="EO217" s="25">
        <v>11346.896551724099</v>
      </c>
      <c r="EP217" s="25">
        <v>7001.27659574468</v>
      </c>
      <c r="EQ217" s="25">
        <v>6597.7192982456099</v>
      </c>
      <c r="ER217" s="25">
        <v>5969.3650793650804</v>
      </c>
      <c r="ES217" s="25">
        <v>14750.833333333299</v>
      </c>
      <c r="ET217" s="25">
        <v>11063.125</v>
      </c>
      <c r="EU217" s="25">
        <v>10898.483061101002</v>
      </c>
      <c r="EV217" s="28">
        <v>8011.2555583699204</v>
      </c>
      <c r="EW217">
        <v>1040.8716010000001</v>
      </c>
      <c r="EX217">
        <v>0.224079264</v>
      </c>
      <c r="EY217">
        <v>4.0969696969697003</v>
      </c>
      <c r="EZ217">
        <v>0.39285714285714302</v>
      </c>
      <c r="FA217">
        <v>882.39628200000004</v>
      </c>
      <c r="FB217">
        <v>0.20469905199999999</v>
      </c>
      <c r="FC217">
        <v>10.790450928382</v>
      </c>
      <c r="FD217">
        <v>0.58928571428571397</v>
      </c>
      <c r="FE217">
        <v>2565.313748</v>
      </c>
      <c r="FF217">
        <v>0.37423211699999998</v>
      </c>
      <c r="FG217">
        <v>1.9915492957746499</v>
      </c>
      <c r="FH217">
        <v>0.565217391304348</v>
      </c>
      <c r="FI217">
        <v>1496.1938769999999</v>
      </c>
      <c r="FJ217">
        <v>0.2676701443333333</v>
      </c>
      <c r="FK217">
        <v>5.6263233070421172</v>
      </c>
      <c r="FL217" s="63">
        <v>0.51578674948240166</v>
      </c>
      <c r="FM217">
        <v>0.5</v>
      </c>
      <c r="FN217">
        <v>0.56540084388185696</v>
      </c>
      <c r="FO217">
        <v>0.52553846153846195</v>
      </c>
      <c r="FP217">
        <v>0.68730886850152895</v>
      </c>
      <c r="FQ217">
        <v>0.55345211581291798</v>
      </c>
      <c r="FR217">
        <v>0.56231003039513705</v>
      </c>
      <c r="FS217">
        <v>0.52633019245045998</v>
      </c>
      <c r="FT217">
        <v>0.60500658092617432</v>
      </c>
      <c r="FU217">
        <v>0.5656683866883172</v>
      </c>
      <c r="FV217" s="45">
        <v>0.55000000000000004</v>
      </c>
      <c r="FW217" s="25">
        <v>3864.2727272727302</v>
      </c>
      <c r="FX217" s="25">
        <v>0.85</v>
      </c>
      <c r="FY217" s="25">
        <v>3687.3125</v>
      </c>
      <c r="FZ217" s="25">
        <v>0.65</v>
      </c>
      <c r="GA217" s="25">
        <v>2845.0769230769201</v>
      </c>
      <c r="GB217" s="25">
        <v>0.68333333333333324</v>
      </c>
      <c r="GC217" s="28">
        <v>3465.5540501165501</v>
      </c>
      <c r="GD217">
        <v>1.1666666666666667</v>
      </c>
      <c r="GE217">
        <v>155</v>
      </c>
      <c r="GF217">
        <v>1.1666666666666667</v>
      </c>
      <c r="GG217">
        <v>139</v>
      </c>
      <c r="GH217">
        <v>3.1666666666666665</v>
      </c>
      <c r="GI217">
        <v>100</v>
      </c>
      <c r="GJ217">
        <v>1.8333333333333333</v>
      </c>
      <c r="GK217">
        <v>131.33333333333334</v>
      </c>
      <c r="GL217" s="45"/>
      <c r="GM217">
        <v>8</v>
      </c>
      <c r="GN217">
        <v>9</v>
      </c>
      <c r="GO217">
        <v>8</v>
      </c>
      <c r="GP217">
        <v>6</v>
      </c>
      <c r="GQ217" s="25"/>
      <c r="GR217">
        <v>13</v>
      </c>
      <c r="GS217">
        <v>9</v>
      </c>
      <c r="GT217">
        <v>8</v>
      </c>
      <c r="GU217">
        <v>7</v>
      </c>
      <c r="GV217" s="25"/>
      <c r="GW217">
        <v>10</v>
      </c>
      <c r="GX217">
        <v>7</v>
      </c>
      <c r="GY217">
        <v>7</v>
      </c>
      <c r="GZ217">
        <v>7</v>
      </c>
      <c r="HA217" s="25"/>
      <c r="HB217" s="89">
        <v>10.333333333333334</v>
      </c>
      <c r="HC217" s="89">
        <v>8.3333333333333339</v>
      </c>
      <c r="HD217" s="89">
        <v>7.666666666666667</v>
      </c>
      <c r="HE217" s="129">
        <v>6.666666666666667</v>
      </c>
      <c r="HF217">
        <v>0.96854436911617281</v>
      </c>
      <c r="HG217">
        <v>0.94396444137002244</v>
      </c>
      <c r="HH217">
        <v>0.96645907923256902</v>
      </c>
      <c r="HI217">
        <v>0.97162541344694364</v>
      </c>
      <c r="HJ217">
        <v>0.80662130949436539</v>
      </c>
      <c r="HK217">
        <v>0.86685661868096364</v>
      </c>
      <c r="HL217">
        <v>0.80877976789002481</v>
      </c>
      <c r="HM217">
        <v>0.99318328795759603</v>
      </c>
      <c r="HN217">
        <v>0.94925441991651727</v>
      </c>
      <c r="HO217">
        <v>0.96265107422245888</v>
      </c>
      <c r="HP217">
        <v>0.96768599502684682</v>
      </c>
      <c r="HQ217">
        <v>1</v>
      </c>
      <c r="HR217">
        <v>0.9081400328423519</v>
      </c>
      <c r="HS217" s="24">
        <v>1</v>
      </c>
      <c r="HT217">
        <v>4</v>
      </c>
      <c r="HU217">
        <v>1</v>
      </c>
      <c r="HV217">
        <v>0</v>
      </c>
      <c r="HW217">
        <v>1</v>
      </c>
      <c r="HX217">
        <v>0</v>
      </c>
      <c r="HY217" s="45"/>
      <c r="HZ217" s="25"/>
      <c r="IA217" s="25"/>
      <c r="IB217" s="25"/>
      <c r="IC217" s="25"/>
      <c r="ID217" s="109"/>
      <c r="IE217" s="25"/>
      <c r="IF217" s="25"/>
      <c r="IG217" s="25"/>
      <c r="IH217" s="25"/>
      <c r="II217" s="141" t="s">
        <v>578</v>
      </c>
      <c r="IJ217" s="141">
        <f t="shared" si="191"/>
        <v>1</v>
      </c>
      <c r="IK217" s="141"/>
      <c r="IL217" s="106" t="s">
        <v>552</v>
      </c>
      <c r="IM217" s="127"/>
      <c r="IN217" s="142"/>
      <c r="IO217" s="143">
        <v>0</v>
      </c>
      <c r="IP217" s="144">
        <v>0</v>
      </c>
      <c r="IQ217" s="144">
        <v>0</v>
      </c>
      <c r="IR217" s="144">
        <v>1</v>
      </c>
      <c r="IS217" s="144">
        <v>0</v>
      </c>
      <c r="IT217" s="145"/>
      <c r="IU217" s="146">
        <v>0</v>
      </c>
      <c r="IV217" s="146">
        <v>1</v>
      </c>
    </row>
    <row r="218" spans="1:256" ht="13.05" customHeight="1">
      <c r="A218" s="30">
        <v>48</v>
      </c>
      <c r="B218" s="25">
        <v>18</v>
      </c>
      <c r="C218" s="49" t="s">
        <v>214</v>
      </c>
      <c r="D218" s="47" t="s">
        <v>252</v>
      </c>
      <c r="E218" s="25">
        <v>4</v>
      </c>
      <c r="F218" s="25">
        <v>4</v>
      </c>
      <c r="G218" s="49"/>
      <c r="H218" s="25">
        <v>16</v>
      </c>
      <c r="I218" s="25">
        <v>23</v>
      </c>
      <c r="J218" s="25">
        <v>4</v>
      </c>
      <c r="K218" s="25">
        <v>2</v>
      </c>
      <c r="L218" s="25">
        <v>2</v>
      </c>
      <c r="M218" s="25" t="str">
        <f t="shared" si="183"/>
        <v/>
      </c>
      <c r="N218" s="25">
        <f t="shared" si="184"/>
        <v>19</v>
      </c>
      <c r="O218" s="25">
        <v>9</v>
      </c>
      <c r="P218" s="25">
        <v>21</v>
      </c>
      <c r="Q218" s="28"/>
      <c r="R218" s="25">
        <v>28</v>
      </c>
      <c r="S218" s="25">
        <v>28</v>
      </c>
      <c r="T218" s="25">
        <v>5</v>
      </c>
      <c r="U218" s="25">
        <v>0</v>
      </c>
      <c r="V218" s="25">
        <v>5</v>
      </c>
      <c r="W218" s="25" t="str">
        <f t="shared" si="203"/>
        <v/>
      </c>
      <c r="X218" s="25">
        <f t="shared" si="204"/>
        <v>23</v>
      </c>
      <c r="Y218" s="25">
        <v>11</v>
      </c>
      <c r="Z218" s="25">
        <v>23</v>
      </c>
      <c r="AA218" s="25"/>
      <c r="AB218" s="45">
        <v>16</v>
      </c>
      <c r="AC218" s="25">
        <v>12</v>
      </c>
      <c r="AD218" s="25">
        <v>1</v>
      </c>
      <c r="AE218" s="25">
        <v>0</v>
      </c>
      <c r="AF218" s="25">
        <v>1</v>
      </c>
      <c r="AG218" s="25" t="str">
        <f t="shared" si="201"/>
        <v/>
      </c>
      <c r="AH218" s="25">
        <f t="shared" si="202"/>
        <v>11</v>
      </c>
      <c r="AI218" s="25">
        <v>6</v>
      </c>
      <c r="AJ218" s="25">
        <v>12</v>
      </c>
      <c r="AK218" s="28"/>
      <c r="AL218" s="25">
        <v>1</v>
      </c>
      <c r="AM218" s="25">
        <v>991.4</v>
      </c>
      <c r="AN218" s="25">
        <v>1029.5</v>
      </c>
      <c r="AO218" s="25">
        <v>163.34284254452766</v>
      </c>
      <c r="AP218" s="91">
        <v>2.9166666666666664E-2</v>
      </c>
      <c r="AQ218" s="65">
        <v>5.4166666666666669E-2</v>
      </c>
      <c r="AR218" s="65">
        <v>5.8333333333333327E-2</v>
      </c>
      <c r="AS218" s="65">
        <v>3.3333333333333333E-2</v>
      </c>
      <c r="AT218" s="25">
        <f t="shared" si="205"/>
        <v>42</v>
      </c>
      <c r="AU218" s="25">
        <f t="shared" si="205"/>
        <v>78</v>
      </c>
      <c r="AV218" s="25">
        <f t="shared" si="205"/>
        <v>84</v>
      </c>
      <c r="AW218" s="25">
        <f t="shared" si="205"/>
        <v>48</v>
      </c>
      <c r="AX218" s="25">
        <f t="shared" si="206"/>
        <v>81</v>
      </c>
      <c r="AY218" s="25">
        <f t="shared" si="194"/>
        <v>45</v>
      </c>
      <c r="AZ218" s="25">
        <f t="shared" si="195"/>
        <v>0.8</v>
      </c>
      <c r="BA218" s="25">
        <v>1</v>
      </c>
      <c r="BB218" s="25">
        <v>4</v>
      </c>
      <c r="BC218" s="25">
        <v>3</v>
      </c>
      <c r="BD218" s="25">
        <v>3</v>
      </c>
      <c r="BE218" s="25">
        <v>2</v>
      </c>
      <c r="BF218" s="25">
        <v>3.5</v>
      </c>
      <c r="BG218" s="49">
        <v>-0.75</v>
      </c>
      <c r="BH218" s="25">
        <v>0.5</v>
      </c>
      <c r="BI218" s="25">
        <v>10</v>
      </c>
      <c r="BJ218" s="25">
        <v>0.4</v>
      </c>
      <c r="BK218" s="25">
        <v>10</v>
      </c>
      <c r="BL218" s="25">
        <v>0.45</v>
      </c>
      <c r="BM218" s="47">
        <v>40</v>
      </c>
      <c r="BN218" s="25">
        <v>8</v>
      </c>
      <c r="BO218" s="25">
        <v>48</v>
      </c>
      <c r="BP218" s="25">
        <f t="shared" si="208"/>
        <v>0.83333333333333337</v>
      </c>
      <c r="BQ218" s="49">
        <f t="shared" si="199"/>
        <v>1</v>
      </c>
      <c r="BR218" s="47">
        <v>12</v>
      </c>
      <c r="BS218" s="25">
        <v>4</v>
      </c>
      <c r="BT218" s="25">
        <f t="shared" si="215"/>
        <v>16</v>
      </c>
      <c r="BU218" s="25">
        <f t="shared" si="209"/>
        <v>0.75</v>
      </c>
      <c r="BV218" s="49">
        <f t="shared" si="160"/>
        <v>1</v>
      </c>
      <c r="BW218" s="52">
        <v>8</v>
      </c>
      <c r="BX218" s="53">
        <v>8</v>
      </c>
      <c r="BY218" s="54">
        <f t="shared" si="210"/>
        <v>8</v>
      </c>
      <c r="BZ218" s="57">
        <v>11</v>
      </c>
      <c r="CA218" s="50">
        <v>9</v>
      </c>
      <c r="CB218" s="51">
        <f t="shared" si="179"/>
        <v>10</v>
      </c>
      <c r="CC218" s="46">
        <v>20</v>
      </c>
      <c r="CD218" s="46">
        <v>15</v>
      </c>
      <c r="CE218" s="47">
        <v>81</v>
      </c>
      <c r="CF218" s="25">
        <v>5</v>
      </c>
      <c r="CG218" s="89">
        <f t="shared" si="211"/>
        <v>6.1728395061728392E-2</v>
      </c>
      <c r="CH218" s="47">
        <v>12</v>
      </c>
      <c r="CI218" s="25">
        <v>8</v>
      </c>
      <c r="CJ218" s="25">
        <f t="shared" si="192"/>
        <v>20</v>
      </c>
      <c r="CK218" s="49">
        <f t="shared" si="189"/>
        <v>14</v>
      </c>
      <c r="CL218" s="47">
        <v>4</v>
      </c>
      <c r="CM218" s="25">
        <v>3</v>
      </c>
      <c r="CN218" s="25">
        <f t="shared" si="212"/>
        <v>7</v>
      </c>
      <c r="CO218" s="49">
        <f t="shared" si="190"/>
        <v>5</v>
      </c>
      <c r="CP218" s="47">
        <v>24</v>
      </c>
      <c r="CQ218" s="25">
        <f t="shared" si="197"/>
        <v>1</v>
      </c>
      <c r="CR218" s="65">
        <v>1.7361111111111112E-2</v>
      </c>
      <c r="CS218" s="25">
        <f t="shared" si="196"/>
        <v>25</v>
      </c>
      <c r="CT218" s="25">
        <v>0</v>
      </c>
      <c r="CU218" s="25">
        <v>24</v>
      </c>
      <c r="CV218" s="25">
        <f t="shared" si="198"/>
        <v>1</v>
      </c>
      <c r="CW218" s="65">
        <v>4.1666666666666664E-2</v>
      </c>
      <c r="CX218" s="25">
        <f t="shared" si="213"/>
        <v>60</v>
      </c>
      <c r="CY218" s="25">
        <v>1</v>
      </c>
      <c r="CZ218" s="49">
        <f t="shared" si="214"/>
        <v>1.4</v>
      </c>
      <c r="DA218">
        <v>15</v>
      </c>
      <c r="DB218">
        <v>6</v>
      </c>
      <c r="DC218">
        <v>0.94486101</v>
      </c>
      <c r="DD218">
        <v>6</v>
      </c>
      <c r="DE218">
        <v>0.97262490999999995</v>
      </c>
      <c r="DF218">
        <v>16</v>
      </c>
      <c r="DG218">
        <v>7</v>
      </c>
      <c r="DH218">
        <v>0.98872424000000003</v>
      </c>
      <c r="DI218">
        <v>8</v>
      </c>
      <c r="DJ218">
        <v>0.99413485000000001</v>
      </c>
      <c r="DK218">
        <v>15</v>
      </c>
      <c r="DL218">
        <v>12</v>
      </c>
      <c r="DM218">
        <v>0.99182250999999999</v>
      </c>
      <c r="DN218">
        <v>12</v>
      </c>
      <c r="DO218">
        <v>0.98908152000000005</v>
      </c>
      <c r="DP218" s="25">
        <v>15.333333333333334</v>
      </c>
      <c r="DQ218" s="25">
        <v>8.3333333333333339</v>
      </c>
      <c r="DR218" s="25">
        <v>0.97513592000000004</v>
      </c>
      <c r="DS218" s="25">
        <v>8.6666666666666661</v>
      </c>
      <c r="DT218" s="25">
        <v>0.98528042666666671</v>
      </c>
      <c r="DU218" s="47">
        <v>47.701653605077183</v>
      </c>
      <c r="DV218" s="86">
        <v>84.683065493071012</v>
      </c>
      <c r="DW218" s="86">
        <v>0.83373285365466976</v>
      </c>
      <c r="DX218" s="25"/>
      <c r="DY218" s="49"/>
      <c r="DZ218" s="47">
        <v>19</v>
      </c>
      <c r="EA218" s="25">
        <v>20</v>
      </c>
      <c r="EB218" s="25">
        <v>19.5</v>
      </c>
      <c r="EC218" s="25">
        <v>0.44660193999999998</v>
      </c>
      <c r="ED218" s="25">
        <v>0.49152541999999999</v>
      </c>
      <c r="EE218" s="88">
        <v>0.46906367999999998</v>
      </c>
      <c r="EF218" s="47">
        <v>29</v>
      </c>
      <c r="EG218" s="25">
        <v>32</v>
      </c>
      <c r="EH218" s="25">
        <v>24</v>
      </c>
      <c r="EI218" s="25">
        <v>25</v>
      </c>
      <c r="EJ218" s="25">
        <v>32</v>
      </c>
      <c r="EK218" s="46">
        <v>63</v>
      </c>
      <c r="EL218" s="47">
        <v>0</v>
      </c>
      <c r="EM218" s="49">
        <v>0</v>
      </c>
      <c r="EN218" s="46">
        <v>1</v>
      </c>
      <c r="EO218" s="25">
        <v>10283.125</v>
      </c>
      <c r="EP218" s="25">
        <v>6328.0769230769201</v>
      </c>
      <c r="EQ218" s="25">
        <v>15669.583333333299</v>
      </c>
      <c r="ER218" s="25">
        <v>4700.875</v>
      </c>
      <c r="ES218" s="25">
        <v>11420</v>
      </c>
      <c r="ET218" s="25">
        <v>5900.3333333333303</v>
      </c>
      <c r="EU218" s="25">
        <v>12457.569444444433</v>
      </c>
      <c r="EV218" s="28">
        <v>5643.0950854700832</v>
      </c>
      <c r="EW218">
        <v>1677.727973</v>
      </c>
      <c r="EX218">
        <v>0.55847085399999996</v>
      </c>
      <c r="EY218">
        <v>6.2090909090909099</v>
      </c>
      <c r="EZ218">
        <v>0.483870967741935</v>
      </c>
      <c r="FA218">
        <v>555.91696930000001</v>
      </c>
      <c r="FB218">
        <v>0.17179681799999999</v>
      </c>
      <c r="FC218">
        <v>5.1803713527851496</v>
      </c>
      <c r="FD218">
        <v>0.65217391304347805</v>
      </c>
      <c r="FE218">
        <v>562.16220510000005</v>
      </c>
      <c r="FF218">
        <v>0.140711902</v>
      </c>
      <c r="FG218">
        <v>6.0140845070422504</v>
      </c>
      <c r="FH218">
        <v>0.66666666666666696</v>
      </c>
      <c r="FI218">
        <v>931.93571579999991</v>
      </c>
      <c r="FJ218">
        <v>0.29032652466666664</v>
      </c>
      <c r="FK218">
        <v>5.8011822563061033</v>
      </c>
      <c r="FL218" s="63">
        <v>0.60090384915069339</v>
      </c>
      <c r="FM218">
        <v>0.69190600522193202</v>
      </c>
      <c r="FN218">
        <v>0.77227423739051704</v>
      </c>
      <c r="FO218">
        <v>0.58242950108459901</v>
      </c>
      <c r="FP218">
        <v>0.71178274200613201</v>
      </c>
      <c r="FQ218">
        <v>0.65391621129326005</v>
      </c>
      <c r="FR218">
        <v>0.72969935375105399</v>
      </c>
      <c r="FS218">
        <v>0.64275057253326373</v>
      </c>
      <c r="FT218">
        <v>0.73791877771590098</v>
      </c>
      <c r="FU218">
        <v>0.69033467512458235</v>
      </c>
      <c r="FV218" s="45">
        <v>0.65</v>
      </c>
      <c r="FW218" s="25">
        <v>6731.3846153846198</v>
      </c>
      <c r="FX218" s="25">
        <v>0.7</v>
      </c>
      <c r="FY218" s="25">
        <v>11105.615384615399</v>
      </c>
      <c r="FZ218" s="25">
        <v>0.85</v>
      </c>
      <c r="GA218" s="25">
        <v>6851.5882352941198</v>
      </c>
      <c r="GB218" s="25">
        <v>0.73333333333333339</v>
      </c>
      <c r="GC218" s="28">
        <v>8229.5294117647118</v>
      </c>
      <c r="GD218">
        <v>0.33333333333333331</v>
      </c>
      <c r="GE218">
        <v>269</v>
      </c>
      <c r="GF218">
        <v>0</v>
      </c>
      <c r="GG218">
        <v>103</v>
      </c>
      <c r="GH218">
        <v>1.5</v>
      </c>
      <c r="GI218">
        <v>285</v>
      </c>
      <c r="GJ218">
        <v>0.61111111111111105</v>
      </c>
      <c r="GK218">
        <v>219</v>
      </c>
      <c r="GL218" s="45"/>
      <c r="GM218">
        <v>19</v>
      </c>
      <c r="GN218">
        <v>10</v>
      </c>
      <c r="GO218">
        <v>10</v>
      </c>
      <c r="GP218">
        <v>6</v>
      </c>
      <c r="GQ218" s="25"/>
      <c r="GR218">
        <v>35</v>
      </c>
      <c r="GS218">
        <v>9</v>
      </c>
      <c r="GT218">
        <v>10</v>
      </c>
      <c r="GU218">
        <v>4</v>
      </c>
      <c r="GV218" s="25"/>
      <c r="GW218">
        <v>25</v>
      </c>
      <c r="GX218">
        <v>12</v>
      </c>
      <c r="GY218">
        <v>11</v>
      </c>
      <c r="GZ218">
        <v>5</v>
      </c>
      <c r="HA218" s="25"/>
      <c r="HB218" s="89">
        <v>26.333333333333332</v>
      </c>
      <c r="HC218" s="89">
        <v>10.333333333333334</v>
      </c>
      <c r="HD218" s="89">
        <v>10.333333333333334</v>
      </c>
      <c r="HE218" s="129">
        <v>5</v>
      </c>
      <c r="HF218">
        <v>0.7800470297603912</v>
      </c>
      <c r="HG218">
        <v>0.97563769894918229</v>
      </c>
      <c r="HH218">
        <v>0.97830441071914842</v>
      </c>
      <c r="HI218">
        <v>0.98974331861078713</v>
      </c>
      <c r="HJ218">
        <v>0.96905207813122829</v>
      </c>
      <c r="HK218">
        <v>0.98742088290657481</v>
      </c>
      <c r="HL218">
        <v>0.9810095323375726</v>
      </c>
      <c r="HM218">
        <v>0.99999999999999978</v>
      </c>
      <c r="HN218">
        <v>0.9915438375879323</v>
      </c>
      <c r="HO218">
        <v>0.98606910181148366</v>
      </c>
      <c r="HP218">
        <v>0.99129720925061759</v>
      </c>
      <c r="HQ218">
        <v>0.99999999999999978</v>
      </c>
      <c r="HR218">
        <v>0.91354764849318393</v>
      </c>
      <c r="HS218" s="24">
        <v>1</v>
      </c>
      <c r="HT218">
        <v>2</v>
      </c>
      <c r="HU218">
        <v>2</v>
      </c>
      <c r="HV218">
        <v>0</v>
      </c>
      <c r="HW218">
        <v>0</v>
      </c>
      <c r="HX218">
        <v>0</v>
      </c>
      <c r="HY218" s="45"/>
      <c r="HZ218" s="25"/>
      <c r="IA218" s="25"/>
      <c r="IB218" s="25"/>
      <c r="IC218" s="25"/>
      <c r="ID218" s="109"/>
      <c r="IE218" s="25"/>
      <c r="IF218" s="25"/>
      <c r="IG218" s="25"/>
      <c r="IH218" s="25"/>
      <c r="II218" s="141" t="s">
        <v>538</v>
      </c>
      <c r="IJ218" s="141">
        <f t="shared" si="191"/>
        <v>0</v>
      </c>
      <c r="IK218" s="141" t="s">
        <v>540</v>
      </c>
      <c r="IL218" s="106"/>
      <c r="IM218" s="127"/>
      <c r="IN218" s="142"/>
      <c r="IO218" s="143">
        <v>0</v>
      </c>
      <c r="IP218" s="144">
        <v>0</v>
      </c>
      <c r="IQ218" s="144">
        <v>0</v>
      </c>
      <c r="IR218" s="144">
        <v>1</v>
      </c>
      <c r="IS218" s="144">
        <v>0</v>
      </c>
      <c r="IT218" s="145"/>
      <c r="IU218" s="146">
        <v>0</v>
      </c>
      <c r="IV218" s="146">
        <v>1</v>
      </c>
    </row>
    <row r="219" spans="1:256" ht="13.05" customHeight="1">
      <c r="A219" s="30">
        <v>45</v>
      </c>
      <c r="B219" s="25">
        <v>11</v>
      </c>
      <c r="C219" s="49" t="s">
        <v>360</v>
      </c>
      <c r="D219" s="47" t="s">
        <v>508</v>
      </c>
      <c r="E219" s="25">
        <v>1</v>
      </c>
      <c r="F219" s="25">
        <v>1</v>
      </c>
      <c r="G219" s="49"/>
      <c r="H219" s="25">
        <v>7</v>
      </c>
      <c r="I219" s="25">
        <v>7</v>
      </c>
      <c r="J219" s="25">
        <v>6</v>
      </c>
      <c r="K219" s="25">
        <v>2</v>
      </c>
      <c r="L219" s="25">
        <v>4</v>
      </c>
      <c r="M219" s="25" t="str">
        <f t="shared" si="183"/>
        <v/>
      </c>
      <c r="N219" s="25">
        <f t="shared" si="184"/>
        <v>1</v>
      </c>
      <c r="O219" s="25">
        <v>2</v>
      </c>
      <c r="P219" s="25">
        <v>5</v>
      </c>
      <c r="Q219" s="28"/>
      <c r="R219" s="25">
        <v>2</v>
      </c>
      <c r="S219" s="25">
        <v>9</v>
      </c>
      <c r="T219" s="25">
        <v>3</v>
      </c>
      <c r="U219" s="25">
        <v>0</v>
      </c>
      <c r="V219" s="25">
        <v>3</v>
      </c>
      <c r="W219" s="25" t="str">
        <f t="shared" si="203"/>
        <v/>
      </c>
      <c r="X219" s="25">
        <f t="shared" si="204"/>
        <v>6</v>
      </c>
      <c r="Y219" s="25">
        <v>2</v>
      </c>
      <c r="Z219" s="25">
        <v>8</v>
      </c>
      <c r="AA219" s="25"/>
      <c r="AB219" s="45">
        <v>4</v>
      </c>
      <c r="AC219" s="25">
        <v>7</v>
      </c>
      <c r="AD219" s="25">
        <v>1</v>
      </c>
      <c r="AE219" s="25">
        <v>0</v>
      </c>
      <c r="AF219" s="25">
        <v>1</v>
      </c>
      <c r="AG219" s="25" t="str">
        <f t="shared" si="201"/>
        <v/>
      </c>
      <c r="AH219" s="25">
        <f t="shared" si="202"/>
        <v>6</v>
      </c>
      <c r="AI219" s="25">
        <v>4</v>
      </c>
      <c r="AJ219" s="25">
        <v>7</v>
      </c>
      <c r="AK219" s="28"/>
      <c r="AL219" s="25">
        <v>1</v>
      </c>
      <c r="AM219" s="25">
        <v>1221.5</v>
      </c>
      <c r="AN219" s="25">
        <v>1221.5</v>
      </c>
      <c r="AO219" s="25">
        <v>268.90176253557144</v>
      </c>
      <c r="AP219" s="91">
        <v>6.3194444444444442E-2</v>
      </c>
      <c r="AQ219" s="65">
        <v>8.1944444444444445E-2</v>
      </c>
      <c r="AR219" s="65">
        <v>7.0833333333333331E-2</v>
      </c>
      <c r="AS219" s="65">
        <v>6.6666666666666666E-2</v>
      </c>
      <c r="AT219" s="25">
        <f t="shared" si="205"/>
        <v>91</v>
      </c>
      <c r="AU219" s="25">
        <f t="shared" si="205"/>
        <v>118</v>
      </c>
      <c r="AV219" s="25">
        <f t="shared" si="205"/>
        <v>102</v>
      </c>
      <c r="AW219" s="25">
        <f t="shared" si="205"/>
        <v>96</v>
      </c>
      <c r="AX219" s="25">
        <f t="shared" si="206"/>
        <v>110</v>
      </c>
      <c r="AY219" s="25">
        <f t="shared" si="194"/>
        <v>93.5</v>
      </c>
      <c r="AZ219" s="25">
        <f t="shared" si="195"/>
        <v>0.17647058823529413</v>
      </c>
      <c r="BA219" s="25">
        <v>3</v>
      </c>
      <c r="BB219" s="25">
        <v>3</v>
      </c>
      <c r="BC219" s="25">
        <v>3</v>
      </c>
      <c r="BD219" s="25">
        <v>2</v>
      </c>
      <c r="BE219" s="25">
        <v>2.5</v>
      </c>
      <c r="BF219" s="25">
        <v>3</v>
      </c>
      <c r="BG219" s="49">
        <v>-0.2</v>
      </c>
      <c r="BH219" s="25">
        <v>0.1</v>
      </c>
      <c r="BI219" s="25">
        <v>10</v>
      </c>
      <c r="BJ219" s="25">
        <v>0.2</v>
      </c>
      <c r="BK219" s="25">
        <v>10</v>
      </c>
      <c r="BL219" s="25">
        <v>0.15</v>
      </c>
      <c r="BM219" s="47">
        <v>25</v>
      </c>
      <c r="BN219" s="25">
        <v>21</v>
      </c>
      <c r="BO219" s="25">
        <f t="shared" si="207"/>
        <v>46</v>
      </c>
      <c r="BP219" s="25">
        <f t="shared" si="208"/>
        <v>0.54347826086956519</v>
      </c>
      <c r="BQ219" s="49">
        <f t="shared" si="199"/>
        <v>0.95833333333333337</v>
      </c>
      <c r="BR219" s="47">
        <v>8</v>
      </c>
      <c r="BS219" s="25">
        <v>8</v>
      </c>
      <c r="BT219" s="25">
        <f t="shared" si="215"/>
        <v>16</v>
      </c>
      <c r="BU219" s="25">
        <f t="shared" si="209"/>
        <v>0.5</v>
      </c>
      <c r="BV219" s="49">
        <f t="shared" si="160"/>
        <v>1</v>
      </c>
      <c r="BW219" s="52">
        <v>4</v>
      </c>
      <c r="BX219" s="53">
        <v>3</v>
      </c>
      <c r="BY219" s="54">
        <f t="shared" si="210"/>
        <v>3.5</v>
      </c>
      <c r="BZ219" s="57">
        <v>10</v>
      </c>
      <c r="CA219" s="50">
        <v>11</v>
      </c>
      <c r="CB219" s="51">
        <f t="shared" si="179"/>
        <v>10.5</v>
      </c>
      <c r="CC219" s="46">
        <v>7</v>
      </c>
      <c r="CD219" s="46">
        <v>11</v>
      </c>
      <c r="CE219" s="47">
        <v>45</v>
      </c>
      <c r="CF219" s="25">
        <v>53</v>
      </c>
      <c r="CG219" s="89">
        <f t="shared" si="211"/>
        <v>1.1777777777777778</v>
      </c>
      <c r="CH219" s="47">
        <v>10</v>
      </c>
      <c r="CI219" s="25">
        <v>4</v>
      </c>
      <c r="CJ219" s="25">
        <f t="shared" si="192"/>
        <v>14</v>
      </c>
      <c r="CK219" s="49">
        <f t="shared" si="189"/>
        <v>9</v>
      </c>
      <c r="CL219" s="47">
        <v>4</v>
      </c>
      <c r="CM219" s="25">
        <v>2</v>
      </c>
      <c r="CN219" s="25">
        <f t="shared" si="212"/>
        <v>6</v>
      </c>
      <c r="CO219" s="49">
        <f t="shared" si="190"/>
        <v>4</v>
      </c>
      <c r="CP219" s="47">
        <v>24</v>
      </c>
      <c r="CQ219" s="25">
        <f t="shared" si="197"/>
        <v>1</v>
      </c>
      <c r="CR219" s="65">
        <v>2.7777777777777776E-2</v>
      </c>
      <c r="CS219" s="25">
        <f t="shared" si="196"/>
        <v>40</v>
      </c>
      <c r="CT219" s="25">
        <v>1</v>
      </c>
      <c r="CU219" s="25">
        <v>24</v>
      </c>
      <c r="CV219" s="25">
        <f t="shared" si="198"/>
        <v>1</v>
      </c>
      <c r="CW219" s="65">
        <v>7.0833333333333331E-2</v>
      </c>
      <c r="CX219" s="25">
        <f t="shared" si="213"/>
        <v>102</v>
      </c>
      <c r="CY219" s="25">
        <v>0</v>
      </c>
      <c r="CZ219" s="49">
        <f t="shared" si="214"/>
        <v>1.55</v>
      </c>
      <c r="DA219">
        <v>5</v>
      </c>
      <c r="DB219">
        <v>5</v>
      </c>
      <c r="DC219">
        <v>0.95062533000000005</v>
      </c>
      <c r="DD219">
        <v>5</v>
      </c>
      <c r="DE219">
        <v>0.95062533000000005</v>
      </c>
      <c r="DF219">
        <v>6</v>
      </c>
      <c r="DG219">
        <v>6</v>
      </c>
      <c r="DH219">
        <v>0.99844484</v>
      </c>
      <c r="DI219">
        <v>6</v>
      </c>
      <c r="DJ219">
        <v>0.99844484</v>
      </c>
      <c r="DK219">
        <v>5</v>
      </c>
      <c r="DL219">
        <v>3</v>
      </c>
      <c r="DM219">
        <v>0.95221657999999998</v>
      </c>
      <c r="DN219">
        <v>3</v>
      </c>
      <c r="DO219">
        <v>0.95221657999999998</v>
      </c>
      <c r="DP219" s="25">
        <v>5.333333333333333</v>
      </c>
      <c r="DQ219" s="25">
        <v>4.666666666666667</v>
      </c>
      <c r="DR219" s="25">
        <v>0.96709558333333334</v>
      </c>
      <c r="DS219" s="25">
        <v>4.666666666666667</v>
      </c>
      <c r="DT219" s="25">
        <v>0.96709558333333334</v>
      </c>
      <c r="DU219" s="47">
        <v>84.35423039063123</v>
      </c>
      <c r="DV219" s="86">
        <v>83.418148984002443</v>
      </c>
      <c r="DW219" s="86">
        <v>0.4214499037285615</v>
      </c>
      <c r="DX219" s="25"/>
      <c r="DY219" s="49"/>
      <c r="DZ219" s="47">
        <v>6</v>
      </c>
      <c r="EA219" s="25">
        <v>8</v>
      </c>
      <c r="EB219" s="25">
        <v>7</v>
      </c>
      <c r="EC219" s="25">
        <v>-0.5</v>
      </c>
      <c r="ED219" s="25">
        <v>0</v>
      </c>
      <c r="EE219" s="88">
        <v>-0.25</v>
      </c>
      <c r="EF219" s="47">
        <v>39</v>
      </c>
      <c r="EG219" s="25">
        <v>33</v>
      </c>
      <c r="EH219" s="25">
        <v>24</v>
      </c>
      <c r="EI219" s="25">
        <v>40</v>
      </c>
      <c r="EJ219" s="25">
        <v>39</v>
      </c>
      <c r="EK219" s="46">
        <v>71.5</v>
      </c>
      <c r="EL219" s="47">
        <v>1</v>
      </c>
      <c r="EM219" s="49">
        <v>2</v>
      </c>
      <c r="EN219" s="46">
        <v>5</v>
      </c>
      <c r="EO219" s="25">
        <v>3392.37113402062</v>
      </c>
      <c r="EP219" s="25">
        <v>3075.3271028037402</v>
      </c>
      <c r="EQ219" s="25">
        <v>2961.1811023621999</v>
      </c>
      <c r="ER219" s="25">
        <v>3057.4796747967498</v>
      </c>
      <c r="ES219" s="25">
        <v>5057.4285714285697</v>
      </c>
      <c r="ET219" s="25">
        <v>3612.4489795918398</v>
      </c>
      <c r="EU219" s="25">
        <v>3803.6602692704632</v>
      </c>
      <c r="EV219" s="28">
        <v>3248.4185857307766</v>
      </c>
      <c r="EW219">
        <v>354.21187329999998</v>
      </c>
      <c r="EX219">
        <v>0.173622889</v>
      </c>
      <c r="EY219">
        <v>9.7727272727272698</v>
      </c>
      <c r="EZ219">
        <v>0.41666666666666702</v>
      </c>
      <c r="FA219">
        <v>125.97736070000001</v>
      </c>
      <c r="FB219">
        <v>5.5134984999999997E-2</v>
      </c>
      <c r="FC219">
        <v>7.8806366047745398</v>
      </c>
      <c r="FD219">
        <v>0.38095238095238099</v>
      </c>
      <c r="FE219">
        <v>195.36894710000001</v>
      </c>
      <c r="FF219">
        <v>7.3546926999999998E-2</v>
      </c>
      <c r="FG219">
        <v>4.14647887323944</v>
      </c>
      <c r="FH219">
        <v>0.34782608695652201</v>
      </c>
      <c r="FI219">
        <v>225.18606036666665</v>
      </c>
      <c r="FJ219">
        <v>0.10076826700000001</v>
      </c>
      <c r="FK219">
        <v>7.2666142502470832</v>
      </c>
      <c r="FL219" s="63">
        <v>0.38181504485852336</v>
      </c>
      <c r="FM219">
        <v>0.60586176727909002</v>
      </c>
      <c r="FN219">
        <v>0.69559877175025597</v>
      </c>
      <c r="FO219">
        <v>0.51806239737274196</v>
      </c>
      <c r="FP219">
        <v>0.69051376468525305</v>
      </c>
      <c r="FQ219">
        <v>0.50877192982456099</v>
      </c>
      <c r="FR219">
        <v>0.56374840628984302</v>
      </c>
      <c r="FS219">
        <v>0.54423203149213095</v>
      </c>
      <c r="FT219">
        <v>0.64995364757511742</v>
      </c>
      <c r="FU219">
        <v>0.59709283953362424</v>
      </c>
      <c r="FV219" s="45">
        <v>0.65</v>
      </c>
      <c r="FW219" s="25">
        <v>6832.8461538461497</v>
      </c>
      <c r="FX219" s="25">
        <v>0.65</v>
      </c>
      <c r="FY219" s="25">
        <v>6347.4615384615399</v>
      </c>
      <c r="FZ219" s="25">
        <v>0.65</v>
      </c>
      <c r="GA219" s="25">
        <v>5892.7692307692296</v>
      </c>
      <c r="GB219" s="25">
        <v>0.65</v>
      </c>
      <c r="GC219" s="28">
        <v>6357.6923076923058</v>
      </c>
      <c r="GD219">
        <v>0.5</v>
      </c>
      <c r="GE219">
        <v>174</v>
      </c>
      <c r="GF219">
        <v>0.16666666666666666</v>
      </c>
      <c r="GG219">
        <v>165</v>
      </c>
      <c r="GH219">
        <v>0.83333333333333337</v>
      </c>
      <c r="GI219">
        <v>218</v>
      </c>
      <c r="GJ219">
        <v>0.5</v>
      </c>
      <c r="GK219">
        <v>185.66666666666666</v>
      </c>
      <c r="GL219" s="45"/>
      <c r="GM219">
        <v>7</v>
      </c>
      <c r="GN219">
        <v>6</v>
      </c>
      <c r="GO219">
        <v>5</v>
      </c>
      <c r="GP219">
        <v>6</v>
      </c>
      <c r="GQ219" s="25"/>
      <c r="GR219">
        <v>21</v>
      </c>
      <c r="GS219">
        <v>3</v>
      </c>
      <c r="GT219">
        <v>4</v>
      </c>
      <c r="GU219">
        <v>5</v>
      </c>
      <c r="GV219" s="25"/>
      <c r="GW219">
        <v>4</v>
      </c>
      <c r="GX219">
        <v>5</v>
      </c>
      <c r="GY219">
        <v>4</v>
      </c>
      <c r="GZ219">
        <v>7</v>
      </c>
      <c r="HA219" s="25"/>
      <c r="HB219" s="89">
        <v>10.666666666666666</v>
      </c>
      <c r="HC219" s="89">
        <v>4.666666666666667</v>
      </c>
      <c r="HD219" s="89">
        <v>4.333333333333333</v>
      </c>
      <c r="HE219" s="129">
        <v>6</v>
      </c>
      <c r="HF219">
        <v>0.66386590552465363</v>
      </c>
      <c r="HG219">
        <v>0.75904644658044595</v>
      </c>
      <c r="HH219">
        <v>0.77317214356483177</v>
      </c>
      <c r="HI219">
        <v>0.94025615268024765</v>
      </c>
      <c r="HJ219">
        <v>0.9155833069950583</v>
      </c>
      <c r="HK219">
        <v>0.98198050606196585</v>
      </c>
      <c r="HL219">
        <v>0.9561828874675149</v>
      </c>
      <c r="HM219">
        <v>0.82199493652678635</v>
      </c>
      <c r="HN219">
        <v>0.96761608309560432</v>
      </c>
      <c r="HO219">
        <v>0.89324577565029228</v>
      </c>
      <c r="HP219">
        <v>0.95693211020696267</v>
      </c>
      <c r="HQ219">
        <v>0.99228581947994376</v>
      </c>
      <c r="HR219">
        <v>0.84902176520510542</v>
      </c>
      <c r="HS219" s="24">
        <v>1</v>
      </c>
      <c r="HT219">
        <v>5</v>
      </c>
      <c r="HU219">
        <v>2</v>
      </c>
      <c r="HV219">
        <v>0</v>
      </c>
      <c r="HW219">
        <v>1</v>
      </c>
      <c r="HX219">
        <v>0</v>
      </c>
      <c r="HY219" s="45"/>
      <c r="HZ219" s="25"/>
      <c r="IA219" s="25"/>
      <c r="IB219" s="25"/>
      <c r="IC219" s="25"/>
      <c r="ID219" s="109"/>
      <c r="IE219" s="25"/>
      <c r="IF219" s="25"/>
      <c r="IG219" s="25"/>
      <c r="IH219" s="25"/>
      <c r="II219" s="141" t="s">
        <v>578</v>
      </c>
      <c r="IJ219" s="141">
        <f t="shared" si="191"/>
        <v>1</v>
      </c>
      <c r="IK219" s="141" t="s">
        <v>482</v>
      </c>
      <c r="IL219" s="106"/>
      <c r="IM219" s="127"/>
      <c r="IN219" s="142"/>
      <c r="IO219" s="143">
        <v>0</v>
      </c>
      <c r="IP219" s="144">
        <v>0</v>
      </c>
      <c r="IQ219" s="144">
        <v>0</v>
      </c>
      <c r="IR219" s="144">
        <v>1</v>
      </c>
      <c r="IS219" s="144">
        <v>0</v>
      </c>
      <c r="IT219" s="145"/>
      <c r="IU219" s="146">
        <v>0</v>
      </c>
      <c r="IV219" s="146">
        <v>0</v>
      </c>
    </row>
    <row r="220" spans="1:256" ht="13.05" customHeight="1">
      <c r="A220" s="30">
        <v>58</v>
      </c>
      <c r="B220" s="25">
        <v>19</v>
      </c>
      <c r="C220" s="49" t="s">
        <v>558</v>
      </c>
      <c r="D220" s="47" t="s">
        <v>283</v>
      </c>
      <c r="E220" s="25">
        <v>4</v>
      </c>
      <c r="F220" s="25">
        <v>1</v>
      </c>
      <c r="G220" s="49"/>
      <c r="H220" s="25">
        <v>24</v>
      </c>
      <c r="I220" s="25">
        <v>27</v>
      </c>
      <c r="J220" s="25">
        <v>0</v>
      </c>
      <c r="K220" s="25">
        <v>0</v>
      </c>
      <c r="L220" s="25">
        <v>0</v>
      </c>
      <c r="M220" s="25" t="str">
        <f t="shared" si="183"/>
        <v/>
      </c>
      <c r="N220" s="25">
        <f t="shared" si="184"/>
        <v>27</v>
      </c>
      <c r="O220" s="25">
        <v>24</v>
      </c>
      <c r="P220" s="25">
        <v>27</v>
      </c>
      <c r="Q220" s="28"/>
      <c r="R220" s="25">
        <v>19</v>
      </c>
      <c r="S220" s="25">
        <v>22</v>
      </c>
      <c r="T220" s="25">
        <v>3</v>
      </c>
      <c r="U220" s="25">
        <v>0</v>
      </c>
      <c r="V220" s="25">
        <v>3</v>
      </c>
      <c r="W220" s="25" t="str">
        <f t="shared" si="203"/>
        <v/>
      </c>
      <c r="X220" s="25">
        <f t="shared" si="204"/>
        <v>19</v>
      </c>
      <c r="Y220" s="25">
        <v>11</v>
      </c>
      <c r="Z220" s="25">
        <v>20</v>
      </c>
      <c r="AA220" s="25"/>
      <c r="AB220" s="45">
        <v>10</v>
      </c>
      <c r="AC220" s="25">
        <v>17</v>
      </c>
      <c r="AD220" s="25">
        <v>4</v>
      </c>
      <c r="AE220" s="25">
        <v>0</v>
      </c>
      <c r="AF220" s="25">
        <v>4</v>
      </c>
      <c r="AG220" s="25" t="str">
        <f t="shared" si="201"/>
        <v/>
      </c>
      <c r="AH220" s="25">
        <f t="shared" si="202"/>
        <v>13</v>
      </c>
      <c r="AI220" s="25">
        <v>7</v>
      </c>
      <c r="AJ220" s="25">
        <v>14</v>
      </c>
      <c r="AK220" s="28"/>
      <c r="AL220" s="25">
        <v>0.95</v>
      </c>
      <c r="AM220" s="25">
        <v>816.9</v>
      </c>
      <c r="AN220" s="25">
        <v>722.5</v>
      </c>
      <c r="AO220" s="25">
        <v>234.5308643138244</v>
      </c>
      <c r="AP220" s="91">
        <v>7.4305555555555555E-2</v>
      </c>
      <c r="AQ220" s="65">
        <v>0.10833333333333334</v>
      </c>
      <c r="AR220" s="65">
        <v>0.11041666666666666</v>
      </c>
      <c r="AS220" s="65">
        <v>7.3611111111111113E-2</v>
      </c>
      <c r="AT220" s="25">
        <f t="shared" si="205"/>
        <v>107</v>
      </c>
      <c r="AU220" s="25">
        <f t="shared" si="205"/>
        <v>156</v>
      </c>
      <c r="AV220" s="25">
        <f t="shared" si="205"/>
        <v>159</v>
      </c>
      <c r="AW220" s="25">
        <f t="shared" si="205"/>
        <v>106</v>
      </c>
      <c r="AX220" s="25">
        <f t="shared" si="206"/>
        <v>157.5</v>
      </c>
      <c r="AY220" s="25">
        <f t="shared" si="194"/>
        <v>106.5</v>
      </c>
      <c r="AZ220" s="25">
        <f t="shared" si="195"/>
        <v>0.47887323943661969</v>
      </c>
      <c r="BA220" s="25">
        <v>3</v>
      </c>
      <c r="BB220" s="25">
        <v>3</v>
      </c>
      <c r="BC220" s="25">
        <v>3</v>
      </c>
      <c r="BD220" s="25">
        <v>4</v>
      </c>
      <c r="BE220" s="25">
        <v>3.5</v>
      </c>
      <c r="BF220" s="25">
        <v>3</v>
      </c>
      <c r="BG220" s="49">
        <v>0.14285714285714285</v>
      </c>
      <c r="BH220" s="25">
        <v>0.3</v>
      </c>
      <c r="BI220" s="25">
        <v>10</v>
      </c>
      <c r="BJ220" s="25">
        <v>0</v>
      </c>
      <c r="BK220" s="25">
        <v>1</v>
      </c>
      <c r="BL220" s="25">
        <v>0.27272727272727271</v>
      </c>
      <c r="BM220" s="47">
        <v>28</v>
      </c>
      <c r="BN220" s="25">
        <v>20</v>
      </c>
      <c r="BO220" s="25">
        <f t="shared" si="207"/>
        <v>48</v>
      </c>
      <c r="BP220" s="25">
        <f t="shared" si="208"/>
        <v>0.58333333333333337</v>
      </c>
      <c r="BQ220" s="49">
        <f t="shared" si="199"/>
        <v>1</v>
      </c>
      <c r="BR220" s="47">
        <v>14</v>
      </c>
      <c r="BS220" s="25">
        <v>2</v>
      </c>
      <c r="BT220" s="25">
        <f t="shared" si="215"/>
        <v>16</v>
      </c>
      <c r="BU220" s="25">
        <f t="shared" si="209"/>
        <v>0.875</v>
      </c>
      <c r="BV220" s="49">
        <f t="shared" si="160"/>
        <v>1</v>
      </c>
      <c r="BW220" s="52">
        <v>6</v>
      </c>
      <c r="BX220" s="53">
        <v>6</v>
      </c>
      <c r="BY220" s="54">
        <f t="shared" si="210"/>
        <v>6</v>
      </c>
      <c r="BZ220" s="57">
        <v>10</v>
      </c>
      <c r="CA220" s="50">
        <v>11</v>
      </c>
      <c r="CB220" s="51">
        <f t="shared" si="179"/>
        <v>10.5</v>
      </c>
      <c r="CC220" s="46">
        <v>17</v>
      </c>
      <c r="CD220" s="46">
        <v>18</v>
      </c>
      <c r="CE220" s="47">
        <v>51</v>
      </c>
      <c r="CF220" s="25">
        <v>5</v>
      </c>
      <c r="CG220" s="89">
        <f t="shared" si="211"/>
        <v>9.8039215686274508E-2</v>
      </c>
      <c r="CH220" s="47">
        <v>10</v>
      </c>
      <c r="CI220" s="25">
        <v>3</v>
      </c>
      <c r="CJ220" s="25">
        <f t="shared" si="192"/>
        <v>13</v>
      </c>
      <c r="CK220" s="49">
        <f t="shared" si="189"/>
        <v>8</v>
      </c>
      <c r="CL220" s="47">
        <v>4</v>
      </c>
      <c r="CM220" s="25">
        <v>4</v>
      </c>
      <c r="CN220" s="25">
        <f t="shared" si="212"/>
        <v>8</v>
      </c>
      <c r="CO220" s="49">
        <f t="shared" si="190"/>
        <v>6</v>
      </c>
      <c r="CP220" s="47">
        <v>24</v>
      </c>
      <c r="CQ220" s="25">
        <f t="shared" si="197"/>
        <v>1</v>
      </c>
      <c r="CR220" s="65">
        <v>2.0833333333333332E-2</v>
      </c>
      <c r="CS220" s="25">
        <f t="shared" si="196"/>
        <v>30</v>
      </c>
      <c r="CT220" s="25">
        <v>1</v>
      </c>
      <c r="CU220" s="25">
        <v>24</v>
      </c>
      <c r="CV220" s="25">
        <f t="shared" si="198"/>
        <v>1</v>
      </c>
      <c r="CW220" s="65">
        <v>6.0416666666666667E-2</v>
      </c>
      <c r="CX220" s="25">
        <f t="shared" si="213"/>
        <v>87</v>
      </c>
      <c r="CY220" s="25">
        <v>0</v>
      </c>
      <c r="CZ220" s="49">
        <f t="shared" si="214"/>
        <v>1.9</v>
      </c>
      <c r="DA220">
        <v>13</v>
      </c>
      <c r="DB220">
        <v>9</v>
      </c>
      <c r="DC220">
        <v>0.97745205999999996</v>
      </c>
      <c r="DD220">
        <v>9</v>
      </c>
      <c r="DE220">
        <v>0.97745205999999996</v>
      </c>
      <c r="DF220">
        <v>11</v>
      </c>
      <c r="DG220">
        <v>9</v>
      </c>
      <c r="DH220">
        <v>0.95592073</v>
      </c>
      <c r="DI220">
        <v>8</v>
      </c>
      <c r="DJ220">
        <v>0.95828274999999996</v>
      </c>
      <c r="DK220">
        <v>8</v>
      </c>
      <c r="DL220">
        <v>1</v>
      </c>
      <c r="DM220"/>
      <c r="DN220">
        <v>1</v>
      </c>
      <c r="DO220"/>
      <c r="DP220" s="25">
        <v>10.666666666666666</v>
      </c>
      <c r="DQ220" s="25">
        <v>6.333333333333333</v>
      </c>
      <c r="DR220" s="25">
        <v>0.96668639499999998</v>
      </c>
      <c r="DS220" s="25">
        <v>6</v>
      </c>
      <c r="DT220" s="25">
        <v>0.96786740500000001</v>
      </c>
      <c r="DU220" s="47">
        <v>75.863992936383099</v>
      </c>
      <c r="DV220" s="86">
        <v>86.834931333094161</v>
      </c>
      <c r="DW220" s="86">
        <v>0.71990466799637232</v>
      </c>
      <c r="DX220" s="25"/>
      <c r="DY220" s="49"/>
      <c r="DZ220" s="47">
        <v>11</v>
      </c>
      <c r="EA220" s="25">
        <v>13</v>
      </c>
      <c r="EB220" s="25">
        <v>12</v>
      </c>
      <c r="EC220" s="25">
        <v>4.3478260999999997E-2</v>
      </c>
      <c r="ED220" s="25">
        <v>1</v>
      </c>
      <c r="EE220" s="88">
        <v>0.52173913049999998</v>
      </c>
      <c r="EF220" s="47">
        <v>33</v>
      </c>
      <c r="EG220" s="25">
        <v>34</v>
      </c>
      <c r="EH220" s="25">
        <v>33</v>
      </c>
      <c r="EI220" s="25">
        <v>27</v>
      </c>
      <c r="EJ220" s="25">
        <v>38</v>
      </c>
      <c r="EK220" s="46">
        <v>67</v>
      </c>
      <c r="EL220" s="47">
        <v>0</v>
      </c>
      <c r="EM220" s="49">
        <v>0</v>
      </c>
      <c r="EN220" s="46">
        <v>0</v>
      </c>
      <c r="EO220" s="25">
        <v>32906</v>
      </c>
      <c r="EP220" s="25">
        <v>3871.2941176470599</v>
      </c>
      <c r="EQ220" s="25">
        <v>37607</v>
      </c>
      <c r="ER220" s="25">
        <v>4322.64367816092</v>
      </c>
      <c r="ES220" s="25">
        <v>18632.631578947399</v>
      </c>
      <c r="ET220" s="25">
        <v>7867.1111111111104</v>
      </c>
      <c r="EU220" s="25">
        <v>29715.210526315801</v>
      </c>
      <c r="EV220" s="28">
        <v>5353.6829689730303</v>
      </c>
      <c r="EW220">
        <v>470.3243799</v>
      </c>
      <c r="EX220">
        <v>0.15302323700000001</v>
      </c>
      <c r="EY220">
        <v>0.70909090909090899</v>
      </c>
      <c r="EZ220">
        <v>0.66666666666666696</v>
      </c>
      <c r="FA220">
        <v>-371.76554270000003</v>
      </c>
      <c r="FB220">
        <v>-8.9522885999999996E-2</v>
      </c>
      <c r="FC220">
        <v>-5.3050397877984198E-2</v>
      </c>
      <c r="FD220">
        <v>0.66666666666666696</v>
      </c>
      <c r="FE220">
        <v>2589.3958689999999</v>
      </c>
      <c r="FF220">
        <v>0.56527498300000001</v>
      </c>
      <c r="FG220">
        <v>1.7690140845070399</v>
      </c>
      <c r="FH220">
        <v>0.5</v>
      </c>
      <c r="FI220">
        <v>895.98490206666668</v>
      </c>
      <c r="FJ220">
        <v>0.20959177799999998</v>
      </c>
      <c r="FK220">
        <v>0.80835153190665487</v>
      </c>
      <c r="FL220" s="63">
        <v>0.61111111111111127</v>
      </c>
      <c r="FM220">
        <v>0.44226579520697201</v>
      </c>
      <c r="FN220">
        <v>0.60455673358899198</v>
      </c>
      <c r="FO220">
        <v>0.57111597374179401</v>
      </c>
      <c r="FP220">
        <v>0.72842851187994995</v>
      </c>
      <c r="FQ220">
        <v>0.70405405405405397</v>
      </c>
      <c r="FR220">
        <v>0.72702611054594801</v>
      </c>
      <c r="FS220">
        <v>0.57247860766760672</v>
      </c>
      <c r="FT220">
        <v>0.68667045200496324</v>
      </c>
      <c r="FU220">
        <v>0.62957452983628504</v>
      </c>
      <c r="FV220" s="45">
        <v>0.6</v>
      </c>
      <c r="FW220" s="25">
        <v>10232.3636363636</v>
      </c>
      <c r="FX220" s="25">
        <v>0.85</v>
      </c>
      <c r="FY220" s="25">
        <v>10193.7647058824</v>
      </c>
      <c r="FZ220" s="25">
        <v>0.75</v>
      </c>
      <c r="GA220" s="25">
        <v>7017.6666666666697</v>
      </c>
      <c r="GB220" s="25">
        <v>0.73333333333333339</v>
      </c>
      <c r="GC220" s="28">
        <v>9147.9316696375554</v>
      </c>
      <c r="GD220">
        <v>0</v>
      </c>
      <c r="GE220">
        <v>68</v>
      </c>
      <c r="GF220">
        <v>0.16666666666666666</v>
      </c>
      <c r="GG220">
        <v>105</v>
      </c>
      <c r="GH220">
        <v>0</v>
      </c>
      <c r="GI220">
        <v>170</v>
      </c>
      <c r="GJ220">
        <v>5.5555555555555552E-2</v>
      </c>
      <c r="GK220">
        <v>114.33333333333333</v>
      </c>
      <c r="GL220" s="45"/>
      <c r="GM220">
        <v>10</v>
      </c>
      <c r="GN220">
        <v>7</v>
      </c>
      <c r="GO220">
        <v>7</v>
      </c>
      <c r="GP220">
        <v>3</v>
      </c>
      <c r="GQ220" s="25"/>
      <c r="GR220">
        <v>39</v>
      </c>
      <c r="GS220">
        <v>12</v>
      </c>
      <c r="GT220">
        <v>12</v>
      </c>
      <c r="GU220">
        <v>7</v>
      </c>
      <c r="GV220" s="25"/>
      <c r="GW220">
        <v>22</v>
      </c>
      <c r="GX220">
        <v>14</v>
      </c>
      <c r="GY220">
        <v>5</v>
      </c>
      <c r="GZ220">
        <v>8</v>
      </c>
      <c r="HA220" s="25"/>
      <c r="HB220" s="89">
        <v>23.666666666666668</v>
      </c>
      <c r="HC220" s="89">
        <v>11</v>
      </c>
      <c r="HD220" s="89">
        <v>8</v>
      </c>
      <c r="HE220" s="129">
        <v>6</v>
      </c>
      <c r="HF220">
        <v>0.92744123322497396</v>
      </c>
      <c r="HG220">
        <v>0.95917264632083932</v>
      </c>
      <c r="HH220">
        <v>0.91557388966989206</v>
      </c>
      <c r="HI220">
        <v>1</v>
      </c>
      <c r="HJ220">
        <v>0.8476372093849649</v>
      </c>
      <c r="HK220">
        <v>0.84787487002957762</v>
      </c>
      <c r="HL220">
        <v>0.85271674707249134</v>
      </c>
      <c r="HM220">
        <v>0.99484975116710972</v>
      </c>
      <c r="HN220">
        <v>0.98857468728216336</v>
      </c>
      <c r="HO220">
        <v>0.98121648144785745</v>
      </c>
      <c r="HP220">
        <v>0.96751480901347309</v>
      </c>
      <c r="HQ220">
        <v>1</v>
      </c>
      <c r="HR220">
        <v>0.92121770996403407</v>
      </c>
      <c r="HS220" s="24">
        <v>1</v>
      </c>
      <c r="HT220">
        <v>4</v>
      </c>
      <c r="HU220">
        <v>2</v>
      </c>
      <c r="HV220">
        <v>0</v>
      </c>
      <c r="HW220">
        <v>1</v>
      </c>
      <c r="HX220">
        <v>0</v>
      </c>
      <c r="HY220" s="45"/>
      <c r="HZ220" s="25"/>
      <c r="IA220" s="25"/>
      <c r="IB220" s="25"/>
      <c r="IC220" s="25"/>
      <c r="ID220" s="109"/>
      <c r="IE220" s="25"/>
      <c r="IF220" s="25"/>
      <c r="IG220" s="25"/>
      <c r="IH220" s="25"/>
      <c r="II220" s="141" t="s">
        <v>578</v>
      </c>
      <c r="IJ220" s="141">
        <f t="shared" si="191"/>
        <v>1</v>
      </c>
      <c r="IK220" s="141" t="s">
        <v>540</v>
      </c>
      <c r="IL220" s="106"/>
      <c r="IM220" s="127"/>
      <c r="IN220" s="142"/>
      <c r="IO220" s="143">
        <v>0</v>
      </c>
      <c r="IP220" s="144">
        <v>0</v>
      </c>
      <c r="IQ220" s="144">
        <v>0</v>
      </c>
      <c r="IR220" s="144">
        <v>1</v>
      </c>
      <c r="IS220" s="144">
        <v>0</v>
      </c>
      <c r="IT220" s="145"/>
      <c r="IU220" s="146"/>
      <c r="IV220" s="146">
        <v>0</v>
      </c>
    </row>
    <row r="221" spans="1:256" ht="13.05" customHeight="1">
      <c r="A221" s="30">
        <v>21</v>
      </c>
      <c r="B221" s="25">
        <v>15</v>
      </c>
      <c r="C221" s="49" t="s">
        <v>239</v>
      </c>
      <c r="D221" s="47" t="s">
        <v>252</v>
      </c>
      <c r="E221" s="25">
        <v>4</v>
      </c>
      <c r="F221" s="25">
        <v>4</v>
      </c>
      <c r="G221" s="49"/>
      <c r="H221" s="25">
        <v>17</v>
      </c>
      <c r="I221" s="25">
        <v>24</v>
      </c>
      <c r="J221" s="25">
        <v>4</v>
      </c>
      <c r="K221" s="25">
        <v>1</v>
      </c>
      <c r="L221" s="25">
        <v>3</v>
      </c>
      <c r="M221" s="25" t="str">
        <f t="shared" si="183"/>
        <v/>
      </c>
      <c r="N221" s="25">
        <f t="shared" si="184"/>
        <v>20</v>
      </c>
      <c r="O221" s="25">
        <v>10</v>
      </c>
      <c r="P221" s="25">
        <v>20</v>
      </c>
      <c r="Q221" s="28"/>
      <c r="R221" s="25">
        <v>28</v>
      </c>
      <c r="S221" s="25">
        <v>28</v>
      </c>
      <c r="T221" s="25">
        <v>1</v>
      </c>
      <c r="U221" s="25">
        <v>0</v>
      </c>
      <c r="V221" s="25">
        <v>1</v>
      </c>
      <c r="W221" s="25" t="str">
        <f t="shared" si="203"/>
        <v/>
      </c>
      <c r="X221" s="25">
        <f t="shared" si="204"/>
        <v>27</v>
      </c>
      <c r="Y221" s="25">
        <v>25</v>
      </c>
      <c r="Z221" s="25">
        <v>27</v>
      </c>
      <c r="AA221" s="25"/>
      <c r="AB221" s="45">
        <v>4</v>
      </c>
      <c r="AC221" s="25">
        <v>12</v>
      </c>
      <c r="AD221" s="25">
        <v>3</v>
      </c>
      <c r="AE221" s="25">
        <v>0</v>
      </c>
      <c r="AF221" s="25">
        <v>3</v>
      </c>
      <c r="AG221" s="25" t="str">
        <f t="shared" si="201"/>
        <v/>
      </c>
      <c r="AH221" s="25">
        <f t="shared" si="202"/>
        <v>9</v>
      </c>
      <c r="AI221" s="25">
        <v>4</v>
      </c>
      <c r="AJ221" s="25">
        <v>12</v>
      </c>
      <c r="AK221" s="28"/>
      <c r="AL221" s="25">
        <v>1</v>
      </c>
      <c r="AM221" s="25">
        <v>1022.55</v>
      </c>
      <c r="AN221" s="25">
        <v>931.5</v>
      </c>
      <c r="AO221" s="25">
        <v>230.26723033992704</v>
      </c>
      <c r="AP221" s="91">
        <v>3.6111111111111115E-2</v>
      </c>
      <c r="AQ221" s="65">
        <v>6.3194444444444442E-2</v>
      </c>
      <c r="AR221" s="65">
        <v>6.1805555555555558E-2</v>
      </c>
      <c r="AS221" s="65">
        <v>4.1666666666666664E-2</v>
      </c>
      <c r="AT221" s="25">
        <f t="shared" si="205"/>
        <v>52</v>
      </c>
      <c r="AU221" s="25">
        <f t="shared" si="205"/>
        <v>91</v>
      </c>
      <c r="AV221" s="25">
        <f t="shared" si="205"/>
        <v>89</v>
      </c>
      <c r="AW221" s="25">
        <f t="shared" si="205"/>
        <v>60</v>
      </c>
      <c r="AX221" s="25">
        <f t="shared" si="206"/>
        <v>90</v>
      </c>
      <c r="AY221" s="25">
        <f t="shared" si="194"/>
        <v>56</v>
      </c>
      <c r="AZ221" s="25">
        <f t="shared" si="195"/>
        <v>0.6071428571428571</v>
      </c>
      <c r="BA221" s="25">
        <v>2</v>
      </c>
      <c r="BB221" s="25">
        <v>3</v>
      </c>
      <c r="BC221" s="25">
        <v>3</v>
      </c>
      <c r="BD221" s="25">
        <v>2</v>
      </c>
      <c r="BE221" s="25">
        <v>2</v>
      </c>
      <c r="BF221" s="25">
        <v>3</v>
      </c>
      <c r="BG221" s="49">
        <v>-0.5</v>
      </c>
      <c r="BH221" s="25">
        <v>0.9</v>
      </c>
      <c r="BI221" s="25">
        <v>10</v>
      </c>
      <c r="BJ221" s="25">
        <v>0.5</v>
      </c>
      <c r="BK221" s="25">
        <v>10</v>
      </c>
      <c r="BL221" s="25">
        <v>0.7</v>
      </c>
      <c r="BM221" s="47">
        <v>37</v>
      </c>
      <c r="BN221" s="25">
        <v>11</v>
      </c>
      <c r="BO221" s="25">
        <f t="shared" si="207"/>
        <v>48</v>
      </c>
      <c r="BP221" s="25">
        <f t="shared" si="208"/>
        <v>0.77083333333333337</v>
      </c>
      <c r="BQ221" s="49">
        <f t="shared" si="199"/>
        <v>1</v>
      </c>
      <c r="BR221" s="47">
        <v>11</v>
      </c>
      <c r="BS221" s="25">
        <v>5</v>
      </c>
      <c r="BT221" s="25">
        <f t="shared" si="215"/>
        <v>16</v>
      </c>
      <c r="BU221" s="25">
        <f t="shared" si="209"/>
        <v>0.6875</v>
      </c>
      <c r="BV221" s="49">
        <f t="shared" si="160"/>
        <v>1</v>
      </c>
      <c r="BW221" s="52">
        <v>9</v>
      </c>
      <c r="BX221" s="53">
        <v>11</v>
      </c>
      <c r="BY221" s="54">
        <f t="shared" si="210"/>
        <v>10</v>
      </c>
      <c r="BZ221" s="57">
        <v>17</v>
      </c>
      <c r="CA221" s="50">
        <v>14</v>
      </c>
      <c r="CB221" s="51">
        <f t="shared" si="179"/>
        <v>15.5</v>
      </c>
      <c r="CC221" s="46">
        <v>20</v>
      </c>
      <c r="CD221" s="46">
        <v>14</v>
      </c>
      <c r="CE221" s="47">
        <v>89</v>
      </c>
      <c r="CF221" s="25">
        <v>9</v>
      </c>
      <c r="CG221" s="89">
        <f t="shared" si="211"/>
        <v>0.10112359550561797</v>
      </c>
      <c r="CH221" s="47">
        <v>12</v>
      </c>
      <c r="CI221" s="25">
        <v>9</v>
      </c>
      <c r="CJ221" s="25">
        <f t="shared" si="192"/>
        <v>21</v>
      </c>
      <c r="CK221" s="49">
        <f t="shared" si="189"/>
        <v>15</v>
      </c>
      <c r="CL221" s="47">
        <v>4</v>
      </c>
      <c r="CM221" s="25">
        <v>4</v>
      </c>
      <c r="CN221" s="25">
        <f t="shared" si="212"/>
        <v>8</v>
      </c>
      <c r="CO221" s="49">
        <f t="shared" si="190"/>
        <v>6</v>
      </c>
      <c r="CP221" s="47">
        <v>24</v>
      </c>
      <c r="CQ221" s="25">
        <f t="shared" si="197"/>
        <v>1</v>
      </c>
      <c r="CR221" s="65">
        <v>2.2222222222222223E-2</v>
      </c>
      <c r="CS221" s="25">
        <f t="shared" si="196"/>
        <v>32</v>
      </c>
      <c r="CT221" s="25">
        <v>1</v>
      </c>
      <c r="CU221" s="25">
        <v>24</v>
      </c>
      <c r="CV221" s="25">
        <f t="shared" si="198"/>
        <v>1</v>
      </c>
      <c r="CW221" s="65">
        <v>3.9583333333333331E-2</v>
      </c>
      <c r="CX221" s="25">
        <f t="shared" si="213"/>
        <v>57</v>
      </c>
      <c r="CY221" s="25">
        <v>0</v>
      </c>
      <c r="CZ221" s="49">
        <f t="shared" si="214"/>
        <v>0.78125</v>
      </c>
      <c r="DA221">
        <v>23</v>
      </c>
      <c r="DB221">
        <v>11</v>
      </c>
      <c r="DC221">
        <v>0.99254434000000002</v>
      </c>
      <c r="DD221">
        <v>12</v>
      </c>
      <c r="DE221">
        <v>0.99207190000000001</v>
      </c>
      <c r="DF221">
        <v>13</v>
      </c>
      <c r="DG221">
        <v>6</v>
      </c>
      <c r="DH221">
        <v>0.9908399</v>
      </c>
      <c r="DI221">
        <v>9</v>
      </c>
      <c r="DJ221">
        <v>0.98287007999999998</v>
      </c>
      <c r="DK221">
        <v>20</v>
      </c>
      <c r="DL221">
        <v>8</v>
      </c>
      <c r="DM221">
        <v>0.94694825999999999</v>
      </c>
      <c r="DN221">
        <v>9</v>
      </c>
      <c r="DO221">
        <v>0.97249255000000001</v>
      </c>
      <c r="DP221" s="25">
        <v>18.666666666666668</v>
      </c>
      <c r="DQ221" s="25">
        <v>8.3333333333333339</v>
      </c>
      <c r="DR221" s="25">
        <v>0.97677749999999997</v>
      </c>
      <c r="DS221" s="25">
        <v>10</v>
      </c>
      <c r="DT221" s="25">
        <v>0.9824781766666667</v>
      </c>
      <c r="DU221" s="47">
        <v>19.005092163575505</v>
      </c>
      <c r="DV221" s="86">
        <v>19.251599721103954</v>
      </c>
      <c r="DW221" s="86">
        <v>1.2057392041748776</v>
      </c>
      <c r="DX221" s="25"/>
      <c r="DY221" s="49"/>
      <c r="DZ221" s="47">
        <v>17</v>
      </c>
      <c r="EA221" s="25">
        <v>20</v>
      </c>
      <c r="EB221" s="25">
        <v>18.5</v>
      </c>
      <c r="EC221" s="25">
        <v>0.37037037</v>
      </c>
      <c r="ED221" s="25">
        <v>0.40170939999999999</v>
      </c>
      <c r="EE221" s="88">
        <v>0.38603988499999997</v>
      </c>
      <c r="EF221" s="47">
        <v>27</v>
      </c>
      <c r="EG221" s="25">
        <v>33</v>
      </c>
      <c r="EH221" s="25">
        <v>32</v>
      </c>
      <c r="EI221" s="25">
        <v>32</v>
      </c>
      <c r="EJ221" s="25">
        <v>32</v>
      </c>
      <c r="EK221" s="46">
        <v>40.5</v>
      </c>
      <c r="EL221" s="47">
        <v>0</v>
      </c>
      <c r="EM221" s="49">
        <v>0</v>
      </c>
      <c r="EN221" s="46">
        <v>1</v>
      </c>
      <c r="EO221" s="25">
        <v>23504.285714285699</v>
      </c>
      <c r="EP221" s="25">
        <v>14957.272727272701</v>
      </c>
      <c r="EQ221" s="25">
        <v>26862.142857142899</v>
      </c>
      <c r="ER221" s="25">
        <v>13431.0714285714</v>
      </c>
      <c r="ES221" s="25">
        <v>70804</v>
      </c>
      <c r="ET221" s="25">
        <v>17701</v>
      </c>
      <c r="EU221" s="25">
        <v>40390.142857142862</v>
      </c>
      <c r="EV221" s="28">
        <v>15363.114718614699</v>
      </c>
      <c r="EW221">
        <v>1914.6418759999999</v>
      </c>
      <c r="EX221">
        <v>0.239122579</v>
      </c>
      <c r="EY221">
        <v>2.1727272727272702</v>
      </c>
      <c r="EZ221">
        <v>0.69230769230769196</v>
      </c>
      <c r="FA221">
        <v>1935.368514</v>
      </c>
      <c r="FB221">
        <v>0.20875724700000001</v>
      </c>
      <c r="FC221">
        <v>1.0689655172413799</v>
      </c>
      <c r="FD221">
        <v>0.76923076923076905</v>
      </c>
      <c r="FE221">
        <v>-247.5420058</v>
      </c>
      <c r="FF221">
        <v>-2.0549759000000001E-2</v>
      </c>
      <c r="FG221">
        <v>-0.21408450704225401</v>
      </c>
      <c r="FH221">
        <v>0</v>
      </c>
      <c r="FI221">
        <v>1200.8227947333332</v>
      </c>
      <c r="FJ221">
        <v>0.14244335566666666</v>
      </c>
      <c r="FK221">
        <v>1.0092027609754652</v>
      </c>
      <c r="FL221" s="63">
        <v>0.487179487179487</v>
      </c>
      <c r="FM221">
        <v>0.58688524590164004</v>
      </c>
      <c r="FN221">
        <v>0.52544378698224903</v>
      </c>
      <c r="FO221">
        <v>0.458937198067633</v>
      </c>
      <c r="FP221">
        <v>0.54456824512534796</v>
      </c>
      <c r="FQ221">
        <v>0.40609137055837602</v>
      </c>
      <c r="FR221">
        <v>0.40891719745222899</v>
      </c>
      <c r="FS221">
        <v>0.48397127150921637</v>
      </c>
      <c r="FT221">
        <v>0.49297640985327534</v>
      </c>
      <c r="FU221">
        <v>0.48847384068124583</v>
      </c>
      <c r="FV221" s="45">
        <v>0.75</v>
      </c>
      <c r="FW221" s="25">
        <v>3423.2</v>
      </c>
      <c r="FX221" s="25">
        <v>0.65</v>
      </c>
      <c r="FY221" s="25">
        <v>3591.5</v>
      </c>
      <c r="FZ221" s="25">
        <v>0.5</v>
      </c>
      <c r="GA221" s="25">
        <v>3217.8</v>
      </c>
      <c r="GB221" s="25">
        <v>0.6333333333333333</v>
      </c>
      <c r="GC221" s="28">
        <v>3410.8333333333335</v>
      </c>
      <c r="GD221">
        <v>0.33333333333333331</v>
      </c>
      <c r="GE221">
        <v>144</v>
      </c>
      <c r="GF221">
        <v>0</v>
      </c>
      <c r="GG221">
        <v>70</v>
      </c>
      <c r="GH221">
        <v>0.33333333333333331</v>
      </c>
      <c r="GI221">
        <v>123</v>
      </c>
      <c r="GJ221">
        <v>0.22222222222222221</v>
      </c>
      <c r="GK221">
        <v>112.33333333333333</v>
      </c>
      <c r="GL221" s="45"/>
      <c r="GM221">
        <v>24</v>
      </c>
      <c r="GN221">
        <v>17</v>
      </c>
      <c r="GO221">
        <v>19</v>
      </c>
      <c r="GP221">
        <v>8</v>
      </c>
      <c r="GQ221" s="25"/>
      <c r="GR221">
        <v>48</v>
      </c>
      <c r="GS221">
        <v>13</v>
      </c>
      <c r="GT221">
        <v>13</v>
      </c>
      <c r="GU221">
        <v>8</v>
      </c>
      <c r="GV221" s="25"/>
      <c r="GW221">
        <v>19</v>
      </c>
      <c r="GX221">
        <v>14</v>
      </c>
      <c r="GY221">
        <v>13</v>
      </c>
      <c r="GZ221">
        <v>7</v>
      </c>
      <c r="HA221" s="25"/>
      <c r="HB221" s="89">
        <v>30.333333333333332</v>
      </c>
      <c r="HC221" s="89">
        <v>14.666666666666666</v>
      </c>
      <c r="HD221" s="89">
        <v>15</v>
      </c>
      <c r="HE221" s="129">
        <v>7.666666666666667</v>
      </c>
      <c r="HF221">
        <v>0.94682911665711267</v>
      </c>
      <c r="HG221">
        <v>0.90111502949460431</v>
      </c>
      <c r="HH221">
        <v>0.9313664280807199</v>
      </c>
      <c r="HI221">
        <v>0.94031261901032226</v>
      </c>
      <c r="HJ221">
        <v>0.91548274900047544</v>
      </c>
      <c r="HK221">
        <v>0.97429892326808121</v>
      </c>
      <c r="HL221">
        <v>0.97428867956544074</v>
      </c>
      <c r="HM221">
        <v>1</v>
      </c>
      <c r="HN221">
        <v>0.96023785255662686</v>
      </c>
      <c r="HO221">
        <v>0.94293924736638657</v>
      </c>
      <c r="HP221">
        <v>0.94523539292290648</v>
      </c>
      <c r="HQ221">
        <v>0.99228581947994376</v>
      </c>
      <c r="HR221">
        <v>0.94084990607140495</v>
      </c>
      <c r="HS221" s="24">
        <v>1</v>
      </c>
      <c r="HT221">
        <v>2</v>
      </c>
      <c r="HU221">
        <v>2</v>
      </c>
      <c r="HV221">
        <v>0</v>
      </c>
      <c r="HW221">
        <v>0</v>
      </c>
      <c r="HX221">
        <v>0</v>
      </c>
      <c r="HY221" s="45"/>
      <c r="HZ221" s="25"/>
      <c r="IA221" s="25"/>
      <c r="IB221" s="25"/>
      <c r="IC221" s="25"/>
      <c r="ID221" s="109"/>
      <c r="IE221" s="25"/>
      <c r="IF221" s="25"/>
      <c r="IG221" s="25"/>
      <c r="IH221" s="25"/>
      <c r="II221" s="141" t="s">
        <v>538</v>
      </c>
      <c r="IJ221" s="141">
        <f t="shared" si="191"/>
        <v>0</v>
      </c>
      <c r="IK221" s="141" t="s">
        <v>540</v>
      </c>
      <c r="IL221" s="106"/>
      <c r="IM221" s="127"/>
      <c r="IN221" s="142"/>
      <c r="IO221" s="143">
        <v>0</v>
      </c>
      <c r="IP221" s="144">
        <v>0</v>
      </c>
      <c r="IQ221" s="144">
        <v>0</v>
      </c>
      <c r="IR221" s="144">
        <v>0</v>
      </c>
      <c r="IS221" s="144">
        <v>1</v>
      </c>
      <c r="IT221" s="145"/>
      <c r="IU221" s="146">
        <v>0</v>
      </c>
      <c r="IV221" s="146">
        <v>1</v>
      </c>
    </row>
    <row r="222" spans="1:256" ht="13.05" customHeight="1">
      <c r="A222" s="30">
        <v>64</v>
      </c>
      <c r="B222" s="25">
        <v>16</v>
      </c>
      <c r="C222" s="49" t="s">
        <v>555</v>
      </c>
      <c r="D222" s="47" t="s">
        <v>252</v>
      </c>
      <c r="E222" s="25">
        <v>4</v>
      </c>
      <c r="F222" s="25">
        <v>4</v>
      </c>
      <c r="G222" s="49"/>
      <c r="H222" s="25">
        <v>23</v>
      </c>
      <c r="I222" s="25">
        <v>26</v>
      </c>
      <c r="J222" s="25">
        <v>0</v>
      </c>
      <c r="K222" s="25">
        <v>0</v>
      </c>
      <c r="L222" s="25">
        <v>0</v>
      </c>
      <c r="M222" s="25" t="str">
        <f t="shared" si="183"/>
        <v/>
      </c>
      <c r="N222" s="25">
        <f t="shared" si="184"/>
        <v>26</v>
      </c>
      <c r="O222" s="25">
        <v>23</v>
      </c>
      <c r="P222" s="25">
        <v>26</v>
      </c>
      <c r="Q222" s="28"/>
      <c r="R222" s="25">
        <v>23</v>
      </c>
      <c r="S222" s="25">
        <v>26</v>
      </c>
      <c r="T222" s="25">
        <v>0</v>
      </c>
      <c r="U222" s="25">
        <v>0</v>
      </c>
      <c r="V222" s="25">
        <v>0</v>
      </c>
      <c r="W222" s="25" t="str">
        <f t="shared" si="203"/>
        <v/>
      </c>
      <c r="X222" s="25">
        <f t="shared" si="204"/>
        <v>26</v>
      </c>
      <c r="Y222" s="25">
        <v>23</v>
      </c>
      <c r="Z222" s="25">
        <v>26</v>
      </c>
      <c r="AA222" s="25"/>
      <c r="AB222" s="45">
        <v>9</v>
      </c>
      <c r="AC222" s="25">
        <v>16</v>
      </c>
      <c r="AD222" s="25">
        <v>1</v>
      </c>
      <c r="AE222" s="25">
        <v>0</v>
      </c>
      <c r="AF222" s="25">
        <v>1</v>
      </c>
      <c r="AG222" s="25" t="str">
        <f t="shared" si="201"/>
        <v/>
      </c>
      <c r="AH222" s="25">
        <f t="shared" si="202"/>
        <v>15</v>
      </c>
      <c r="AI222" s="25">
        <v>9</v>
      </c>
      <c r="AJ222" s="25">
        <v>16</v>
      </c>
      <c r="AK222" s="28"/>
      <c r="AL222" s="25">
        <v>1</v>
      </c>
      <c r="AM222" s="25">
        <v>762.85</v>
      </c>
      <c r="AN222" s="25">
        <v>721.5</v>
      </c>
      <c r="AO222" s="25">
        <v>149.54079710901652</v>
      </c>
      <c r="AP222" s="91">
        <v>3.3333333333333333E-2</v>
      </c>
      <c r="AQ222" s="65">
        <v>5.7638888888888885E-2</v>
      </c>
      <c r="AR222" s="65">
        <v>5.347222222222222E-2</v>
      </c>
      <c r="AS222" s="65">
        <v>3.7499999999999999E-2</v>
      </c>
      <c r="AT222" s="25">
        <f t="shared" si="205"/>
        <v>48</v>
      </c>
      <c r="AU222" s="25">
        <f t="shared" si="205"/>
        <v>83</v>
      </c>
      <c r="AV222" s="25">
        <f t="shared" si="205"/>
        <v>77</v>
      </c>
      <c r="AW222" s="25">
        <f t="shared" si="205"/>
        <v>54</v>
      </c>
      <c r="AX222" s="25">
        <f t="shared" si="206"/>
        <v>80</v>
      </c>
      <c r="AY222" s="25">
        <f t="shared" si="194"/>
        <v>51</v>
      </c>
      <c r="AZ222" s="25">
        <f t="shared" si="195"/>
        <v>0.56862745098039214</v>
      </c>
      <c r="BA222" s="25">
        <v>3</v>
      </c>
      <c r="BB222" s="25">
        <v>3</v>
      </c>
      <c r="BC222" s="25">
        <v>2</v>
      </c>
      <c r="BD222" s="25">
        <v>3</v>
      </c>
      <c r="BE222" s="25">
        <v>3</v>
      </c>
      <c r="BF222" s="25">
        <v>2.5</v>
      </c>
      <c r="BG222" s="49">
        <v>0.16666666666666666</v>
      </c>
      <c r="BH222" s="25">
        <v>1</v>
      </c>
      <c r="BI222" s="25">
        <v>10</v>
      </c>
      <c r="BJ222" s="25">
        <v>0.7</v>
      </c>
      <c r="BK222" s="25">
        <v>10</v>
      </c>
      <c r="BL222" s="25">
        <v>0.85</v>
      </c>
      <c r="BM222" s="47">
        <v>44</v>
      </c>
      <c r="BN222" s="25">
        <v>4</v>
      </c>
      <c r="BO222" s="25">
        <f t="shared" si="207"/>
        <v>48</v>
      </c>
      <c r="BP222" s="25">
        <f t="shared" si="208"/>
        <v>0.91666666666666663</v>
      </c>
      <c r="BQ222" s="49">
        <f t="shared" si="199"/>
        <v>1</v>
      </c>
      <c r="BR222" s="47">
        <v>16</v>
      </c>
      <c r="BS222" s="25">
        <v>0</v>
      </c>
      <c r="BT222" s="25">
        <f t="shared" si="215"/>
        <v>16</v>
      </c>
      <c r="BU222" s="25">
        <f t="shared" si="209"/>
        <v>1</v>
      </c>
      <c r="BV222" s="49">
        <f t="shared" si="160"/>
        <v>1</v>
      </c>
      <c r="BW222" s="52">
        <v>7</v>
      </c>
      <c r="BX222" s="53">
        <v>6</v>
      </c>
      <c r="BY222" s="54">
        <f t="shared" si="210"/>
        <v>6.5</v>
      </c>
      <c r="BZ222" s="57">
        <v>13</v>
      </c>
      <c r="CA222" s="50">
        <v>12</v>
      </c>
      <c r="CB222" s="51">
        <f t="shared" si="179"/>
        <v>12.5</v>
      </c>
      <c r="CC222" s="46">
        <v>22</v>
      </c>
      <c r="CD222" s="46">
        <v>18</v>
      </c>
      <c r="CE222" s="47">
        <v>83</v>
      </c>
      <c r="CF222" s="25">
        <v>2</v>
      </c>
      <c r="CG222" s="89">
        <f t="shared" si="211"/>
        <v>2.4096385542168676E-2</v>
      </c>
      <c r="CH222" s="47">
        <v>12</v>
      </c>
      <c r="CI222" s="25">
        <v>5</v>
      </c>
      <c r="CJ222" s="25">
        <f t="shared" si="192"/>
        <v>17</v>
      </c>
      <c r="CK222" s="49">
        <f t="shared" si="189"/>
        <v>11</v>
      </c>
      <c r="CL222" s="47">
        <v>4</v>
      </c>
      <c r="CM222" s="25">
        <v>4</v>
      </c>
      <c r="CN222" s="25">
        <f t="shared" si="212"/>
        <v>8</v>
      </c>
      <c r="CO222" s="49">
        <f t="shared" si="190"/>
        <v>6</v>
      </c>
      <c r="CP222" s="47">
        <v>24</v>
      </c>
      <c r="CQ222" s="25">
        <f t="shared" si="197"/>
        <v>1</v>
      </c>
      <c r="CR222" s="65">
        <v>1.7361111111111112E-2</v>
      </c>
      <c r="CS222" s="25">
        <f t="shared" si="196"/>
        <v>25</v>
      </c>
      <c r="CT222" s="25">
        <v>0</v>
      </c>
      <c r="CU222" s="25">
        <v>24</v>
      </c>
      <c r="CV222" s="25">
        <f t="shared" si="198"/>
        <v>1</v>
      </c>
      <c r="CW222" s="65">
        <v>4.3750000000000004E-2</v>
      </c>
      <c r="CX222" s="25">
        <f t="shared" si="213"/>
        <v>63</v>
      </c>
      <c r="CY222" s="25">
        <v>0</v>
      </c>
      <c r="CZ222" s="49">
        <f t="shared" si="214"/>
        <v>1.52</v>
      </c>
      <c r="DA222">
        <v>27</v>
      </c>
      <c r="DB222">
        <v>5</v>
      </c>
      <c r="DC222">
        <v>0.83799122999999998</v>
      </c>
      <c r="DD222">
        <v>6</v>
      </c>
      <c r="DE222">
        <v>0.92309308000000001</v>
      </c>
      <c r="DF222">
        <v>18</v>
      </c>
      <c r="DG222">
        <v>5</v>
      </c>
      <c r="DH222">
        <v>0.9</v>
      </c>
      <c r="DI222">
        <v>7</v>
      </c>
      <c r="DJ222">
        <v>0.96308682000000001</v>
      </c>
      <c r="DK222">
        <v>21</v>
      </c>
      <c r="DL222">
        <v>2</v>
      </c>
      <c r="DM222">
        <v>1</v>
      </c>
      <c r="DN222">
        <v>3</v>
      </c>
      <c r="DO222">
        <v>0.98198050999999997</v>
      </c>
      <c r="DP222" s="25">
        <v>22</v>
      </c>
      <c r="DQ222" s="25">
        <v>4</v>
      </c>
      <c r="DR222" s="25">
        <v>0.91266374333333333</v>
      </c>
      <c r="DS222" s="25">
        <v>5.333333333333333</v>
      </c>
      <c r="DT222" s="25">
        <v>0.95605347000000007</v>
      </c>
      <c r="DU222" s="47">
        <v>36.691865667828424</v>
      </c>
      <c r="DV222" s="86">
        <v>57.486994588589241</v>
      </c>
      <c r="DW222" s="86">
        <v>0.87622062988306715</v>
      </c>
      <c r="DX222" s="25"/>
      <c r="DY222" s="49"/>
      <c r="DZ222" s="47">
        <v>24</v>
      </c>
      <c r="EA222" s="25">
        <v>22</v>
      </c>
      <c r="EB222" s="25">
        <v>23</v>
      </c>
      <c r="EC222" s="25">
        <v>0.93333332999999996</v>
      </c>
      <c r="ED222" s="25">
        <v>1</v>
      </c>
      <c r="EE222" s="88">
        <v>0.96666666499999998</v>
      </c>
      <c r="EF222" s="47">
        <v>29</v>
      </c>
      <c r="EG222" s="25">
        <v>34</v>
      </c>
      <c r="EH222" s="25">
        <v>29</v>
      </c>
      <c r="EI222" s="25">
        <v>19</v>
      </c>
      <c r="EJ222" s="25">
        <v>33</v>
      </c>
      <c r="EK222" s="46">
        <v>68</v>
      </c>
      <c r="EL222" s="47">
        <v>0</v>
      </c>
      <c r="EM222" s="49">
        <v>0</v>
      </c>
      <c r="EN222" s="46">
        <v>1</v>
      </c>
      <c r="EO222" s="25">
        <v>12656.1538461538</v>
      </c>
      <c r="EP222" s="25">
        <v>6581.2</v>
      </c>
      <c r="EQ222" s="25">
        <v>37607</v>
      </c>
      <c r="ER222" s="25">
        <v>4530.9638554216899</v>
      </c>
      <c r="ES222" s="25">
        <v>16091.8181818182</v>
      </c>
      <c r="ET222" s="25">
        <v>4370.6172839506198</v>
      </c>
      <c r="EU222" s="25">
        <v>22118.324009324002</v>
      </c>
      <c r="EV222" s="28">
        <v>5160.9270464574365</v>
      </c>
      <c r="EW222">
        <v>434.16928369999999</v>
      </c>
      <c r="EX222">
        <v>9.5861088999999997E-2</v>
      </c>
      <c r="EY222">
        <v>1.2878787878787901</v>
      </c>
      <c r="EZ222">
        <v>0.52</v>
      </c>
      <c r="FA222">
        <v>-105.854626</v>
      </c>
      <c r="FB222">
        <v>-3.0600314999999999E-2</v>
      </c>
      <c r="FC222">
        <v>4.2440318302387398E-2</v>
      </c>
      <c r="FD222">
        <v>0.55555555555555602</v>
      </c>
      <c r="FE222">
        <v>397.7553557</v>
      </c>
      <c r="FF222">
        <v>0.14204067300000001</v>
      </c>
      <c r="FG222">
        <v>3.3267605633802799</v>
      </c>
      <c r="FH222">
        <v>0.80952380952380998</v>
      </c>
      <c r="FI222">
        <v>242.02333780000001</v>
      </c>
      <c r="FJ222">
        <v>6.9100482333333338E-2</v>
      </c>
      <c r="FK222">
        <v>1.5523598898538191</v>
      </c>
      <c r="FL222" s="63">
        <v>0.62835978835978867</v>
      </c>
      <c r="FM222">
        <v>0.58324924318869797</v>
      </c>
      <c r="FN222">
        <v>0.68777157045313497</v>
      </c>
      <c r="FO222">
        <v>0.59299781181619304</v>
      </c>
      <c r="FP222">
        <v>0.80702505889912202</v>
      </c>
      <c r="FQ222">
        <v>0.67464114832535904</v>
      </c>
      <c r="FR222">
        <v>0.65808128544423405</v>
      </c>
      <c r="FS222">
        <v>0.61696273444341665</v>
      </c>
      <c r="FT222">
        <v>0.71762597159883035</v>
      </c>
      <c r="FU222">
        <v>0.6672943530211235</v>
      </c>
      <c r="FV222" s="45">
        <v>0.8</v>
      </c>
      <c r="FW222" s="25">
        <v>9830.5625</v>
      </c>
      <c r="FX222" s="25">
        <v>0.85</v>
      </c>
      <c r="FY222" s="25">
        <v>12446.647058823501</v>
      </c>
      <c r="FZ222" s="25">
        <v>1</v>
      </c>
      <c r="GA222" s="25">
        <v>11167.6</v>
      </c>
      <c r="GB222" s="25">
        <v>0.8833333333333333</v>
      </c>
      <c r="GC222" s="28">
        <v>11148.269852941166</v>
      </c>
      <c r="GD222">
        <v>0.5</v>
      </c>
      <c r="GE222">
        <v>170</v>
      </c>
      <c r="GF222">
        <v>0</v>
      </c>
      <c r="GG222">
        <v>107</v>
      </c>
      <c r="GH222">
        <v>0</v>
      </c>
      <c r="GI222">
        <v>154</v>
      </c>
      <c r="GJ222">
        <v>0.16666666666666666</v>
      </c>
      <c r="GK222">
        <v>143.66666666666666</v>
      </c>
      <c r="GL222" s="45"/>
      <c r="GM222">
        <v>38</v>
      </c>
      <c r="GN222">
        <v>28</v>
      </c>
      <c r="GO222">
        <v>27</v>
      </c>
      <c r="GP222">
        <v>13</v>
      </c>
      <c r="GQ222" s="25"/>
      <c r="GR222">
        <v>56</v>
      </c>
      <c r="GS222">
        <v>17</v>
      </c>
      <c r="GT222">
        <v>17</v>
      </c>
      <c r="GU222">
        <v>8</v>
      </c>
      <c r="GV222" s="25"/>
      <c r="GW222">
        <v>54</v>
      </c>
      <c r="GX222">
        <v>23</v>
      </c>
      <c r="GY222">
        <v>23</v>
      </c>
      <c r="GZ222">
        <v>8</v>
      </c>
      <c r="HA222" s="25"/>
      <c r="HB222" s="89">
        <v>49.333333333333336</v>
      </c>
      <c r="HC222" s="89">
        <v>22.666666666666668</v>
      </c>
      <c r="HD222" s="89">
        <v>22.333333333333332</v>
      </c>
      <c r="HE222" s="129">
        <v>9.6666666666666661</v>
      </c>
      <c r="HF222">
        <v>0.96658230656171984</v>
      </c>
      <c r="HG222">
        <v>0.97512026528981344</v>
      </c>
      <c r="HH222">
        <v>0.97201647057147011</v>
      </c>
      <c r="HI222">
        <v>0.97322270144837952</v>
      </c>
      <c r="HJ222">
        <v>0.97016670520231929</v>
      </c>
      <c r="HK222">
        <v>0.99744798474381802</v>
      </c>
      <c r="HL222">
        <v>0.99374369898788895</v>
      </c>
      <c r="HM222">
        <v>1</v>
      </c>
      <c r="HN222">
        <v>0.96690579858720449</v>
      </c>
      <c r="HO222">
        <v>0.99667124049209044</v>
      </c>
      <c r="HP222">
        <v>1</v>
      </c>
      <c r="HQ222">
        <v>1</v>
      </c>
      <c r="HR222">
        <v>0.96788493678374776</v>
      </c>
      <c r="HS222" s="24">
        <v>3</v>
      </c>
      <c r="HT222">
        <v>2</v>
      </c>
      <c r="HU222">
        <v>3</v>
      </c>
      <c r="HV222">
        <v>1</v>
      </c>
      <c r="HW222">
        <v>0</v>
      </c>
      <c r="HX222">
        <v>1</v>
      </c>
      <c r="HY222" s="45"/>
      <c r="HZ222" s="25"/>
      <c r="IA222" s="25"/>
      <c r="IB222" s="25"/>
      <c r="IC222" s="25"/>
      <c r="ID222" s="109"/>
      <c r="IE222" s="25"/>
      <c r="IF222" s="25"/>
      <c r="IG222" s="25"/>
      <c r="IH222" s="25"/>
      <c r="II222" s="141" t="s">
        <v>538</v>
      </c>
      <c r="IJ222" s="141">
        <f t="shared" si="191"/>
        <v>0</v>
      </c>
      <c r="IK222" s="141" t="s">
        <v>540</v>
      </c>
      <c r="IL222" s="106"/>
      <c r="IM222" s="127"/>
      <c r="IN222" s="142"/>
      <c r="IO222" s="143">
        <v>0</v>
      </c>
      <c r="IP222" s="144">
        <v>0</v>
      </c>
      <c r="IQ222" s="144">
        <v>0</v>
      </c>
      <c r="IR222" s="144">
        <v>0</v>
      </c>
      <c r="IS222" s="144">
        <v>1</v>
      </c>
      <c r="IT222" s="145"/>
      <c r="IU222" s="146">
        <v>0</v>
      </c>
      <c r="IV222" s="146">
        <v>1</v>
      </c>
    </row>
    <row r="223" spans="1:256" ht="13.05" customHeight="1">
      <c r="A223" s="30">
        <v>70</v>
      </c>
      <c r="B223" s="25">
        <v>12</v>
      </c>
      <c r="C223" s="49" t="s">
        <v>234</v>
      </c>
      <c r="D223" s="47" t="s">
        <v>252</v>
      </c>
      <c r="E223" s="25">
        <v>4</v>
      </c>
      <c r="F223" s="25">
        <v>4</v>
      </c>
      <c r="G223" s="49"/>
      <c r="H223" s="25">
        <v>14</v>
      </c>
      <c r="I223" s="25">
        <v>18</v>
      </c>
      <c r="J223" s="25">
        <v>4</v>
      </c>
      <c r="K223" s="25">
        <v>0</v>
      </c>
      <c r="L223" s="25">
        <v>4</v>
      </c>
      <c r="M223" s="25" t="str">
        <f t="shared" si="183"/>
        <v/>
      </c>
      <c r="N223" s="25">
        <f t="shared" si="184"/>
        <v>14</v>
      </c>
      <c r="O223" s="25">
        <v>8</v>
      </c>
      <c r="P223" s="25">
        <v>16</v>
      </c>
      <c r="Q223" s="28"/>
      <c r="R223" s="25">
        <v>9</v>
      </c>
      <c r="S223" s="25">
        <v>16</v>
      </c>
      <c r="T223" s="25">
        <v>11</v>
      </c>
      <c r="U223" s="25">
        <v>7</v>
      </c>
      <c r="V223" s="25">
        <v>4</v>
      </c>
      <c r="W223" s="25" t="str">
        <f t="shared" si="203"/>
        <v/>
      </c>
      <c r="X223" s="25">
        <f t="shared" si="204"/>
        <v>5</v>
      </c>
      <c r="Y223" s="25">
        <v>0</v>
      </c>
      <c r="Z223" s="25">
        <v>11</v>
      </c>
      <c r="AA223" s="25"/>
      <c r="AB223" s="45">
        <v>10</v>
      </c>
      <c r="AC223" s="25">
        <v>17</v>
      </c>
      <c r="AD223" s="25">
        <v>3</v>
      </c>
      <c r="AE223" s="25">
        <v>1</v>
      </c>
      <c r="AF223" s="25">
        <v>2</v>
      </c>
      <c r="AG223" s="25" t="str">
        <f t="shared" si="201"/>
        <v/>
      </c>
      <c r="AH223" s="25">
        <f t="shared" si="202"/>
        <v>14</v>
      </c>
      <c r="AI223" s="25">
        <v>7</v>
      </c>
      <c r="AJ223" s="25">
        <v>16</v>
      </c>
      <c r="AK223" s="28"/>
      <c r="AL223" s="25">
        <v>0.95</v>
      </c>
      <c r="AM223" s="25">
        <v>965.35</v>
      </c>
      <c r="AN223" s="25">
        <v>886</v>
      </c>
      <c r="AO223" s="25">
        <v>280.01471295930907</v>
      </c>
      <c r="AP223" s="91">
        <v>4.027777777777778E-2</v>
      </c>
      <c r="AQ223" s="65">
        <v>6.5277777777777782E-2</v>
      </c>
      <c r="AR223" s="65">
        <v>4.8611111111111112E-2</v>
      </c>
      <c r="AS223" s="65">
        <v>4.3055555555555562E-2</v>
      </c>
      <c r="AT223" s="25">
        <f t="shared" si="205"/>
        <v>58</v>
      </c>
      <c r="AU223" s="25">
        <f t="shared" si="205"/>
        <v>94</v>
      </c>
      <c r="AV223" s="25">
        <f t="shared" si="205"/>
        <v>70</v>
      </c>
      <c r="AW223" s="25">
        <f t="shared" si="205"/>
        <v>62</v>
      </c>
      <c r="AX223" s="25">
        <f t="shared" si="206"/>
        <v>82</v>
      </c>
      <c r="AY223" s="25">
        <f t="shared" si="194"/>
        <v>60</v>
      </c>
      <c r="AZ223" s="25">
        <f t="shared" si="195"/>
        <v>0.36666666666666664</v>
      </c>
      <c r="BA223" s="25">
        <v>2</v>
      </c>
      <c r="BB223" s="25">
        <v>3</v>
      </c>
      <c r="BC223" s="25">
        <v>2</v>
      </c>
      <c r="BD223" s="25">
        <v>2</v>
      </c>
      <c r="BE223" s="25">
        <v>2</v>
      </c>
      <c r="BF223" s="25">
        <v>2.5</v>
      </c>
      <c r="BG223" s="49">
        <v>-0.25</v>
      </c>
      <c r="BH223" s="25">
        <v>0.4</v>
      </c>
      <c r="BI223" s="25">
        <v>10</v>
      </c>
      <c r="BJ223" s="25">
        <v>0.2</v>
      </c>
      <c r="BK223" s="25">
        <v>10</v>
      </c>
      <c r="BL223" s="25">
        <v>0.3</v>
      </c>
      <c r="BM223" s="47">
        <v>34</v>
      </c>
      <c r="BN223" s="25">
        <v>14</v>
      </c>
      <c r="BO223" s="25">
        <f t="shared" si="207"/>
        <v>48</v>
      </c>
      <c r="BP223" s="25">
        <f t="shared" si="208"/>
        <v>0.70833333333333337</v>
      </c>
      <c r="BQ223" s="49">
        <f t="shared" si="199"/>
        <v>1</v>
      </c>
      <c r="BR223" s="47">
        <v>12</v>
      </c>
      <c r="BS223" s="25">
        <v>4</v>
      </c>
      <c r="BT223" s="25">
        <f t="shared" si="215"/>
        <v>16</v>
      </c>
      <c r="BU223" s="25">
        <f t="shared" si="209"/>
        <v>0.75</v>
      </c>
      <c r="BV223" s="49">
        <f t="shared" si="160"/>
        <v>1</v>
      </c>
      <c r="BW223" s="52">
        <v>6</v>
      </c>
      <c r="BX223" s="53">
        <v>7</v>
      </c>
      <c r="BY223" s="54">
        <f t="shared" si="210"/>
        <v>6.5</v>
      </c>
      <c r="BZ223" s="57">
        <v>12</v>
      </c>
      <c r="CA223" s="50">
        <v>11</v>
      </c>
      <c r="CB223" s="51">
        <f t="shared" si="179"/>
        <v>11.5</v>
      </c>
      <c r="CC223" s="46">
        <v>13</v>
      </c>
      <c r="CD223" s="46">
        <v>9</v>
      </c>
      <c r="CE223" s="47">
        <v>38</v>
      </c>
      <c r="CF223" s="25">
        <v>3</v>
      </c>
      <c r="CG223" s="89">
        <f t="shared" si="211"/>
        <v>7.8947368421052627E-2</v>
      </c>
      <c r="CH223" s="47">
        <v>10</v>
      </c>
      <c r="CI223" s="25">
        <v>4</v>
      </c>
      <c r="CJ223" s="25">
        <f t="shared" si="192"/>
        <v>14</v>
      </c>
      <c r="CK223" s="49">
        <f t="shared" si="189"/>
        <v>9</v>
      </c>
      <c r="CL223" s="47">
        <v>4</v>
      </c>
      <c r="CM223" s="25">
        <v>3</v>
      </c>
      <c r="CN223" s="25">
        <f t="shared" si="212"/>
        <v>7</v>
      </c>
      <c r="CO223" s="49">
        <f t="shared" si="190"/>
        <v>5</v>
      </c>
      <c r="CP223" s="47">
        <v>24</v>
      </c>
      <c r="CQ223" s="25">
        <f t="shared" si="197"/>
        <v>1</v>
      </c>
      <c r="CR223" s="65">
        <v>1.7361111111111112E-2</v>
      </c>
      <c r="CS223" s="25">
        <f t="shared" si="196"/>
        <v>25</v>
      </c>
      <c r="CT223" s="25">
        <v>0</v>
      </c>
      <c r="CU223" s="25">
        <v>24</v>
      </c>
      <c r="CV223" s="25">
        <f t="shared" si="198"/>
        <v>1</v>
      </c>
      <c r="CW223" s="65">
        <v>3.8194444444444441E-2</v>
      </c>
      <c r="CX223" s="25">
        <f t="shared" si="213"/>
        <v>55</v>
      </c>
      <c r="CY223" s="25">
        <v>0</v>
      </c>
      <c r="CZ223" s="49">
        <f t="shared" si="214"/>
        <v>1.2</v>
      </c>
      <c r="DA223">
        <v>9</v>
      </c>
      <c r="DB223">
        <v>8</v>
      </c>
      <c r="DC223">
        <v>0.73809524000000004</v>
      </c>
      <c r="DD223">
        <v>9</v>
      </c>
      <c r="DE223">
        <v>0.80442203000000001</v>
      </c>
      <c r="DF223">
        <v>10</v>
      </c>
      <c r="DG223">
        <v>4</v>
      </c>
      <c r="DH223">
        <v>0.99949018999999995</v>
      </c>
      <c r="DI223">
        <v>5</v>
      </c>
      <c r="DJ223">
        <v>0.96086422999999999</v>
      </c>
      <c r="DK223">
        <v>11</v>
      </c>
      <c r="DL223">
        <v>9</v>
      </c>
      <c r="DM223">
        <v>0.98970153999999999</v>
      </c>
      <c r="DN223">
        <v>9</v>
      </c>
      <c r="DO223">
        <v>0.98970153999999999</v>
      </c>
      <c r="DP223" s="25">
        <v>10</v>
      </c>
      <c r="DQ223" s="25">
        <v>7</v>
      </c>
      <c r="DR223" s="25">
        <v>0.90909565666666659</v>
      </c>
      <c r="DS223" s="25">
        <v>7.666666666666667</v>
      </c>
      <c r="DT223" s="25">
        <v>0.91832926666666659</v>
      </c>
      <c r="DU223" s="47">
        <v>41.768272100275063</v>
      </c>
      <c r="DV223" s="86">
        <v>45.028623150366322</v>
      </c>
      <c r="DW223" s="86">
        <v>1.135570548285908</v>
      </c>
      <c r="DX223" s="25"/>
      <c r="DY223" s="49"/>
      <c r="DZ223" s="47">
        <v>11</v>
      </c>
      <c r="EA223" s="25">
        <v>17</v>
      </c>
      <c r="EB223" s="25">
        <v>14</v>
      </c>
      <c r="EC223" s="25">
        <v>0.35294118000000002</v>
      </c>
      <c r="ED223" s="25">
        <v>0.47852760999999999</v>
      </c>
      <c r="EE223" s="88">
        <v>0.41573439499999998</v>
      </c>
      <c r="EF223" s="47">
        <v>24</v>
      </c>
      <c r="EG223" s="25">
        <v>25</v>
      </c>
      <c r="EH223" s="25">
        <v>31</v>
      </c>
      <c r="EI223" s="25">
        <v>32</v>
      </c>
      <c r="EJ223" s="25">
        <v>27</v>
      </c>
      <c r="EK223" s="46">
        <v>72</v>
      </c>
      <c r="EL223" s="47">
        <v>1</v>
      </c>
      <c r="EM223" s="49">
        <v>2</v>
      </c>
      <c r="EN223" s="46">
        <v>2</v>
      </c>
      <c r="EO223" s="25">
        <v>65812</v>
      </c>
      <c r="EP223" s="25">
        <v>15669.5238095238</v>
      </c>
      <c r="EQ223" s="25">
        <v>47008.75</v>
      </c>
      <c r="ER223" s="25">
        <v>12535.666666666701</v>
      </c>
      <c r="ES223" s="25">
        <v>70804</v>
      </c>
      <c r="ET223" s="25">
        <v>8634.6341463414592</v>
      </c>
      <c r="EU223" s="25">
        <v>61208.25</v>
      </c>
      <c r="EV223" s="28">
        <v>12279.941540843987</v>
      </c>
      <c r="EW223">
        <v>316.23121149999997</v>
      </c>
      <c r="EX223">
        <v>2.9718283000000002E-2</v>
      </c>
      <c r="EY223">
        <v>-0.24242424242424199</v>
      </c>
      <c r="EZ223">
        <v>0.5</v>
      </c>
      <c r="FA223">
        <v>2329.843824</v>
      </c>
      <c r="FB223">
        <v>0.282168101</v>
      </c>
      <c r="FC223">
        <v>0.46153846153846201</v>
      </c>
      <c r="FD223">
        <v>0.71428571428571397</v>
      </c>
      <c r="FE223">
        <v>1289.633405</v>
      </c>
      <c r="FF223">
        <v>0.27742161199999998</v>
      </c>
      <c r="FG223">
        <v>-0.45070422535211302</v>
      </c>
      <c r="FH223">
        <v>0.5</v>
      </c>
      <c r="FI223">
        <v>1311.9028135000001</v>
      </c>
      <c r="FJ223">
        <v>0.19643599866666669</v>
      </c>
      <c r="FK223">
        <v>-7.7196668745964328E-2</v>
      </c>
      <c r="FL223" s="63">
        <v>0.57142857142857129</v>
      </c>
      <c r="FM223">
        <v>0.35</v>
      </c>
      <c r="FN223">
        <v>0.51353013530135305</v>
      </c>
      <c r="FO223">
        <v>0.44324324324324299</v>
      </c>
      <c r="FP223">
        <v>0.62439666520403703</v>
      </c>
      <c r="FQ223">
        <v>0.42639593908629397</v>
      </c>
      <c r="FR223">
        <v>0.674015178894109</v>
      </c>
      <c r="FS223">
        <v>0.40654639410984567</v>
      </c>
      <c r="FT223">
        <v>0.60398065979983306</v>
      </c>
      <c r="FU223">
        <v>0.50526352695483934</v>
      </c>
      <c r="FV223" s="45">
        <v>0.7</v>
      </c>
      <c r="FW223" s="25">
        <v>8898.3076923076896</v>
      </c>
      <c r="FX223" s="25">
        <v>0.8</v>
      </c>
      <c r="FY223" s="25">
        <v>11126.6875</v>
      </c>
      <c r="FZ223" s="25">
        <v>0.85</v>
      </c>
      <c r="GA223" s="25">
        <v>9631.2941176470595</v>
      </c>
      <c r="GB223" s="25">
        <v>0.78333333333333333</v>
      </c>
      <c r="GC223" s="28">
        <v>9885.4297699849158</v>
      </c>
      <c r="GD223">
        <v>0.83333333333333337</v>
      </c>
      <c r="GE223">
        <v>189</v>
      </c>
      <c r="GF223">
        <v>0.5</v>
      </c>
      <c r="GG223">
        <v>221</v>
      </c>
      <c r="GH223">
        <v>2.5</v>
      </c>
      <c r="GI223">
        <v>359</v>
      </c>
      <c r="GJ223">
        <v>1.2777777777777779</v>
      </c>
      <c r="GK223">
        <v>256.33333333333331</v>
      </c>
      <c r="GL223" s="45"/>
      <c r="GM223">
        <v>13</v>
      </c>
      <c r="GN223">
        <v>10</v>
      </c>
      <c r="GO223">
        <v>10</v>
      </c>
      <c r="GP223">
        <v>8</v>
      </c>
      <c r="GQ223" s="25"/>
      <c r="GR223">
        <v>33</v>
      </c>
      <c r="GS223">
        <v>14</v>
      </c>
      <c r="GT223">
        <v>14</v>
      </c>
      <c r="GU223">
        <v>8</v>
      </c>
      <c r="GV223" s="25"/>
      <c r="GW223">
        <v>24</v>
      </c>
      <c r="GX223">
        <v>19</v>
      </c>
      <c r="GY223">
        <v>19</v>
      </c>
      <c r="GZ223">
        <v>8</v>
      </c>
      <c r="HA223" s="25"/>
      <c r="HB223" s="89">
        <v>23.333333333333332</v>
      </c>
      <c r="HC223" s="89">
        <v>14.333333333333334</v>
      </c>
      <c r="HD223" s="89">
        <v>14.333333333333334</v>
      </c>
      <c r="HE223" s="129">
        <v>8</v>
      </c>
      <c r="HF223">
        <v>0.86359833531773456</v>
      </c>
      <c r="HG223">
        <v>0.8196996678794839</v>
      </c>
      <c r="HH223">
        <v>0.79508238943381326</v>
      </c>
      <c r="HI223">
        <v>0.97228572926095225</v>
      </c>
      <c r="HJ223">
        <v>0.93212188873900004</v>
      </c>
      <c r="HK223">
        <v>0.78814218884276155</v>
      </c>
      <c r="HL223">
        <v>0.9931160762220983</v>
      </c>
      <c r="HM223">
        <v>1</v>
      </c>
      <c r="HN223">
        <v>0.95863097394363883</v>
      </c>
      <c r="HO223">
        <v>0.95027330533836929</v>
      </c>
      <c r="HP223">
        <v>0.95178357026636506</v>
      </c>
      <c r="HQ223">
        <v>0.97619047619047616</v>
      </c>
      <c r="HR223">
        <v>0.91811706600012455</v>
      </c>
      <c r="HS223" s="24">
        <v>1</v>
      </c>
      <c r="HT223">
        <v>4</v>
      </c>
      <c r="HU223">
        <v>2</v>
      </c>
      <c r="HV223">
        <v>0</v>
      </c>
      <c r="HW223">
        <v>1</v>
      </c>
      <c r="HX223">
        <v>0</v>
      </c>
      <c r="HY223" s="45"/>
      <c r="HZ223" s="25"/>
      <c r="IA223" s="25"/>
      <c r="IB223" s="25"/>
      <c r="IC223" s="25"/>
      <c r="ID223" s="109"/>
      <c r="IE223" s="25"/>
      <c r="IF223" s="25"/>
      <c r="IG223" s="25"/>
      <c r="IH223" s="25"/>
      <c r="II223" s="141" t="s">
        <v>578</v>
      </c>
      <c r="IJ223" s="141">
        <f t="shared" si="191"/>
        <v>1</v>
      </c>
      <c r="IK223" s="141" t="s">
        <v>540</v>
      </c>
      <c r="IL223" s="106"/>
      <c r="IM223" s="127"/>
      <c r="IN223" s="142"/>
      <c r="IO223" s="143">
        <v>0</v>
      </c>
      <c r="IP223" s="144">
        <v>0</v>
      </c>
      <c r="IQ223" s="144">
        <v>0</v>
      </c>
      <c r="IR223" s="144">
        <v>0</v>
      </c>
      <c r="IS223" s="144">
        <v>1</v>
      </c>
      <c r="IT223" s="145"/>
      <c r="IU223" s="146">
        <v>0</v>
      </c>
      <c r="IV223" s="146">
        <v>0</v>
      </c>
    </row>
    <row r="224" spans="1:256" ht="13.05" customHeight="1">
      <c r="A224" s="30">
        <v>48</v>
      </c>
      <c r="B224" s="25">
        <v>12.5</v>
      </c>
      <c r="C224" s="49" t="s">
        <v>235</v>
      </c>
      <c r="D224" s="47" t="s">
        <v>508</v>
      </c>
      <c r="E224" s="25">
        <v>1</v>
      </c>
      <c r="F224" s="25">
        <v>1</v>
      </c>
      <c r="G224" s="49"/>
      <c r="H224" s="25">
        <v>7</v>
      </c>
      <c r="I224" s="25">
        <v>15</v>
      </c>
      <c r="J224" s="25">
        <v>23</v>
      </c>
      <c r="K224" s="25">
        <v>19</v>
      </c>
      <c r="L224" s="25">
        <v>4</v>
      </c>
      <c r="M224" s="25" t="str">
        <f t="shared" si="183"/>
        <v/>
      </c>
      <c r="N224" s="25">
        <f t="shared" si="184"/>
        <v>-8</v>
      </c>
      <c r="O224" s="25"/>
      <c r="P224" s="25"/>
      <c r="Q224" s="28"/>
      <c r="R224" s="25">
        <v>15</v>
      </c>
      <c r="S224" s="25">
        <v>20</v>
      </c>
      <c r="T224" s="25">
        <v>7</v>
      </c>
      <c r="U224" s="25">
        <v>1</v>
      </c>
      <c r="V224" s="25">
        <v>6</v>
      </c>
      <c r="W224" s="25" t="str">
        <f t="shared" si="203"/>
        <v/>
      </c>
      <c r="X224" s="25">
        <f t="shared" si="204"/>
        <v>13</v>
      </c>
      <c r="Y224" s="25">
        <v>7</v>
      </c>
      <c r="Z224" s="25">
        <v>14</v>
      </c>
      <c r="AA224" s="25"/>
      <c r="AB224" s="45">
        <v>5</v>
      </c>
      <c r="AC224" s="25">
        <v>7</v>
      </c>
      <c r="AD224" s="25">
        <v>9</v>
      </c>
      <c r="AE224" s="25">
        <v>1</v>
      </c>
      <c r="AF224" s="25">
        <v>8</v>
      </c>
      <c r="AG224" s="25" t="str">
        <f t="shared" si="201"/>
        <v/>
      </c>
      <c r="AH224" s="25">
        <f t="shared" si="202"/>
        <v>-2</v>
      </c>
      <c r="AI224" s="25">
        <v>2</v>
      </c>
      <c r="AJ224" s="25">
        <v>6</v>
      </c>
      <c r="AK224" s="28"/>
      <c r="AL224" s="25">
        <v>1</v>
      </c>
      <c r="AM224" s="25">
        <v>1064.5999999999999</v>
      </c>
      <c r="AN224" s="25">
        <v>1045.5</v>
      </c>
      <c r="AO224" s="25">
        <v>274.39433782711149</v>
      </c>
      <c r="AP224" s="91">
        <v>4.027777777777778E-2</v>
      </c>
      <c r="AQ224" s="65">
        <v>6.8749999999999992E-2</v>
      </c>
      <c r="AR224" s="65">
        <v>6.0416666666666667E-2</v>
      </c>
      <c r="AS224" s="65">
        <v>4.3055555555555562E-2</v>
      </c>
      <c r="AT224" s="25">
        <f t="shared" si="205"/>
        <v>58</v>
      </c>
      <c r="AU224" s="25">
        <f t="shared" si="205"/>
        <v>99</v>
      </c>
      <c r="AV224" s="25">
        <f t="shared" si="205"/>
        <v>87</v>
      </c>
      <c r="AW224" s="25">
        <f t="shared" si="205"/>
        <v>62</v>
      </c>
      <c r="AX224" s="25">
        <f t="shared" si="206"/>
        <v>93</v>
      </c>
      <c r="AY224" s="25">
        <f t="shared" si="194"/>
        <v>60</v>
      </c>
      <c r="AZ224" s="25">
        <f t="shared" si="195"/>
        <v>0.55000000000000004</v>
      </c>
      <c r="BA224" s="25">
        <v>2</v>
      </c>
      <c r="BB224" s="25">
        <v>3</v>
      </c>
      <c r="BC224" s="25">
        <v>2</v>
      </c>
      <c r="BD224" s="25">
        <v>1</v>
      </c>
      <c r="BE224" s="25">
        <v>1.5</v>
      </c>
      <c r="BF224" s="25">
        <v>2.5</v>
      </c>
      <c r="BG224" s="49">
        <v>-0.66666666666666663</v>
      </c>
      <c r="BH224" s="25">
        <v>0</v>
      </c>
      <c r="BI224" s="25">
        <v>10</v>
      </c>
      <c r="BJ224" s="25">
        <v>0.2</v>
      </c>
      <c r="BK224" s="25">
        <v>10</v>
      </c>
      <c r="BL224" s="25">
        <v>0.1</v>
      </c>
      <c r="BM224" s="47">
        <v>29</v>
      </c>
      <c r="BN224" s="25">
        <v>19</v>
      </c>
      <c r="BO224" s="25">
        <f t="shared" si="207"/>
        <v>48</v>
      </c>
      <c r="BP224" s="25">
        <f t="shared" si="208"/>
        <v>0.60416666666666663</v>
      </c>
      <c r="BQ224" s="49">
        <f t="shared" si="199"/>
        <v>1</v>
      </c>
      <c r="BR224" s="47">
        <v>10</v>
      </c>
      <c r="BS224" s="25">
        <v>6</v>
      </c>
      <c r="BT224" s="25">
        <f t="shared" si="215"/>
        <v>16</v>
      </c>
      <c r="BU224" s="25">
        <f t="shared" si="209"/>
        <v>0.625</v>
      </c>
      <c r="BV224" s="49">
        <f t="shared" si="160"/>
        <v>1</v>
      </c>
      <c r="BW224" s="52">
        <v>5</v>
      </c>
      <c r="BX224" s="53">
        <v>6</v>
      </c>
      <c r="BY224" s="54">
        <f t="shared" si="210"/>
        <v>5.5</v>
      </c>
      <c r="BZ224" s="57">
        <v>12</v>
      </c>
      <c r="CA224" s="50">
        <v>11</v>
      </c>
      <c r="CB224" s="51">
        <f t="shared" si="179"/>
        <v>11.5</v>
      </c>
      <c r="CC224" s="46">
        <v>10</v>
      </c>
      <c r="CD224" s="46">
        <v>13</v>
      </c>
      <c r="CE224" s="47">
        <v>37</v>
      </c>
      <c r="CF224" s="25">
        <v>121</v>
      </c>
      <c r="CG224" s="89">
        <f t="shared" si="211"/>
        <v>3.2702702702702702</v>
      </c>
      <c r="CH224" s="47">
        <v>8</v>
      </c>
      <c r="CI224" s="25">
        <v>2</v>
      </c>
      <c r="CJ224" s="25">
        <f t="shared" si="192"/>
        <v>10</v>
      </c>
      <c r="CK224" s="49">
        <f t="shared" si="189"/>
        <v>6</v>
      </c>
      <c r="CL224" s="47">
        <v>4</v>
      </c>
      <c r="CM224" s="25">
        <v>3</v>
      </c>
      <c r="CN224" s="25">
        <f t="shared" si="212"/>
        <v>7</v>
      </c>
      <c r="CO224" s="49">
        <f t="shared" si="190"/>
        <v>5</v>
      </c>
      <c r="CP224" s="47">
        <v>24</v>
      </c>
      <c r="CQ224" s="25">
        <f t="shared" si="197"/>
        <v>1</v>
      </c>
      <c r="CR224" s="65">
        <v>2.8472222222222222E-2</v>
      </c>
      <c r="CS224" s="25">
        <f t="shared" si="196"/>
        <v>41</v>
      </c>
      <c r="CT224" s="25">
        <v>0</v>
      </c>
      <c r="CU224" s="25">
        <v>24</v>
      </c>
      <c r="CV224" s="25">
        <f t="shared" si="198"/>
        <v>1</v>
      </c>
      <c r="CW224" s="65">
        <v>6.3194444444444442E-2</v>
      </c>
      <c r="CX224" s="25">
        <f t="shared" si="213"/>
        <v>91</v>
      </c>
      <c r="CY224" s="25">
        <v>1</v>
      </c>
      <c r="CZ224" s="49">
        <f t="shared" si="214"/>
        <v>1.2195121951219512</v>
      </c>
      <c r="DA224">
        <v>13</v>
      </c>
      <c r="DB224">
        <v>11</v>
      </c>
      <c r="DC224">
        <v>0.96955908000000002</v>
      </c>
      <c r="DD224">
        <v>11</v>
      </c>
      <c r="DE224">
        <v>0.96535409999999999</v>
      </c>
      <c r="DF224">
        <v>13</v>
      </c>
      <c r="DG224">
        <v>4</v>
      </c>
      <c r="DH224">
        <v>0.99061812999999999</v>
      </c>
      <c r="DI224">
        <v>6</v>
      </c>
      <c r="DJ224">
        <v>0.99307535000000002</v>
      </c>
      <c r="DK224">
        <v>13</v>
      </c>
      <c r="DL224">
        <v>4</v>
      </c>
      <c r="DM224">
        <v>0.60345097999999997</v>
      </c>
      <c r="DN224">
        <v>4</v>
      </c>
      <c r="DO224">
        <v>0.95693211</v>
      </c>
      <c r="DP224" s="25">
        <v>13</v>
      </c>
      <c r="DQ224" s="25">
        <v>6.333333333333333</v>
      </c>
      <c r="DR224" s="25">
        <v>0.85454272999999992</v>
      </c>
      <c r="DS224" s="25">
        <v>7</v>
      </c>
      <c r="DT224" s="25">
        <v>0.97178718666666664</v>
      </c>
      <c r="DU224" s="47">
        <v>99.436420979573768</v>
      </c>
      <c r="DV224" s="86">
        <v>154.14204748780486</v>
      </c>
      <c r="DW224" s="86">
        <v>0.14135430746459937</v>
      </c>
      <c r="DX224" s="25"/>
      <c r="DY224" s="49"/>
      <c r="DZ224" s="47">
        <v>9</v>
      </c>
      <c r="EA224" s="25">
        <v>4</v>
      </c>
      <c r="EB224" s="25">
        <v>6.5</v>
      </c>
      <c r="EC224" s="25">
        <v>0.12903226000000001</v>
      </c>
      <c r="ED224" s="25">
        <v>1</v>
      </c>
      <c r="EE224" s="88">
        <v>0.56451613</v>
      </c>
      <c r="EF224" s="47">
        <v>29</v>
      </c>
      <c r="EG224" s="25">
        <v>32</v>
      </c>
      <c r="EH224" s="25">
        <v>40</v>
      </c>
      <c r="EI224" s="25">
        <v>37</v>
      </c>
      <c r="EJ224" s="25">
        <v>33</v>
      </c>
      <c r="EK224" s="46">
        <v>57.5</v>
      </c>
      <c r="EL224" s="47">
        <v>2</v>
      </c>
      <c r="EM224" s="49">
        <v>4</v>
      </c>
      <c r="EN224" s="46">
        <v>0</v>
      </c>
      <c r="EO224" s="25">
        <v>1645.3</v>
      </c>
      <c r="EP224" s="25">
        <v>5223.1746031745997</v>
      </c>
      <c r="EQ224" s="25">
        <v>4948.28947368421</v>
      </c>
      <c r="ER224" s="25">
        <v>7521.4</v>
      </c>
      <c r="ES224" s="25">
        <v>8634.6341463414592</v>
      </c>
      <c r="ET224" s="25">
        <v>18632.631578947399</v>
      </c>
      <c r="EU224" s="25">
        <v>5076.0745400085571</v>
      </c>
      <c r="EV224" s="28">
        <v>10459.068727373999</v>
      </c>
      <c r="EW224">
        <v>480.85391850000002</v>
      </c>
      <c r="EX224">
        <v>0.110901948</v>
      </c>
      <c r="EY224">
        <v>7.4303030303030297</v>
      </c>
      <c r="EZ224">
        <v>0.10552763819095499</v>
      </c>
      <c r="FA224">
        <v>1442.3703210000001</v>
      </c>
      <c r="FB224">
        <v>0.214546245</v>
      </c>
      <c r="FC224">
        <v>14.2519893899204</v>
      </c>
      <c r="FD224">
        <v>0.24</v>
      </c>
      <c r="FE224">
        <v>3165.8214699999999</v>
      </c>
      <c r="FF224">
        <v>0.11140124</v>
      </c>
      <c r="FG224">
        <v>-2.8169014084507001E-2</v>
      </c>
      <c r="FH224">
        <v>0.15</v>
      </c>
      <c r="FI224">
        <v>1696.3485698333334</v>
      </c>
      <c r="FJ224">
        <v>0.14561647766666666</v>
      </c>
      <c r="FK224">
        <v>7.2180411353796403</v>
      </c>
      <c r="FL224" s="63">
        <v>0.165175879396985</v>
      </c>
      <c r="FM224">
        <v>0.68128544423440396</v>
      </c>
      <c r="FN224">
        <v>0.70047923322683703</v>
      </c>
      <c r="FO224">
        <v>0.62708333333333299</v>
      </c>
      <c r="FP224">
        <v>0.69593787335722801</v>
      </c>
      <c r="FQ224">
        <v>0.66396462785556398</v>
      </c>
      <c r="FR224">
        <v>0.47270306258322198</v>
      </c>
      <c r="FS224">
        <v>0.65744446847443372</v>
      </c>
      <c r="FT224">
        <v>0.62304005638909576</v>
      </c>
      <c r="FU224">
        <v>0.64024226243176463</v>
      </c>
      <c r="FV224" s="45">
        <v>0.65</v>
      </c>
      <c r="FW224" s="25">
        <v>2564.9230769230799</v>
      </c>
      <c r="FX224" s="25">
        <v>0.75</v>
      </c>
      <c r="FY224" s="25">
        <v>2397.4666666666699</v>
      </c>
      <c r="FZ224" s="25">
        <v>0.5</v>
      </c>
      <c r="GA224" s="25">
        <v>2354.9</v>
      </c>
      <c r="GB224" s="25">
        <v>0.6333333333333333</v>
      </c>
      <c r="GC224" s="28">
        <v>2439.0965811965834</v>
      </c>
      <c r="GD224">
        <v>0.66666666666666663</v>
      </c>
      <c r="GE224">
        <v>87</v>
      </c>
      <c r="GF224">
        <v>0.16666666666666666</v>
      </c>
      <c r="GG224">
        <v>120</v>
      </c>
      <c r="GH224">
        <v>3.8333333333333335</v>
      </c>
      <c r="GI224">
        <v>107</v>
      </c>
      <c r="GJ224">
        <v>1.5555555555555556</v>
      </c>
      <c r="GK224">
        <v>104.66666666666667</v>
      </c>
      <c r="GL224" s="45"/>
      <c r="GM224">
        <v>21</v>
      </c>
      <c r="GN224">
        <v>18</v>
      </c>
      <c r="GO224">
        <v>17</v>
      </c>
      <c r="GP224">
        <v>11</v>
      </c>
      <c r="GQ224" s="25"/>
      <c r="GR224">
        <v>42</v>
      </c>
      <c r="GS224">
        <v>12</v>
      </c>
      <c r="GT224">
        <v>12</v>
      </c>
      <c r="GU224">
        <v>8</v>
      </c>
      <c r="GV224" s="25"/>
      <c r="GW224">
        <v>14</v>
      </c>
      <c r="GX224">
        <v>11</v>
      </c>
      <c r="GY224">
        <v>11</v>
      </c>
      <c r="GZ224">
        <v>7</v>
      </c>
      <c r="HA224" s="25"/>
      <c r="HB224" s="89">
        <v>25.666666666666668</v>
      </c>
      <c r="HC224" s="89">
        <v>13.666666666666666</v>
      </c>
      <c r="HD224" s="89">
        <v>13.333333333333334</v>
      </c>
      <c r="HE224" s="129">
        <v>8.6666666666666661</v>
      </c>
      <c r="HF224">
        <v>0.87364307808264463</v>
      </c>
      <c r="HG224">
        <v>0.84729417534615947</v>
      </c>
      <c r="HH224">
        <v>0.82273263594544488</v>
      </c>
      <c r="HI224">
        <v>0.98466326883257294</v>
      </c>
      <c r="HJ224">
        <v>0.9035312623610704</v>
      </c>
      <c r="HK224">
        <v>0.98046462377315891</v>
      </c>
      <c r="HL224">
        <v>0.98332544276366063</v>
      </c>
      <c r="HM224">
        <v>1</v>
      </c>
      <c r="HN224">
        <v>0.89585467952085651</v>
      </c>
      <c r="HO224">
        <v>0.89206432977626715</v>
      </c>
      <c r="HP224">
        <v>0.88310669959064103</v>
      </c>
      <c r="HQ224">
        <v>0.96308682468615359</v>
      </c>
      <c r="HR224">
        <v>0.89100967332152381</v>
      </c>
      <c r="HS224" s="24">
        <v>1</v>
      </c>
      <c r="HT224">
        <v>5</v>
      </c>
      <c r="HU224">
        <v>2</v>
      </c>
      <c r="HV224">
        <v>0</v>
      </c>
      <c r="HW224">
        <v>1</v>
      </c>
      <c r="HX224">
        <v>0</v>
      </c>
      <c r="HY224" s="45"/>
      <c r="HZ224" s="25"/>
      <c r="IA224" s="25"/>
      <c r="IB224" s="25"/>
      <c r="IC224" s="25"/>
      <c r="ID224" s="109"/>
      <c r="IE224" s="25"/>
      <c r="IF224" s="25"/>
      <c r="IG224" s="25"/>
      <c r="IH224" s="25"/>
      <c r="II224" s="141" t="s">
        <v>538</v>
      </c>
      <c r="IJ224" s="141">
        <f t="shared" si="191"/>
        <v>0</v>
      </c>
      <c r="IK224" s="141" t="s">
        <v>540</v>
      </c>
      <c r="IL224" s="106"/>
      <c r="IM224" s="127"/>
      <c r="IN224" s="142"/>
      <c r="IO224" s="143">
        <v>0</v>
      </c>
      <c r="IP224" s="144">
        <v>0</v>
      </c>
      <c r="IQ224" s="144">
        <v>0</v>
      </c>
      <c r="IR224" s="144">
        <v>1</v>
      </c>
      <c r="IS224" s="144">
        <v>0</v>
      </c>
      <c r="IT224" s="145"/>
      <c r="IU224" s="146">
        <v>0</v>
      </c>
      <c r="IV224" s="146">
        <v>1</v>
      </c>
    </row>
    <row r="225" spans="1:256" ht="13.05" customHeight="1">
      <c r="A225" s="30">
        <v>32</v>
      </c>
      <c r="B225" s="25">
        <v>12</v>
      </c>
      <c r="C225" s="49" t="s">
        <v>668</v>
      </c>
      <c r="D225" s="47" t="s">
        <v>252</v>
      </c>
      <c r="E225" s="25">
        <v>4</v>
      </c>
      <c r="F225" s="25">
        <v>4</v>
      </c>
      <c r="G225" s="49"/>
      <c r="H225" s="25">
        <v>5</v>
      </c>
      <c r="I225" s="25">
        <v>15</v>
      </c>
      <c r="J225" s="25">
        <v>6</v>
      </c>
      <c r="K225" s="25">
        <v>3</v>
      </c>
      <c r="L225" s="25">
        <v>3</v>
      </c>
      <c r="M225" s="25" t="str">
        <f t="shared" si="183"/>
        <v/>
      </c>
      <c r="N225" s="25">
        <f t="shared" si="184"/>
        <v>9</v>
      </c>
      <c r="O225" s="25">
        <v>2</v>
      </c>
      <c r="P225" s="25">
        <v>11</v>
      </c>
      <c r="Q225" s="28"/>
      <c r="R225" s="25">
        <v>18</v>
      </c>
      <c r="S225" s="25">
        <v>25</v>
      </c>
      <c r="T225" s="25">
        <v>2</v>
      </c>
      <c r="U225" s="25">
        <v>1</v>
      </c>
      <c r="V225" s="25">
        <v>1</v>
      </c>
      <c r="W225" s="25" t="str">
        <f t="shared" si="203"/>
        <v/>
      </c>
      <c r="X225" s="25">
        <f t="shared" si="204"/>
        <v>23</v>
      </c>
      <c r="Y225" s="25">
        <v>10</v>
      </c>
      <c r="Z225" s="25">
        <v>23</v>
      </c>
      <c r="AA225" s="25"/>
      <c r="AB225" s="45">
        <v>17</v>
      </c>
      <c r="AC225" s="25">
        <v>20</v>
      </c>
      <c r="AD225" s="25">
        <v>0</v>
      </c>
      <c r="AE225" s="25">
        <v>0</v>
      </c>
      <c r="AF225" s="25">
        <v>0</v>
      </c>
      <c r="AG225" s="25" t="str">
        <f t="shared" si="201"/>
        <v/>
      </c>
      <c r="AH225" s="25">
        <f t="shared" si="202"/>
        <v>20</v>
      </c>
      <c r="AI225" s="25">
        <v>17</v>
      </c>
      <c r="AJ225" s="25">
        <v>20</v>
      </c>
      <c r="AK225" s="28"/>
      <c r="AL225" s="25">
        <v>1</v>
      </c>
      <c r="AM225" s="25">
        <v>892</v>
      </c>
      <c r="AN225" s="25">
        <v>782</v>
      </c>
      <c r="AO225" s="25">
        <v>350.44017433718079</v>
      </c>
      <c r="AP225" s="91">
        <v>7.0833333333333331E-2</v>
      </c>
      <c r="AQ225" s="65">
        <v>6.9444444444444434E-2</v>
      </c>
      <c r="AR225" s="65">
        <v>7.6388888888888895E-2</v>
      </c>
      <c r="AS225" s="65">
        <v>5.486111111111111E-2</v>
      </c>
      <c r="AT225" s="25">
        <f t="shared" si="205"/>
        <v>102</v>
      </c>
      <c r="AU225" s="25">
        <f t="shared" si="205"/>
        <v>100</v>
      </c>
      <c r="AV225" s="25">
        <f t="shared" si="205"/>
        <v>110</v>
      </c>
      <c r="AW225" s="25">
        <f t="shared" si="205"/>
        <v>79</v>
      </c>
      <c r="AX225" s="25">
        <f t="shared" si="206"/>
        <v>105</v>
      </c>
      <c r="AY225" s="25">
        <f t="shared" si="194"/>
        <v>90.5</v>
      </c>
      <c r="AZ225" s="25">
        <f t="shared" si="195"/>
        <v>0.16022099447513813</v>
      </c>
      <c r="BA225" s="25">
        <v>3</v>
      </c>
      <c r="BB225" s="25">
        <v>4</v>
      </c>
      <c r="BC225" s="25">
        <v>3</v>
      </c>
      <c r="BD225" s="25">
        <v>4</v>
      </c>
      <c r="BE225" s="25">
        <v>3.5</v>
      </c>
      <c r="BF225" s="25">
        <v>3.5</v>
      </c>
      <c r="BG225" s="49">
        <v>0</v>
      </c>
      <c r="BH225" s="25">
        <v>0</v>
      </c>
      <c r="BI225" s="25">
        <v>10</v>
      </c>
      <c r="BJ225" s="25">
        <v>0.2</v>
      </c>
      <c r="BK225" s="25">
        <v>10</v>
      </c>
      <c r="BL225" s="25">
        <v>0.1</v>
      </c>
      <c r="BM225" s="47">
        <v>32</v>
      </c>
      <c r="BN225" s="25">
        <v>13</v>
      </c>
      <c r="BO225" s="25">
        <f t="shared" si="207"/>
        <v>45</v>
      </c>
      <c r="BP225" s="25">
        <f t="shared" si="208"/>
        <v>0.71111111111111114</v>
      </c>
      <c r="BQ225" s="49">
        <f t="shared" si="199"/>
        <v>0.9375</v>
      </c>
      <c r="BR225" s="47">
        <v>14</v>
      </c>
      <c r="BS225" s="25">
        <v>2</v>
      </c>
      <c r="BT225" s="25">
        <f t="shared" si="215"/>
        <v>16</v>
      </c>
      <c r="BU225" s="25">
        <f t="shared" si="209"/>
        <v>0.875</v>
      </c>
      <c r="BV225" s="49">
        <f t="shared" si="160"/>
        <v>1</v>
      </c>
      <c r="BW225" s="52">
        <v>10</v>
      </c>
      <c r="BX225" s="53">
        <v>7</v>
      </c>
      <c r="BY225" s="54">
        <f t="shared" si="210"/>
        <v>8.5</v>
      </c>
      <c r="BZ225" s="57">
        <v>11</v>
      </c>
      <c r="CA225" s="50">
        <v>12</v>
      </c>
      <c r="CB225" s="51">
        <f t="shared" si="179"/>
        <v>11.5</v>
      </c>
      <c r="CC225" s="46">
        <v>6</v>
      </c>
      <c r="CD225" s="46">
        <v>13</v>
      </c>
      <c r="CE225" s="47">
        <v>50</v>
      </c>
      <c r="CF225" s="25">
        <v>4</v>
      </c>
      <c r="CG225" s="89">
        <f t="shared" si="211"/>
        <v>0.08</v>
      </c>
      <c r="CH225" s="47">
        <v>10</v>
      </c>
      <c r="CI225" s="25">
        <v>5</v>
      </c>
      <c r="CJ225" s="25">
        <f t="shared" si="192"/>
        <v>15</v>
      </c>
      <c r="CK225" s="49">
        <f t="shared" si="189"/>
        <v>10</v>
      </c>
      <c r="CL225" s="47">
        <v>4</v>
      </c>
      <c r="CM225" s="25">
        <v>4</v>
      </c>
      <c r="CN225" s="25">
        <f t="shared" si="212"/>
        <v>8</v>
      </c>
      <c r="CO225" s="49">
        <f t="shared" si="190"/>
        <v>6</v>
      </c>
      <c r="CP225" s="47">
        <v>24</v>
      </c>
      <c r="CQ225" s="25">
        <f t="shared" si="197"/>
        <v>1</v>
      </c>
      <c r="CR225" s="65">
        <v>1.3888888888888888E-2</v>
      </c>
      <c r="CS225" s="25">
        <f t="shared" si="196"/>
        <v>20</v>
      </c>
      <c r="CT225" s="25">
        <v>0</v>
      </c>
      <c r="CU225" s="25">
        <v>24</v>
      </c>
      <c r="CV225" s="25">
        <f t="shared" si="198"/>
        <v>1</v>
      </c>
      <c r="CW225" s="65">
        <v>5.2083333333333336E-2</v>
      </c>
      <c r="CX225" s="25">
        <f t="shared" si="213"/>
        <v>75</v>
      </c>
      <c r="CY225" s="25">
        <v>0</v>
      </c>
      <c r="CZ225" s="49">
        <f t="shared" si="214"/>
        <v>2.75</v>
      </c>
      <c r="DA225">
        <v>12</v>
      </c>
      <c r="DB225">
        <v>8</v>
      </c>
      <c r="DC225">
        <v>0.93553564</v>
      </c>
      <c r="DD225">
        <v>9</v>
      </c>
      <c r="DE225">
        <v>0.94626703000000001</v>
      </c>
      <c r="DF225">
        <v>10</v>
      </c>
      <c r="DG225">
        <v>7</v>
      </c>
      <c r="DH225">
        <v>0.96972468999999994</v>
      </c>
      <c r="DI225">
        <v>8</v>
      </c>
      <c r="DJ225">
        <v>0.97528809000000005</v>
      </c>
      <c r="DK225">
        <v>11</v>
      </c>
      <c r="DL225">
        <v>7</v>
      </c>
      <c r="DM225">
        <v>0.97553811000000001</v>
      </c>
      <c r="DN225">
        <v>8</v>
      </c>
      <c r="DO225">
        <v>0.98920790999999997</v>
      </c>
      <c r="DP225" s="25">
        <v>11</v>
      </c>
      <c r="DQ225" s="25">
        <v>7.333333333333333</v>
      </c>
      <c r="DR225" s="25">
        <v>0.96026614666666665</v>
      </c>
      <c r="DS225" s="25">
        <v>8.3333333333333339</v>
      </c>
      <c r="DT225" s="25">
        <v>0.97025434333333338</v>
      </c>
      <c r="DU225" s="47">
        <v>32.081932778801225</v>
      </c>
      <c r="DV225" s="86">
        <v>39.10921015584583</v>
      </c>
      <c r="DW225" s="86">
        <v>0.87030058196468618</v>
      </c>
      <c r="DX225" s="25"/>
      <c r="DY225" s="49"/>
      <c r="DZ225" s="47">
        <v>11</v>
      </c>
      <c r="EA225" s="25">
        <v>14</v>
      </c>
      <c r="EB225" s="25">
        <v>12.5</v>
      </c>
      <c r="EC225" s="25">
        <v>-0.1</v>
      </c>
      <c r="ED225" s="25">
        <v>0.84782608999999998</v>
      </c>
      <c r="EE225" s="88">
        <v>0.373913045</v>
      </c>
      <c r="EF225" s="47">
        <v>30</v>
      </c>
      <c r="EG225" s="25">
        <v>32</v>
      </c>
      <c r="EH225" s="25">
        <v>28</v>
      </c>
      <c r="EI225" s="25">
        <v>45</v>
      </c>
      <c r="EJ225" s="25">
        <v>33</v>
      </c>
      <c r="EK225" s="46">
        <v>54</v>
      </c>
      <c r="EL225" s="47">
        <v>3</v>
      </c>
      <c r="EM225" s="49">
        <v>6</v>
      </c>
      <c r="EN225" s="46">
        <v>0</v>
      </c>
      <c r="EO225" s="25">
        <v>54843.333333333299</v>
      </c>
      <c r="EP225" s="25">
        <v>11752.142857142901</v>
      </c>
      <c r="EQ225" s="25">
        <v>31339.166666666701</v>
      </c>
      <c r="ER225" s="25">
        <v>8745.8139534883703</v>
      </c>
      <c r="ES225" s="25">
        <v>20824.705882352901</v>
      </c>
      <c r="ET225" s="25">
        <v>9316.3157894736905</v>
      </c>
      <c r="EU225" s="25">
        <v>35669.068627450964</v>
      </c>
      <c r="EV225" s="28">
        <v>9938.0908667016538</v>
      </c>
      <c r="EW225">
        <v>2323.8281919999999</v>
      </c>
      <c r="EX225">
        <v>0.33222250599999997</v>
      </c>
      <c r="EY225">
        <v>0.59090909090909105</v>
      </c>
      <c r="EZ225">
        <v>0.8</v>
      </c>
      <c r="FA225">
        <v>516.84159560000001</v>
      </c>
      <c r="FB225">
        <v>7.2704663000000003E-2</v>
      </c>
      <c r="FC225">
        <v>-1.2254641909814299</v>
      </c>
      <c r="FD225">
        <v>0.72727272727272696</v>
      </c>
      <c r="FE225">
        <v>952.13620230000004</v>
      </c>
      <c r="FF225">
        <v>0.17142749700000001</v>
      </c>
      <c r="FG225">
        <v>0.33239436619718299</v>
      </c>
      <c r="FH225">
        <v>0.5</v>
      </c>
      <c r="FI225">
        <v>1264.2686633000001</v>
      </c>
      <c r="FJ225">
        <v>0.19211822199999998</v>
      </c>
      <c r="FK225">
        <v>-0.10072024462505196</v>
      </c>
      <c r="FL225" s="63">
        <v>0.67575757575757567</v>
      </c>
      <c r="FM225">
        <v>0.68941979522184305</v>
      </c>
      <c r="FN225">
        <v>0.56186317321688495</v>
      </c>
      <c r="FO225">
        <v>0.45488029465930002</v>
      </c>
      <c r="FP225">
        <v>0.67066267066267105</v>
      </c>
      <c r="FQ225">
        <v>0.52089552238806003</v>
      </c>
      <c r="FR225">
        <v>0.55852077773541697</v>
      </c>
      <c r="FS225">
        <v>0.55506520408973437</v>
      </c>
      <c r="FT225">
        <v>0.59701554053832429</v>
      </c>
      <c r="FU225">
        <v>0.57604037231402938</v>
      </c>
      <c r="FV225" s="45">
        <v>0.85</v>
      </c>
      <c r="FW225" s="25">
        <v>7853.5333333333301</v>
      </c>
      <c r="FX225" s="25">
        <v>0.7</v>
      </c>
      <c r="FY225" s="25">
        <v>7939.7857142857101</v>
      </c>
      <c r="FZ225" s="25">
        <v>0.9</v>
      </c>
      <c r="GA225" s="25">
        <v>3561.7222222222199</v>
      </c>
      <c r="GB225" s="25">
        <v>0.81666666666666654</v>
      </c>
      <c r="GC225" s="28">
        <v>6451.6804232804197</v>
      </c>
      <c r="GD225">
        <v>0.33333333333333331</v>
      </c>
      <c r="GE225">
        <v>159</v>
      </c>
      <c r="GF225">
        <v>0</v>
      </c>
      <c r="GG225">
        <v>134</v>
      </c>
      <c r="GH225">
        <v>0.33333333333333331</v>
      </c>
      <c r="GI225">
        <v>173</v>
      </c>
      <c r="GJ225">
        <v>0.22222222222222221</v>
      </c>
      <c r="GK225">
        <v>155.33333333333334</v>
      </c>
      <c r="GL225" s="45"/>
      <c r="GM225">
        <v>10</v>
      </c>
      <c r="GN225">
        <v>8</v>
      </c>
      <c r="GO225">
        <v>7</v>
      </c>
      <c r="GP225">
        <v>6</v>
      </c>
      <c r="GQ225" s="25"/>
      <c r="GR225">
        <v>38</v>
      </c>
      <c r="GS225">
        <v>12</v>
      </c>
      <c r="GT225">
        <v>13</v>
      </c>
      <c r="GU225">
        <v>6</v>
      </c>
      <c r="GV225" s="25"/>
      <c r="GW225">
        <v>14</v>
      </c>
      <c r="GX225">
        <v>14</v>
      </c>
      <c r="GY225">
        <v>14</v>
      </c>
      <c r="GZ225">
        <v>6</v>
      </c>
      <c r="HA225" s="25"/>
      <c r="HB225" s="89">
        <v>20.666666666666668</v>
      </c>
      <c r="HC225" s="89">
        <v>11.333333333333334</v>
      </c>
      <c r="HD225" s="89">
        <v>11.333333333333334</v>
      </c>
      <c r="HE225" s="129">
        <v>6</v>
      </c>
      <c r="HF225">
        <v>0.87812022474504892</v>
      </c>
      <c r="HG225">
        <v>0.87714502471563627</v>
      </c>
      <c r="HH225">
        <v>0.84829392685722349</v>
      </c>
      <c r="HI225">
        <v>0.98974331861078713</v>
      </c>
      <c r="HJ225">
        <v>0.86083012878188714</v>
      </c>
      <c r="HK225">
        <v>0.99377067866470603</v>
      </c>
      <c r="HL225">
        <v>0.98786934903250667</v>
      </c>
      <c r="HM225">
        <v>1</v>
      </c>
      <c r="HN225">
        <v>0.98904544176977582</v>
      </c>
      <c r="HO225">
        <v>0.97340734838463849</v>
      </c>
      <c r="HP225">
        <v>0.98422223218569405</v>
      </c>
      <c r="HQ225">
        <v>1</v>
      </c>
      <c r="HR225">
        <v>0.9093319317655707</v>
      </c>
      <c r="HS225" s="24">
        <v>1</v>
      </c>
      <c r="HT225">
        <v>4</v>
      </c>
      <c r="HU225">
        <v>3</v>
      </c>
      <c r="HV225">
        <v>0</v>
      </c>
      <c r="HW225">
        <v>1</v>
      </c>
      <c r="HX225">
        <v>1</v>
      </c>
      <c r="HY225" s="45"/>
      <c r="HZ225" s="25"/>
      <c r="IA225" s="25"/>
      <c r="IB225" s="25"/>
      <c r="IC225" s="25"/>
      <c r="ID225" s="109"/>
      <c r="IE225" s="25"/>
      <c r="IF225" s="25"/>
      <c r="IG225" s="25"/>
      <c r="IH225" s="25"/>
      <c r="II225" s="141" t="s">
        <v>538</v>
      </c>
      <c r="IJ225" s="141">
        <f t="shared" si="191"/>
        <v>0</v>
      </c>
      <c r="IK225" s="141" t="s">
        <v>540</v>
      </c>
      <c r="IL225" s="106"/>
      <c r="IM225" s="127"/>
      <c r="IN225" s="142"/>
      <c r="IO225" s="143">
        <v>0</v>
      </c>
      <c r="IP225" s="144">
        <v>0</v>
      </c>
      <c r="IQ225" s="144">
        <v>0</v>
      </c>
      <c r="IR225" s="144">
        <v>1</v>
      </c>
      <c r="IS225" s="144">
        <v>0</v>
      </c>
      <c r="IT225" s="145"/>
      <c r="IU225" s="146">
        <v>0</v>
      </c>
      <c r="IV225" s="146">
        <v>0</v>
      </c>
    </row>
    <row r="226" spans="1:256" ht="13.05" customHeight="1">
      <c r="A226" s="30">
        <v>65</v>
      </c>
      <c r="B226" s="25">
        <v>18</v>
      </c>
      <c r="C226" s="49" t="s">
        <v>611</v>
      </c>
      <c r="D226" s="47" t="s">
        <v>508</v>
      </c>
      <c r="E226" s="25">
        <v>1</v>
      </c>
      <c r="F226" s="25">
        <v>1</v>
      </c>
      <c r="G226" s="49"/>
      <c r="H226" s="25">
        <v>24</v>
      </c>
      <c r="I226" s="25">
        <v>26</v>
      </c>
      <c r="J226" s="25">
        <v>2</v>
      </c>
      <c r="K226" s="25">
        <v>0</v>
      </c>
      <c r="L226" s="25">
        <v>2</v>
      </c>
      <c r="M226" s="25" t="str">
        <f t="shared" si="183"/>
        <v/>
      </c>
      <c r="N226" s="25">
        <f t="shared" si="184"/>
        <v>24</v>
      </c>
      <c r="O226" s="25">
        <v>20</v>
      </c>
      <c r="P226" s="25">
        <v>24</v>
      </c>
      <c r="Q226" s="28"/>
      <c r="R226" s="25">
        <v>23</v>
      </c>
      <c r="S226" s="25">
        <v>23</v>
      </c>
      <c r="T226" s="25">
        <v>3</v>
      </c>
      <c r="U226" s="25">
        <v>2</v>
      </c>
      <c r="V226" s="25">
        <v>1</v>
      </c>
      <c r="W226" s="25" t="str">
        <f t="shared" si="203"/>
        <v/>
      </c>
      <c r="X226" s="25">
        <f t="shared" si="204"/>
        <v>20</v>
      </c>
      <c r="Y226" s="25">
        <v>10</v>
      </c>
      <c r="Z226" s="25">
        <v>20</v>
      </c>
      <c r="AA226" s="25"/>
      <c r="AB226" s="45">
        <v>7</v>
      </c>
      <c r="AC226" s="25">
        <v>17</v>
      </c>
      <c r="AD226" s="25">
        <v>1</v>
      </c>
      <c r="AE226" s="25">
        <v>0</v>
      </c>
      <c r="AF226" s="25">
        <v>1</v>
      </c>
      <c r="AG226" s="25" t="str">
        <f t="shared" si="201"/>
        <v/>
      </c>
      <c r="AH226" s="25">
        <f t="shared" si="202"/>
        <v>16</v>
      </c>
      <c r="AI226" s="25">
        <v>7</v>
      </c>
      <c r="AJ226" s="25">
        <v>16</v>
      </c>
      <c r="AK226" s="28"/>
      <c r="AL226" s="25">
        <v>1</v>
      </c>
      <c r="AM226" s="25">
        <v>1277</v>
      </c>
      <c r="AN226" s="25">
        <v>1145</v>
      </c>
      <c r="AO226" s="25">
        <v>489.470390481278</v>
      </c>
      <c r="AP226" s="91">
        <v>4.027777777777778E-2</v>
      </c>
      <c r="AQ226" s="65">
        <v>5.6944444444444443E-2</v>
      </c>
      <c r="AR226" s="65">
        <v>4.9305555555555554E-2</v>
      </c>
      <c r="AS226" s="65">
        <v>4.0972222222222222E-2</v>
      </c>
      <c r="AT226" s="25">
        <f t="shared" si="205"/>
        <v>58</v>
      </c>
      <c r="AU226" s="25">
        <f t="shared" si="205"/>
        <v>82</v>
      </c>
      <c r="AV226" s="25">
        <f t="shared" si="205"/>
        <v>71</v>
      </c>
      <c r="AW226" s="25">
        <f t="shared" si="205"/>
        <v>59</v>
      </c>
      <c r="AX226" s="25">
        <f t="shared" si="206"/>
        <v>76.5</v>
      </c>
      <c r="AY226" s="25">
        <f t="shared" si="194"/>
        <v>58.5</v>
      </c>
      <c r="AZ226" s="25">
        <f t="shared" si="195"/>
        <v>0.30769230769230771</v>
      </c>
      <c r="BA226" s="25">
        <v>2</v>
      </c>
      <c r="BB226" s="25">
        <v>4</v>
      </c>
      <c r="BC226" s="25">
        <v>2</v>
      </c>
      <c r="BD226" s="25">
        <v>2</v>
      </c>
      <c r="BE226" s="25">
        <v>2</v>
      </c>
      <c r="BF226" s="25">
        <v>3</v>
      </c>
      <c r="BG226" s="49">
        <v>-0.5</v>
      </c>
      <c r="BH226" s="25">
        <v>1</v>
      </c>
      <c r="BI226" s="25">
        <v>10</v>
      </c>
      <c r="BJ226" s="25">
        <v>0.9</v>
      </c>
      <c r="BK226" s="25">
        <v>10</v>
      </c>
      <c r="BL226" s="25">
        <v>0.95</v>
      </c>
      <c r="BM226" s="47">
        <v>27</v>
      </c>
      <c r="BN226" s="25">
        <v>21</v>
      </c>
      <c r="BO226" s="25">
        <f t="shared" si="207"/>
        <v>48</v>
      </c>
      <c r="BP226" s="25">
        <f t="shared" si="208"/>
        <v>0.5625</v>
      </c>
      <c r="BQ226" s="49">
        <f t="shared" si="199"/>
        <v>1</v>
      </c>
      <c r="BR226" s="47">
        <v>9</v>
      </c>
      <c r="BS226" s="25">
        <v>7</v>
      </c>
      <c r="BT226" s="25">
        <f t="shared" si="215"/>
        <v>16</v>
      </c>
      <c r="BU226" s="25">
        <f t="shared" si="209"/>
        <v>0.5625</v>
      </c>
      <c r="BV226" s="49">
        <f t="shared" ref="BV226:BV235" si="216">BT226/16</f>
        <v>1</v>
      </c>
      <c r="BW226" s="52">
        <v>7</v>
      </c>
      <c r="BX226" s="53">
        <v>6</v>
      </c>
      <c r="BY226" s="54">
        <f t="shared" si="210"/>
        <v>6.5</v>
      </c>
      <c r="BZ226" s="57">
        <v>13</v>
      </c>
      <c r="CA226" s="50">
        <v>13</v>
      </c>
      <c r="CB226" s="51">
        <f t="shared" si="179"/>
        <v>13</v>
      </c>
      <c r="CC226" s="46">
        <v>23</v>
      </c>
      <c r="CD226" s="46">
        <v>13</v>
      </c>
      <c r="CE226" s="47">
        <v>71</v>
      </c>
      <c r="CF226" s="25">
        <v>4</v>
      </c>
      <c r="CG226" s="89">
        <f t="shared" si="211"/>
        <v>5.6338028169014086E-2</v>
      </c>
      <c r="CH226" s="47">
        <v>12</v>
      </c>
      <c r="CI226" s="25">
        <v>9</v>
      </c>
      <c r="CJ226" s="25">
        <f t="shared" si="192"/>
        <v>21</v>
      </c>
      <c r="CK226" s="49">
        <f t="shared" si="189"/>
        <v>15</v>
      </c>
      <c r="CL226" s="47">
        <v>4</v>
      </c>
      <c r="CM226" s="25">
        <v>4</v>
      </c>
      <c r="CN226" s="25">
        <f t="shared" si="212"/>
        <v>8</v>
      </c>
      <c r="CO226" s="49">
        <f t="shared" si="190"/>
        <v>6</v>
      </c>
      <c r="CP226" s="47">
        <v>24</v>
      </c>
      <c r="CQ226" s="25">
        <f t="shared" si="197"/>
        <v>1</v>
      </c>
      <c r="CR226" s="65">
        <v>1.8055555555555557E-2</v>
      </c>
      <c r="CS226" s="25">
        <f t="shared" si="196"/>
        <v>26</v>
      </c>
      <c r="CT226" s="25">
        <v>0</v>
      </c>
      <c r="CU226" s="25">
        <v>24</v>
      </c>
      <c r="CV226" s="25">
        <f t="shared" si="198"/>
        <v>1</v>
      </c>
      <c r="CW226" s="65">
        <v>4.4444444444444446E-2</v>
      </c>
      <c r="CX226" s="25">
        <f t="shared" si="213"/>
        <v>64</v>
      </c>
      <c r="CY226" s="25">
        <v>0</v>
      </c>
      <c r="CZ226" s="49">
        <f t="shared" si="214"/>
        <v>1.4615384615384615</v>
      </c>
      <c r="DA226">
        <v>24</v>
      </c>
      <c r="DB226">
        <v>4</v>
      </c>
      <c r="DC226">
        <v>0.97719621000000001</v>
      </c>
      <c r="DD226">
        <v>6</v>
      </c>
      <c r="DE226">
        <v>1</v>
      </c>
      <c r="DF226">
        <v>26</v>
      </c>
      <c r="DG226">
        <v>6</v>
      </c>
      <c r="DH226">
        <v>0.95979901999999995</v>
      </c>
      <c r="DI226">
        <v>9</v>
      </c>
      <c r="DJ226">
        <v>0.98105438</v>
      </c>
      <c r="DK226">
        <v>26</v>
      </c>
      <c r="DL226">
        <v>2</v>
      </c>
      <c r="DM226">
        <v>1</v>
      </c>
      <c r="DN226">
        <v>3</v>
      </c>
      <c r="DO226">
        <v>0.90784129999999996</v>
      </c>
      <c r="DP226" s="25">
        <v>25.333333333333332</v>
      </c>
      <c r="DQ226" s="25">
        <v>4</v>
      </c>
      <c r="DR226" s="25">
        <v>0.97899840999999999</v>
      </c>
      <c r="DS226" s="25">
        <v>6</v>
      </c>
      <c r="DT226" s="25">
        <v>0.96296522666666673</v>
      </c>
      <c r="DU226" s="47">
        <v>33.499874514930859</v>
      </c>
      <c r="DV226" s="86">
        <v>46.186061675819943</v>
      </c>
      <c r="DW226" s="86">
        <v>1.1534561687091349</v>
      </c>
      <c r="DX226" s="25"/>
      <c r="DY226" s="49"/>
      <c r="DZ226" s="47">
        <v>16</v>
      </c>
      <c r="EA226" s="25">
        <v>18</v>
      </c>
      <c r="EB226" s="25">
        <v>17</v>
      </c>
      <c r="EC226" s="25">
        <v>0.88571429000000002</v>
      </c>
      <c r="ED226" s="25">
        <v>0.89887640000000002</v>
      </c>
      <c r="EE226" s="88">
        <v>0.89229534499999996</v>
      </c>
      <c r="EF226" s="47">
        <v>28</v>
      </c>
      <c r="EG226" s="25">
        <v>30</v>
      </c>
      <c r="EH226" s="25">
        <v>33</v>
      </c>
      <c r="EI226" s="25">
        <v>16</v>
      </c>
      <c r="EJ226" s="25">
        <v>26</v>
      </c>
      <c r="EK226" s="46">
        <v>67</v>
      </c>
      <c r="EL226" s="47">
        <v>0</v>
      </c>
      <c r="EM226" s="49">
        <v>0</v>
      </c>
      <c r="EN226" s="46">
        <v>0</v>
      </c>
      <c r="EO226" s="25">
        <v>9971.5151515151501</v>
      </c>
      <c r="EP226" s="25">
        <v>5394.4262295081999</v>
      </c>
      <c r="EQ226" s="25">
        <v>14464.2307692308</v>
      </c>
      <c r="ER226" s="25">
        <v>6715.5357142857101</v>
      </c>
      <c r="ES226" s="25">
        <v>13111.851851851899</v>
      </c>
      <c r="ET226" s="25">
        <v>10727.878787878801</v>
      </c>
      <c r="EU226" s="25">
        <v>12515.865924199285</v>
      </c>
      <c r="EV226" s="28">
        <v>7612.6135772242369</v>
      </c>
      <c r="EW226">
        <v>446.92171860000002</v>
      </c>
      <c r="EX226">
        <v>0.14025030299999999</v>
      </c>
      <c r="EY226">
        <v>1.1818181818181801</v>
      </c>
      <c r="EZ226">
        <v>0.5625</v>
      </c>
      <c r="FA226">
        <v>-19.064321929999998</v>
      </c>
      <c r="FB226">
        <v>-3.4457619999999998E-3</v>
      </c>
      <c r="FC226">
        <v>4.35278514588859</v>
      </c>
      <c r="FD226">
        <v>0.28000000000000003</v>
      </c>
      <c r="FE226">
        <v>590.98342950000006</v>
      </c>
      <c r="FF226">
        <v>7.7114927999999999E-2</v>
      </c>
      <c r="FG226">
        <v>0.65633802816901399</v>
      </c>
      <c r="FH226">
        <v>0.46153846153846201</v>
      </c>
      <c r="FI226">
        <v>339.61360872333336</v>
      </c>
      <c r="FJ226">
        <v>7.1306489666666667E-2</v>
      </c>
      <c r="FK226">
        <v>2.0636471186252612</v>
      </c>
      <c r="FL226" s="63">
        <v>0.43467948717948729</v>
      </c>
      <c r="FM226">
        <v>0.52299829642248696</v>
      </c>
      <c r="FN226">
        <v>0.69138820972561799</v>
      </c>
      <c r="FO226">
        <v>0.52977412731006202</v>
      </c>
      <c r="FP226">
        <v>0.74641280353200901</v>
      </c>
      <c r="FQ226">
        <v>0.46294416243654801</v>
      </c>
      <c r="FR226">
        <v>0.81864406779661003</v>
      </c>
      <c r="FS226">
        <v>0.5052388620563657</v>
      </c>
      <c r="FT226">
        <v>0.7521483603514123</v>
      </c>
      <c r="FU226">
        <v>0.628693611203889</v>
      </c>
      <c r="FV226" s="45">
        <v>0.65</v>
      </c>
      <c r="FW226" s="25">
        <v>16851.1538461538</v>
      </c>
      <c r="FX226" s="25">
        <v>0.9</v>
      </c>
      <c r="FY226" s="25">
        <v>10510.0588235294</v>
      </c>
      <c r="FZ226" s="25">
        <v>0.95</v>
      </c>
      <c r="GA226" s="25">
        <v>8558.0526315789502</v>
      </c>
      <c r="GB226" s="25">
        <v>0.83333333333333337</v>
      </c>
      <c r="GC226" s="28">
        <v>11973.088433754048</v>
      </c>
      <c r="GD226">
        <v>0.33333333333333331</v>
      </c>
      <c r="GE226">
        <v>179</v>
      </c>
      <c r="GF226">
        <v>0</v>
      </c>
      <c r="GG226">
        <v>91</v>
      </c>
      <c r="GH226">
        <v>0.16666666666666666</v>
      </c>
      <c r="GI226">
        <v>148</v>
      </c>
      <c r="GJ226">
        <v>0.16666666666666666</v>
      </c>
      <c r="GK226">
        <v>139.33333333333334</v>
      </c>
      <c r="GL226" s="45"/>
      <c r="GM226">
        <v>37</v>
      </c>
      <c r="GN226">
        <v>22</v>
      </c>
      <c r="GO226">
        <v>23</v>
      </c>
      <c r="GP226">
        <v>12</v>
      </c>
      <c r="GQ226" s="25"/>
      <c r="GR226">
        <v>52</v>
      </c>
      <c r="GS226">
        <v>15</v>
      </c>
      <c r="GT226">
        <v>16</v>
      </c>
      <c r="GU226">
        <v>6</v>
      </c>
      <c r="GV226" s="25"/>
      <c r="GW226">
        <v>30</v>
      </c>
      <c r="GX226">
        <v>23</v>
      </c>
      <c r="GY226">
        <v>22</v>
      </c>
      <c r="GZ226">
        <v>8</v>
      </c>
      <c r="HA226" s="25"/>
      <c r="HB226" s="89">
        <v>39.666666666666664</v>
      </c>
      <c r="HC226" s="89">
        <v>20</v>
      </c>
      <c r="HD226" s="89">
        <v>20.333333333333332</v>
      </c>
      <c r="HE226" s="129">
        <v>8.6666666666666661</v>
      </c>
      <c r="HF226">
        <v>0.92969145251546281</v>
      </c>
      <c r="HG226">
        <v>0.94525459219185048</v>
      </c>
      <c r="HH226">
        <v>0.87388024916662121</v>
      </c>
      <c r="HI226">
        <v>0.96854502710065671</v>
      </c>
      <c r="HJ226">
        <v>0.93474738177711769</v>
      </c>
      <c r="HK226">
        <v>0.99363443481400848</v>
      </c>
      <c r="HL226">
        <v>0.9922252186910816</v>
      </c>
      <c r="HM226">
        <v>0.94285714285714295</v>
      </c>
      <c r="HN226">
        <v>0.97118575504987203</v>
      </c>
      <c r="HO226">
        <v>0.99576517572800693</v>
      </c>
      <c r="HP226">
        <v>0.99842698952772391</v>
      </c>
      <c r="HQ226">
        <v>1</v>
      </c>
      <c r="HR226">
        <v>0.94520819644748422</v>
      </c>
      <c r="HS226" s="24">
        <v>1</v>
      </c>
      <c r="HT226">
        <v>2</v>
      </c>
      <c r="HU226">
        <v>3</v>
      </c>
      <c r="HV226">
        <v>0</v>
      </c>
      <c r="HW226">
        <v>0</v>
      </c>
      <c r="HX226">
        <v>1</v>
      </c>
      <c r="HY226" s="45"/>
      <c r="HZ226" s="25"/>
      <c r="IA226" s="25"/>
      <c r="IB226" s="25"/>
      <c r="IC226" s="25"/>
      <c r="ID226" s="109"/>
      <c r="IE226" s="25"/>
      <c r="IF226" s="25"/>
      <c r="IG226" s="25"/>
      <c r="IH226" s="25"/>
      <c r="II226" s="141" t="s">
        <v>538</v>
      </c>
      <c r="IJ226" s="141">
        <f t="shared" si="191"/>
        <v>0</v>
      </c>
      <c r="IK226" s="141" t="s">
        <v>540</v>
      </c>
      <c r="IL226" s="106" t="s">
        <v>620</v>
      </c>
      <c r="IM226" s="127"/>
      <c r="IN226" s="142"/>
      <c r="IO226" s="143">
        <v>0</v>
      </c>
      <c r="IP226" s="144">
        <v>0</v>
      </c>
      <c r="IQ226" s="144">
        <v>0</v>
      </c>
      <c r="IR226" s="144">
        <v>0</v>
      </c>
      <c r="IS226" s="144">
        <v>1</v>
      </c>
      <c r="IT226" s="145"/>
      <c r="IU226" s="146">
        <v>0</v>
      </c>
      <c r="IV226" s="146">
        <v>1</v>
      </c>
    </row>
    <row r="227" spans="1:256" ht="13.05" customHeight="1">
      <c r="A227" s="30">
        <v>75</v>
      </c>
      <c r="B227" s="25">
        <v>18</v>
      </c>
      <c r="C227" s="49" t="s">
        <v>232</v>
      </c>
      <c r="D227" s="47" t="s">
        <v>252</v>
      </c>
      <c r="E227" s="25">
        <v>4</v>
      </c>
      <c r="F227" s="25">
        <v>4</v>
      </c>
      <c r="G227" s="49"/>
      <c r="H227" s="25">
        <v>11</v>
      </c>
      <c r="I227" s="25">
        <v>13</v>
      </c>
      <c r="J227" s="25">
        <v>4</v>
      </c>
      <c r="K227" s="25">
        <v>0</v>
      </c>
      <c r="L227" s="25">
        <v>4</v>
      </c>
      <c r="M227" s="25" t="str">
        <f t="shared" si="183"/>
        <v/>
      </c>
      <c r="N227" s="25">
        <f t="shared" si="184"/>
        <v>9</v>
      </c>
      <c r="O227" s="25">
        <v>8</v>
      </c>
      <c r="P227" s="25">
        <v>11</v>
      </c>
      <c r="Q227" s="28"/>
      <c r="R227" s="25">
        <v>10</v>
      </c>
      <c r="S227" s="25">
        <v>15</v>
      </c>
      <c r="T227" s="25">
        <v>4</v>
      </c>
      <c r="U227" s="25">
        <v>0</v>
      </c>
      <c r="V227" s="25">
        <v>4</v>
      </c>
      <c r="W227" s="25" t="str">
        <f t="shared" si="203"/>
        <v/>
      </c>
      <c r="X227" s="25">
        <f t="shared" si="204"/>
        <v>11</v>
      </c>
      <c r="Y227" s="25">
        <v>5</v>
      </c>
      <c r="Z227" s="25">
        <v>13</v>
      </c>
      <c r="AA227" s="25"/>
      <c r="AB227" s="45">
        <v>0</v>
      </c>
      <c r="AC227" s="25">
        <v>1</v>
      </c>
      <c r="AD227" s="25">
        <v>11</v>
      </c>
      <c r="AE227" s="25">
        <v>2</v>
      </c>
      <c r="AF227" s="25">
        <v>9</v>
      </c>
      <c r="AG227" s="25" t="str">
        <f t="shared" si="201"/>
        <v/>
      </c>
      <c r="AH227" s="25">
        <f t="shared" si="202"/>
        <v>-10</v>
      </c>
      <c r="AI227" s="25">
        <v>0</v>
      </c>
      <c r="AJ227" s="25">
        <v>0</v>
      </c>
      <c r="AK227" s="28"/>
      <c r="AL227" s="25">
        <v>0.95</v>
      </c>
      <c r="AM227" s="25">
        <v>2276</v>
      </c>
      <c r="AN227" s="25">
        <v>1868</v>
      </c>
      <c r="AO227" s="25">
        <v>1013.35222743235</v>
      </c>
      <c r="AP227" s="91">
        <v>5.347222222222222E-2</v>
      </c>
      <c r="AQ227" s="65">
        <v>7.9166666666666663E-2</v>
      </c>
      <c r="AR227" s="65">
        <v>5.9027777777777783E-2</v>
      </c>
      <c r="AS227" s="65">
        <v>5.347222222222222E-2</v>
      </c>
      <c r="AT227" s="25">
        <f t="shared" si="205"/>
        <v>77</v>
      </c>
      <c r="AU227" s="25">
        <f t="shared" si="205"/>
        <v>114</v>
      </c>
      <c r="AV227" s="25">
        <f t="shared" si="205"/>
        <v>85</v>
      </c>
      <c r="AW227" s="25">
        <f t="shared" si="205"/>
        <v>77</v>
      </c>
      <c r="AX227" s="25">
        <f t="shared" si="206"/>
        <v>99.5</v>
      </c>
      <c r="AY227" s="25">
        <f t="shared" si="194"/>
        <v>77</v>
      </c>
      <c r="AZ227" s="25">
        <f t="shared" si="195"/>
        <v>0.29220779220779219</v>
      </c>
      <c r="BA227" s="25">
        <v>1</v>
      </c>
      <c r="BB227" s="25">
        <v>4</v>
      </c>
      <c r="BC227" s="25">
        <v>2</v>
      </c>
      <c r="BD227" s="25">
        <v>3</v>
      </c>
      <c r="BE227" s="25">
        <v>2</v>
      </c>
      <c r="BF227" s="25">
        <v>3</v>
      </c>
      <c r="BG227" s="49">
        <v>-0.5</v>
      </c>
      <c r="BH227" s="25">
        <v>0.4</v>
      </c>
      <c r="BI227" s="25">
        <v>10</v>
      </c>
      <c r="BJ227" s="25">
        <v>0.3</v>
      </c>
      <c r="BK227" s="25">
        <v>10</v>
      </c>
      <c r="BL227" s="25">
        <v>0.35</v>
      </c>
      <c r="BM227" s="47">
        <v>30</v>
      </c>
      <c r="BN227" s="25">
        <v>18</v>
      </c>
      <c r="BO227" s="25">
        <f t="shared" si="207"/>
        <v>48</v>
      </c>
      <c r="BP227" s="25">
        <f t="shared" si="208"/>
        <v>0.625</v>
      </c>
      <c r="BQ227" s="49">
        <f t="shared" si="199"/>
        <v>1</v>
      </c>
      <c r="BR227" s="47">
        <v>10</v>
      </c>
      <c r="BS227" s="25">
        <v>6</v>
      </c>
      <c r="BT227" s="25">
        <f t="shared" si="215"/>
        <v>16</v>
      </c>
      <c r="BU227" s="25">
        <f t="shared" si="209"/>
        <v>0.625</v>
      </c>
      <c r="BV227" s="49">
        <f t="shared" si="216"/>
        <v>1</v>
      </c>
      <c r="BW227" s="52">
        <v>2</v>
      </c>
      <c r="BX227" s="53">
        <v>4</v>
      </c>
      <c r="BY227" s="54">
        <f t="shared" si="210"/>
        <v>3</v>
      </c>
      <c r="BZ227" s="57">
        <v>9</v>
      </c>
      <c r="CA227" s="50">
        <v>10</v>
      </c>
      <c r="CB227" s="51">
        <f t="shared" si="179"/>
        <v>9.5</v>
      </c>
      <c r="CC227" s="46">
        <v>17</v>
      </c>
      <c r="CD227" s="46">
        <v>5</v>
      </c>
      <c r="CE227" s="47">
        <v>25</v>
      </c>
      <c r="CF227" s="25">
        <v>31</v>
      </c>
      <c r="CG227" s="89">
        <f t="shared" si="211"/>
        <v>1.24</v>
      </c>
      <c r="CH227" s="47">
        <v>12</v>
      </c>
      <c r="CI227" s="25">
        <v>3</v>
      </c>
      <c r="CJ227" s="25">
        <f t="shared" si="192"/>
        <v>15</v>
      </c>
      <c r="CK227" s="49">
        <f t="shared" si="189"/>
        <v>9</v>
      </c>
      <c r="CL227" s="47">
        <v>4</v>
      </c>
      <c r="CM227" s="25">
        <v>1</v>
      </c>
      <c r="CN227" s="25">
        <f t="shared" si="212"/>
        <v>5</v>
      </c>
      <c r="CO227" s="49">
        <f t="shared" si="190"/>
        <v>3</v>
      </c>
      <c r="CP227" s="47">
        <v>24</v>
      </c>
      <c r="CQ227" s="25">
        <f t="shared" si="197"/>
        <v>1</v>
      </c>
      <c r="CR227" s="65">
        <v>5.2777777777777778E-2</v>
      </c>
      <c r="CS227" s="25">
        <f t="shared" si="196"/>
        <v>76</v>
      </c>
      <c r="CT227" s="25">
        <v>0</v>
      </c>
      <c r="CU227" s="25">
        <v>24</v>
      </c>
      <c r="CV227" s="25">
        <f t="shared" si="198"/>
        <v>1</v>
      </c>
      <c r="CW227" s="65">
        <v>0.14444444444444446</v>
      </c>
      <c r="CX227" s="25">
        <f t="shared" si="213"/>
        <v>208</v>
      </c>
      <c r="CY227" s="25">
        <v>0</v>
      </c>
      <c r="CZ227" s="49">
        <f t="shared" si="214"/>
        <v>1.736842105263158</v>
      </c>
      <c r="DA227">
        <v>8</v>
      </c>
      <c r="DB227">
        <v>7</v>
      </c>
      <c r="DC227">
        <v>0.96388085999999995</v>
      </c>
      <c r="DD227">
        <v>8</v>
      </c>
      <c r="DE227">
        <v>0.97011837999999995</v>
      </c>
      <c r="DF227">
        <v>13</v>
      </c>
      <c r="DG227">
        <v>8</v>
      </c>
      <c r="DH227">
        <v>0.99002548000000001</v>
      </c>
      <c r="DI227">
        <v>10</v>
      </c>
      <c r="DJ227">
        <v>0.97761644999999997</v>
      </c>
      <c r="DK227">
        <v>6</v>
      </c>
      <c r="DL227">
        <v>5</v>
      </c>
      <c r="DM227">
        <v>0.94434465999999995</v>
      </c>
      <c r="DN227">
        <v>5</v>
      </c>
      <c r="DO227">
        <v>0.94434465999999995</v>
      </c>
      <c r="DP227" s="25">
        <v>9</v>
      </c>
      <c r="DQ227" s="25">
        <v>6.666666666666667</v>
      </c>
      <c r="DR227" s="25">
        <v>0.96608366666666667</v>
      </c>
      <c r="DS227" s="25">
        <v>7.666666666666667</v>
      </c>
      <c r="DT227" s="25">
        <v>0.96402649666666662</v>
      </c>
      <c r="DU227" s="47">
        <v>83.52672218076809</v>
      </c>
      <c r="DV227" s="86">
        <v>71.444881899972188</v>
      </c>
      <c r="DW227" s="86">
        <v>0.39780292072907403</v>
      </c>
      <c r="DX227" s="25"/>
      <c r="DY227" s="49"/>
      <c r="DZ227" s="47">
        <v>7</v>
      </c>
      <c r="EA227" s="25">
        <v>6</v>
      </c>
      <c r="EB227" s="25">
        <v>6.5</v>
      </c>
      <c r="EC227" s="25">
        <v>1</v>
      </c>
      <c r="ED227" s="25">
        <v>1</v>
      </c>
      <c r="EE227" s="88">
        <v>1</v>
      </c>
      <c r="EF227" s="47">
        <v>27</v>
      </c>
      <c r="EG227" s="25">
        <v>17</v>
      </c>
      <c r="EH227" s="25">
        <v>26</v>
      </c>
      <c r="EI227" s="25">
        <v>29</v>
      </c>
      <c r="EJ227" s="25">
        <v>35</v>
      </c>
      <c r="EK227" s="46">
        <v>52.5</v>
      </c>
      <c r="EL227" s="47">
        <v>0</v>
      </c>
      <c r="EM227" s="49">
        <v>0</v>
      </c>
      <c r="EN227" s="46">
        <v>1</v>
      </c>
      <c r="EO227" s="25">
        <v>164530</v>
      </c>
      <c r="EP227" s="25">
        <v>10968.666666666701</v>
      </c>
      <c r="EQ227" s="25">
        <v>75214</v>
      </c>
      <c r="ER227" s="25">
        <v>12131.2903225806</v>
      </c>
      <c r="ES227" s="25">
        <v>59003.333333333299</v>
      </c>
      <c r="ET227" s="25">
        <v>19667.777777777799</v>
      </c>
      <c r="EU227" s="25">
        <v>99582.444444444438</v>
      </c>
      <c r="EV227" s="28">
        <v>14255.911589008369</v>
      </c>
      <c r="EW227">
        <v>2083.4676450000002</v>
      </c>
      <c r="EX227">
        <v>0.397187075</v>
      </c>
      <c r="EY227">
        <v>-8.7878787878787903E-2</v>
      </c>
      <c r="EZ227">
        <v>0</v>
      </c>
      <c r="FA227">
        <v>829.23612939999998</v>
      </c>
      <c r="FB227">
        <v>0.11107618</v>
      </c>
      <c r="FC227">
        <v>-0.318302387267904</v>
      </c>
      <c r="FD227">
        <v>0.75</v>
      </c>
      <c r="FE227">
        <v>5079.4558569999999</v>
      </c>
      <c r="FF227">
        <v>0.52353737600000005</v>
      </c>
      <c r="FG227">
        <v>1.76056338028169</v>
      </c>
      <c r="FH227">
        <v>0.8</v>
      </c>
      <c r="FI227">
        <v>2664.0532104666668</v>
      </c>
      <c r="FJ227">
        <v>0.34393354366666667</v>
      </c>
      <c r="FK227">
        <v>0.45146073504499934</v>
      </c>
      <c r="FL227" s="63">
        <v>0.51666666666666672</v>
      </c>
      <c r="FM227">
        <v>0.31818181818181801</v>
      </c>
      <c r="FN227">
        <v>0.51445617255621801</v>
      </c>
      <c r="FO227">
        <v>0.34061135371179002</v>
      </c>
      <c r="FP227">
        <v>0.36153846153846098</v>
      </c>
      <c r="FQ227">
        <v>0.35390946502057602</v>
      </c>
      <c r="FR227">
        <v>0.41242149337055101</v>
      </c>
      <c r="FS227">
        <v>0.33756754563806135</v>
      </c>
      <c r="FT227">
        <v>0.42947204248840998</v>
      </c>
      <c r="FU227">
        <v>0.38351979406323561</v>
      </c>
      <c r="FV227" s="45">
        <v>0.4</v>
      </c>
      <c r="FW227" s="25">
        <v>7053.3333333333303</v>
      </c>
      <c r="FX227" s="25">
        <v>0.6</v>
      </c>
      <c r="FY227" s="25">
        <v>6403</v>
      </c>
      <c r="FZ227" s="25">
        <v>0.8</v>
      </c>
      <c r="GA227" s="25">
        <v>6153.4375</v>
      </c>
      <c r="GB227" s="25">
        <v>0.6</v>
      </c>
      <c r="GC227" s="28">
        <v>6536.5902777777765</v>
      </c>
      <c r="GD227">
        <v>1.8333333333333333</v>
      </c>
      <c r="GE227">
        <v>223</v>
      </c>
      <c r="GF227">
        <v>0.5</v>
      </c>
      <c r="GG227">
        <v>180</v>
      </c>
      <c r="GH227">
        <v>4.5</v>
      </c>
      <c r="GI227">
        <v>292</v>
      </c>
      <c r="GJ227">
        <v>2.2777777777777777</v>
      </c>
      <c r="GK227">
        <v>231.66666666666666</v>
      </c>
      <c r="GL227" s="45"/>
      <c r="GM227">
        <v>14</v>
      </c>
      <c r="GN227">
        <v>11</v>
      </c>
      <c r="GO227">
        <v>11</v>
      </c>
      <c r="GP227">
        <v>7</v>
      </c>
      <c r="GQ227" s="25"/>
      <c r="GR227">
        <v>29</v>
      </c>
      <c r="GS227">
        <v>4</v>
      </c>
      <c r="GT227">
        <v>5</v>
      </c>
      <c r="GU227">
        <v>4</v>
      </c>
      <c r="GV227" s="25"/>
      <c r="GW227">
        <v>10</v>
      </c>
      <c r="GX227">
        <v>8</v>
      </c>
      <c r="GY227">
        <v>7</v>
      </c>
      <c r="GZ227">
        <v>8</v>
      </c>
      <c r="HA227" s="25"/>
      <c r="HB227" s="89">
        <v>17.666666666666668</v>
      </c>
      <c r="HC227" s="89">
        <v>7.666666666666667</v>
      </c>
      <c r="HD227" s="89">
        <v>7.666666666666667</v>
      </c>
      <c r="HE227" s="129">
        <v>6.333333333333333</v>
      </c>
      <c r="HF227">
        <v>0.87988917761806773</v>
      </c>
      <c r="HG227">
        <v>0.83549317708839332</v>
      </c>
      <c r="HH227">
        <v>0.83131263171123004</v>
      </c>
      <c r="HI227">
        <v>0.90026610532199869</v>
      </c>
      <c r="HJ227">
        <v>0.8515263770424456</v>
      </c>
      <c r="HK227">
        <v>0.98270762982399062</v>
      </c>
      <c r="HL227">
        <v>0.9041944301794651</v>
      </c>
      <c r="HM227">
        <v>0.98270762982399062</v>
      </c>
      <c r="HN227">
        <v>0.97820496043812322</v>
      </c>
      <c r="HO227">
        <v>0.95327390165674264</v>
      </c>
      <c r="HP227">
        <v>0.97644546586104153</v>
      </c>
      <c r="HQ227">
        <v>1</v>
      </c>
      <c r="HR227">
        <v>0.90320683836621207</v>
      </c>
      <c r="HS227" s="24">
        <v>1</v>
      </c>
      <c r="HT227">
        <v>2</v>
      </c>
      <c r="HU227">
        <v>1</v>
      </c>
      <c r="HV227">
        <v>0</v>
      </c>
      <c r="HW227">
        <v>0</v>
      </c>
      <c r="HX227">
        <v>0</v>
      </c>
      <c r="HY227" s="45"/>
      <c r="HZ227" s="25"/>
      <c r="IA227" s="25"/>
      <c r="IB227" s="25"/>
      <c r="IC227" s="25"/>
      <c r="ID227" s="109"/>
      <c r="IE227" s="25"/>
      <c r="IF227" s="25"/>
      <c r="IG227" s="25"/>
      <c r="IH227" s="25"/>
      <c r="II227" s="141" t="s">
        <v>538</v>
      </c>
      <c r="IJ227" s="141">
        <f t="shared" si="191"/>
        <v>0</v>
      </c>
      <c r="IK227" s="141" t="s">
        <v>540</v>
      </c>
      <c r="IL227" s="106" t="s">
        <v>659</v>
      </c>
      <c r="IM227" s="127"/>
      <c r="IN227" s="142"/>
      <c r="IO227" s="143">
        <v>0</v>
      </c>
      <c r="IP227" s="144">
        <v>0</v>
      </c>
      <c r="IQ227" s="144">
        <v>0</v>
      </c>
      <c r="IR227" s="144">
        <v>1</v>
      </c>
      <c r="IS227" s="144">
        <v>0</v>
      </c>
      <c r="IT227" s="145"/>
      <c r="IU227" s="146">
        <v>0</v>
      </c>
      <c r="IV227" s="146">
        <v>0</v>
      </c>
    </row>
    <row r="228" spans="1:256" ht="13.05" customHeight="1">
      <c r="A228" s="30">
        <v>53</v>
      </c>
      <c r="B228" s="25">
        <v>12</v>
      </c>
      <c r="C228" s="49" t="s">
        <v>161</v>
      </c>
      <c r="D228" s="47" t="s">
        <v>508</v>
      </c>
      <c r="E228" s="25">
        <v>1</v>
      </c>
      <c r="F228" s="25">
        <v>1</v>
      </c>
      <c r="G228" s="49"/>
      <c r="H228" s="25">
        <v>8</v>
      </c>
      <c r="I228" s="25">
        <v>14</v>
      </c>
      <c r="J228" s="25">
        <v>0</v>
      </c>
      <c r="K228" s="25">
        <v>0</v>
      </c>
      <c r="L228" s="25">
        <v>0</v>
      </c>
      <c r="M228" s="25" t="str">
        <f t="shared" si="183"/>
        <v/>
      </c>
      <c r="N228" s="25">
        <f t="shared" si="184"/>
        <v>14</v>
      </c>
      <c r="O228" s="25">
        <v>8</v>
      </c>
      <c r="P228" s="25">
        <v>14</v>
      </c>
      <c r="Q228" s="28"/>
      <c r="R228" s="25">
        <v>4</v>
      </c>
      <c r="S228" s="25">
        <v>10</v>
      </c>
      <c r="T228" s="25">
        <v>6</v>
      </c>
      <c r="U228" s="25">
        <v>1</v>
      </c>
      <c r="V228" s="25">
        <v>5</v>
      </c>
      <c r="W228" s="25" t="str">
        <f t="shared" si="203"/>
        <v/>
      </c>
      <c r="X228" s="25">
        <f t="shared" si="204"/>
        <v>4</v>
      </c>
      <c r="Y228" s="25">
        <v>4</v>
      </c>
      <c r="Z228" s="25">
        <v>9</v>
      </c>
      <c r="AA228" s="25"/>
      <c r="AB228" s="45">
        <v>2</v>
      </c>
      <c r="AC228" s="25">
        <v>6</v>
      </c>
      <c r="AD228" s="25">
        <v>6</v>
      </c>
      <c r="AE228" s="25">
        <v>1</v>
      </c>
      <c r="AF228" s="25">
        <v>5</v>
      </c>
      <c r="AG228" s="25" t="str">
        <f t="shared" si="201"/>
        <v/>
      </c>
      <c r="AH228" s="25">
        <f t="shared" si="202"/>
        <v>0</v>
      </c>
      <c r="AI228" s="25">
        <v>0</v>
      </c>
      <c r="AJ228" s="25">
        <v>4</v>
      </c>
      <c r="AK228" s="28"/>
      <c r="AL228" s="25">
        <v>1</v>
      </c>
      <c r="AM228" s="25">
        <v>1300.3</v>
      </c>
      <c r="AN228" s="25">
        <v>1216</v>
      </c>
      <c r="AO228" s="25">
        <v>389.50361122574316</v>
      </c>
      <c r="AP228" s="91">
        <v>3.5416666666666666E-2</v>
      </c>
      <c r="AQ228" s="65">
        <v>6.1111111111111116E-2</v>
      </c>
      <c r="AR228" s="65">
        <v>6.1805555555555558E-2</v>
      </c>
      <c r="AS228" s="65">
        <v>4.2361111111111106E-2</v>
      </c>
      <c r="AT228" s="25">
        <f t="shared" si="205"/>
        <v>51</v>
      </c>
      <c r="AU228" s="25">
        <f t="shared" si="205"/>
        <v>88</v>
      </c>
      <c r="AV228" s="25">
        <f t="shared" si="205"/>
        <v>89</v>
      </c>
      <c r="AW228" s="25">
        <f t="shared" si="205"/>
        <v>61</v>
      </c>
      <c r="AX228" s="25">
        <f t="shared" si="206"/>
        <v>88.5</v>
      </c>
      <c r="AY228" s="25">
        <f t="shared" si="194"/>
        <v>56</v>
      </c>
      <c r="AZ228" s="25">
        <f t="shared" si="195"/>
        <v>0.5803571428571429</v>
      </c>
      <c r="BA228" s="25">
        <v>2</v>
      </c>
      <c r="BB228" s="25">
        <v>3</v>
      </c>
      <c r="BC228" s="25">
        <v>2</v>
      </c>
      <c r="BD228" s="25">
        <v>4</v>
      </c>
      <c r="BE228" s="25">
        <v>3</v>
      </c>
      <c r="BF228" s="25">
        <v>2.5</v>
      </c>
      <c r="BG228" s="49">
        <v>0.16666666666666666</v>
      </c>
      <c r="BH228" s="25">
        <v>0.2</v>
      </c>
      <c r="BI228" s="25">
        <v>10</v>
      </c>
      <c r="BJ228" s="25">
        <v>0.2</v>
      </c>
      <c r="BK228" s="25">
        <v>10</v>
      </c>
      <c r="BL228" s="25">
        <v>0.2</v>
      </c>
      <c r="BM228" s="47">
        <v>35</v>
      </c>
      <c r="BN228" s="25">
        <v>13</v>
      </c>
      <c r="BO228" s="25">
        <f t="shared" si="207"/>
        <v>48</v>
      </c>
      <c r="BP228" s="25">
        <f t="shared" si="208"/>
        <v>0.72916666666666663</v>
      </c>
      <c r="BQ228" s="49">
        <f t="shared" si="199"/>
        <v>1</v>
      </c>
      <c r="BR228" s="47">
        <v>8</v>
      </c>
      <c r="BS228" s="25">
        <v>8</v>
      </c>
      <c r="BT228" s="25">
        <f t="shared" si="215"/>
        <v>16</v>
      </c>
      <c r="BU228" s="25">
        <f t="shared" si="209"/>
        <v>0.5</v>
      </c>
      <c r="BV228" s="49">
        <f t="shared" si="216"/>
        <v>1</v>
      </c>
      <c r="BW228" s="52">
        <v>7</v>
      </c>
      <c r="BX228" s="53">
        <v>6</v>
      </c>
      <c r="BY228" s="54">
        <f t="shared" si="210"/>
        <v>6.5</v>
      </c>
      <c r="BZ228" s="57">
        <v>13</v>
      </c>
      <c r="CA228" s="50">
        <v>12</v>
      </c>
      <c r="CB228" s="51">
        <f t="shared" si="179"/>
        <v>12.5</v>
      </c>
      <c r="CC228" s="46">
        <v>15</v>
      </c>
      <c r="CD228" s="46">
        <v>15</v>
      </c>
      <c r="CE228" s="47">
        <v>43</v>
      </c>
      <c r="CF228" s="25">
        <v>77</v>
      </c>
      <c r="CG228" s="89">
        <f t="shared" si="211"/>
        <v>1.7906976744186047</v>
      </c>
      <c r="CH228" s="47">
        <v>10</v>
      </c>
      <c r="CI228" s="25">
        <v>8</v>
      </c>
      <c r="CJ228" s="25">
        <f t="shared" si="192"/>
        <v>18</v>
      </c>
      <c r="CK228" s="49">
        <f t="shared" si="189"/>
        <v>13</v>
      </c>
      <c r="CL228" s="47">
        <v>4</v>
      </c>
      <c r="CM228" s="25">
        <v>1</v>
      </c>
      <c r="CN228" s="25">
        <f t="shared" si="212"/>
        <v>5</v>
      </c>
      <c r="CO228" s="49">
        <f t="shared" si="190"/>
        <v>3</v>
      </c>
      <c r="CP228" s="47">
        <v>24</v>
      </c>
      <c r="CQ228" s="25">
        <f t="shared" si="197"/>
        <v>1</v>
      </c>
      <c r="CR228" s="65">
        <v>1.6666666666666666E-2</v>
      </c>
      <c r="CS228" s="25">
        <f t="shared" si="196"/>
        <v>24</v>
      </c>
      <c r="CT228" s="25">
        <v>0</v>
      </c>
      <c r="CU228" s="25">
        <v>24</v>
      </c>
      <c r="CV228" s="25">
        <f t="shared" si="198"/>
        <v>1</v>
      </c>
      <c r="CW228" s="65">
        <v>9.2361111111111116E-2</v>
      </c>
      <c r="CX228" s="25">
        <f t="shared" si="213"/>
        <v>133</v>
      </c>
      <c r="CY228" s="25">
        <v>0</v>
      </c>
      <c r="CZ228" s="49">
        <f t="shared" si="214"/>
        <v>4.541666666666667</v>
      </c>
      <c r="DA228">
        <v>7</v>
      </c>
      <c r="DB228">
        <v>4</v>
      </c>
      <c r="DC228">
        <v>0.96908742000000003</v>
      </c>
      <c r="DD228">
        <v>4</v>
      </c>
      <c r="DE228">
        <v>0.92470127999999996</v>
      </c>
      <c r="DF228">
        <v>6</v>
      </c>
      <c r="DG228">
        <v>3</v>
      </c>
      <c r="DH228">
        <v>1</v>
      </c>
      <c r="DI228">
        <v>4</v>
      </c>
      <c r="DJ228">
        <v>1</v>
      </c>
      <c r="DK228">
        <v>7</v>
      </c>
      <c r="DL228">
        <v>2</v>
      </c>
      <c r="DM228">
        <v>1</v>
      </c>
      <c r="DN228">
        <v>2</v>
      </c>
      <c r="DO228">
        <v>-1</v>
      </c>
      <c r="DP228" s="25">
        <v>6.666666666666667</v>
      </c>
      <c r="DQ228" s="25">
        <v>3</v>
      </c>
      <c r="DR228" s="25">
        <v>0.98969580666666668</v>
      </c>
      <c r="DS228" s="25">
        <v>3.3333333333333335</v>
      </c>
      <c r="DT228" s="25">
        <v>0.30823375999999997</v>
      </c>
      <c r="DU228" s="47">
        <v>48.113272465789812</v>
      </c>
      <c r="DV228" s="86">
        <v>87.350389103104135</v>
      </c>
      <c r="DW228" s="86">
        <v>0.75983040713822103</v>
      </c>
      <c r="DX228" s="25"/>
      <c r="DY228" s="49"/>
      <c r="DZ228" s="47">
        <v>17</v>
      </c>
      <c r="EA228" s="25">
        <v>20</v>
      </c>
      <c r="EB228" s="25">
        <v>18.5</v>
      </c>
      <c r="EC228" s="25">
        <v>0.68518519</v>
      </c>
      <c r="ED228" s="25">
        <v>0.65217391000000002</v>
      </c>
      <c r="EE228" s="88">
        <v>0.66867955000000001</v>
      </c>
      <c r="EF228" s="47">
        <v>13</v>
      </c>
      <c r="EG228" s="25">
        <v>15</v>
      </c>
      <c r="EH228" s="25">
        <v>14</v>
      </c>
      <c r="EI228" s="25">
        <v>19</v>
      </c>
      <c r="EJ228" s="25">
        <v>14</v>
      </c>
      <c r="EK228" s="46">
        <v>41.5</v>
      </c>
      <c r="EL228" s="47">
        <v>1</v>
      </c>
      <c r="EM228" s="49">
        <v>2</v>
      </c>
      <c r="EN228" s="46">
        <v>1</v>
      </c>
      <c r="EO228" s="25">
        <v>3576.7391304347798</v>
      </c>
      <c r="EP228" s="25">
        <v>2938.0357142857101</v>
      </c>
      <c r="EQ228" s="25">
        <v>6165.0819672131101</v>
      </c>
      <c r="ER228" s="25">
        <v>3082.5409836065601</v>
      </c>
      <c r="ES228" s="25">
        <v>6321.7857142857101</v>
      </c>
      <c r="ET228" s="25">
        <v>3160.8928571428601</v>
      </c>
      <c r="EU228" s="25">
        <v>5354.5356039778662</v>
      </c>
      <c r="EV228" s="28">
        <v>3060.4898516783765</v>
      </c>
      <c r="EW228">
        <v>184.22784849999999</v>
      </c>
      <c r="EX228">
        <v>0.107053198</v>
      </c>
      <c r="EY228">
        <v>5.3909090909090898</v>
      </c>
      <c r="EZ228">
        <v>0.57142857142857095</v>
      </c>
      <c r="FA228">
        <v>177.7694304</v>
      </c>
      <c r="FB228">
        <v>9.6151886000000006E-2</v>
      </c>
      <c r="FC228">
        <v>6.74270557029178</v>
      </c>
      <c r="FD228">
        <v>0.63333333333333297</v>
      </c>
      <c r="FE228">
        <v>-27.662972069999999</v>
      </c>
      <c r="FF228">
        <v>-1.2663254000000001E-2</v>
      </c>
      <c r="FG228">
        <v>-0.19718309859154801</v>
      </c>
      <c r="FH228">
        <v>0.43636363636363601</v>
      </c>
      <c r="FI228">
        <v>111.44476894333332</v>
      </c>
      <c r="FJ228">
        <v>6.3513943333333336E-2</v>
      </c>
      <c r="FK228">
        <v>3.9788105208697737</v>
      </c>
      <c r="FL228" s="63">
        <v>0.54704184704184666</v>
      </c>
      <c r="FM228">
        <v>0.57525681107637305</v>
      </c>
      <c r="FN228">
        <v>0.58828250401284099</v>
      </c>
      <c r="FO228">
        <v>0.52037802717070303</v>
      </c>
      <c r="FP228">
        <v>0.62055058741013502</v>
      </c>
      <c r="FQ228">
        <v>0.48929845422116502</v>
      </c>
      <c r="FR228">
        <v>0.52714570858283405</v>
      </c>
      <c r="FS228">
        <v>0.52831109748941374</v>
      </c>
      <c r="FT228">
        <v>0.57865960000193672</v>
      </c>
      <c r="FU228">
        <v>0.55348534874567512</v>
      </c>
      <c r="FV228" s="45">
        <v>0.45</v>
      </c>
      <c r="FW228" s="25">
        <v>3997.5555555555602</v>
      </c>
      <c r="FX228" s="25">
        <v>0.8</v>
      </c>
      <c r="FY228" s="25">
        <v>4769.5</v>
      </c>
      <c r="FZ228" s="25">
        <v>0.65</v>
      </c>
      <c r="GA228" s="25">
        <v>4716.3846153846198</v>
      </c>
      <c r="GB228" s="25">
        <v>0.6333333333333333</v>
      </c>
      <c r="GC228" s="28">
        <v>4494.48005698006</v>
      </c>
      <c r="GD228">
        <v>1.5</v>
      </c>
      <c r="GE228">
        <v>242</v>
      </c>
      <c r="GF228">
        <v>0</v>
      </c>
      <c r="GG228">
        <v>91</v>
      </c>
      <c r="GH228">
        <v>4</v>
      </c>
      <c r="GI228">
        <v>182</v>
      </c>
      <c r="GJ228">
        <v>1.8333333333333333</v>
      </c>
      <c r="GK228">
        <v>171.66666666666666</v>
      </c>
      <c r="GL228" s="45"/>
      <c r="GM228">
        <v>8</v>
      </c>
      <c r="GN228">
        <v>8</v>
      </c>
      <c r="GO228">
        <v>7</v>
      </c>
      <c r="GP228">
        <v>5</v>
      </c>
      <c r="GQ228" s="25"/>
      <c r="GR228">
        <v>23</v>
      </c>
      <c r="GS228">
        <v>3</v>
      </c>
      <c r="GT228">
        <v>4</v>
      </c>
      <c r="GU228">
        <v>3</v>
      </c>
      <c r="GV228" s="25"/>
      <c r="GW228">
        <v>8</v>
      </c>
      <c r="GX228">
        <v>6</v>
      </c>
      <c r="GY228">
        <v>6</v>
      </c>
      <c r="GZ228">
        <v>3</v>
      </c>
      <c r="HA228" s="25"/>
      <c r="HB228" s="89">
        <v>13</v>
      </c>
      <c r="HC228" s="89">
        <v>5.666666666666667</v>
      </c>
      <c r="HD228" s="89">
        <v>5.666666666666667</v>
      </c>
      <c r="HE228" s="129">
        <v>3.6666666666666665</v>
      </c>
      <c r="HF228">
        <v>0.90019725078006474</v>
      </c>
      <c r="HG228">
        <v>0.89708522714506056</v>
      </c>
      <c r="HH228">
        <v>0.89026816941809883</v>
      </c>
      <c r="HI228">
        <v>0.99339926779878274</v>
      </c>
      <c r="HJ228">
        <v>0.74490600024226705</v>
      </c>
      <c r="HK228">
        <v>1</v>
      </c>
      <c r="HL228">
        <v>0.8682431421244593</v>
      </c>
      <c r="HM228">
        <v>1</v>
      </c>
      <c r="HN228">
        <v>0.98063971695843088</v>
      </c>
      <c r="HO228">
        <v>0.97281484110996119</v>
      </c>
      <c r="HP228">
        <v>0.9641089191635358</v>
      </c>
      <c r="HQ228">
        <v>1</v>
      </c>
      <c r="HR228">
        <v>0.87524765599358767</v>
      </c>
      <c r="HS228" s="24">
        <v>1</v>
      </c>
      <c r="HT228">
        <v>4</v>
      </c>
      <c r="HU228">
        <v>1</v>
      </c>
      <c r="HV228">
        <v>0</v>
      </c>
      <c r="HW228">
        <v>1</v>
      </c>
      <c r="HX228">
        <v>0</v>
      </c>
      <c r="HY228" s="45"/>
      <c r="HZ228" s="25"/>
      <c r="IA228" s="25"/>
      <c r="IB228" s="25"/>
      <c r="IC228" s="25"/>
      <c r="ID228" s="109"/>
      <c r="IE228" s="25"/>
      <c r="IF228" s="25"/>
      <c r="IG228" s="25"/>
      <c r="IH228" s="25"/>
      <c r="II228" s="141" t="s">
        <v>483</v>
      </c>
      <c r="IJ228" s="141">
        <f t="shared" si="191"/>
        <v>1</v>
      </c>
      <c r="IK228" s="141" t="s">
        <v>398</v>
      </c>
      <c r="IL228" s="106"/>
      <c r="IM228" s="127"/>
      <c r="IN228" s="142"/>
      <c r="IO228" s="143">
        <v>0</v>
      </c>
      <c r="IP228" s="144">
        <v>0</v>
      </c>
      <c r="IQ228" s="144">
        <v>0</v>
      </c>
      <c r="IR228" s="144">
        <v>1</v>
      </c>
      <c r="IS228" s="144">
        <v>0</v>
      </c>
      <c r="IT228" s="145"/>
      <c r="IU228" s="146">
        <v>0</v>
      </c>
      <c r="IV228" s="146">
        <v>1</v>
      </c>
    </row>
    <row r="229" spans="1:256" ht="13.05" customHeight="1">
      <c r="A229" s="30">
        <v>41</v>
      </c>
      <c r="B229" s="25">
        <v>12</v>
      </c>
      <c r="C229" s="49" t="s">
        <v>246</v>
      </c>
      <c r="D229" s="47" t="s">
        <v>508</v>
      </c>
      <c r="E229" s="25">
        <v>1</v>
      </c>
      <c r="F229" s="25">
        <v>1</v>
      </c>
      <c r="G229" s="49"/>
      <c r="H229" s="25">
        <v>18</v>
      </c>
      <c r="I229" s="25">
        <v>23</v>
      </c>
      <c r="J229" s="25">
        <v>1</v>
      </c>
      <c r="K229" s="25">
        <v>1</v>
      </c>
      <c r="L229" s="25">
        <v>0</v>
      </c>
      <c r="M229" s="25" t="str">
        <f t="shared" si="183"/>
        <v/>
      </c>
      <c r="N229" s="25">
        <f t="shared" si="184"/>
        <v>22</v>
      </c>
      <c r="O229" s="25">
        <v>18</v>
      </c>
      <c r="P229" s="25">
        <v>23</v>
      </c>
      <c r="Q229" s="28"/>
      <c r="R229" s="25">
        <v>24</v>
      </c>
      <c r="S229" s="25">
        <v>27</v>
      </c>
      <c r="T229" s="25">
        <v>1</v>
      </c>
      <c r="U229" s="25">
        <v>0</v>
      </c>
      <c r="V229" s="25">
        <v>1</v>
      </c>
      <c r="W229" s="25" t="str">
        <f t="shared" si="203"/>
        <v/>
      </c>
      <c r="X229" s="25">
        <f t="shared" si="204"/>
        <v>26</v>
      </c>
      <c r="Y229" s="25">
        <v>19</v>
      </c>
      <c r="Z229" s="25">
        <v>26</v>
      </c>
      <c r="AA229" s="25"/>
      <c r="AB229" s="45">
        <v>7</v>
      </c>
      <c r="AC229" s="25">
        <v>11</v>
      </c>
      <c r="AD229" s="25">
        <v>1</v>
      </c>
      <c r="AE229" s="25">
        <v>0</v>
      </c>
      <c r="AF229" s="25">
        <v>1</v>
      </c>
      <c r="AG229" s="25" t="str">
        <f t="shared" si="201"/>
        <v/>
      </c>
      <c r="AH229" s="25">
        <f t="shared" si="202"/>
        <v>10</v>
      </c>
      <c r="AI229" s="25">
        <v>7</v>
      </c>
      <c r="AJ229" s="25">
        <v>11</v>
      </c>
      <c r="AK229" s="28"/>
      <c r="AL229" s="25">
        <v>1</v>
      </c>
      <c r="AM229" s="25">
        <v>1059.5999999999999</v>
      </c>
      <c r="AN229" s="25">
        <v>954</v>
      </c>
      <c r="AO229" s="25">
        <v>360.9161442189789</v>
      </c>
      <c r="AP229" s="91">
        <v>5.5555555555555552E-2</v>
      </c>
      <c r="AQ229" s="65">
        <v>0.12569444444444444</v>
      </c>
      <c r="AR229" s="65">
        <v>0.11458333333333333</v>
      </c>
      <c r="AS229" s="65">
        <v>6.8749999999999992E-2</v>
      </c>
      <c r="AT229" s="25">
        <f t="shared" si="205"/>
        <v>80</v>
      </c>
      <c r="AU229" s="25">
        <f t="shared" si="205"/>
        <v>181</v>
      </c>
      <c r="AV229" s="25">
        <f t="shared" si="205"/>
        <v>165</v>
      </c>
      <c r="AW229" s="25">
        <f t="shared" si="205"/>
        <v>99</v>
      </c>
      <c r="AX229" s="25">
        <f t="shared" si="206"/>
        <v>173</v>
      </c>
      <c r="AY229" s="25">
        <f t="shared" si="194"/>
        <v>89.5</v>
      </c>
      <c r="AZ229" s="25">
        <f t="shared" si="195"/>
        <v>0.93296089385474856</v>
      </c>
      <c r="BA229" s="25">
        <v>4</v>
      </c>
      <c r="BB229" s="25">
        <v>3</v>
      </c>
      <c r="BC229" s="25">
        <v>2</v>
      </c>
      <c r="BD229" s="25">
        <v>4</v>
      </c>
      <c r="BE229" s="25">
        <v>4</v>
      </c>
      <c r="BF229" s="25">
        <v>2.5</v>
      </c>
      <c r="BG229" s="49">
        <v>0.375</v>
      </c>
      <c r="BH229" s="25">
        <v>0.1</v>
      </c>
      <c r="BI229" s="25">
        <v>10</v>
      </c>
      <c r="BJ229" s="25">
        <v>0.2</v>
      </c>
      <c r="BK229" s="25">
        <v>10</v>
      </c>
      <c r="BL229" s="25">
        <v>0.15</v>
      </c>
      <c r="BM229" s="47">
        <v>39</v>
      </c>
      <c r="BN229" s="25">
        <v>9</v>
      </c>
      <c r="BO229" s="25">
        <f t="shared" si="207"/>
        <v>48</v>
      </c>
      <c r="BP229" s="25">
        <f t="shared" si="208"/>
        <v>0.8125</v>
      </c>
      <c r="BQ229" s="49">
        <f t="shared" si="199"/>
        <v>1</v>
      </c>
      <c r="BR229" s="47">
        <v>13</v>
      </c>
      <c r="BS229" s="25">
        <v>3</v>
      </c>
      <c r="BT229" s="25">
        <f t="shared" si="215"/>
        <v>16</v>
      </c>
      <c r="BU229" s="25">
        <f t="shared" si="209"/>
        <v>0.8125</v>
      </c>
      <c r="BV229" s="49">
        <f t="shared" si="216"/>
        <v>1</v>
      </c>
      <c r="BW229" s="52">
        <v>5</v>
      </c>
      <c r="BX229" s="53">
        <v>6</v>
      </c>
      <c r="BY229" s="54">
        <f t="shared" si="210"/>
        <v>5.5</v>
      </c>
      <c r="BZ229" s="57">
        <v>13</v>
      </c>
      <c r="CA229" s="50">
        <v>13</v>
      </c>
      <c r="CB229" s="51">
        <f t="shared" si="179"/>
        <v>13</v>
      </c>
      <c r="CC229" s="46">
        <v>12</v>
      </c>
      <c r="CD229" s="46">
        <v>7</v>
      </c>
      <c r="CE229" s="47">
        <v>38</v>
      </c>
      <c r="CF229" s="25">
        <v>6</v>
      </c>
      <c r="CG229" s="89">
        <f t="shared" si="211"/>
        <v>0.15789473684210525</v>
      </c>
      <c r="CH229" s="47">
        <v>11</v>
      </c>
      <c r="CI229" s="25">
        <v>8</v>
      </c>
      <c r="CJ229" s="25">
        <f t="shared" si="192"/>
        <v>19</v>
      </c>
      <c r="CK229" s="49">
        <f t="shared" si="189"/>
        <v>13.5</v>
      </c>
      <c r="CL229" s="47">
        <v>4</v>
      </c>
      <c r="CM229" s="25">
        <v>2</v>
      </c>
      <c r="CN229" s="25">
        <f t="shared" si="212"/>
        <v>6</v>
      </c>
      <c r="CO229" s="49">
        <f t="shared" si="190"/>
        <v>4</v>
      </c>
      <c r="CP229" s="47">
        <v>24</v>
      </c>
      <c r="CQ229" s="25">
        <f t="shared" si="197"/>
        <v>1</v>
      </c>
      <c r="CR229" s="65">
        <v>1.5972222222222224E-2</v>
      </c>
      <c r="CS229" s="25">
        <f t="shared" si="196"/>
        <v>23</v>
      </c>
      <c r="CT229" s="25">
        <v>0</v>
      </c>
      <c r="CU229" s="25">
        <v>24</v>
      </c>
      <c r="CV229" s="25">
        <f t="shared" si="198"/>
        <v>1</v>
      </c>
      <c r="CW229" s="65">
        <v>7.4999999999999997E-2</v>
      </c>
      <c r="CX229" s="25">
        <f t="shared" si="213"/>
        <v>108</v>
      </c>
      <c r="CY229" s="25">
        <v>4</v>
      </c>
      <c r="CZ229" s="49">
        <f t="shared" si="214"/>
        <v>3.6956521739130435</v>
      </c>
      <c r="DA229">
        <v>13</v>
      </c>
      <c r="DB229">
        <v>8</v>
      </c>
      <c r="DC229">
        <v>0.95658732000000002</v>
      </c>
      <c r="DD229">
        <v>8</v>
      </c>
      <c r="DE229">
        <v>0.95504367999999995</v>
      </c>
      <c r="DF229">
        <v>16</v>
      </c>
      <c r="DG229">
        <v>10</v>
      </c>
      <c r="DH229">
        <v>0.98656524000000001</v>
      </c>
      <c r="DI229">
        <v>10</v>
      </c>
      <c r="DJ229">
        <v>0.99369991000000002</v>
      </c>
      <c r="DK229">
        <v>14</v>
      </c>
      <c r="DL229">
        <v>9</v>
      </c>
      <c r="DM229">
        <v>0.98476565999999999</v>
      </c>
      <c r="DN229">
        <v>9</v>
      </c>
      <c r="DO229">
        <v>0.98476565999999999</v>
      </c>
      <c r="DP229" s="25">
        <v>14.333333333333334</v>
      </c>
      <c r="DQ229" s="25">
        <v>9</v>
      </c>
      <c r="DR229" s="25">
        <v>0.97597274000000001</v>
      </c>
      <c r="DS229" s="25">
        <v>9</v>
      </c>
      <c r="DT229" s="25">
        <v>0.97783641666666654</v>
      </c>
      <c r="DU229" s="47">
        <v>30.638652533755071</v>
      </c>
      <c r="DV229" s="86">
        <v>37.50345678502508</v>
      </c>
      <c r="DW229" s="86">
        <v>0.70509764136163611</v>
      </c>
      <c r="DX229" s="25"/>
      <c r="DY229" s="49"/>
      <c r="DZ229" s="47">
        <v>23</v>
      </c>
      <c r="EA229" s="25">
        <v>23</v>
      </c>
      <c r="EB229" s="25">
        <v>23</v>
      </c>
      <c r="EC229" s="25">
        <v>0.78963415000000003</v>
      </c>
      <c r="ED229" s="25">
        <v>0.78963415000000003</v>
      </c>
      <c r="EE229" s="88">
        <v>0.78963415000000003</v>
      </c>
      <c r="EF229" s="47">
        <v>34</v>
      </c>
      <c r="EG229" s="25">
        <v>28</v>
      </c>
      <c r="EH229" s="25">
        <v>24</v>
      </c>
      <c r="EI229" s="25">
        <v>20</v>
      </c>
      <c r="EJ229" s="25">
        <v>28</v>
      </c>
      <c r="EK229" s="46">
        <v>47</v>
      </c>
      <c r="EL229" s="47">
        <v>0</v>
      </c>
      <c r="EM229" s="49">
        <v>0</v>
      </c>
      <c r="EN229" s="46">
        <v>0</v>
      </c>
      <c r="EO229" s="25">
        <v>15669.5238095238</v>
      </c>
      <c r="EP229" s="25">
        <v>7478.6363636363603</v>
      </c>
      <c r="EQ229" s="25">
        <v>15042.8</v>
      </c>
      <c r="ER229" s="25">
        <v>8547.0454545454504</v>
      </c>
      <c r="ES229" s="25">
        <v>16091.8181818182</v>
      </c>
      <c r="ET229" s="25">
        <v>7867.1111111111104</v>
      </c>
      <c r="EU229" s="25">
        <v>15601.380663780665</v>
      </c>
      <c r="EV229" s="28">
        <v>7964.2643097643077</v>
      </c>
      <c r="EW229">
        <v>789.32136630000002</v>
      </c>
      <c r="EX229">
        <v>0.16192298099999999</v>
      </c>
      <c r="EY229">
        <v>1.39393939393939</v>
      </c>
      <c r="EZ229">
        <v>0.55000000000000004</v>
      </c>
      <c r="FA229">
        <v>299.25645930000002</v>
      </c>
      <c r="FB229">
        <v>3.9621853999999998E-2</v>
      </c>
      <c r="FC229">
        <v>0.26259946949602098</v>
      </c>
      <c r="FD229">
        <v>0.54166666666666696</v>
      </c>
      <c r="FE229">
        <v>894.45223980000003</v>
      </c>
      <c r="FF229">
        <v>0.18651168200000001</v>
      </c>
      <c r="FG229">
        <v>4.3971830985915501</v>
      </c>
      <c r="FH229">
        <v>0.66666666666666696</v>
      </c>
      <c r="FI229">
        <v>661.01002180000012</v>
      </c>
      <c r="FJ229">
        <v>0.12935217233333332</v>
      </c>
      <c r="FK229">
        <v>2.0179073206756537</v>
      </c>
      <c r="FL229" s="63">
        <v>0.58611111111111136</v>
      </c>
      <c r="FM229">
        <v>0.42535545023696703</v>
      </c>
      <c r="FN229">
        <v>0.58534923339011902</v>
      </c>
      <c r="FO229">
        <v>0.45780590717299602</v>
      </c>
      <c r="FP229">
        <v>0.44877250409165298</v>
      </c>
      <c r="FQ229">
        <v>0.397129186602871</v>
      </c>
      <c r="FR229">
        <v>0.46049508307900999</v>
      </c>
      <c r="FS229">
        <v>0.4267635146709447</v>
      </c>
      <c r="FT229">
        <v>0.498205606853594</v>
      </c>
      <c r="FU229">
        <v>0.4624845607622694</v>
      </c>
      <c r="FV229" s="45">
        <v>0.6</v>
      </c>
      <c r="FW229" s="25">
        <v>5716.75</v>
      </c>
      <c r="FX229" s="25">
        <v>0.7</v>
      </c>
      <c r="FY229" s="25">
        <v>7280.5</v>
      </c>
      <c r="FZ229" s="25">
        <v>0.85</v>
      </c>
      <c r="GA229" s="25">
        <v>6816.1764705882397</v>
      </c>
      <c r="GB229" s="25">
        <v>0.71666666666666667</v>
      </c>
      <c r="GC229" s="28">
        <v>6604.4754901960796</v>
      </c>
      <c r="GD229">
        <v>1</v>
      </c>
      <c r="GE229">
        <v>238</v>
      </c>
      <c r="GF229">
        <v>0.16666666666666666</v>
      </c>
      <c r="GG229">
        <v>154</v>
      </c>
      <c r="GH229">
        <v>3.6666666666666665</v>
      </c>
      <c r="GI229">
        <v>204</v>
      </c>
      <c r="GJ229">
        <v>1.6111111111111109</v>
      </c>
      <c r="GK229">
        <v>198.66666666666666</v>
      </c>
      <c r="GL229" s="45"/>
      <c r="GM229">
        <v>17</v>
      </c>
      <c r="GN229">
        <v>11</v>
      </c>
      <c r="GO229">
        <v>10</v>
      </c>
      <c r="GP229">
        <v>6</v>
      </c>
      <c r="GQ229" s="25"/>
      <c r="GR229">
        <v>5</v>
      </c>
      <c r="GS229">
        <v>5</v>
      </c>
      <c r="GT229">
        <v>2</v>
      </c>
      <c r="GU229">
        <v>8</v>
      </c>
      <c r="GV229" s="25"/>
      <c r="GW229">
        <v>14</v>
      </c>
      <c r="GX229">
        <v>11</v>
      </c>
      <c r="GY229">
        <v>11</v>
      </c>
      <c r="GZ229">
        <v>4</v>
      </c>
      <c r="HA229" s="25"/>
      <c r="HB229" s="89">
        <v>12</v>
      </c>
      <c r="HC229" s="89">
        <v>9</v>
      </c>
      <c r="HD229" s="89">
        <v>7.666666666666667</v>
      </c>
      <c r="HE229" s="129">
        <v>6</v>
      </c>
      <c r="HF229">
        <v>0.9844040779569162</v>
      </c>
      <c r="HG229">
        <v>0.99999999999999978</v>
      </c>
      <c r="HH229">
        <v>0.99645179247887172</v>
      </c>
      <c r="HI229">
        <v>1</v>
      </c>
      <c r="HJ229">
        <v>0.89651599494101941</v>
      </c>
      <c r="HK229">
        <v>0.92096725106855892</v>
      </c>
      <c r="HL229">
        <v>1</v>
      </c>
      <c r="HM229">
        <v>1</v>
      </c>
      <c r="HN229">
        <v>0.91778363258414242</v>
      </c>
      <c r="HO229">
        <v>0.99549464084734518</v>
      </c>
      <c r="HP229">
        <v>0.99129720925061759</v>
      </c>
      <c r="HQ229">
        <v>0.99999999999999978</v>
      </c>
      <c r="HR229">
        <v>0.93290123516069257</v>
      </c>
      <c r="HS229" s="24" t="s">
        <v>149</v>
      </c>
      <c r="HT229">
        <v>2</v>
      </c>
      <c r="HU229" t="s">
        <v>149</v>
      </c>
      <c r="HV229" t="s">
        <v>149</v>
      </c>
      <c r="HW229">
        <v>0</v>
      </c>
      <c r="HX229" t="s">
        <v>149</v>
      </c>
      <c r="HY229" s="45"/>
      <c r="HZ229" s="25"/>
      <c r="IA229" s="25">
        <v>1</v>
      </c>
      <c r="IB229" s="25"/>
      <c r="IC229" s="25"/>
      <c r="ID229" s="109"/>
      <c r="IE229" s="25"/>
      <c r="IF229" s="25"/>
      <c r="IG229" s="25"/>
      <c r="IH229" s="25"/>
      <c r="II229" s="141" t="s">
        <v>606</v>
      </c>
      <c r="IJ229" s="141">
        <f t="shared" si="191"/>
        <v>0</v>
      </c>
      <c r="IK229" s="141" t="s">
        <v>398</v>
      </c>
      <c r="IL229" s="106"/>
      <c r="IM229" s="127"/>
      <c r="IN229" s="142"/>
      <c r="IO229" s="143">
        <v>0</v>
      </c>
      <c r="IP229" s="144">
        <v>0</v>
      </c>
      <c r="IQ229" s="144">
        <v>0</v>
      </c>
      <c r="IR229" s="144">
        <v>1</v>
      </c>
      <c r="IS229" s="144">
        <v>0</v>
      </c>
      <c r="IT229" s="145"/>
      <c r="IU229" s="146">
        <v>0</v>
      </c>
      <c r="IV229" s="146">
        <v>0</v>
      </c>
    </row>
    <row r="230" spans="1:256" ht="13.05" customHeight="1">
      <c r="A230" s="30">
        <v>49</v>
      </c>
      <c r="B230" s="25">
        <v>12</v>
      </c>
      <c r="C230" s="49" t="s">
        <v>311</v>
      </c>
      <c r="D230" s="47" t="s">
        <v>508</v>
      </c>
      <c r="E230" s="25">
        <v>1</v>
      </c>
      <c r="F230" s="25">
        <v>1</v>
      </c>
      <c r="G230" s="49"/>
      <c r="H230" s="25">
        <v>28</v>
      </c>
      <c r="I230" s="25">
        <v>28</v>
      </c>
      <c r="J230" s="25">
        <v>2</v>
      </c>
      <c r="K230" s="25">
        <v>0</v>
      </c>
      <c r="L230" s="25">
        <v>2</v>
      </c>
      <c r="M230" s="25" t="str">
        <f t="shared" si="183"/>
        <v/>
      </c>
      <c r="N230" s="25">
        <f t="shared" si="184"/>
        <v>26</v>
      </c>
      <c r="O230" s="25">
        <v>21</v>
      </c>
      <c r="P230" s="25">
        <v>26</v>
      </c>
      <c r="Q230" s="28"/>
      <c r="R230" s="25">
        <v>7</v>
      </c>
      <c r="S230" s="25">
        <v>14</v>
      </c>
      <c r="T230" s="25">
        <v>7</v>
      </c>
      <c r="U230" s="25">
        <v>0</v>
      </c>
      <c r="V230" s="25">
        <v>7</v>
      </c>
      <c r="W230" s="25" t="str">
        <f t="shared" si="203"/>
        <v/>
      </c>
      <c r="X230" s="25">
        <f t="shared" si="204"/>
        <v>7</v>
      </c>
      <c r="Y230" s="25">
        <v>4</v>
      </c>
      <c r="Z230" s="25">
        <v>11</v>
      </c>
      <c r="AA230" s="25"/>
      <c r="AB230" s="45">
        <v>2</v>
      </c>
      <c r="AC230" s="25">
        <v>8</v>
      </c>
      <c r="AD230" s="25">
        <v>4</v>
      </c>
      <c r="AE230" s="25">
        <v>2</v>
      </c>
      <c r="AF230" s="25">
        <v>2</v>
      </c>
      <c r="AG230" s="25" t="str">
        <f t="shared" si="201"/>
        <v/>
      </c>
      <c r="AH230" s="25">
        <f t="shared" si="202"/>
        <v>4</v>
      </c>
      <c r="AI230" s="25">
        <v>0</v>
      </c>
      <c r="AJ230" s="25">
        <v>6</v>
      </c>
      <c r="AK230" s="28"/>
      <c r="AL230" s="25">
        <v>1</v>
      </c>
      <c r="AM230" s="25">
        <v>907.9</v>
      </c>
      <c r="AN230" s="25">
        <v>826.5</v>
      </c>
      <c r="AO230" s="25">
        <v>226.47897543875791</v>
      </c>
      <c r="AP230" s="91">
        <v>4.0972222222222222E-2</v>
      </c>
      <c r="AQ230" s="65">
        <v>5.9722222222222225E-2</v>
      </c>
      <c r="AR230" s="65">
        <v>5.347222222222222E-2</v>
      </c>
      <c r="AS230" s="65">
        <v>4.5138888888888888E-2</v>
      </c>
      <c r="AT230" s="25">
        <f t="shared" si="205"/>
        <v>59</v>
      </c>
      <c r="AU230" s="25">
        <f t="shared" si="205"/>
        <v>86</v>
      </c>
      <c r="AV230" s="25">
        <f t="shared" si="205"/>
        <v>77</v>
      </c>
      <c r="AW230" s="25">
        <f t="shared" si="205"/>
        <v>65</v>
      </c>
      <c r="AX230" s="25">
        <f t="shared" si="206"/>
        <v>81.5</v>
      </c>
      <c r="AY230" s="25">
        <f t="shared" si="194"/>
        <v>62</v>
      </c>
      <c r="AZ230" s="25">
        <f t="shared" si="195"/>
        <v>0.31451612903225806</v>
      </c>
      <c r="BA230" s="25">
        <v>1</v>
      </c>
      <c r="BB230" s="25">
        <v>3</v>
      </c>
      <c r="BC230" s="25">
        <v>4</v>
      </c>
      <c r="BD230" s="25">
        <v>3</v>
      </c>
      <c r="BE230" s="25">
        <v>2</v>
      </c>
      <c r="BF230" s="25">
        <v>3.5</v>
      </c>
      <c r="BG230" s="49">
        <v>-0.75</v>
      </c>
      <c r="BH230" s="25">
        <v>0.1</v>
      </c>
      <c r="BI230" s="25">
        <v>10</v>
      </c>
      <c r="BJ230" s="25">
        <v>0.1</v>
      </c>
      <c r="BK230" s="25">
        <v>10</v>
      </c>
      <c r="BL230" s="25">
        <v>0.1</v>
      </c>
      <c r="BM230" s="47">
        <v>31</v>
      </c>
      <c r="BN230" s="25">
        <v>17</v>
      </c>
      <c r="BO230" s="25">
        <f t="shared" si="207"/>
        <v>48</v>
      </c>
      <c r="BP230" s="25">
        <f t="shared" si="208"/>
        <v>0.64583333333333337</v>
      </c>
      <c r="BQ230" s="49">
        <f t="shared" si="199"/>
        <v>1</v>
      </c>
      <c r="BR230" s="47">
        <v>13</v>
      </c>
      <c r="BS230" s="25">
        <v>3</v>
      </c>
      <c r="BT230" s="25">
        <f t="shared" si="215"/>
        <v>16</v>
      </c>
      <c r="BU230" s="25">
        <f t="shared" si="209"/>
        <v>0.8125</v>
      </c>
      <c r="BV230" s="49">
        <f t="shared" si="216"/>
        <v>1</v>
      </c>
      <c r="BW230" s="52"/>
      <c r="BX230" s="53">
        <v>6</v>
      </c>
      <c r="BY230" s="54">
        <v>6</v>
      </c>
      <c r="BZ230" s="57">
        <v>13</v>
      </c>
      <c r="CA230" s="50">
        <v>15</v>
      </c>
      <c r="CB230" s="51">
        <f t="shared" si="179"/>
        <v>14</v>
      </c>
      <c r="CC230" s="46">
        <v>5</v>
      </c>
      <c r="CD230" s="46">
        <v>8</v>
      </c>
      <c r="CE230" s="47">
        <v>49</v>
      </c>
      <c r="CF230" s="25">
        <v>60</v>
      </c>
      <c r="CG230" s="89">
        <f t="shared" si="211"/>
        <v>1.2244897959183674</v>
      </c>
      <c r="CH230" s="47">
        <v>11</v>
      </c>
      <c r="CI230" s="25">
        <v>6</v>
      </c>
      <c r="CJ230" s="25">
        <f t="shared" ref="CJ230:CJ235" si="217">CH230+CI230</f>
        <v>17</v>
      </c>
      <c r="CK230" s="49">
        <f t="shared" si="189"/>
        <v>11.5</v>
      </c>
      <c r="CL230" s="47">
        <v>4</v>
      </c>
      <c r="CM230" s="25">
        <v>4</v>
      </c>
      <c r="CN230" s="25">
        <f t="shared" si="212"/>
        <v>8</v>
      </c>
      <c r="CO230" s="49">
        <f t="shared" si="190"/>
        <v>6</v>
      </c>
      <c r="CP230" s="47">
        <v>24</v>
      </c>
      <c r="CQ230" s="25">
        <f t="shared" si="197"/>
        <v>1</v>
      </c>
      <c r="CR230" s="65">
        <v>1.5972222222222224E-2</v>
      </c>
      <c r="CS230" s="25">
        <f t="shared" si="196"/>
        <v>23</v>
      </c>
      <c r="CT230" s="25">
        <v>2</v>
      </c>
      <c r="CU230" s="25">
        <v>24</v>
      </c>
      <c r="CV230" s="25">
        <f t="shared" si="198"/>
        <v>1</v>
      </c>
      <c r="CW230" s="65">
        <v>3.6111111111111115E-2</v>
      </c>
      <c r="CX230" s="25">
        <f t="shared" si="213"/>
        <v>52</v>
      </c>
      <c r="CY230" s="25">
        <v>0</v>
      </c>
      <c r="CZ230" s="49">
        <f t="shared" si="214"/>
        <v>1.2608695652173914</v>
      </c>
      <c r="DA230">
        <v>15</v>
      </c>
      <c r="DB230">
        <v>9</v>
      </c>
      <c r="DC230">
        <v>0.93060458000000001</v>
      </c>
      <c r="DD230">
        <v>9</v>
      </c>
      <c r="DE230">
        <v>0.98889305999999999</v>
      </c>
      <c r="DF230">
        <v>14</v>
      </c>
      <c r="DG230">
        <v>3</v>
      </c>
      <c r="DH230">
        <v>0.98974331999999998</v>
      </c>
      <c r="DI230">
        <v>3</v>
      </c>
      <c r="DJ230">
        <v>0.98974331999999998</v>
      </c>
      <c r="DK230">
        <v>11</v>
      </c>
      <c r="DL230">
        <v>6</v>
      </c>
      <c r="DM230">
        <v>0.80218237999999997</v>
      </c>
      <c r="DN230">
        <v>8</v>
      </c>
      <c r="DO230">
        <v>0.93249488999999997</v>
      </c>
      <c r="DP230" s="25">
        <v>13.333333333333334</v>
      </c>
      <c r="DQ230" s="25">
        <v>6</v>
      </c>
      <c r="DR230" s="25">
        <v>0.90751009333333332</v>
      </c>
      <c r="DS230" s="25">
        <v>6.666666666666667</v>
      </c>
      <c r="DT230" s="25">
        <v>0.97037708999999994</v>
      </c>
      <c r="DU230" s="47">
        <v>82.902915293958884</v>
      </c>
      <c r="DV230" s="86">
        <v>83.211414297338735</v>
      </c>
      <c r="DW230" s="86">
        <v>0.20829789918684236</v>
      </c>
      <c r="DX230" s="25"/>
      <c r="DY230" s="49"/>
      <c r="DZ230" s="47">
        <v>15</v>
      </c>
      <c r="EA230" s="25">
        <v>19</v>
      </c>
      <c r="EB230" s="25">
        <v>17</v>
      </c>
      <c r="EC230" s="25">
        <v>4.5454544999999999E-2</v>
      </c>
      <c r="ED230" s="25">
        <v>-0.38461538000000001</v>
      </c>
      <c r="EE230" s="88">
        <v>-0.1695804175</v>
      </c>
      <c r="EF230" s="47">
        <v>46</v>
      </c>
      <c r="EG230" s="25">
        <v>34</v>
      </c>
      <c r="EH230" s="25">
        <v>34</v>
      </c>
      <c r="EI230" s="25">
        <v>18</v>
      </c>
      <c r="EJ230" s="25">
        <v>38</v>
      </c>
      <c r="EK230" s="46">
        <v>74</v>
      </c>
      <c r="EL230" s="47">
        <v>4</v>
      </c>
      <c r="EM230" s="49">
        <v>8</v>
      </c>
      <c r="EN230" s="46">
        <v>1</v>
      </c>
      <c r="EO230" s="25">
        <v>8226.5</v>
      </c>
      <c r="EP230" s="25">
        <v>4012.92682926829</v>
      </c>
      <c r="EQ230" s="25">
        <v>14464.2307692308</v>
      </c>
      <c r="ER230" s="25">
        <v>4586.2195121951199</v>
      </c>
      <c r="ES230" s="25">
        <v>12643.5714285714</v>
      </c>
      <c r="ET230" s="25">
        <v>7224.8979591836696</v>
      </c>
      <c r="EU230" s="25">
        <v>11778.100732600733</v>
      </c>
      <c r="EV230" s="28">
        <v>5274.6814335490262</v>
      </c>
      <c r="EW230">
        <v>638.46236650000003</v>
      </c>
      <c r="EX230">
        <v>0.27804686499999998</v>
      </c>
      <c r="EY230">
        <v>9.4272727272727295</v>
      </c>
      <c r="EZ230">
        <v>0.53846153846153799</v>
      </c>
      <c r="FA230">
        <v>187.39010730000001</v>
      </c>
      <c r="FB230">
        <v>4.5463537999999998E-2</v>
      </c>
      <c r="FC230">
        <v>0.62864721485411101</v>
      </c>
      <c r="FD230">
        <v>0.36</v>
      </c>
      <c r="FE230">
        <v>871.44483090000006</v>
      </c>
      <c r="FF230">
        <v>0.190000944</v>
      </c>
      <c r="FG230">
        <v>3.4253521126760602</v>
      </c>
      <c r="FH230">
        <v>0.51851851851851805</v>
      </c>
      <c r="FI230">
        <v>565.76576823333335</v>
      </c>
      <c r="FJ230">
        <v>0.171170449</v>
      </c>
      <c r="FK230">
        <v>4.4937573516009666</v>
      </c>
      <c r="FL230" s="63">
        <v>0.47232668566001862</v>
      </c>
      <c r="FM230">
        <v>0.52235469448584204</v>
      </c>
      <c r="FN230">
        <v>0.702733746841259</v>
      </c>
      <c r="FO230">
        <v>0.38809034907597501</v>
      </c>
      <c r="FP230">
        <v>0.8</v>
      </c>
      <c r="FQ230">
        <v>0.390532544378698</v>
      </c>
      <c r="FR230">
        <v>0.59688412852969797</v>
      </c>
      <c r="FS230">
        <v>0.43365919598017166</v>
      </c>
      <c r="FT230">
        <v>0.69987262512365245</v>
      </c>
      <c r="FU230">
        <v>0.56676591055191194</v>
      </c>
      <c r="FV230" s="45">
        <v>0.8</v>
      </c>
      <c r="FW230" s="25">
        <v>21560.8125</v>
      </c>
      <c r="FX230" s="25">
        <v>0.75</v>
      </c>
      <c r="FY230" s="25">
        <v>25824.071428571398</v>
      </c>
      <c r="FZ230" s="25">
        <v>0.7</v>
      </c>
      <c r="GA230" s="25">
        <v>11783.5714285714</v>
      </c>
      <c r="GB230" s="25">
        <v>0.75</v>
      </c>
      <c r="GC230" s="28">
        <v>19722.818452380932</v>
      </c>
      <c r="GD230">
        <v>1.3333333333333333</v>
      </c>
      <c r="GE230">
        <v>365</v>
      </c>
      <c r="GF230">
        <v>0.16666666666666666</v>
      </c>
      <c r="GG230">
        <v>420</v>
      </c>
      <c r="GH230">
        <v>4</v>
      </c>
      <c r="GI230">
        <v>185</v>
      </c>
      <c r="GJ230">
        <v>1.8333333333333333</v>
      </c>
      <c r="GK230">
        <v>323.33333333333331</v>
      </c>
      <c r="GL230" s="45"/>
      <c r="GM230">
        <v>27</v>
      </c>
      <c r="GN230">
        <v>20</v>
      </c>
      <c r="GO230">
        <v>20</v>
      </c>
      <c r="GP230">
        <v>11</v>
      </c>
      <c r="GQ230" s="25"/>
      <c r="GR230">
        <v>24</v>
      </c>
      <c r="GS230">
        <v>13</v>
      </c>
      <c r="GT230">
        <v>10</v>
      </c>
      <c r="GU230">
        <v>8</v>
      </c>
      <c r="GV230" s="25"/>
      <c r="GW230">
        <v>28</v>
      </c>
      <c r="GX230">
        <v>11</v>
      </c>
      <c r="GY230">
        <v>11</v>
      </c>
      <c r="GZ230">
        <v>6</v>
      </c>
      <c r="HA230" s="25"/>
      <c r="HB230" s="89">
        <v>26.333333333333332</v>
      </c>
      <c r="HC230" s="89">
        <v>14.666666666666666</v>
      </c>
      <c r="HD230" s="89">
        <v>13.666666666666666</v>
      </c>
      <c r="HE230" s="129">
        <v>8.3333333333333339</v>
      </c>
      <c r="HF230">
        <v>0.88192227925675248</v>
      </c>
      <c r="HG230">
        <v>0.8617821697157626</v>
      </c>
      <c r="HH230">
        <v>0.86275646321960908</v>
      </c>
      <c r="HI230">
        <v>0.89549261983623729</v>
      </c>
      <c r="HJ230">
        <v>0.96976339495585062</v>
      </c>
      <c r="HK230">
        <v>0.98872339454909519</v>
      </c>
      <c r="HL230">
        <v>0.98018308509996022</v>
      </c>
      <c r="HM230">
        <v>1</v>
      </c>
      <c r="HN230">
        <v>0.86518026682364646</v>
      </c>
      <c r="HO230">
        <v>0.94037561253253688</v>
      </c>
      <c r="HP230">
        <v>0.94064907585307955</v>
      </c>
      <c r="HQ230">
        <v>0.97818009423135355</v>
      </c>
      <c r="HR230">
        <v>0.90562198034541652</v>
      </c>
      <c r="HS230" s="24">
        <v>1</v>
      </c>
      <c r="HT230">
        <v>4</v>
      </c>
      <c r="HU230">
        <v>1</v>
      </c>
      <c r="HV230">
        <v>0</v>
      </c>
      <c r="HW230">
        <v>1</v>
      </c>
      <c r="HX230">
        <v>0</v>
      </c>
      <c r="HY230" s="45"/>
      <c r="HZ230" s="25"/>
      <c r="IA230" s="25"/>
      <c r="IB230" s="25"/>
      <c r="IC230" s="25"/>
      <c r="ID230" s="109"/>
      <c r="IE230" s="25"/>
      <c r="IF230" s="25"/>
      <c r="IG230" s="25"/>
      <c r="IH230" s="25"/>
      <c r="II230" s="141" t="s">
        <v>606</v>
      </c>
      <c r="IJ230" s="141">
        <f t="shared" si="191"/>
        <v>0</v>
      </c>
      <c r="IK230" s="141" t="s">
        <v>398</v>
      </c>
      <c r="IL230" s="106"/>
      <c r="IM230" s="127"/>
      <c r="IN230" s="142"/>
      <c r="IO230" s="143">
        <v>0</v>
      </c>
      <c r="IP230" s="144">
        <v>0</v>
      </c>
      <c r="IQ230" s="144">
        <v>0</v>
      </c>
      <c r="IR230" s="144">
        <v>1</v>
      </c>
      <c r="IS230" s="144">
        <v>0</v>
      </c>
      <c r="IT230" s="145"/>
      <c r="IU230" s="146">
        <v>0</v>
      </c>
      <c r="IV230" s="146">
        <v>0</v>
      </c>
    </row>
    <row r="231" spans="1:256" ht="13.05" customHeight="1">
      <c r="A231" s="30">
        <v>70</v>
      </c>
      <c r="B231" s="25">
        <v>12</v>
      </c>
      <c r="C231" s="49" t="s">
        <v>327</v>
      </c>
      <c r="D231" s="47" t="s">
        <v>508</v>
      </c>
      <c r="E231" s="25">
        <v>1</v>
      </c>
      <c r="F231" s="25">
        <v>1</v>
      </c>
      <c r="G231" s="49"/>
      <c r="H231" s="25">
        <v>15</v>
      </c>
      <c r="I231" s="25">
        <v>21</v>
      </c>
      <c r="J231" s="25">
        <v>0</v>
      </c>
      <c r="K231" s="25">
        <v>0</v>
      </c>
      <c r="L231" s="25">
        <v>0</v>
      </c>
      <c r="M231" s="25" t="str">
        <f t="shared" si="183"/>
        <v/>
      </c>
      <c r="N231" s="25">
        <f t="shared" si="184"/>
        <v>21</v>
      </c>
      <c r="O231" s="25">
        <v>15</v>
      </c>
      <c r="P231" s="25">
        <v>21</v>
      </c>
      <c r="Q231" s="28"/>
      <c r="R231" s="25">
        <v>7</v>
      </c>
      <c r="S231" s="25">
        <v>8</v>
      </c>
      <c r="T231" s="25">
        <v>3</v>
      </c>
      <c r="U231" s="25">
        <v>1</v>
      </c>
      <c r="V231" s="25">
        <v>2</v>
      </c>
      <c r="W231" s="25" t="str">
        <f t="shared" si="203"/>
        <v/>
      </c>
      <c r="X231" s="25">
        <f t="shared" si="204"/>
        <v>5</v>
      </c>
      <c r="Y231" s="25">
        <v>7</v>
      </c>
      <c r="Z231" s="25">
        <v>7</v>
      </c>
      <c r="AA231" s="25"/>
      <c r="AB231" s="45">
        <v>2</v>
      </c>
      <c r="AC231" s="25">
        <v>7</v>
      </c>
      <c r="AD231" s="25">
        <v>5</v>
      </c>
      <c r="AE231" s="25">
        <v>2</v>
      </c>
      <c r="AF231" s="25">
        <v>3</v>
      </c>
      <c r="AG231" s="25" t="str">
        <f t="shared" si="201"/>
        <v/>
      </c>
      <c r="AH231" s="25">
        <f t="shared" si="202"/>
        <v>2</v>
      </c>
      <c r="AI231" s="25">
        <v>2</v>
      </c>
      <c r="AJ231" s="25">
        <v>6</v>
      </c>
      <c r="AK231" s="28"/>
      <c r="AL231" s="25">
        <v>0.85</v>
      </c>
      <c r="AM231" s="25">
        <v>1142.55</v>
      </c>
      <c r="AN231" s="25">
        <v>1115</v>
      </c>
      <c r="AO231" s="25">
        <v>241.25341012043086</v>
      </c>
      <c r="AP231" s="91">
        <v>3.4722222222222224E-2</v>
      </c>
      <c r="AQ231" s="65">
        <v>5.9027777777777783E-2</v>
      </c>
      <c r="AR231" s="65">
        <v>6.5972222222222224E-2</v>
      </c>
      <c r="AS231" s="65">
        <v>4.4444444444444446E-2</v>
      </c>
      <c r="AT231" s="25">
        <f t="shared" si="205"/>
        <v>50</v>
      </c>
      <c r="AU231" s="25">
        <f t="shared" si="205"/>
        <v>85</v>
      </c>
      <c r="AV231" s="25">
        <f t="shared" si="205"/>
        <v>95</v>
      </c>
      <c r="AW231" s="25">
        <f t="shared" si="205"/>
        <v>64</v>
      </c>
      <c r="AX231" s="25">
        <f t="shared" si="206"/>
        <v>90</v>
      </c>
      <c r="AY231" s="25">
        <f t="shared" si="194"/>
        <v>57</v>
      </c>
      <c r="AZ231" s="25">
        <f t="shared" si="195"/>
        <v>0.57894736842105265</v>
      </c>
      <c r="BA231" s="25">
        <v>3</v>
      </c>
      <c r="BB231" s="25">
        <v>2</v>
      </c>
      <c r="BC231" s="25">
        <v>2</v>
      </c>
      <c r="BD231" s="25">
        <v>2</v>
      </c>
      <c r="BE231" s="25">
        <v>2.5</v>
      </c>
      <c r="BF231" s="25">
        <v>2</v>
      </c>
      <c r="BG231" s="49">
        <v>0.2</v>
      </c>
      <c r="BH231" s="25">
        <v>0.6</v>
      </c>
      <c r="BI231" s="25">
        <v>10</v>
      </c>
      <c r="BJ231" s="25">
        <v>0.8</v>
      </c>
      <c r="BK231" s="25">
        <v>10</v>
      </c>
      <c r="BL231" s="25">
        <v>0.7</v>
      </c>
      <c r="BM231" s="47">
        <v>31</v>
      </c>
      <c r="BN231" s="25">
        <v>17</v>
      </c>
      <c r="BO231" s="25">
        <f t="shared" si="207"/>
        <v>48</v>
      </c>
      <c r="BP231" s="25">
        <f t="shared" si="208"/>
        <v>0.64583333333333337</v>
      </c>
      <c r="BQ231" s="49">
        <f t="shared" si="199"/>
        <v>1</v>
      </c>
      <c r="BR231" s="47">
        <v>10</v>
      </c>
      <c r="BS231" s="25">
        <v>6</v>
      </c>
      <c r="BT231" s="25">
        <f t="shared" si="215"/>
        <v>16</v>
      </c>
      <c r="BU231" s="25">
        <f t="shared" si="209"/>
        <v>0.625</v>
      </c>
      <c r="BV231" s="49">
        <f t="shared" si="216"/>
        <v>1</v>
      </c>
      <c r="BW231" s="52">
        <v>6</v>
      </c>
      <c r="BX231" s="53">
        <v>4</v>
      </c>
      <c r="BY231" s="54">
        <f t="shared" si="210"/>
        <v>5</v>
      </c>
      <c r="BZ231" s="57">
        <v>11</v>
      </c>
      <c r="CA231" s="50">
        <v>13</v>
      </c>
      <c r="CB231" s="51">
        <f t="shared" si="179"/>
        <v>12</v>
      </c>
      <c r="CC231" s="46">
        <v>18</v>
      </c>
      <c r="CD231" s="46">
        <v>14</v>
      </c>
      <c r="CE231" s="47">
        <v>44</v>
      </c>
      <c r="CF231" s="25">
        <v>17</v>
      </c>
      <c r="CG231" s="89">
        <f t="shared" si="211"/>
        <v>0.38636363636363635</v>
      </c>
      <c r="CH231" s="47">
        <v>11</v>
      </c>
      <c r="CI231" s="25">
        <v>5</v>
      </c>
      <c r="CJ231" s="25">
        <f t="shared" si="217"/>
        <v>16</v>
      </c>
      <c r="CK231" s="49">
        <f t="shared" si="189"/>
        <v>10.5</v>
      </c>
      <c r="CL231" s="47">
        <v>4</v>
      </c>
      <c r="CM231" s="25">
        <v>2</v>
      </c>
      <c r="CN231" s="25">
        <f t="shared" si="212"/>
        <v>6</v>
      </c>
      <c r="CO231" s="49">
        <f t="shared" si="190"/>
        <v>4</v>
      </c>
      <c r="CP231" s="47">
        <v>24</v>
      </c>
      <c r="CQ231" s="25">
        <f t="shared" si="197"/>
        <v>1</v>
      </c>
      <c r="CR231" s="65">
        <v>1.8055555555555557E-2</v>
      </c>
      <c r="CS231" s="25">
        <f t="shared" si="196"/>
        <v>26</v>
      </c>
      <c r="CT231" s="25">
        <v>0</v>
      </c>
      <c r="CU231" s="25">
        <v>24</v>
      </c>
      <c r="CV231" s="25">
        <f t="shared" si="198"/>
        <v>1</v>
      </c>
      <c r="CW231" s="65">
        <v>4.7916666666666663E-2</v>
      </c>
      <c r="CX231" s="25">
        <f t="shared" si="213"/>
        <v>69</v>
      </c>
      <c r="CY231" s="25">
        <v>0</v>
      </c>
      <c r="CZ231" s="49">
        <f t="shared" si="214"/>
        <v>1.6538461538461537</v>
      </c>
      <c r="DA231">
        <v>15</v>
      </c>
      <c r="DB231">
        <v>10</v>
      </c>
      <c r="DC231">
        <v>0.77078100000000005</v>
      </c>
      <c r="DD231">
        <v>10</v>
      </c>
      <c r="DE231">
        <v>0.77096405000000001</v>
      </c>
      <c r="DF231">
        <v>10</v>
      </c>
      <c r="DG231">
        <v>5</v>
      </c>
      <c r="DH231">
        <v>0.95966185999999998</v>
      </c>
      <c r="DI231">
        <v>6</v>
      </c>
      <c r="DJ231">
        <v>0.96117838</v>
      </c>
      <c r="DK231">
        <v>7</v>
      </c>
      <c r="DL231">
        <v>5</v>
      </c>
      <c r="DM231">
        <v>0.79970005</v>
      </c>
      <c r="DN231">
        <v>5</v>
      </c>
      <c r="DO231">
        <v>0.79970005</v>
      </c>
      <c r="DP231" s="25">
        <v>10.666666666666666</v>
      </c>
      <c r="DQ231" s="25">
        <v>6.666666666666667</v>
      </c>
      <c r="DR231" s="25">
        <v>0.84338097000000012</v>
      </c>
      <c r="DS231" s="25">
        <v>7</v>
      </c>
      <c r="DT231" s="25">
        <v>0.8439474933333333</v>
      </c>
      <c r="DU231" s="47">
        <v>16.010929183185556</v>
      </c>
      <c r="DV231" s="86">
        <v>39.932760690120496</v>
      </c>
      <c r="DW231" s="86">
        <v>1.3252525935874326</v>
      </c>
      <c r="DX231" s="25"/>
      <c r="DY231" s="49"/>
      <c r="DZ231" s="47">
        <v>20</v>
      </c>
      <c r="EA231" s="25">
        <v>16</v>
      </c>
      <c r="EB231" s="25">
        <v>18</v>
      </c>
      <c r="EC231" s="25">
        <v>0.91379310000000002</v>
      </c>
      <c r="ED231" s="25">
        <v>0.54929576999999996</v>
      </c>
      <c r="EE231" s="88">
        <v>0.73154443499999999</v>
      </c>
      <c r="EF231" s="47">
        <v>30</v>
      </c>
      <c r="EG231" s="25">
        <v>32</v>
      </c>
      <c r="EH231" s="25">
        <v>33</v>
      </c>
      <c r="EI231" s="25">
        <v>31</v>
      </c>
      <c r="EJ231" s="25">
        <v>34</v>
      </c>
      <c r="EK231" s="46">
        <v>67</v>
      </c>
      <c r="EL231" s="47">
        <v>2</v>
      </c>
      <c r="EM231" s="49">
        <v>4</v>
      </c>
      <c r="EN231" s="46">
        <v>0</v>
      </c>
      <c r="EO231" s="25" t="s">
        <v>149</v>
      </c>
      <c r="EP231" s="25">
        <v>3739.3181818181802</v>
      </c>
      <c r="EQ231" s="25">
        <v>31339.166666666701</v>
      </c>
      <c r="ER231" s="25">
        <v>3837.4489795918398</v>
      </c>
      <c r="ES231" s="25">
        <v>15392.1739130435</v>
      </c>
      <c r="ET231" s="25">
        <v>5363.9393939393904</v>
      </c>
      <c r="EU231" s="25">
        <v>23365.670289855101</v>
      </c>
      <c r="EV231" s="28">
        <v>4313.5688517831368</v>
      </c>
      <c r="EW231" t="s">
        <v>149</v>
      </c>
      <c r="EX231" t="s">
        <v>149</v>
      </c>
      <c r="EY231" t="s">
        <v>149</v>
      </c>
      <c r="EZ231" t="s">
        <v>149</v>
      </c>
      <c r="FA231">
        <v>501.64200140000003</v>
      </c>
      <c r="FB231">
        <v>0.21283793000000001</v>
      </c>
      <c r="FC231">
        <v>1.19893899204244</v>
      </c>
      <c r="FD231">
        <v>0.36363636363636398</v>
      </c>
      <c r="FE231">
        <v>51.99613986</v>
      </c>
      <c r="FF231">
        <v>1.2193921999999999E-2</v>
      </c>
      <c r="FG231">
        <v>3.0338028169014102</v>
      </c>
      <c r="FH231">
        <v>0.18181818181818199</v>
      </c>
      <c r="FI231">
        <v>276.81907063</v>
      </c>
      <c r="FJ231">
        <v>0.112515926</v>
      </c>
      <c r="FK231">
        <v>2.1163709044719252</v>
      </c>
      <c r="FL231" s="63">
        <v>0.27272727272727298</v>
      </c>
      <c r="FM231" t="s">
        <v>149</v>
      </c>
      <c r="FN231">
        <v>0.58362910381543898</v>
      </c>
      <c r="FO231">
        <v>0.66850828729281797</v>
      </c>
      <c r="FP231">
        <v>0.648871442590775</v>
      </c>
      <c r="FQ231">
        <v>0.58823529411764697</v>
      </c>
      <c r="FR231">
        <v>0.57478632478632496</v>
      </c>
      <c r="FS231">
        <v>0.62837179070523241</v>
      </c>
      <c r="FT231">
        <v>0.60242895706417965</v>
      </c>
      <c r="FU231">
        <v>0.61280609052060087</v>
      </c>
      <c r="FV231" s="45">
        <v>0.85</v>
      </c>
      <c r="FW231" s="25">
        <v>11258.7647058824</v>
      </c>
      <c r="FX231" s="25">
        <v>0.65</v>
      </c>
      <c r="FY231" s="25">
        <v>6406.6923076923104</v>
      </c>
      <c r="FZ231" s="25">
        <v>0.9</v>
      </c>
      <c r="GA231" s="25">
        <v>8621.7058823529405</v>
      </c>
      <c r="GB231" s="25">
        <v>0.79999999999999993</v>
      </c>
      <c r="GC231" s="28">
        <v>8762.3876319758838</v>
      </c>
      <c r="GD231">
        <v>0.5</v>
      </c>
      <c r="GE231">
        <v>325</v>
      </c>
      <c r="GF231">
        <v>0</v>
      </c>
      <c r="GG231">
        <v>118</v>
      </c>
      <c r="GH231">
        <v>5.833333333333333</v>
      </c>
      <c r="GI231">
        <v>140</v>
      </c>
      <c r="GJ231">
        <v>2.1111111111111112</v>
      </c>
      <c r="GK231">
        <v>194.33333333333334</v>
      </c>
      <c r="GL231" s="45"/>
      <c r="GM231">
        <v>31</v>
      </c>
      <c r="GN231">
        <v>26</v>
      </c>
      <c r="GO231">
        <v>26</v>
      </c>
      <c r="GP231">
        <v>13</v>
      </c>
      <c r="GQ231" s="25"/>
      <c r="GR231">
        <v>52</v>
      </c>
      <c r="GS231">
        <v>17</v>
      </c>
      <c r="GT231">
        <v>18</v>
      </c>
      <c r="GU231">
        <v>8</v>
      </c>
      <c r="GV231" s="25"/>
      <c r="GW231">
        <v>28</v>
      </c>
      <c r="GX231">
        <v>20</v>
      </c>
      <c r="GY231">
        <v>20</v>
      </c>
      <c r="GZ231">
        <v>8</v>
      </c>
      <c r="HA231" s="25"/>
      <c r="HB231" s="89">
        <v>37</v>
      </c>
      <c r="HC231" s="89">
        <v>21</v>
      </c>
      <c r="HD231" s="89">
        <v>21.333333333333332</v>
      </c>
      <c r="HE231" s="129">
        <v>9.6666666666666661</v>
      </c>
      <c r="HF231">
        <v>0.9853592521135196</v>
      </c>
      <c r="HG231">
        <v>0.98623712049536283</v>
      </c>
      <c r="HH231">
        <v>0.98430464783569571</v>
      </c>
      <c r="HI231">
        <v>0.99450549450549453</v>
      </c>
      <c r="HJ231">
        <v>0.94503329585871243</v>
      </c>
      <c r="HK231">
        <v>0.99562256643285429</v>
      </c>
      <c r="HL231">
        <v>0.99271795572453247</v>
      </c>
      <c r="HM231">
        <v>1</v>
      </c>
      <c r="HN231">
        <v>0.98952679160018264</v>
      </c>
      <c r="HO231">
        <v>0.988615332964069</v>
      </c>
      <c r="HP231">
        <v>0.99353685671684966</v>
      </c>
      <c r="HQ231">
        <v>1</v>
      </c>
      <c r="HR231">
        <v>0.97330644652413822</v>
      </c>
      <c r="HS231" s="24">
        <v>1</v>
      </c>
      <c r="HT231">
        <v>2</v>
      </c>
      <c r="HU231">
        <v>3</v>
      </c>
      <c r="HV231">
        <v>0</v>
      </c>
      <c r="HW231">
        <v>0</v>
      </c>
      <c r="HX231">
        <v>1</v>
      </c>
      <c r="HY231" s="45"/>
      <c r="HZ231" s="25"/>
      <c r="IA231" s="25"/>
      <c r="IB231" s="25"/>
      <c r="IC231" s="25"/>
      <c r="ID231" s="109"/>
      <c r="IE231" s="25"/>
      <c r="IF231" s="25"/>
      <c r="IG231" s="25"/>
      <c r="IH231" s="25"/>
      <c r="II231" s="141" t="s">
        <v>606</v>
      </c>
      <c r="IJ231" s="141">
        <f t="shared" si="191"/>
        <v>0</v>
      </c>
      <c r="IK231" s="141" t="s">
        <v>398</v>
      </c>
      <c r="IL231" s="106"/>
      <c r="IM231" s="127"/>
      <c r="IN231" s="142"/>
      <c r="IO231" s="143">
        <v>0</v>
      </c>
      <c r="IP231" s="144">
        <v>0</v>
      </c>
      <c r="IQ231" s="144">
        <v>0</v>
      </c>
      <c r="IR231" s="144">
        <v>0</v>
      </c>
      <c r="IS231" s="144">
        <v>1</v>
      </c>
      <c r="IT231" s="145"/>
      <c r="IU231" s="146">
        <v>0</v>
      </c>
      <c r="IV231" s="146">
        <v>0</v>
      </c>
    </row>
    <row r="232" spans="1:256" ht="13.05" customHeight="1">
      <c r="A232" s="30">
        <v>50</v>
      </c>
      <c r="B232" s="25">
        <v>16</v>
      </c>
      <c r="C232" s="49" t="s">
        <v>328</v>
      </c>
      <c r="D232" s="47" t="s">
        <v>508</v>
      </c>
      <c r="E232" s="25">
        <v>1</v>
      </c>
      <c r="F232" s="25">
        <v>1</v>
      </c>
      <c r="G232" s="49"/>
      <c r="H232" s="25">
        <v>28</v>
      </c>
      <c r="I232" s="25">
        <v>28</v>
      </c>
      <c r="J232" s="25">
        <v>0</v>
      </c>
      <c r="K232" s="25">
        <v>0</v>
      </c>
      <c r="L232" s="25">
        <v>0</v>
      </c>
      <c r="M232" s="25" t="str">
        <f t="shared" si="183"/>
        <v/>
      </c>
      <c r="N232" s="25">
        <f t="shared" si="184"/>
        <v>28</v>
      </c>
      <c r="O232" s="25">
        <v>28</v>
      </c>
      <c r="P232" s="25">
        <v>28</v>
      </c>
      <c r="Q232" s="28"/>
      <c r="R232" s="25">
        <v>28</v>
      </c>
      <c r="S232" s="25">
        <v>28</v>
      </c>
      <c r="T232" s="25">
        <v>2</v>
      </c>
      <c r="U232" s="25">
        <v>0</v>
      </c>
      <c r="V232" s="25">
        <v>2</v>
      </c>
      <c r="W232" s="25" t="str">
        <f t="shared" si="203"/>
        <v/>
      </c>
      <c r="X232" s="25">
        <f t="shared" si="204"/>
        <v>26</v>
      </c>
      <c r="Y232" s="25">
        <v>19</v>
      </c>
      <c r="Z232" s="25">
        <v>26</v>
      </c>
      <c r="AA232" s="25"/>
      <c r="AB232" s="45">
        <v>16</v>
      </c>
      <c r="AC232" s="25">
        <v>22</v>
      </c>
      <c r="AD232" s="25">
        <v>2</v>
      </c>
      <c r="AE232" s="25">
        <v>0</v>
      </c>
      <c r="AF232" s="25">
        <v>2</v>
      </c>
      <c r="AG232" s="25" t="str">
        <f t="shared" si="201"/>
        <v/>
      </c>
      <c r="AH232" s="25">
        <f t="shared" si="202"/>
        <v>20</v>
      </c>
      <c r="AI232" s="25">
        <v>9</v>
      </c>
      <c r="AJ232" s="25">
        <v>20</v>
      </c>
      <c r="AK232" s="28"/>
      <c r="AL232" s="25">
        <v>0.95</v>
      </c>
      <c r="AM232" s="25">
        <v>714</v>
      </c>
      <c r="AN232" s="25">
        <v>711.5</v>
      </c>
      <c r="AO232" s="25">
        <v>86.885284321218322</v>
      </c>
      <c r="AP232" s="91">
        <v>2.5694444444444447E-2</v>
      </c>
      <c r="AQ232" s="65">
        <v>3.888888888888889E-2</v>
      </c>
      <c r="AR232" s="65">
        <v>3.6111111111111115E-2</v>
      </c>
      <c r="AS232" s="65">
        <v>2.7777777777777776E-2</v>
      </c>
      <c r="AT232" s="25">
        <f t="shared" si="205"/>
        <v>37</v>
      </c>
      <c r="AU232" s="25">
        <f t="shared" si="205"/>
        <v>56</v>
      </c>
      <c r="AV232" s="25">
        <f t="shared" si="205"/>
        <v>52</v>
      </c>
      <c r="AW232" s="25">
        <f t="shared" si="205"/>
        <v>40</v>
      </c>
      <c r="AX232" s="25">
        <f t="shared" si="206"/>
        <v>54</v>
      </c>
      <c r="AY232" s="25">
        <f t="shared" si="194"/>
        <v>38.5</v>
      </c>
      <c r="AZ232" s="25">
        <f t="shared" si="195"/>
        <v>0.40259740259740262</v>
      </c>
      <c r="BA232" s="25">
        <v>1</v>
      </c>
      <c r="BB232" s="25">
        <v>3</v>
      </c>
      <c r="BC232" s="25">
        <v>2</v>
      </c>
      <c r="BD232" s="25">
        <v>2</v>
      </c>
      <c r="BE232" s="25">
        <v>1.5</v>
      </c>
      <c r="BF232" s="25">
        <v>2.5</v>
      </c>
      <c r="BG232" s="49">
        <v>-0.66666666666666663</v>
      </c>
      <c r="BH232" s="25">
        <v>1</v>
      </c>
      <c r="BI232" s="25">
        <v>10</v>
      </c>
      <c r="BJ232" s="25">
        <v>0.8</v>
      </c>
      <c r="BK232" s="25">
        <v>10</v>
      </c>
      <c r="BL232" s="25">
        <v>0.9</v>
      </c>
      <c r="BM232" s="47">
        <v>39</v>
      </c>
      <c r="BN232" s="25">
        <v>9</v>
      </c>
      <c r="BO232" s="25">
        <f t="shared" si="207"/>
        <v>48</v>
      </c>
      <c r="BP232" s="25">
        <f t="shared" si="208"/>
        <v>0.8125</v>
      </c>
      <c r="BQ232" s="49">
        <f t="shared" si="199"/>
        <v>1</v>
      </c>
      <c r="BR232" s="47">
        <v>13</v>
      </c>
      <c r="BS232" s="25">
        <v>3</v>
      </c>
      <c r="BT232" s="25">
        <f t="shared" si="215"/>
        <v>16</v>
      </c>
      <c r="BU232" s="25">
        <f t="shared" si="209"/>
        <v>0.8125</v>
      </c>
      <c r="BV232" s="49">
        <f t="shared" si="216"/>
        <v>1</v>
      </c>
      <c r="BW232" s="52">
        <v>11</v>
      </c>
      <c r="BX232" s="53">
        <v>9</v>
      </c>
      <c r="BY232" s="54">
        <f t="shared" si="210"/>
        <v>10</v>
      </c>
      <c r="BZ232" s="57">
        <v>15</v>
      </c>
      <c r="CA232" s="50">
        <v>17</v>
      </c>
      <c r="CB232" s="51">
        <f t="shared" si="179"/>
        <v>16</v>
      </c>
      <c r="CC232" s="46">
        <v>23</v>
      </c>
      <c r="CD232" s="46">
        <v>15</v>
      </c>
      <c r="CE232" s="47">
        <v>102</v>
      </c>
      <c r="CF232" s="25">
        <v>5</v>
      </c>
      <c r="CG232" s="89">
        <f t="shared" si="211"/>
        <v>4.9019607843137254E-2</v>
      </c>
      <c r="CH232" s="47">
        <v>11</v>
      </c>
      <c r="CI232" s="25">
        <v>6</v>
      </c>
      <c r="CJ232" s="25">
        <f t="shared" si="217"/>
        <v>17</v>
      </c>
      <c r="CK232" s="49">
        <f t="shared" si="189"/>
        <v>11.5</v>
      </c>
      <c r="CL232" s="47">
        <v>4</v>
      </c>
      <c r="CM232" s="25">
        <v>3</v>
      </c>
      <c r="CN232" s="25">
        <f t="shared" si="212"/>
        <v>7</v>
      </c>
      <c r="CO232" s="49">
        <f t="shared" si="190"/>
        <v>5</v>
      </c>
      <c r="CP232" s="47">
        <v>24</v>
      </c>
      <c r="CQ232" s="25">
        <f t="shared" si="197"/>
        <v>1</v>
      </c>
      <c r="CR232" s="65">
        <v>1.5277777777777777E-2</v>
      </c>
      <c r="CS232" s="25">
        <f t="shared" si="196"/>
        <v>22</v>
      </c>
      <c r="CT232" s="25">
        <v>0</v>
      </c>
      <c r="CU232" s="25">
        <v>24</v>
      </c>
      <c r="CV232" s="25">
        <f t="shared" si="198"/>
        <v>1</v>
      </c>
      <c r="CW232" s="65">
        <v>2.4305555555555556E-2</v>
      </c>
      <c r="CX232" s="25">
        <f t="shared" si="213"/>
        <v>35</v>
      </c>
      <c r="CY232" s="25">
        <v>0</v>
      </c>
      <c r="CZ232" s="49">
        <f t="shared" si="214"/>
        <v>0.59090909090909094</v>
      </c>
      <c r="DA232">
        <v>33</v>
      </c>
      <c r="DB232">
        <v>8</v>
      </c>
      <c r="DC232">
        <v>0.92837842999999998</v>
      </c>
      <c r="DD232">
        <v>11</v>
      </c>
      <c r="DE232">
        <v>0.97567658000000002</v>
      </c>
      <c r="DF232">
        <v>18</v>
      </c>
      <c r="DG232">
        <v>14</v>
      </c>
      <c r="DH232">
        <v>0.97970341999999999</v>
      </c>
      <c r="DI232">
        <v>14</v>
      </c>
      <c r="DJ232">
        <v>0.97970341999999999</v>
      </c>
      <c r="DK232">
        <v>20</v>
      </c>
      <c r="DL232">
        <v>9</v>
      </c>
      <c r="DM232">
        <v>0.96832932999999999</v>
      </c>
      <c r="DN232">
        <v>10</v>
      </c>
      <c r="DO232">
        <v>0.98490275999999999</v>
      </c>
      <c r="DP232" s="25">
        <v>23.666666666666668</v>
      </c>
      <c r="DQ232" s="25">
        <v>10.333333333333334</v>
      </c>
      <c r="DR232" s="25">
        <v>0.95880372666666658</v>
      </c>
      <c r="DS232" s="25">
        <v>11.666666666666666</v>
      </c>
      <c r="DT232" s="25">
        <v>0.98009425333333322</v>
      </c>
      <c r="DU232" s="47">
        <v>27.525430436017942</v>
      </c>
      <c r="DV232" s="86">
        <v>47.474927629412626</v>
      </c>
      <c r="DW232" s="86">
        <v>0.93995603409744444</v>
      </c>
      <c r="DX232" s="25"/>
      <c r="DY232" s="49"/>
      <c r="DZ232" s="47">
        <v>20</v>
      </c>
      <c r="EA232" s="25">
        <v>27</v>
      </c>
      <c r="EB232" s="25">
        <v>23.5</v>
      </c>
      <c r="EC232" s="25">
        <v>0.82608696000000004</v>
      </c>
      <c r="ED232" s="25">
        <v>0.88607594999999995</v>
      </c>
      <c r="EE232" s="88">
        <v>0.85608145499999999</v>
      </c>
      <c r="EF232" s="47">
        <v>30</v>
      </c>
      <c r="EG232" s="25">
        <v>26</v>
      </c>
      <c r="EH232" s="25">
        <v>29</v>
      </c>
      <c r="EI232" s="25">
        <v>28</v>
      </c>
      <c r="EJ232" s="25">
        <v>28</v>
      </c>
      <c r="EK232" s="46">
        <v>43.5</v>
      </c>
      <c r="EL232" s="47">
        <v>0</v>
      </c>
      <c r="EM232" s="49">
        <v>0</v>
      </c>
      <c r="EN232" s="46">
        <v>4</v>
      </c>
      <c r="EO232" s="25">
        <v>27421.666666666701</v>
      </c>
      <c r="EP232" s="25">
        <v>10283.125</v>
      </c>
      <c r="EQ232" s="25">
        <v>94017.5</v>
      </c>
      <c r="ER232" s="25">
        <v>8745.8139534883703</v>
      </c>
      <c r="ES232" s="25">
        <v>35402</v>
      </c>
      <c r="ET232" s="25">
        <v>8850.5</v>
      </c>
      <c r="EU232" s="25">
        <v>52280.388888888898</v>
      </c>
      <c r="EV232" s="28">
        <v>9293.1463178294562</v>
      </c>
      <c r="EW232">
        <v>1608.758206</v>
      </c>
      <c r="EX232">
        <v>0.27036608000000001</v>
      </c>
      <c r="EY232">
        <v>0.96666666666666701</v>
      </c>
      <c r="EZ232">
        <v>0.45454545454545497</v>
      </c>
      <c r="FA232">
        <v>1265.1759509999999</v>
      </c>
      <c r="FB232">
        <v>0.23937016699999999</v>
      </c>
      <c r="FC232">
        <v>-0.33421750663130001</v>
      </c>
      <c r="FD232">
        <v>0.66666666666666696</v>
      </c>
      <c r="FE232">
        <v>1885.844525</v>
      </c>
      <c r="FF232">
        <v>0.44277053500000002</v>
      </c>
      <c r="FG232">
        <v>1.12676056338028E-2</v>
      </c>
      <c r="FH232">
        <v>1</v>
      </c>
      <c r="FI232">
        <v>1586.5928940000001</v>
      </c>
      <c r="FJ232">
        <v>0.31750226066666665</v>
      </c>
      <c r="FK232">
        <v>0.21457225522305659</v>
      </c>
      <c r="FL232" s="63">
        <v>0.70707070707070729</v>
      </c>
      <c r="FM232">
        <v>0.67225325884543796</v>
      </c>
      <c r="FN232">
        <v>0.73190932868352199</v>
      </c>
      <c r="FO232">
        <v>0.50282485875706195</v>
      </c>
      <c r="FP232">
        <v>0.71894771894771903</v>
      </c>
      <c r="FQ232">
        <v>0.64077669902912604</v>
      </c>
      <c r="FR232">
        <v>0.78345588235294095</v>
      </c>
      <c r="FS232">
        <v>0.60528493887720858</v>
      </c>
      <c r="FT232">
        <v>0.74477097666139402</v>
      </c>
      <c r="FU232">
        <v>0.67502795776930125</v>
      </c>
      <c r="FV232" s="45">
        <v>0.6</v>
      </c>
      <c r="FW232" s="25">
        <v>10016.916666666701</v>
      </c>
      <c r="FX232" s="25">
        <v>0.75</v>
      </c>
      <c r="FY232" s="25">
        <v>6522</v>
      </c>
      <c r="FZ232" s="25">
        <v>1</v>
      </c>
      <c r="GA232" s="25">
        <v>6143.45</v>
      </c>
      <c r="GB232" s="25">
        <v>0.78333333333333333</v>
      </c>
      <c r="GC232" s="28">
        <v>7560.7888888889001</v>
      </c>
      <c r="GD232">
        <v>0</v>
      </c>
      <c r="GE232">
        <v>142</v>
      </c>
      <c r="GF232">
        <v>0.16666666666666666</v>
      </c>
      <c r="GG232">
        <v>82</v>
      </c>
      <c r="GH232">
        <v>0</v>
      </c>
      <c r="GI232">
        <v>149</v>
      </c>
      <c r="GJ232">
        <v>5.5555555555555552E-2</v>
      </c>
      <c r="GK232">
        <v>124.33333333333333</v>
      </c>
      <c r="GL232" s="45"/>
      <c r="GM232">
        <v>29</v>
      </c>
      <c r="GN232">
        <v>23</v>
      </c>
      <c r="GO232">
        <v>22</v>
      </c>
      <c r="GP232">
        <v>12</v>
      </c>
      <c r="GQ232" s="25"/>
      <c r="GR232">
        <v>46</v>
      </c>
      <c r="GS232">
        <v>17</v>
      </c>
      <c r="GT232">
        <v>18</v>
      </c>
      <c r="GU232">
        <v>8</v>
      </c>
      <c r="GV232" s="25"/>
      <c r="GW232">
        <v>27</v>
      </c>
      <c r="GX232">
        <v>22</v>
      </c>
      <c r="GY232">
        <v>21</v>
      </c>
      <c r="GZ232">
        <v>8</v>
      </c>
      <c r="HA232" s="25"/>
      <c r="HB232" s="89">
        <v>34</v>
      </c>
      <c r="HC232" s="89">
        <v>20.666666666666668</v>
      </c>
      <c r="HD232" s="89">
        <v>20.333333333333332</v>
      </c>
      <c r="HE232" s="129">
        <v>9.3333333333333339</v>
      </c>
      <c r="HF232">
        <v>0.91682132269375738</v>
      </c>
      <c r="HG232">
        <v>0.93482805386434542</v>
      </c>
      <c r="HH232">
        <v>0.90510145909987016</v>
      </c>
      <c r="HI232">
        <v>0.94233527143185014</v>
      </c>
      <c r="HJ232">
        <v>0.92548137508594297</v>
      </c>
      <c r="HK232">
        <v>0.99562256643285429</v>
      </c>
      <c r="HL232">
        <v>0.99271795572453247</v>
      </c>
      <c r="HM232">
        <v>1</v>
      </c>
      <c r="HN232">
        <v>0.98993969361154632</v>
      </c>
      <c r="HO232">
        <v>0.98668032429992447</v>
      </c>
      <c r="HP232">
        <v>0.99441232318266459</v>
      </c>
      <c r="HQ232">
        <v>1</v>
      </c>
      <c r="HR232">
        <v>0.94408079713041548</v>
      </c>
      <c r="HS232" s="24">
        <v>1</v>
      </c>
      <c r="HT232">
        <v>2</v>
      </c>
      <c r="HU232">
        <v>2</v>
      </c>
      <c r="HV232">
        <v>0</v>
      </c>
      <c r="HW232">
        <v>0</v>
      </c>
      <c r="HX232">
        <v>0</v>
      </c>
      <c r="HY232" s="45"/>
      <c r="HZ232" s="25"/>
      <c r="IA232" s="25"/>
      <c r="IB232" s="25"/>
      <c r="IC232" s="25"/>
      <c r="ID232" s="109"/>
      <c r="IE232" s="25"/>
      <c r="IF232" s="25"/>
      <c r="IG232" s="25"/>
      <c r="IH232" s="25"/>
      <c r="II232" s="141" t="s">
        <v>542</v>
      </c>
      <c r="IJ232" s="141">
        <f t="shared" si="191"/>
        <v>1</v>
      </c>
      <c r="IK232" s="141" t="s">
        <v>539</v>
      </c>
      <c r="IL232" s="106"/>
      <c r="IM232" s="127"/>
      <c r="IN232" s="142"/>
      <c r="IO232" s="143">
        <v>0</v>
      </c>
      <c r="IP232" s="144">
        <v>0</v>
      </c>
      <c r="IQ232" s="144">
        <v>0</v>
      </c>
      <c r="IR232" s="144">
        <v>0</v>
      </c>
      <c r="IS232" s="144">
        <v>1</v>
      </c>
      <c r="IT232" s="145"/>
      <c r="IU232" s="146">
        <v>0</v>
      </c>
      <c r="IV232" s="146">
        <v>1</v>
      </c>
    </row>
    <row r="233" spans="1:256" ht="13.05" customHeight="1">
      <c r="A233" s="30">
        <v>47</v>
      </c>
      <c r="B233" s="25">
        <v>11</v>
      </c>
      <c r="C233" s="49" t="s">
        <v>115</v>
      </c>
      <c r="D233" s="47" t="s">
        <v>508</v>
      </c>
      <c r="E233" s="25">
        <v>1</v>
      </c>
      <c r="F233" s="25">
        <v>1</v>
      </c>
      <c r="G233" s="49"/>
      <c r="H233" s="25">
        <v>14</v>
      </c>
      <c r="I233" s="25">
        <v>16</v>
      </c>
      <c r="J233" s="25">
        <v>0</v>
      </c>
      <c r="K233" s="25">
        <v>0</v>
      </c>
      <c r="L233" s="25">
        <v>0</v>
      </c>
      <c r="M233" s="25" t="str">
        <f t="shared" si="183"/>
        <v/>
      </c>
      <c r="N233" s="25">
        <f t="shared" si="184"/>
        <v>16</v>
      </c>
      <c r="O233" s="25">
        <v>14</v>
      </c>
      <c r="P233" s="25">
        <v>16</v>
      </c>
      <c r="Q233" s="28"/>
      <c r="R233" s="25">
        <v>11</v>
      </c>
      <c r="S233" s="25">
        <v>14</v>
      </c>
      <c r="T233" s="25">
        <v>6</v>
      </c>
      <c r="U233" s="25">
        <v>1</v>
      </c>
      <c r="V233" s="25">
        <v>5</v>
      </c>
      <c r="W233" s="25" t="str">
        <f t="shared" si="203"/>
        <v/>
      </c>
      <c r="X233" s="25">
        <f t="shared" si="204"/>
        <v>8</v>
      </c>
      <c r="Y233" s="25">
        <v>7</v>
      </c>
      <c r="Z233" s="25">
        <v>12</v>
      </c>
      <c r="AA233" s="25"/>
      <c r="AB233" s="45">
        <v>7</v>
      </c>
      <c r="AC233" s="25">
        <v>17</v>
      </c>
      <c r="AD233" s="25">
        <v>4</v>
      </c>
      <c r="AE233" s="25">
        <v>1</v>
      </c>
      <c r="AF233" s="25">
        <v>3</v>
      </c>
      <c r="AG233" s="25" t="str">
        <f t="shared" si="201"/>
        <v/>
      </c>
      <c r="AH233" s="25">
        <f t="shared" si="202"/>
        <v>13</v>
      </c>
      <c r="AI233" s="25">
        <v>5</v>
      </c>
      <c r="AJ233" s="25">
        <v>16</v>
      </c>
      <c r="AK233" s="28"/>
      <c r="AL233" s="25">
        <v>1</v>
      </c>
      <c r="AM233" s="25">
        <v>876.5</v>
      </c>
      <c r="AN233" s="25">
        <v>843.5</v>
      </c>
      <c r="AO233" s="25">
        <v>107.50887356277546</v>
      </c>
      <c r="AP233" s="91">
        <v>4.7222222222222221E-2</v>
      </c>
      <c r="AQ233" s="65">
        <v>7.6388888888888895E-2</v>
      </c>
      <c r="AR233" s="65">
        <v>7.8472222222222221E-2</v>
      </c>
      <c r="AS233" s="65">
        <v>5.8333333333333327E-2</v>
      </c>
      <c r="AT233" s="25">
        <f t="shared" si="205"/>
        <v>68</v>
      </c>
      <c r="AU233" s="25">
        <f t="shared" si="205"/>
        <v>110</v>
      </c>
      <c r="AV233" s="25">
        <f t="shared" si="205"/>
        <v>113</v>
      </c>
      <c r="AW233" s="25">
        <f t="shared" si="205"/>
        <v>84</v>
      </c>
      <c r="AX233" s="25">
        <f t="shared" si="206"/>
        <v>111.5</v>
      </c>
      <c r="AY233" s="25">
        <f t="shared" si="194"/>
        <v>76</v>
      </c>
      <c r="AZ233" s="25">
        <f t="shared" si="195"/>
        <v>0.46710526315789475</v>
      </c>
      <c r="BA233" s="25">
        <v>3</v>
      </c>
      <c r="BB233" s="25">
        <v>3</v>
      </c>
      <c r="BC233" s="25">
        <v>3</v>
      </c>
      <c r="BD233" s="25">
        <v>4</v>
      </c>
      <c r="BE233" s="25">
        <v>3.5</v>
      </c>
      <c r="BF233" s="25">
        <v>3</v>
      </c>
      <c r="BG233" s="49">
        <v>0.14285714285714285</v>
      </c>
      <c r="BH233" s="25">
        <v>0.4</v>
      </c>
      <c r="BI233" s="25">
        <v>10</v>
      </c>
      <c r="BJ233" s="25">
        <v>0.2</v>
      </c>
      <c r="BK233" s="25">
        <v>10</v>
      </c>
      <c r="BL233" s="25">
        <v>0.3</v>
      </c>
      <c r="BM233" s="47">
        <v>39</v>
      </c>
      <c r="BN233" s="25">
        <v>9</v>
      </c>
      <c r="BO233" s="25">
        <f t="shared" si="207"/>
        <v>48</v>
      </c>
      <c r="BP233" s="25">
        <f t="shared" si="208"/>
        <v>0.8125</v>
      </c>
      <c r="BQ233" s="49">
        <f t="shared" si="199"/>
        <v>1</v>
      </c>
      <c r="BR233" s="47">
        <v>13</v>
      </c>
      <c r="BS233" s="25">
        <v>3</v>
      </c>
      <c r="BT233" s="25">
        <f t="shared" si="215"/>
        <v>16</v>
      </c>
      <c r="BU233" s="25">
        <f t="shared" si="209"/>
        <v>0.8125</v>
      </c>
      <c r="BV233" s="49">
        <f t="shared" si="216"/>
        <v>1</v>
      </c>
      <c r="BW233" s="52">
        <v>5</v>
      </c>
      <c r="BX233" s="53">
        <v>5</v>
      </c>
      <c r="BY233" s="54">
        <f t="shared" si="210"/>
        <v>5</v>
      </c>
      <c r="BZ233" s="57">
        <v>11</v>
      </c>
      <c r="CA233" s="50">
        <v>13</v>
      </c>
      <c r="CB233" s="51">
        <f t="shared" si="179"/>
        <v>12</v>
      </c>
      <c r="CC233" s="46">
        <v>16</v>
      </c>
      <c r="CD233" s="46">
        <v>12</v>
      </c>
      <c r="CE233" s="47">
        <v>72</v>
      </c>
      <c r="CF233" s="25">
        <v>5</v>
      </c>
      <c r="CG233" s="89">
        <f t="shared" si="211"/>
        <v>6.9444444444444448E-2</v>
      </c>
      <c r="CH233" s="47">
        <v>12</v>
      </c>
      <c r="CI233" s="25">
        <v>1</v>
      </c>
      <c r="CJ233" s="25">
        <f t="shared" si="217"/>
        <v>13</v>
      </c>
      <c r="CK233" s="49">
        <f t="shared" si="189"/>
        <v>7</v>
      </c>
      <c r="CL233" s="47">
        <v>4</v>
      </c>
      <c r="CM233" s="25">
        <v>3</v>
      </c>
      <c r="CN233" s="25">
        <f t="shared" si="212"/>
        <v>7</v>
      </c>
      <c r="CO233" s="49">
        <f t="shared" si="190"/>
        <v>5</v>
      </c>
      <c r="CP233" s="47">
        <v>24</v>
      </c>
      <c r="CQ233" s="25">
        <f t="shared" si="197"/>
        <v>1</v>
      </c>
      <c r="CR233" s="65">
        <v>2.0833333333333332E-2</v>
      </c>
      <c r="CS233" s="25">
        <f t="shared" si="196"/>
        <v>30</v>
      </c>
      <c r="CT233" s="25">
        <v>0</v>
      </c>
      <c r="CU233" s="25">
        <v>24</v>
      </c>
      <c r="CV233" s="25">
        <f t="shared" si="198"/>
        <v>1</v>
      </c>
      <c r="CW233" s="65">
        <v>3.1944444444444449E-2</v>
      </c>
      <c r="CX233" s="25">
        <f t="shared" si="213"/>
        <v>46</v>
      </c>
      <c r="CY233" s="25">
        <v>0</v>
      </c>
      <c r="CZ233" s="49">
        <f t="shared" si="214"/>
        <v>0.53333333333333333</v>
      </c>
      <c r="DA233">
        <v>14</v>
      </c>
      <c r="DB233">
        <v>6</v>
      </c>
      <c r="DC233">
        <v>0.94405642000000001</v>
      </c>
      <c r="DD233">
        <v>6</v>
      </c>
      <c r="DE233">
        <v>0.95407321</v>
      </c>
      <c r="DF233">
        <v>19</v>
      </c>
      <c r="DG233">
        <v>8</v>
      </c>
      <c r="DH233">
        <v>0.98223967000000001</v>
      </c>
      <c r="DI233">
        <v>11</v>
      </c>
      <c r="DJ233">
        <v>0.98794895999999999</v>
      </c>
      <c r="DK233">
        <v>17</v>
      </c>
      <c r="DL233">
        <v>6</v>
      </c>
      <c r="DM233">
        <v>0.87327261</v>
      </c>
      <c r="DN233">
        <v>6</v>
      </c>
      <c r="DO233">
        <v>0.89144528000000001</v>
      </c>
      <c r="DP233" s="25">
        <v>16.666666666666668</v>
      </c>
      <c r="DQ233" s="25">
        <v>6.666666666666667</v>
      </c>
      <c r="DR233" s="25">
        <v>0.93318956666666664</v>
      </c>
      <c r="DS233" s="25">
        <v>7.666666666666667</v>
      </c>
      <c r="DT233" s="25">
        <v>0.94448915</v>
      </c>
      <c r="DU233" s="47">
        <v>28.85089006365013</v>
      </c>
      <c r="DV233" s="86">
        <v>39.272245770017953</v>
      </c>
      <c r="DW233" s="86">
        <v>0.66926243421870579</v>
      </c>
      <c r="DX233" s="25"/>
      <c r="DY233" s="49"/>
      <c r="DZ233" s="47">
        <v>23</v>
      </c>
      <c r="EA233" s="25">
        <v>23</v>
      </c>
      <c r="EB233" s="25">
        <v>23</v>
      </c>
      <c r="EC233" s="25">
        <v>0.78571429000000004</v>
      </c>
      <c r="ED233" s="25">
        <v>0.85802469000000003</v>
      </c>
      <c r="EE233" s="88">
        <v>0.82186949000000009</v>
      </c>
      <c r="EF233" s="47">
        <v>29</v>
      </c>
      <c r="EG233" s="25">
        <v>30</v>
      </c>
      <c r="EH233" s="25">
        <v>33</v>
      </c>
      <c r="EI233" s="25">
        <v>28</v>
      </c>
      <c r="EJ233" s="25">
        <v>31</v>
      </c>
      <c r="EK233" s="46">
        <v>66</v>
      </c>
      <c r="EL233" s="47">
        <v>0</v>
      </c>
      <c r="EM233" s="49">
        <v>0</v>
      </c>
      <c r="EN233" s="46">
        <v>1</v>
      </c>
      <c r="EO233" s="25">
        <v>7652.55813953488</v>
      </c>
      <c r="EP233" s="25">
        <v>4985.7575757575796</v>
      </c>
      <c r="EQ233" s="25">
        <v>4322.64367816092</v>
      </c>
      <c r="ER233" s="25">
        <v>3651.1650485436899</v>
      </c>
      <c r="ES233" s="25">
        <v>6321.7857142857101</v>
      </c>
      <c r="ET233" s="25">
        <v>3977.7528089887601</v>
      </c>
      <c r="EU233" s="25">
        <v>6098.9958439938373</v>
      </c>
      <c r="EV233" s="28">
        <v>4204.8918110966761</v>
      </c>
      <c r="EW233">
        <v>1024.7568920000001</v>
      </c>
      <c r="EX233">
        <v>0.36528274199999999</v>
      </c>
      <c r="EY233">
        <v>8.7272727272727302</v>
      </c>
      <c r="EZ233">
        <v>0.69047619047619002</v>
      </c>
      <c r="FA233">
        <v>773.31222990000003</v>
      </c>
      <c r="FB233">
        <v>0.33478266699999998</v>
      </c>
      <c r="FC233">
        <v>22.732095490716201</v>
      </c>
      <c r="FD233">
        <v>0.62790697674418605</v>
      </c>
      <c r="FE233">
        <v>832.72682680000003</v>
      </c>
      <c r="FF233">
        <v>0.359510944</v>
      </c>
      <c r="FG233">
        <v>14.5211267605634</v>
      </c>
      <c r="FH233">
        <v>0.70909090909090899</v>
      </c>
      <c r="FI233">
        <v>876.93198289999998</v>
      </c>
      <c r="FJ233">
        <v>0.35319211766666664</v>
      </c>
      <c r="FK233">
        <v>15.326831659517444</v>
      </c>
      <c r="FL233" s="63">
        <v>0.67582469210376173</v>
      </c>
      <c r="FM233">
        <v>0.65390070921985799</v>
      </c>
      <c r="FN233">
        <v>0.74489003880983196</v>
      </c>
      <c r="FO233">
        <v>0.60445952496364497</v>
      </c>
      <c r="FP233">
        <v>0.75784668061632099</v>
      </c>
      <c r="FQ233">
        <v>0.73127229488703904</v>
      </c>
      <c r="FR233">
        <v>0.75319721785954696</v>
      </c>
      <c r="FS233">
        <v>0.66321084302351396</v>
      </c>
      <c r="FT233">
        <v>0.75197797909523334</v>
      </c>
      <c r="FU233">
        <v>0.7075944110593736</v>
      </c>
      <c r="FV233" s="45">
        <v>0.75</v>
      </c>
      <c r="FW233" s="25">
        <v>3140.4666666666699</v>
      </c>
      <c r="FX233" s="25">
        <v>0.85</v>
      </c>
      <c r="FY233" s="25">
        <v>4185.7647058823504</v>
      </c>
      <c r="FZ233" s="25">
        <v>0.8</v>
      </c>
      <c r="GA233" s="25">
        <v>3935.5</v>
      </c>
      <c r="GB233" s="25">
        <v>0.80000000000000016</v>
      </c>
      <c r="GC233" s="28">
        <v>3753.9104575163401</v>
      </c>
      <c r="GD233">
        <v>1.1666666666666667</v>
      </c>
      <c r="GE233">
        <v>95</v>
      </c>
      <c r="GF233">
        <v>0</v>
      </c>
      <c r="GG233">
        <v>100</v>
      </c>
      <c r="GH233">
        <v>0</v>
      </c>
      <c r="GI233">
        <v>171</v>
      </c>
      <c r="GJ233">
        <v>0.3888888888888889</v>
      </c>
      <c r="GK233">
        <v>122</v>
      </c>
      <c r="GL233" s="45"/>
      <c r="GM233">
        <v>17</v>
      </c>
      <c r="GN233">
        <v>13</v>
      </c>
      <c r="GO233">
        <v>12</v>
      </c>
      <c r="GP233">
        <v>6</v>
      </c>
      <c r="GQ233" s="25"/>
      <c r="GR233">
        <v>35</v>
      </c>
      <c r="GS233">
        <v>8</v>
      </c>
      <c r="GT233">
        <v>9</v>
      </c>
      <c r="GU233">
        <v>4</v>
      </c>
      <c r="GV233" s="25"/>
      <c r="GW233">
        <v>32</v>
      </c>
      <c r="GX233">
        <v>18</v>
      </c>
      <c r="GY233">
        <v>17</v>
      </c>
      <c r="GZ233">
        <v>7</v>
      </c>
      <c r="HA233" s="25"/>
      <c r="HB233" s="89">
        <v>28</v>
      </c>
      <c r="HC233" s="89">
        <v>13</v>
      </c>
      <c r="HD233" s="89">
        <v>12.666666666666666</v>
      </c>
      <c r="HE233" s="129">
        <v>5.666666666666667</v>
      </c>
      <c r="HF233">
        <v>0.86192800530660418</v>
      </c>
      <c r="HG233">
        <v>0.90134817305824233</v>
      </c>
      <c r="HH233">
        <v>0.8840975410519929</v>
      </c>
      <c r="HI233">
        <v>0.98974331861078713</v>
      </c>
      <c r="HJ233">
        <v>0.97246819426086983</v>
      </c>
      <c r="HK233">
        <v>1</v>
      </c>
      <c r="HL233">
        <v>0.99547362694120822</v>
      </c>
      <c r="HM233">
        <v>0.99999999999999978</v>
      </c>
      <c r="HN233">
        <v>0.96525484806996376</v>
      </c>
      <c r="HO233">
        <v>0.94165313671337347</v>
      </c>
      <c r="HP233">
        <v>0.93776401456488101</v>
      </c>
      <c r="HQ233">
        <v>0.9642857142857143</v>
      </c>
      <c r="HR233">
        <v>0.93321701587914596</v>
      </c>
      <c r="HS233" s="24">
        <v>2</v>
      </c>
      <c r="HT233">
        <v>4</v>
      </c>
      <c r="HU233">
        <v>2</v>
      </c>
      <c r="HV233">
        <v>1</v>
      </c>
      <c r="HW233">
        <v>1</v>
      </c>
      <c r="HX233">
        <v>0</v>
      </c>
      <c r="HY233" s="45"/>
      <c r="HZ233" s="25"/>
      <c r="IA233" s="25"/>
      <c r="IB233" s="25"/>
      <c r="IC233" s="25"/>
      <c r="ID233" s="109"/>
      <c r="IE233" s="25"/>
      <c r="IF233" s="25"/>
      <c r="IG233" s="25"/>
      <c r="IH233" s="25"/>
      <c r="II233" s="141" t="s">
        <v>542</v>
      </c>
      <c r="IJ233" s="141">
        <f t="shared" si="191"/>
        <v>1</v>
      </c>
      <c r="IK233" s="141" t="s">
        <v>539</v>
      </c>
      <c r="IL233" s="106"/>
      <c r="IM233" s="127"/>
      <c r="IN233" s="142"/>
      <c r="IO233" s="143">
        <v>0</v>
      </c>
      <c r="IP233" s="144">
        <v>0</v>
      </c>
      <c r="IQ233" s="144">
        <v>0</v>
      </c>
      <c r="IR233" s="144">
        <v>1</v>
      </c>
      <c r="IS233" s="144">
        <v>0</v>
      </c>
      <c r="IT233" s="145"/>
      <c r="IU233" s="146">
        <v>0</v>
      </c>
      <c r="IV233" s="146">
        <v>0</v>
      </c>
    </row>
    <row r="234" spans="1:256" ht="13.05" customHeight="1">
      <c r="A234" s="30">
        <v>39</v>
      </c>
      <c r="B234" s="25">
        <v>12</v>
      </c>
      <c r="C234" s="49" t="s">
        <v>116</v>
      </c>
      <c r="D234" s="47" t="s">
        <v>508</v>
      </c>
      <c r="E234" s="25">
        <v>1</v>
      </c>
      <c r="F234" s="25">
        <v>1</v>
      </c>
      <c r="G234" s="49"/>
      <c r="H234" s="25">
        <v>23</v>
      </c>
      <c r="I234" s="25">
        <v>25</v>
      </c>
      <c r="J234" s="25">
        <v>2</v>
      </c>
      <c r="K234" s="25">
        <v>1</v>
      </c>
      <c r="L234" s="25">
        <v>1</v>
      </c>
      <c r="M234" s="25" t="str">
        <f t="shared" si="183"/>
        <v/>
      </c>
      <c r="N234" s="25">
        <f t="shared" si="184"/>
        <v>23</v>
      </c>
      <c r="O234" s="25">
        <v>19</v>
      </c>
      <c r="P234" s="25">
        <v>23</v>
      </c>
      <c r="Q234" s="28"/>
      <c r="R234" s="25">
        <v>11</v>
      </c>
      <c r="S234" s="25">
        <v>19</v>
      </c>
      <c r="T234" s="25">
        <v>2</v>
      </c>
      <c r="U234" s="25">
        <v>0</v>
      </c>
      <c r="V234" s="25">
        <v>2</v>
      </c>
      <c r="W234" s="25" t="str">
        <f t="shared" si="203"/>
        <v/>
      </c>
      <c r="X234" s="25">
        <f t="shared" si="204"/>
        <v>17</v>
      </c>
      <c r="Y234" s="25">
        <v>7</v>
      </c>
      <c r="Z234" s="25">
        <v>17</v>
      </c>
      <c r="AA234" s="25"/>
      <c r="AB234" s="45">
        <v>10</v>
      </c>
      <c r="AC234" s="25">
        <v>16</v>
      </c>
      <c r="AD234" s="25">
        <v>2</v>
      </c>
      <c r="AE234" s="25">
        <v>1</v>
      </c>
      <c r="AF234" s="25">
        <v>1</v>
      </c>
      <c r="AG234" s="25" t="str">
        <f t="shared" si="201"/>
        <v/>
      </c>
      <c r="AH234" s="25">
        <f t="shared" si="202"/>
        <v>14</v>
      </c>
      <c r="AI234" s="25">
        <v>6</v>
      </c>
      <c r="AJ234" s="25">
        <v>15</v>
      </c>
      <c r="AK234" s="28"/>
      <c r="AL234" s="25">
        <v>1</v>
      </c>
      <c r="AM234" s="25">
        <v>996.75</v>
      </c>
      <c r="AN234" s="25">
        <v>985</v>
      </c>
      <c r="AO234" s="25">
        <v>205.95729628915029</v>
      </c>
      <c r="AP234" s="91">
        <v>3.888888888888889E-2</v>
      </c>
      <c r="AQ234" s="65">
        <v>4.9999999999999996E-2</v>
      </c>
      <c r="AR234" s="65">
        <v>4.9999999999999996E-2</v>
      </c>
      <c r="AS234" s="65">
        <v>4.2361111111111106E-2</v>
      </c>
      <c r="AT234" s="25">
        <f t="shared" si="205"/>
        <v>56</v>
      </c>
      <c r="AU234" s="25">
        <f t="shared" si="205"/>
        <v>72</v>
      </c>
      <c r="AV234" s="25">
        <f t="shared" si="205"/>
        <v>72</v>
      </c>
      <c r="AW234" s="25">
        <f t="shared" si="205"/>
        <v>61</v>
      </c>
      <c r="AX234" s="25">
        <f t="shared" si="206"/>
        <v>72</v>
      </c>
      <c r="AY234" s="25">
        <f t="shared" si="194"/>
        <v>58.5</v>
      </c>
      <c r="AZ234" s="25">
        <f t="shared" si="195"/>
        <v>0.23076923076923078</v>
      </c>
      <c r="BA234" s="25">
        <v>3</v>
      </c>
      <c r="BB234" s="25">
        <v>3</v>
      </c>
      <c r="BC234" s="25">
        <v>2</v>
      </c>
      <c r="BD234" s="25">
        <v>4</v>
      </c>
      <c r="BE234" s="25">
        <v>3.5</v>
      </c>
      <c r="BF234" s="25">
        <v>2.5</v>
      </c>
      <c r="BG234" s="49">
        <v>0.2857142857142857</v>
      </c>
      <c r="BH234" s="25">
        <v>0.3</v>
      </c>
      <c r="BI234" s="25">
        <v>10</v>
      </c>
      <c r="BJ234" s="25">
        <v>0.1</v>
      </c>
      <c r="BK234" s="25">
        <v>10</v>
      </c>
      <c r="BL234" s="25">
        <v>0.2</v>
      </c>
      <c r="BM234" s="47">
        <v>31</v>
      </c>
      <c r="BN234" s="25">
        <v>17</v>
      </c>
      <c r="BO234" s="25">
        <f t="shared" si="207"/>
        <v>48</v>
      </c>
      <c r="BP234" s="25">
        <f t="shared" si="208"/>
        <v>0.64583333333333337</v>
      </c>
      <c r="BQ234" s="49">
        <f t="shared" si="199"/>
        <v>1</v>
      </c>
      <c r="BR234" s="47">
        <v>11</v>
      </c>
      <c r="BS234" s="25">
        <v>5</v>
      </c>
      <c r="BT234" s="25">
        <f t="shared" si="215"/>
        <v>16</v>
      </c>
      <c r="BU234" s="25">
        <f t="shared" si="209"/>
        <v>0.6875</v>
      </c>
      <c r="BV234" s="49">
        <f t="shared" si="216"/>
        <v>1</v>
      </c>
      <c r="BW234" s="52">
        <v>6</v>
      </c>
      <c r="BX234" s="53">
        <v>7</v>
      </c>
      <c r="BY234" s="54">
        <f t="shared" si="210"/>
        <v>6.5</v>
      </c>
      <c r="BZ234" s="57">
        <v>14</v>
      </c>
      <c r="CA234" s="50">
        <v>13</v>
      </c>
      <c r="CB234" s="51">
        <f t="shared" si="179"/>
        <v>13.5</v>
      </c>
      <c r="CC234" s="46">
        <v>9</v>
      </c>
      <c r="CD234" s="46">
        <v>11</v>
      </c>
      <c r="CE234" s="47">
        <v>42</v>
      </c>
      <c r="CF234" s="25">
        <v>2</v>
      </c>
      <c r="CG234" s="89">
        <f t="shared" si="211"/>
        <v>4.7619047619047616E-2</v>
      </c>
      <c r="CH234" s="47">
        <v>12</v>
      </c>
      <c r="CI234" s="25">
        <v>9</v>
      </c>
      <c r="CJ234" s="25">
        <f t="shared" si="217"/>
        <v>21</v>
      </c>
      <c r="CK234" s="49">
        <f t="shared" si="189"/>
        <v>15</v>
      </c>
      <c r="CL234" s="47">
        <v>4</v>
      </c>
      <c r="CM234" s="25">
        <v>4</v>
      </c>
      <c r="CN234" s="25">
        <f t="shared" si="212"/>
        <v>8</v>
      </c>
      <c r="CO234" s="49">
        <f t="shared" si="190"/>
        <v>6</v>
      </c>
      <c r="CP234" s="47">
        <v>24</v>
      </c>
      <c r="CQ234" s="25">
        <f t="shared" si="197"/>
        <v>1</v>
      </c>
      <c r="CR234" s="65">
        <v>2.2916666666666669E-2</v>
      </c>
      <c r="CS234" s="25">
        <f t="shared" si="196"/>
        <v>33</v>
      </c>
      <c r="CT234" s="25">
        <v>2</v>
      </c>
      <c r="CU234" s="25">
        <v>24</v>
      </c>
      <c r="CV234" s="25">
        <f t="shared" si="198"/>
        <v>1</v>
      </c>
      <c r="CW234" s="65">
        <v>3.6805555555555557E-2</v>
      </c>
      <c r="CX234" s="25">
        <f t="shared" si="213"/>
        <v>53</v>
      </c>
      <c r="CY234" s="25">
        <v>0</v>
      </c>
      <c r="CZ234" s="49">
        <f t="shared" si="214"/>
        <v>0.60606060606060608</v>
      </c>
      <c r="DA234">
        <v>20</v>
      </c>
      <c r="DB234">
        <v>8</v>
      </c>
      <c r="DC234">
        <v>0.92027225999999995</v>
      </c>
      <c r="DD234">
        <v>9</v>
      </c>
      <c r="DE234">
        <v>0.94683225000000004</v>
      </c>
      <c r="DF234">
        <v>17</v>
      </c>
      <c r="DG234">
        <v>3</v>
      </c>
      <c r="DH234">
        <v>0.32732683000000001</v>
      </c>
      <c r="DI234">
        <v>5</v>
      </c>
      <c r="DJ234">
        <v>0.83874214000000002</v>
      </c>
      <c r="DK234">
        <v>18</v>
      </c>
      <c r="DL234">
        <v>5</v>
      </c>
      <c r="DM234">
        <v>0.90184916999999998</v>
      </c>
      <c r="DN234">
        <v>6</v>
      </c>
      <c r="DO234">
        <v>0.92974663999999996</v>
      </c>
      <c r="DP234" s="25">
        <v>18.333333333333332</v>
      </c>
      <c r="DQ234" s="25">
        <v>5.333333333333333</v>
      </c>
      <c r="DR234" s="25">
        <v>0.71648275333333322</v>
      </c>
      <c r="DS234" s="25">
        <v>6.666666666666667</v>
      </c>
      <c r="DT234" s="25">
        <v>0.90510701000000005</v>
      </c>
      <c r="DU234" s="47">
        <v>20.117090289287283</v>
      </c>
      <c r="DV234" s="86">
        <v>24.096164631199557</v>
      </c>
      <c r="DW234" s="86">
        <v>1.1075106093317979</v>
      </c>
      <c r="DX234" s="25"/>
      <c r="DY234" s="49"/>
      <c r="DZ234" s="47">
        <v>16</v>
      </c>
      <c r="EA234" s="25">
        <v>12</v>
      </c>
      <c r="EB234" s="25">
        <v>14.5</v>
      </c>
      <c r="EC234" s="25">
        <v>-0.15942028999999999</v>
      </c>
      <c r="ED234" s="25">
        <v>-0.125</v>
      </c>
      <c r="EE234" s="88">
        <v>-0.14221014500000001</v>
      </c>
      <c r="EF234" s="47">
        <v>31</v>
      </c>
      <c r="EG234" s="25">
        <v>31</v>
      </c>
      <c r="EH234" s="25">
        <v>28</v>
      </c>
      <c r="EI234" s="25">
        <v>30</v>
      </c>
      <c r="EJ234" s="25">
        <v>36</v>
      </c>
      <c r="EK234" s="46">
        <v>61</v>
      </c>
      <c r="EL234" s="47">
        <v>1</v>
      </c>
      <c r="EM234" s="49">
        <v>2</v>
      </c>
      <c r="EN234" s="46">
        <v>1</v>
      </c>
      <c r="EO234" s="25">
        <v>4273.5064935064902</v>
      </c>
      <c r="EP234" s="25">
        <v>1482.2522522522499</v>
      </c>
      <c r="EQ234" s="25">
        <v>3798.6868686868702</v>
      </c>
      <c r="ER234" s="25">
        <v>1516.41129032258</v>
      </c>
      <c r="ES234" s="25">
        <v>4317.3170731707296</v>
      </c>
      <c r="ET234" s="25">
        <v>1264.3571428571399</v>
      </c>
      <c r="EU234" s="25">
        <v>4129.83681178803</v>
      </c>
      <c r="EV234" s="28">
        <v>1421.0068951439898</v>
      </c>
      <c r="EW234">
        <v>95.276374809999993</v>
      </c>
      <c r="EX234">
        <v>9.1827581000000005E-2</v>
      </c>
      <c r="EY234">
        <v>0.40606060606060601</v>
      </c>
      <c r="EZ234">
        <v>0.61842105263157898</v>
      </c>
      <c r="FA234">
        <v>177.0832288</v>
      </c>
      <c r="FB234">
        <v>0.171263003</v>
      </c>
      <c r="FC234">
        <v>17.432360742705601</v>
      </c>
      <c r="FD234">
        <v>0.55102040816326503</v>
      </c>
      <c r="FE234">
        <v>143.48212839999999</v>
      </c>
      <c r="FF234">
        <v>0.19276220099999999</v>
      </c>
      <c r="FG234">
        <v>11.507042253521099</v>
      </c>
      <c r="FH234">
        <v>0.50617283950617298</v>
      </c>
      <c r="FI234">
        <v>138.61391067</v>
      </c>
      <c r="FJ234">
        <v>0.15195092833333335</v>
      </c>
      <c r="FK234">
        <v>9.781821200762435</v>
      </c>
      <c r="FL234" s="63">
        <v>0.558538100100339</v>
      </c>
      <c r="FM234">
        <v>0.67580803134182199</v>
      </c>
      <c r="FN234">
        <v>0.63823529411764701</v>
      </c>
      <c r="FO234">
        <v>0.66166439290586598</v>
      </c>
      <c r="FP234">
        <v>0.66857798165137605</v>
      </c>
      <c r="FQ234">
        <v>0.58234456573326998</v>
      </c>
      <c r="FR234">
        <v>0.71061869240895104</v>
      </c>
      <c r="FS234">
        <v>0.63993899666031939</v>
      </c>
      <c r="FT234">
        <v>0.67247732272599148</v>
      </c>
      <c r="FU234">
        <v>0.65620815969315538</v>
      </c>
      <c r="FV234" s="45">
        <v>0.75</v>
      </c>
      <c r="FW234" s="25">
        <v>5184</v>
      </c>
      <c r="FX234" s="25">
        <v>0.7</v>
      </c>
      <c r="FY234" s="25">
        <v>5042.7692307692296</v>
      </c>
      <c r="FZ234" s="25">
        <v>0.95</v>
      </c>
      <c r="GA234" s="25">
        <v>4761.7368421052597</v>
      </c>
      <c r="GB234" s="25">
        <v>0.79999999999999993</v>
      </c>
      <c r="GC234" s="28">
        <v>4996.1686909581631</v>
      </c>
      <c r="GD234">
        <v>0.83333333333333337</v>
      </c>
      <c r="GE234">
        <v>93</v>
      </c>
      <c r="GF234">
        <v>0</v>
      </c>
      <c r="GG234">
        <v>67</v>
      </c>
      <c r="GH234">
        <v>4.166666666666667</v>
      </c>
      <c r="GI234">
        <v>123</v>
      </c>
      <c r="GJ234">
        <v>1.6666666666666667</v>
      </c>
      <c r="GK234">
        <v>94.333333333333329</v>
      </c>
      <c r="GL234" s="45"/>
      <c r="GM234">
        <v>23</v>
      </c>
      <c r="GN234">
        <v>7</v>
      </c>
      <c r="GO234">
        <v>7</v>
      </c>
      <c r="GP234">
        <v>5</v>
      </c>
      <c r="GQ234" s="25"/>
      <c r="GR234">
        <v>38</v>
      </c>
      <c r="GS234">
        <v>5</v>
      </c>
      <c r="GT234">
        <v>7</v>
      </c>
      <c r="GU234">
        <v>3</v>
      </c>
      <c r="GV234" s="25"/>
      <c r="GW234">
        <v>11</v>
      </c>
      <c r="GX234">
        <v>6</v>
      </c>
      <c r="GY234">
        <v>6</v>
      </c>
      <c r="GZ234">
        <v>3</v>
      </c>
      <c r="HA234" s="25"/>
      <c r="HB234" s="89">
        <v>24</v>
      </c>
      <c r="HC234" s="89">
        <v>6</v>
      </c>
      <c r="HD234" s="89">
        <v>6.666666666666667</v>
      </c>
      <c r="HE234" s="129">
        <v>3.6666666666666665</v>
      </c>
      <c r="HF234">
        <v>0.79271801427380761</v>
      </c>
      <c r="HG234">
        <v>0.89257310456228289</v>
      </c>
      <c r="HH234">
        <v>0.89257310456228289</v>
      </c>
      <c r="HI234">
        <v>0.99999999999999978</v>
      </c>
      <c r="HJ234">
        <v>0.99742653169204576</v>
      </c>
      <c r="HK234">
        <v>0.99999999999999978</v>
      </c>
      <c r="HL234">
        <v>1</v>
      </c>
      <c r="HM234">
        <v>1</v>
      </c>
      <c r="HN234">
        <v>0.9818181818181817</v>
      </c>
      <c r="HO234">
        <v>0.9460139136164909</v>
      </c>
      <c r="HP234">
        <v>1</v>
      </c>
      <c r="HQ234">
        <v>1</v>
      </c>
      <c r="HR234">
        <v>0.92398757592801173</v>
      </c>
      <c r="HS234" s="24">
        <v>1</v>
      </c>
      <c r="HT234">
        <v>2</v>
      </c>
      <c r="HU234">
        <v>3</v>
      </c>
      <c r="HV234">
        <v>0</v>
      </c>
      <c r="HW234">
        <v>0</v>
      </c>
      <c r="HX234">
        <v>1</v>
      </c>
      <c r="HY234" s="45"/>
      <c r="HZ234" s="25"/>
      <c r="IA234" s="25"/>
      <c r="IB234" s="25"/>
      <c r="IC234" s="25"/>
      <c r="ID234" s="109"/>
      <c r="IE234" s="25"/>
      <c r="IF234" s="25"/>
      <c r="IG234" s="25"/>
      <c r="IH234" s="25"/>
      <c r="II234" s="141" t="s">
        <v>420</v>
      </c>
      <c r="IJ234" s="141">
        <f t="shared" si="191"/>
        <v>0</v>
      </c>
      <c r="IK234" s="141" t="s">
        <v>539</v>
      </c>
      <c r="IL234" s="106"/>
      <c r="IM234" s="127"/>
      <c r="IN234" s="142"/>
      <c r="IO234" s="143">
        <v>0</v>
      </c>
      <c r="IP234" s="144">
        <v>0</v>
      </c>
      <c r="IQ234" s="144">
        <v>0</v>
      </c>
      <c r="IR234" s="144">
        <v>0</v>
      </c>
      <c r="IS234" s="144">
        <v>1</v>
      </c>
      <c r="IT234" s="145"/>
      <c r="IU234" s="146">
        <v>0</v>
      </c>
      <c r="IV234" s="146">
        <v>1</v>
      </c>
    </row>
    <row r="235" spans="1:256" ht="13.05" customHeight="1">
      <c r="A235" s="25">
        <v>54</v>
      </c>
      <c r="B235" s="25">
        <v>11</v>
      </c>
      <c r="C235" s="49" t="s">
        <v>254</v>
      </c>
      <c r="D235" s="47" t="s">
        <v>508</v>
      </c>
      <c r="E235" s="25">
        <v>1</v>
      </c>
      <c r="F235" s="25">
        <v>1</v>
      </c>
      <c r="G235" s="49"/>
      <c r="H235" s="25">
        <v>2</v>
      </c>
      <c r="I235" s="25">
        <v>7</v>
      </c>
      <c r="J235" s="25">
        <v>5</v>
      </c>
      <c r="K235" s="25">
        <v>0</v>
      </c>
      <c r="L235" s="25">
        <v>5</v>
      </c>
      <c r="M235" s="25" t="str">
        <f t="shared" si="183"/>
        <v/>
      </c>
      <c r="N235" s="25">
        <f t="shared" si="184"/>
        <v>2</v>
      </c>
      <c r="O235" s="25">
        <v>2</v>
      </c>
      <c r="P235" s="25">
        <v>6</v>
      </c>
      <c r="Q235" s="28"/>
      <c r="R235" s="25">
        <v>7</v>
      </c>
      <c r="S235" s="25">
        <v>17</v>
      </c>
      <c r="T235" s="25">
        <v>17</v>
      </c>
      <c r="U235" s="25">
        <v>0</v>
      </c>
      <c r="V235" s="25">
        <v>17</v>
      </c>
      <c r="W235" s="25" t="str">
        <f t="shared" si="203"/>
        <v/>
      </c>
      <c r="X235" s="25">
        <f t="shared" si="204"/>
        <v>0</v>
      </c>
      <c r="Y235" s="25">
        <v>0</v>
      </c>
      <c r="Z235" s="25">
        <v>6</v>
      </c>
      <c r="AA235" s="25"/>
      <c r="AB235" s="45">
        <v>0</v>
      </c>
      <c r="AC235" s="25">
        <v>2</v>
      </c>
      <c r="AD235" s="25">
        <v>12</v>
      </c>
      <c r="AE235" s="25">
        <v>0</v>
      </c>
      <c r="AF235" s="25">
        <v>12</v>
      </c>
      <c r="AG235" s="25" t="str">
        <f t="shared" si="201"/>
        <v/>
      </c>
      <c r="AH235" s="25">
        <f t="shared" si="202"/>
        <v>-10</v>
      </c>
      <c r="AI235" s="25">
        <v>0</v>
      </c>
      <c r="AJ235" s="25">
        <v>1</v>
      </c>
      <c r="AK235" s="28"/>
      <c r="AL235" s="45">
        <v>1</v>
      </c>
      <c r="AM235" s="25">
        <v>1392.85</v>
      </c>
      <c r="AN235" s="25">
        <v>1137.5</v>
      </c>
      <c r="AO235" s="25">
        <v>744.60871215056716</v>
      </c>
      <c r="AP235" s="91">
        <v>4.6527777777777779E-2</v>
      </c>
      <c r="AQ235" s="65">
        <v>9.5833333333333326E-2</v>
      </c>
      <c r="AR235" s="65">
        <v>8.6111111111111124E-2</v>
      </c>
      <c r="AS235" s="65">
        <v>5.8333333333333327E-2</v>
      </c>
      <c r="AT235" s="25">
        <f t="shared" si="205"/>
        <v>67</v>
      </c>
      <c r="AU235" s="25">
        <f t="shared" si="205"/>
        <v>138</v>
      </c>
      <c r="AV235" s="25">
        <f t="shared" si="205"/>
        <v>124</v>
      </c>
      <c r="AW235" s="25">
        <f t="shared" si="205"/>
        <v>84</v>
      </c>
      <c r="AX235" s="25">
        <f t="shared" si="206"/>
        <v>131</v>
      </c>
      <c r="AY235" s="25">
        <f t="shared" si="194"/>
        <v>75.5</v>
      </c>
      <c r="AZ235" s="25">
        <f t="shared" si="195"/>
        <v>0.73509933774834435</v>
      </c>
      <c r="BA235" s="25">
        <v>2</v>
      </c>
      <c r="BB235" s="25">
        <v>3</v>
      </c>
      <c r="BC235" s="25">
        <v>1</v>
      </c>
      <c r="BD235" s="25">
        <v>1</v>
      </c>
      <c r="BE235" s="25">
        <v>1.5</v>
      </c>
      <c r="BF235" s="25">
        <v>2</v>
      </c>
      <c r="BG235" s="49">
        <v>-0.33333333333333331</v>
      </c>
      <c r="BH235" s="47">
        <v>0.4</v>
      </c>
      <c r="BI235" s="25">
        <v>10</v>
      </c>
      <c r="BJ235" s="25">
        <v>0.3</v>
      </c>
      <c r="BK235" s="25">
        <v>10</v>
      </c>
      <c r="BL235" s="25">
        <v>0.35</v>
      </c>
      <c r="BM235" s="47">
        <v>30</v>
      </c>
      <c r="BN235" s="25">
        <v>18</v>
      </c>
      <c r="BO235" s="25">
        <f t="shared" si="207"/>
        <v>48</v>
      </c>
      <c r="BP235" s="25">
        <f t="shared" si="208"/>
        <v>0.625</v>
      </c>
      <c r="BQ235" s="49">
        <f t="shared" si="199"/>
        <v>1</v>
      </c>
      <c r="BR235" s="47">
        <v>11</v>
      </c>
      <c r="BS235" s="25">
        <v>5</v>
      </c>
      <c r="BT235" s="25">
        <f t="shared" si="215"/>
        <v>16</v>
      </c>
      <c r="BU235" s="25">
        <f t="shared" si="209"/>
        <v>0.6875</v>
      </c>
      <c r="BV235" s="49">
        <f t="shared" si="216"/>
        <v>1</v>
      </c>
      <c r="BW235" s="52">
        <v>5</v>
      </c>
      <c r="BX235" s="53">
        <v>5</v>
      </c>
      <c r="BY235" s="54">
        <f t="shared" si="210"/>
        <v>5</v>
      </c>
      <c r="BZ235" s="57">
        <v>10</v>
      </c>
      <c r="CA235" s="50">
        <v>11</v>
      </c>
      <c r="CB235" s="51">
        <f t="shared" si="179"/>
        <v>10.5</v>
      </c>
      <c r="CC235" s="46">
        <v>6</v>
      </c>
      <c r="CD235" s="46">
        <v>4</v>
      </c>
      <c r="CE235" s="47">
        <v>43</v>
      </c>
      <c r="CF235" s="25">
        <v>63</v>
      </c>
      <c r="CG235" s="89">
        <f t="shared" si="211"/>
        <v>1.4651162790697674</v>
      </c>
      <c r="CH235" s="47">
        <v>9</v>
      </c>
      <c r="CI235" s="25">
        <v>3</v>
      </c>
      <c r="CJ235" s="25">
        <f t="shared" si="217"/>
        <v>12</v>
      </c>
      <c r="CK235" s="49">
        <f t="shared" si="189"/>
        <v>7.5</v>
      </c>
      <c r="CL235" s="47">
        <v>4</v>
      </c>
      <c r="CM235" s="25">
        <v>1</v>
      </c>
      <c r="CN235" s="25">
        <f t="shared" si="212"/>
        <v>5</v>
      </c>
      <c r="CO235" s="49">
        <f t="shared" si="190"/>
        <v>3</v>
      </c>
      <c r="CP235" s="47">
        <v>24</v>
      </c>
      <c r="CQ235" s="25">
        <f t="shared" si="197"/>
        <v>1</v>
      </c>
      <c r="CR235" s="65">
        <v>2.9166666666666664E-2</v>
      </c>
      <c r="CS235" s="25">
        <f t="shared" si="196"/>
        <v>42</v>
      </c>
      <c r="CT235" s="25">
        <v>2</v>
      </c>
      <c r="CU235" s="25">
        <v>24</v>
      </c>
      <c r="CV235" s="25">
        <f t="shared" si="198"/>
        <v>1</v>
      </c>
      <c r="CW235" s="65">
        <v>0.1076388888888889</v>
      </c>
      <c r="CX235" s="25">
        <f t="shared" si="213"/>
        <v>155</v>
      </c>
      <c r="CY235" s="25">
        <v>2</v>
      </c>
      <c r="CZ235" s="49">
        <f t="shared" si="214"/>
        <v>2.6904761904761907</v>
      </c>
      <c r="DA235">
        <v>8</v>
      </c>
      <c r="DB235">
        <v>4</v>
      </c>
      <c r="DC235">
        <v>0.36232864999999997</v>
      </c>
      <c r="DD235">
        <v>5</v>
      </c>
      <c r="DE235">
        <v>0.30065840999999999</v>
      </c>
      <c r="DF235">
        <v>13</v>
      </c>
      <c r="DG235">
        <v>0</v>
      </c>
      <c r="DH235"/>
      <c r="DI235">
        <v>2</v>
      </c>
      <c r="DJ235">
        <v>-1</v>
      </c>
      <c r="DK235">
        <v>4</v>
      </c>
      <c r="DL235">
        <v>2</v>
      </c>
      <c r="DM235">
        <v>1</v>
      </c>
      <c r="DN235">
        <v>3</v>
      </c>
      <c r="DO235">
        <v>0.98782915999999998</v>
      </c>
      <c r="DP235" s="25">
        <v>8.3333333333333339</v>
      </c>
      <c r="DQ235" s="25">
        <v>2</v>
      </c>
      <c r="DR235" s="25">
        <v>0.68116432500000001</v>
      </c>
      <c r="DS235" s="25">
        <v>3.3333333333333335</v>
      </c>
      <c r="DT235" s="25">
        <v>9.6162523333333347E-2</v>
      </c>
      <c r="DU235" s="47">
        <v>62.880101541104615</v>
      </c>
      <c r="DV235" s="86">
        <v>74.975955656670649</v>
      </c>
      <c r="DW235" s="86">
        <v>0.50743632778898273</v>
      </c>
      <c r="DX235" s="25"/>
      <c r="DY235" s="49"/>
      <c r="DZ235" s="47">
        <v>6</v>
      </c>
      <c r="EA235" s="25">
        <v>3</v>
      </c>
      <c r="EB235" s="25">
        <v>4.5</v>
      </c>
      <c r="EC235" s="25">
        <v>-0.5</v>
      </c>
      <c r="ED235" s="25">
        <v>1</v>
      </c>
      <c r="EE235" s="88">
        <v>0.25</v>
      </c>
      <c r="EF235" s="47">
        <v>32</v>
      </c>
      <c r="EG235" s="25">
        <v>32</v>
      </c>
      <c r="EH235" s="25">
        <v>36</v>
      </c>
      <c r="EI235" s="25">
        <v>34</v>
      </c>
      <c r="EJ235" s="25">
        <v>34</v>
      </c>
      <c r="EK235" s="46">
        <v>66.5</v>
      </c>
      <c r="EL235" s="47">
        <v>2</v>
      </c>
      <c r="EM235" s="49">
        <v>4</v>
      </c>
      <c r="EN235" s="46">
        <v>6</v>
      </c>
      <c r="EO235" s="25">
        <v>109686.667</v>
      </c>
      <c r="EP235" s="25">
        <v>6715.51</v>
      </c>
      <c r="EQ235" s="25">
        <v>31339.167000000001</v>
      </c>
      <c r="ER235" s="25">
        <v>6597.7190000000001</v>
      </c>
      <c r="ES235" s="25">
        <v>44252.5</v>
      </c>
      <c r="ET235" s="25">
        <v>7224.8980000000001</v>
      </c>
      <c r="EU235" s="25">
        <v>61759.44466666667</v>
      </c>
      <c r="EV235" s="25">
        <v>6846.0423333333338</v>
      </c>
      <c r="EW235" s="7">
        <v>-950.37033480000002</v>
      </c>
      <c r="EX235">
        <v>-0.12543505799999999</v>
      </c>
      <c r="EY235">
        <v>-0.29090909090909101</v>
      </c>
      <c r="EZ235">
        <v>0.5</v>
      </c>
      <c r="FA235">
        <v>1025.6658440000001</v>
      </c>
      <c r="FB235">
        <v>0.21389284</v>
      </c>
      <c r="FC235">
        <v>0.36604774535808998</v>
      </c>
      <c r="FD235">
        <v>0.72727272727272696</v>
      </c>
      <c r="FE235">
        <v>630.32302619999996</v>
      </c>
      <c r="FF235">
        <v>9.3648200000000001E-2</v>
      </c>
      <c r="FG235">
        <v>-0.907042253521127</v>
      </c>
      <c r="FH235">
        <v>0.28571428571428598</v>
      </c>
      <c r="FI235">
        <v>235.20617846666667</v>
      </c>
      <c r="FJ235">
        <v>6.0701994000000002E-2</v>
      </c>
      <c r="FK235">
        <v>-0.27730119969070932</v>
      </c>
      <c r="FL235" s="63">
        <v>0.5043290043290044</v>
      </c>
      <c r="FM235">
        <v>0.40625</v>
      </c>
      <c r="FN235">
        <v>0.52802267002518899</v>
      </c>
      <c r="FO235">
        <v>0.39042357274401501</v>
      </c>
      <c r="FP235">
        <v>0.50095393840283498</v>
      </c>
      <c r="FQ235">
        <v>0.219879518072289</v>
      </c>
      <c r="FR235">
        <v>0.49835418038182999</v>
      </c>
      <c r="FS235">
        <v>0.33885103027210134</v>
      </c>
      <c r="FT235">
        <v>0.50911026293661799</v>
      </c>
      <c r="FU235">
        <v>0.42398064660435963</v>
      </c>
      <c r="FV235" s="45">
        <v>0.7</v>
      </c>
      <c r="FW235" s="25">
        <v>5743.8461538461497</v>
      </c>
      <c r="FX235" s="25">
        <v>0.75</v>
      </c>
      <c r="FY235" s="25">
        <v>7155.8</v>
      </c>
      <c r="FZ235" s="25">
        <v>0.6</v>
      </c>
      <c r="GA235" s="25">
        <v>3633.3333333333298</v>
      </c>
      <c r="GB235" s="25">
        <v>0.68333333333333324</v>
      </c>
      <c r="GC235" s="25">
        <v>5510.9931623931598</v>
      </c>
      <c r="GD235" s="24">
        <v>1.8333333333333333</v>
      </c>
      <c r="GE235">
        <v>257</v>
      </c>
      <c r="GF235">
        <v>0.66666666666666663</v>
      </c>
      <c r="GG235">
        <v>159</v>
      </c>
      <c r="GH235">
        <v>3.3333333333333335</v>
      </c>
      <c r="GI235">
        <v>262</v>
      </c>
      <c r="GJ235">
        <v>1.9444444444444446</v>
      </c>
      <c r="GK235">
        <v>226</v>
      </c>
      <c r="GL235" s="45"/>
      <c r="GM235">
        <v>11</v>
      </c>
      <c r="GN235">
        <v>8</v>
      </c>
      <c r="GO235">
        <v>8</v>
      </c>
      <c r="GP235">
        <v>8</v>
      </c>
      <c r="GQ235" s="25"/>
      <c r="GR235">
        <v>14</v>
      </c>
      <c r="GS235">
        <v>5</v>
      </c>
      <c r="GT235">
        <v>6</v>
      </c>
      <c r="GU235">
        <v>5</v>
      </c>
      <c r="GV235" s="25"/>
      <c r="GW235">
        <v>10</v>
      </c>
      <c r="GX235">
        <v>8</v>
      </c>
      <c r="GY235">
        <v>8</v>
      </c>
      <c r="GZ235">
        <v>6</v>
      </c>
      <c r="HA235" s="25"/>
      <c r="HB235" s="89">
        <v>11.666666666666666</v>
      </c>
      <c r="HC235" s="89">
        <v>7</v>
      </c>
      <c r="HD235" s="89">
        <v>7.333333333333333</v>
      </c>
      <c r="HE235" s="129">
        <v>6.333333333333333</v>
      </c>
      <c r="HF235">
        <v>0.81787404163540456</v>
      </c>
      <c r="HG235">
        <v>0.7650593981462982</v>
      </c>
      <c r="HH235">
        <v>0.74767684288462433</v>
      </c>
      <c r="HI235">
        <v>0.85280963367229334</v>
      </c>
      <c r="HJ235">
        <v>0.91418929542809946</v>
      </c>
      <c r="HK235">
        <v>0.91217152596372642</v>
      </c>
      <c r="HL235">
        <v>0.92292441385208268</v>
      </c>
      <c r="HM235">
        <v>0.97735555485044168</v>
      </c>
      <c r="HN235">
        <v>0.97545882579911269</v>
      </c>
      <c r="HO235">
        <v>0.98936866762385522</v>
      </c>
      <c r="HP235">
        <v>0.98967038756318482</v>
      </c>
      <c r="HQ235">
        <v>0.99216093379290515</v>
      </c>
      <c r="HR235">
        <v>0.90250738762087224</v>
      </c>
      <c r="HS235" s="24">
        <v>1</v>
      </c>
      <c r="HT235">
        <v>4</v>
      </c>
      <c r="HU235">
        <v>2</v>
      </c>
      <c r="HV235">
        <v>0</v>
      </c>
      <c r="HW235">
        <v>1</v>
      </c>
      <c r="HX235">
        <v>0</v>
      </c>
      <c r="HY235" s="45"/>
      <c r="HZ235" s="25"/>
      <c r="IA235" s="25"/>
      <c r="IB235" s="25"/>
      <c r="IC235" s="25"/>
      <c r="ID235" s="109"/>
      <c r="IE235" s="25"/>
      <c r="IF235" s="25"/>
      <c r="IG235" s="25"/>
      <c r="IH235" s="25"/>
      <c r="II235" s="141" t="s">
        <v>542</v>
      </c>
      <c r="IJ235" s="141">
        <f t="shared" si="191"/>
        <v>1</v>
      </c>
      <c r="IK235" s="141" t="s">
        <v>539</v>
      </c>
      <c r="IL235" s="106"/>
      <c r="IM235" s="127"/>
      <c r="IN235" s="142"/>
      <c r="IO235" s="143">
        <v>1</v>
      </c>
      <c r="IP235" s="144">
        <v>0</v>
      </c>
      <c r="IQ235" s="144">
        <v>0</v>
      </c>
      <c r="IR235" s="144">
        <v>0</v>
      </c>
      <c r="IS235" s="144">
        <v>0</v>
      </c>
      <c r="IT235" s="145"/>
      <c r="IU235" s="146">
        <v>0</v>
      </c>
      <c r="IV235" s="146">
        <v>0</v>
      </c>
    </row>
    <row r="236" spans="1:256" ht="13.05" customHeight="1">
      <c r="A236" s="25"/>
      <c r="B236" s="25"/>
      <c r="C236" s="49"/>
      <c r="D236" s="47"/>
      <c r="E236" s="25"/>
      <c r="F236" s="25"/>
      <c r="G236" s="49"/>
      <c r="H236" s="25"/>
      <c r="I236" s="25"/>
      <c r="J236" s="25"/>
      <c r="K236" s="25"/>
      <c r="L236" s="25"/>
      <c r="M236" s="25"/>
      <c r="N236" s="25"/>
      <c r="O236" s="25"/>
      <c r="P236" s="25"/>
      <c r="Q236" s="28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45"/>
      <c r="AC236" s="25"/>
      <c r="AD236" s="25"/>
      <c r="AE236" s="25"/>
      <c r="AF236" s="25"/>
      <c r="AG236" s="25"/>
      <c r="AH236" s="25"/>
      <c r="AI236" s="25"/>
      <c r="AJ236" s="25"/>
      <c r="AK236" s="28"/>
      <c r="AL236" s="45"/>
      <c r="AM236" s="25"/>
      <c r="AN236" s="25"/>
      <c r="AO236" s="28"/>
      <c r="AP236" s="4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49"/>
      <c r="BH236" s="47"/>
      <c r="BI236" s="25"/>
      <c r="BJ236" s="25"/>
      <c r="BK236" s="25"/>
      <c r="BL236" s="25"/>
      <c r="BM236" s="47"/>
      <c r="BN236" s="25"/>
      <c r="BO236" s="25"/>
      <c r="BP236" s="25"/>
      <c r="BQ236" s="49"/>
      <c r="BR236" s="47"/>
      <c r="BS236" s="25"/>
      <c r="BT236" s="25"/>
      <c r="BU236" s="25"/>
      <c r="BV236" s="49"/>
      <c r="BW236" s="52"/>
      <c r="BX236" s="53"/>
      <c r="BY236" s="54"/>
      <c r="BZ236" s="57"/>
      <c r="CA236" s="50"/>
      <c r="CB236" s="51"/>
      <c r="CC236" s="46"/>
      <c r="CD236" s="46"/>
      <c r="CE236" s="47"/>
      <c r="CF236" s="25"/>
      <c r="CG236"/>
      <c r="CH236" s="47"/>
      <c r="CI236" s="25"/>
      <c r="CJ236" s="25"/>
      <c r="CK236" s="49"/>
      <c r="CL236" s="47"/>
      <c r="CM236" s="25"/>
      <c r="CN236" s="25"/>
      <c r="CO236" s="49"/>
      <c r="CP236" s="47"/>
      <c r="CQ236" s="25"/>
      <c r="CR236" s="25"/>
      <c r="CS236" s="25"/>
      <c r="CT236" s="25"/>
      <c r="CU236" s="25"/>
      <c r="CV236" s="25"/>
      <c r="CW236" s="25"/>
      <c r="CX236" s="25"/>
      <c r="CY236" s="25"/>
      <c r="CZ236" s="49"/>
      <c r="DA236" s="25"/>
      <c r="DB236" s="25"/>
      <c r="DC236" s="25"/>
      <c r="DD236" s="25"/>
      <c r="DE236" s="25"/>
      <c r="DF236" s="25"/>
      <c r="DG236" s="25"/>
      <c r="DH236" s="25"/>
      <c r="DI236" s="25"/>
      <c r="DJ236" s="25"/>
      <c r="DK236" s="25"/>
      <c r="DL236" s="25"/>
      <c r="DM236" s="25"/>
      <c r="DN236" s="25"/>
      <c r="DO236" s="25"/>
      <c r="DP236" s="25"/>
      <c r="DQ236" s="25"/>
      <c r="DR236" s="25"/>
      <c r="DS236" s="25"/>
      <c r="DT236" s="49"/>
      <c r="DU236" s="47"/>
      <c r="DV236" s="48" t="s">
        <v>173</v>
      </c>
      <c r="DW236" s="86">
        <f>CORREL(A3:A235,DV3:DV235)</f>
        <v>0.21502997005479818</v>
      </c>
      <c r="DX236" s="25"/>
      <c r="DY236" s="49"/>
      <c r="DZ236" s="47"/>
      <c r="EA236" s="25"/>
      <c r="EB236" s="25"/>
      <c r="EC236" s="25"/>
      <c r="ED236" s="25"/>
      <c r="EE236" s="49"/>
      <c r="EF236" s="47"/>
      <c r="EG236" s="25"/>
      <c r="EH236" s="25"/>
      <c r="EI236" s="25"/>
      <c r="EJ236" s="25"/>
      <c r="EK236" s="46"/>
      <c r="EL236" s="47"/>
      <c r="EM236" s="49"/>
      <c r="EN236" s="46"/>
      <c r="EO236" s="47"/>
      <c r="EP236" s="25"/>
      <c r="EQ236" s="25"/>
      <c r="ER236" s="25"/>
      <c r="ES236" s="25"/>
      <c r="ET236" s="25"/>
      <c r="EU236" s="25"/>
      <c r="EV236" s="49"/>
      <c r="FI236"/>
      <c r="FL236" s="49"/>
      <c r="FM236" s="25"/>
      <c r="FN236" s="25"/>
      <c r="FO236" s="25"/>
      <c r="FP236" s="25"/>
      <c r="FQ236" s="25"/>
      <c r="FR236" s="25"/>
      <c r="FS236" s="25"/>
      <c r="FT236" s="25"/>
      <c r="FU236" s="25"/>
      <c r="FV236" s="45"/>
      <c r="FW236" s="25"/>
      <c r="FX236" s="25"/>
      <c r="FY236" s="25"/>
      <c r="FZ236" s="25"/>
      <c r="GA236" s="25"/>
      <c r="GB236" s="25"/>
      <c r="GC236" s="28"/>
      <c r="GD236" s="45"/>
      <c r="GE236" s="25"/>
      <c r="GF236" s="25"/>
      <c r="GG236" s="25"/>
      <c r="GH236" s="25"/>
      <c r="GI236" s="25"/>
      <c r="GJ236" s="25"/>
      <c r="GK236" s="28"/>
      <c r="GL236" s="45"/>
      <c r="GM236" s="25"/>
      <c r="GN236" s="25"/>
      <c r="GO236" s="25"/>
      <c r="GP236" s="25"/>
      <c r="GQ236" s="25"/>
      <c r="GR236" s="25"/>
      <c r="GS236" s="25"/>
      <c r="GT236" s="25"/>
      <c r="GU236" s="25"/>
      <c r="GV236" s="25"/>
      <c r="GW236" s="25"/>
      <c r="GX236" s="25"/>
      <c r="GY236" s="25"/>
      <c r="GZ236" s="25"/>
      <c r="HA236" s="25"/>
      <c r="HB236" s="25"/>
      <c r="HC236" s="25"/>
      <c r="HD236" s="25"/>
      <c r="HE236" s="28"/>
      <c r="HF236" s="25"/>
      <c r="HG236" s="25"/>
      <c r="HH236" s="25"/>
      <c r="HI236" s="25"/>
      <c r="HJ236" s="25"/>
      <c r="HK236" s="25"/>
      <c r="HL236" s="25"/>
      <c r="HM236" s="25"/>
      <c r="HN236" s="25"/>
      <c r="HO236" s="25"/>
      <c r="HP236" s="25"/>
      <c r="HQ236" s="25"/>
      <c r="HR236" s="25"/>
      <c r="HS236" s="45"/>
      <c r="HT236" s="25"/>
      <c r="HU236" s="25"/>
      <c r="HV236" s="25"/>
      <c r="HW236" s="25"/>
      <c r="HX236" s="25"/>
      <c r="HY236" s="45"/>
      <c r="HZ236" s="25"/>
      <c r="IA236" s="25"/>
      <c r="IB236" s="25"/>
      <c r="IC236" s="25"/>
      <c r="ID236" s="109"/>
      <c r="IE236" s="25"/>
      <c r="IF236" s="25"/>
      <c r="IG236" s="25"/>
      <c r="IH236" s="25"/>
      <c r="II236" s="25"/>
      <c r="IJ236" s="25"/>
      <c r="IK236" s="25"/>
      <c r="IL236" s="25"/>
      <c r="IM236" s="25"/>
      <c r="IN236" s="25"/>
      <c r="IO236" s="25"/>
      <c r="IP236" s="25"/>
      <c r="IQ236" s="25"/>
      <c r="IR236" s="25"/>
      <c r="IS236" s="25"/>
      <c r="IT236" s="45"/>
    </row>
    <row r="237" spans="1:256" ht="13.05" customHeight="1">
      <c r="A237" s="25"/>
      <c r="B237" s="25"/>
      <c r="C237" s="49"/>
      <c r="D237" s="47"/>
      <c r="E237" s="25"/>
      <c r="F237" s="25"/>
      <c r="G237" s="49"/>
      <c r="H237" s="25"/>
      <c r="I237" s="25"/>
      <c r="J237" s="25"/>
      <c r="K237" s="25"/>
      <c r="L237" s="25"/>
      <c r="M237" s="25"/>
      <c r="N237" s="25"/>
      <c r="O237" s="25"/>
      <c r="P237" s="25"/>
      <c r="Q237" s="28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45"/>
      <c r="AC237" s="25"/>
      <c r="AD237" s="25"/>
      <c r="AE237" s="25"/>
      <c r="AF237" s="25"/>
      <c r="AG237" s="25"/>
      <c r="AH237" s="25"/>
      <c r="AI237" s="25"/>
      <c r="AJ237" s="25"/>
      <c r="AK237" s="28"/>
      <c r="AL237" s="45"/>
      <c r="AM237" s="25"/>
      <c r="AN237" s="25"/>
      <c r="AO237" s="28"/>
      <c r="AP237" s="4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49"/>
      <c r="BH237" s="47"/>
      <c r="BI237" s="25"/>
      <c r="BJ237" s="25"/>
      <c r="BK237" s="25"/>
      <c r="BL237" s="25"/>
      <c r="BM237" s="47"/>
      <c r="BN237" s="25"/>
      <c r="BO237" s="25"/>
      <c r="BP237" s="25"/>
      <c r="BQ237" s="49"/>
      <c r="BR237" s="47"/>
      <c r="BS237" s="25"/>
      <c r="BT237" s="25"/>
      <c r="BU237" s="25"/>
      <c r="BV237" s="49"/>
      <c r="BW237" s="52"/>
      <c r="BX237" s="53"/>
      <c r="BY237" s="54"/>
      <c r="BZ237" s="57"/>
      <c r="CA237" s="50"/>
      <c r="CB237" s="51"/>
      <c r="CC237" s="46"/>
      <c r="CD237" s="46"/>
      <c r="CE237" s="47"/>
      <c r="CF237" s="25"/>
      <c r="CG237"/>
      <c r="CH237" s="47"/>
      <c r="CI237" s="25"/>
      <c r="CJ237" s="25"/>
      <c r="CK237" s="49"/>
      <c r="CL237" s="47"/>
      <c r="CM237" s="25"/>
      <c r="CN237" s="25"/>
      <c r="CO237" s="49"/>
      <c r="CP237" s="47"/>
      <c r="CQ237" s="25"/>
      <c r="CR237" s="25"/>
      <c r="CS237" s="25"/>
      <c r="CT237" s="25"/>
      <c r="CU237" s="25"/>
      <c r="CV237" s="25"/>
      <c r="CW237" s="25"/>
      <c r="CX237" s="25"/>
      <c r="CY237" s="25"/>
      <c r="CZ237" s="49"/>
      <c r="DA237" s="25"/>
      <c r="DB237" s="25"/>
      <c r="DC237" s="25"/>
      <c r="DD237" s="25"/>
      <c r="DE237" s="25"/>
      <c r="DF237" s="25"/>
      <c r="DG237" s="25"/>
      <c r="DH237" s="25"/>
      <c r="DI237" s="25"/>
      <c r="DJ237" s="25"/>
      <c r="DK237" s="25"/>
      <c r="DL237" s="25"/>
      <c r="DM237" s="25"/>
      <c r="DN237" s="25"/>
      <c r="DO237" s="25"/>
      <c r="DP237" s="25"/>
      <c r="DQ237" s="25"/>
      <c r="DR237" s="25"/>
      <c r="DS237" s="25"/>
      <c r="DT237" s="49"/>
      <c r="DU237" s="47"/>
      <c r="DV237" s="48"/>
      <c r="DW237" s="86"/>
      <c r="DX237" s="25"/>
      <c r="DY237" s="49"/>
      <c r="DZ237" s="47"/>
      <c r="EA237" s="25"/>
      <c r="EB237" s="25"/>
      <c r="EC237" s="25"/>
      <c r="ED237" s="25"/>
      <c r="EE237" s="49"/>
      <c r="EF237" s="47"/>
      <c r="EG237" s="25"/>
      <c r="EH237" s="25"/>
      <c r="EI237" s="25"/>
      <c r="EJ237" s="25"/>
      <c r="EK237" s="46"/>
      <c r="EL237" s="47"/>
      <c r="EM237" s="49"/>
      <c r="EN237" s="46"/>
      <c r="EO237" s="47"/>
      <c r="EP237" s="25"/>
      <c r="EQ237" s="25"/>
      <c r="ER237" s="25"/>
      <c r="ES237" s="25"/>
      <c r="ET237" s="25"/>
      <c r="EU237" s="25"/>
      <c r="EV237" s="49"/>
      <c r="FI237"/>
      <c r="FL237" s="49"/>
      <c r="FM237" s="25"/>
      <c r="FN237" s="25"/>
      <c r="FO237" s="25"/>
      <c r="FP237" s="25"/>
      <c r="FQ237" s="25"/>
      <c r="FR237" s="25"/>
      <c r="FS237" s="25"/>
      <c r="FT237" s="25"/>
      <c r="FU237" s="25"/>
      <c r="FV237" s="45"/>
      <c r="FW237" s="25"/>
      <c r="FX237" s="25"/>
      <c r="FY237" s="25"/>
      <c r="FZ237" s="25"/>
      <c r="GA237" s="25"/>
      <c r="GB237" s="25"/>
      <c r="GC237" s="28"/>
      <c r="GD237" s="45"/>
      <c r="GE237" s="25"/>
      <c r="GF237" s="25"/>
      <c r="GG237" s="25"/>
      <c r="GH237" s="25"/>
      <c r="GI237" s="25"/>
      <c r="GJ237" s="25"/>
      <c r="GK237" s="28"/>
      <c r="GL237" s="45"/>
      <c r="GM237" s="25"/>
      <c r="GN237" s="25"/>
      <c r="GO237" s="25"/>
      <c r="GP237" s="25"/>
      <c r="GQ237" s="25"/>
      <c r="GR237" s="25"/>
      <c r="GS237" s="25"/>
      <c r="GT237" s="25"/>
      <c r="GU237" s="25"/>
      <c r="GV237" s="25"/>
      <c r="GW237" s="25"/>
      <c r="GX237" s="25"/>
      <c r="GY237" s="25"/>
      <c r="GZ237" s="25"/>
      <c r="HA237" s="25"/>
      <c r="HB237" s="25"/>
      <c r="HC237" s="25"/>
      <c r="HD237" s="25"/>
      <c r="HE237" s="28"/>
      <c r="HF237" s="25"/>
      <c r="HG237" s="25"/>
      <c r="HH237" s="25"/>
      <c r="HI237" s="25"/>
      <c r="HJ237" s="25"/>
      <c r="HK237" s="25"/>
      <c r="HL237" s="25"/>
      <c r="HM237" s="25"/>
      <c r="HN237" s="25"/>
      <c r="HO237" s="25"/>
      <c r="HP237" s="25"/>
      <c r="HQ237" s="25"/>
      <c r="HR237" s="25"/>
      <c r="HS237" s="45"/>
      <c r="HT237" s="25"/>
      <c r="HU237" s="25"/>
      <c r="HV237" s="25"/>
      <c r="HW237" s="25"/>
      <c r="HX237" s="25"/>
      <c r="HY237" s="45"/>
      <c r="HZ237" s="25"/>
      <c r="IA237" s="25"/>
      <c r="IB237" s="25"/>
      <c r="IC237" s="25"/>
      <c r="ID237" s="109"/>
      <c r="IE237" s="25"/>
      <c r="IF237" s="25"/>
      <c r="IG237" s="25"/>
      <c r="IH237" s="25"/>
      <c r="II237" s="25"/>
      <c r="IJ237" s="25"/>
      <c r="IK237" s="25"/>
      <c r="IL237" s="25"/>
      <c r="IM237" s="25"/>
      <c r="IN237" s="25"/>
      <c r="IO237" s="25"/>
      <c r="IP237" s="25"/>
      <c r="IQ237" s="25"/>
      <c r="IR237" s="25"/>
      <c r="IS237" s="25"/>
      <c r="IT237" s="45"/>
    </row>
    <row r="238" spans="1:256" ht="13.05" customHeight="1">
      <c r="A238" s="25"/>
      <c r="B238" s="25"/>
      <c r="C238" s="49"/>
      <c r="D238" s="47"/>
      <c r="E238" s="25"/>
      <c r="F238" s="25"/>
      <c r="G238" s="49"/>
      <c r="H238" s="25"/>
      <c r="I238" s="25"/>
      <c r="J238" s="25"/>
      <c r="K238" s="25"/>
      <c r="L238" s="25"/>
      <c r="M238" s="25"/>
      <c r="N238" s="25"/>
      <c r="O238" s="25"/>
      <c r="P238" s="25"/>
      <c r="Q238" s="28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45"/>
      <c r="AC238" s="25"/>
      <c r="AD238" s="25"/>
      <c r="AE238" s="25"/>
      <c r="AF238" s="25"/>
      <c r="AG238" s="25"/>
      <c r="AH238" s="25"/>
      <c r="AI238" s="25"/>
      <c r="AJ238" s="25"/>
      <c r="AK238" s="28"/>
      <c r="AL238" s="45"/>
      <c r="AM238" s="25"/>
      <c r="AN238" s="25"/>
      <c r="AO238" s="28"/>
      <c r="AP238" s="4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49"/>
      <c r="BH238" s="47"/>
      <c r="BI238" s="25"/>
      <c r="BJ238" s="25"/>
      <c r="BK238" s="25"/>
      <c r="BL238" s="25"/>
      <c r="BM238" s="47"/>
      <c r="BN238" s="25"/>
      <c r="BO238" s="25"/>
      <c r="BP238" s="25"/>
      <c r="BQ238" s="49"/>
      <c r="BR238" s="47"/>
      <c r="BS238" s="25"/>
      <c r="BT238" s="25"/>
      <c r="BU238" s="25"/>
      <c r="BV238" s="49"/>
      <c r="BW238" s="52"/>
      <c r="BX238" s="53"/>
      <c r="BY238" s="54"/>
      <c r="BZ238" s="57"/>
      <c r="CA238" s="50"/>
      <c r="CB238" s="51"/>
      <c r="CC238" s="46"/>
      <c r="CD238" s="46"/>
      <c r="CE238" s="47"/>
      <c r="CF238" s="25"/>
      <c r="CG238"/>
      <c r="CH238" s="47"/>
      <c r="CI238" s="25"/>
      <c r="CJ238" s="25"/>
      <c r="CK238" s="49"/>
      <c r="CL238" s="47"/>
      <c r="CM238" s="25"/>
      <c r="CN238" s="25"/>
      <c r="CO238" s="49"/>
      <c r="CP238" s="47"/>
      <c r="CQ238" s="25"/>
      <c r="CR238" s="25"/>
      <c r="CS238" s="25"/>
      <c r="CT238" s="25"/>
      <c r="CU238" s="25"/>
      <c r="CV238" s="25"/>
      <c r="CW238" s="25"/>
      <c r="CX238" s="25"/>
      <c r="CY238" s="25"/>
      <c r="CZ238" s="49"/>
      <c r="DA238" s="25"/>
      <c r="DB238" s="25"/>
      <c r="DC238" s="25"/>
      <c r="DD238" s="25"/>
      <c r="DE238" s="25"/>
      <c r="DF238" s="25"/>
      <c r="DG238" s="25"/>
      <c r="DH238" s="25"/>
      <c r="DI238" s="25"/>
      <c r="DJ238" s="25"/>
      <c r="DK238" s="25"/>
      <c r="DL238" s="25"/>
      <c r="DM238" s="25"/>
      <c r="DN238" s="25"/>
      <c r="DO238" s="25"/>
      <c r="DP238" s="25"/>
      <c r="DQ238" s="25"/>
      <c r="DR238" s="25"/>
      <c r="DS238" s="25"/>
      <c r="DT238" s="49"/>
      <c r="DU238" s="47"/>
      <c r="DV238" s="48"/>
      <c r="DW238" s="86"/>
      <c r="DX238" s="25"/>
      <c r="DY238" s="49"/>
      <c r="DZ238" s="47"/>
      <c r="EA238" s="25"/>
      <c r="EB238" s="25"/>
      <c r="EC238" s="25"/>
      <c r="ED238" s="25"/>
      <c r="EE238" s="49"/>
      <c r="EF238" s="47">
        <f>CORREL(EG3:EG235,DV3:DV235)</f>
        <v>5.3092087928518104E-3</v>
      </c>
      <c r="EG238" s="25"/>
      <c r="EH238" s="25"/>
      <c r="EI238" s="25"/>
      <c r="EJ238" s="25"/>
      <c r="EK238" s="46"/>
      <c r="EL238" s="47"/>
      <c r="EM238" s="49"/>
      <c r="EN238" s="46"/>
      <c r="EO238" s="47"/>
      <c r="EP238" s="25"/>
      <c r="EQ238" s="25"/>
      <c r="ER238" s="25"/>
      <c r="ES238" s="25"/>
      <c r="ET238" s="25"/>
      <c r="EU238" s="25"/>
      <c r="EV238" s="49"/>
      <c r="FI238"/>
      <c r="FL238" s="49"/>
      <c r="FM238" s="25"/>
      <c r="FN238" s="25"/>
      <c r="FO238" s="25"/>
      <c r="FP238" s="25"/>
      <c r="FQ238" s="25"/>
      <c r="FR238" s="25"/>
      <c r="FS238" s="25"/>
      <c r="FT238" s="25"/>
      <c r="FU238" s="25"/>
      <c r="FV238" s="45"/>
      <c r="FW238" s="25"/>
      <c r="FX238" s="25" t="s">
        <v>194</v>
      </c>
      <c r="FY238" s="25"/>
      <c r="FZ238" s="25"/>
      <c r="GA238" s="25"/>
      <c r="GB238" s="25"/>
      <c r="GC238" s="28"/>
      <c r="GD238" s="45"/>
      <c r="GE238" s="25"/>
      <c r="GF238" s="25"/>
      <c r="GG238" s="25"/>
      <c r="GH238" s="25"/>
      <c r="GI238" s="25"/>
      <c r="GJ238" s="25"/>
      <c r="GK238" s="28"/>
      <c r="GL238" s="45"/>
      <c r="GM238" s="25"/>
      <c r="GN238" s="25"/>
      <c r="GO238" s="25"/>
      <c r="GP238" s="25"/>
      <c r="GQ238" s="25"/>
      <c r="GR238" s="25"/>
      <c r="GS238" s="25"/>
      <c r="GT238" s="25"/>
      <c r="GU238" s="25"/>
      <c r="GV238" s="25"/>
      <c r="GW238" s="25"/>
      <c r="GX238" s="25"/>
      <c r="GY238" s="25"/>
      <c r="GZ238" s="25"/>
      <c r="HA238" s="25"/>
      <c r="HB238" s="25"/>
      <c r="HC238" s="25"/>
      <c r="HD238" s="25"/>
      <c r="HE238" s="28"/>
      <c r="HF238" s="25"/>
      <c r="HG238" s="25"/>
      <c r="HH238" s="25"/>
      <c r="HI238" s="25"/>
      <c r="HJ238" s="25"/>
      <c r="HK238" s="25"/>
      <c r="HL238" s="25"/>
      <c r="HM238" s="25"/>
      <c r="HN238" s="25"/>
      <c r="HO238" s="25"/>
      <c r="HP238" s="25"/>
      <c r="HQ238" s="25"/>
      <c r="HR238" s="25"/>
      <c r="HS238" s="45"/>
      <c r="HT238" s="25"/>
      <c r="HU238" s="25"/>
      <c r="HV238" s="25"/>
      <c r="HW238" s="25"/>
      <c r="HX238" s="25"/>
      <c r="HY238" s="45"/>
      <c r="HZ238" s="25"/>
      <c r="IA238" s="25"/>
      <c r="IB238" s="25"/>
      <c r="IC238" s="25"/>
      <c r="ID238" s="109"/>
      <c r="IE238" s="25"/>
      <c r="IF238" s="25"/>
      <c r="IG238" s="25"/>
      <c r="IH238" s="25"/>
      <c r="II238" s="25"/>
      <c r="IJ238" s="25"/>
      <c r="IK238" s="25"/>
      <c r="IL238" s="25"/>
      <c r="IM238" s="25"/>
      <c r="IN238" s="25"/>
      <c r="IO238" s="25"/>
      <c r="IP238" s="25"/>
      <c r="IQ238" s="25"/>
      <c r="IR238" s="25"/>
      <c r="IS238" s="25"/>
      <c r="IT238" s="45"/>
    </row>
    <row r="239" spans="1:256" ht="13.05" customHeight="1">
      <c r="A239" s="25"/>
      <c r="B239" s="25"/>
      <c r="C239" s="49"/>
      <c r="D239" s="47"/>
      <c r="E239" s="25"/>
      <c r="F239" s="25"/>
      <c r="G239" s="49"/>
      <c r="H239" s="25"/>
      <c r="I239" s="25"/>
      <c r="J239" s="25"/>
      <c r="K239" s="25"/>
      <c r="L239" s="25"/>
      <c r="M239" s="25"/>
      <c r="N239" s="25"/>
      <c r="O239" s="25"/>
      <c r="P239" s="25"/>
      <c r="Q239" s="28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45"/>
      <c r="AC239" s="25"/>
      <c r="AD239" s="25"/>
      <c r="AE239" s="25"/>
      <c r="AF239" s="25"/>
      <c r="AG239" s="25"/>
      <c r="AH239" s="25"/>
      <c r="AI239" s="25"/>
      <c r="AJ239" s="25"/>
      <c r="AK239" s="28"/>
      <c r="AL239" s="45"/>
      <c r="AM239" s="25"/>
      <c r="AN239" s="25"/>
      <c r="AO239" s="28"/>
      <c r="AP239" s="4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49"/>
      <c r="BH239" s="47"/>
      <c r="BI239" s="25"/>
      <c r="BJ239" s="25"/>
      <c r="BK239" s="25"/>
      <c r="BL239" s="25"/>
      <c r="BM239" s="47"/>
      <c r="BN239" s="25"/>
      <c r="BO239" s="25"/>
      <c r="BP239" s="25"/>
      <c r="BQ239" s="49"/>
      <c r="BR239" s="47"/>
      <c r="BS239" s="25"/>
      <c r="BT239" s="25"/>
      <c r="BU239" s="25"/>
      <c r="BV239" s="49"/>
      <c r="BW239" s="52"/>
      <c r="BX239" s="53"/>
      <c r="BY239" s="54"/>
      <c r="BZ239" s="57"/>
      <c r="CA239" s="50"/>
      <c r="CB239" s="51"/>
      <c r="CC239" s="46"/>
      <c r="CD239" s="46"/>
      <c r="CE239" s="47"/>
      <c r="CF239" s="25"/>
      <c r="CG239"/>
      <c r="CH239" s="47"/>
      <c r="CI239" s="25"/>
      <c r="CJ239" s="25"/>
      <c r="CK239" s="49"/>
      <c r="CL239" s="47"/>
      <c r="CM239" s="25"/>
      <c r="CN239" s="25"/>
      <c r="CO239" s="49"/>
      <c r="CP239" s="47"/>
      <c r="CQ239" s="25"/>
      <c r="CR239" s="25"/>
      <c r="CS239" s="25"/>
      <c r="CT239" s="25"/>
      <c r="CU239" s="25"/>
      <c r="CV239" s="25"/>
      <c r="CW239" s="25"/>
      <c r="CX239" s="25"/>
      <c r="CY239" s="25"/>
      <c r="CZ239" s="49"/>
      <c r="DA239" s="25"/>
      <c r="DB239" s="25"/>
      <c r="DC239" s="25"/>
      <c r="DD239" s="25"/>
      <c r="DE239" s="25"/>
      <c r="DF239" s="25"/>
      <c r="DG239" s="25"/>
      <c r="DH239" s="25"/>
      <c r="DI239" s="25"/>
      <c r="DJ239" s="25"/>
      <c r="DK239" s="25"/>
      <c r="DL239" s="25"/>
      <c r="DM239" s="25"/>
      <c r="DN239" s="25"/>
      <c r="DO239" s="25"/>
      <c r="DP239" s="25"/>
      <c r="DQ239" s="25"/>
      <c r="DR239" s="25"/>
      <c r="DS239" s="25"/>
      <c r="DT239" s="49"/>
      <c r="DU239" s="47"/>
      <c r="DV239" s="48"/>
      <c r="DW239" s="86"/>
      <c r="DX239" s="25"/>
      <c r="DY239" s="49"/>
      <c r="DZ239" s="47"/>
      <c r="EA239" s="25"/>
      <c r="EB239" s="25"/>
      <c r="EC239" s="25"/>
      <c r="ED239" s="25"/>
      <c r="EE239" s="49"/>
      <c r="EF239" s="47"/>
      <c r="EG239" s="25"/>
      <c r="EH239" s="25"/>
      <c r="EI239" s="25"/>
      <c r="EJ239" s="25"/>
      <c r="EK239" s="46"/>
      <c r="EL239" s="47"/>
      <c r="EM239" s="49"/>
      <c r="EN239" s="46"/>
      <c r="EO239" s="47"/>
      <c r="EP239" s="25"/>
      <c r="EQ239" s="25"/>
      <c r="ER239" s="25"/>
      <c r="ES239" s="25"/>
      <c r="ET239" s="25"/>
      <c r="EU239" s="25"/>
      <c r="EV239" s="49"/>
      <c r="FI239"/>
      <c r="FL239" s="49"/>
      <c r="FM239" s="25"/>
      <c r="FN239" s="25"/>
      <c r="FO239" s="25"/>
      <c r="FP239" s="25"/>
      <c r="FQ239" s="25"/>
      <c r="FR239" s="25"/>
      <c r="FS239" s="25"/>
      <c r="FT239" s="25"/>
      <c r="FU239" s="25"/>
      <c r="FV239" s="45"/>
      <c r="FW239" s="25"/>
      <c r="FX239" s="136" t="s">
        <v>191</v>
      </c>
      <c r="FY239" s="25" t="s">
        <v>192</v>
      </c>
      <c r="FZ239" s="25" t="s">
        <v>193</v>
      </c>
      <c r="GA239" s="25"/>
      <c r="GB239" s="25"/>
      <c r="GC239" s="28"/>
      <c r="GD239" s="45"/>
      <c r="GE239" s="25"/>
      <c r="GF239" s="25"/>
      <c r="GG239" s="25"/>
      <c r="GH239" s="25"/>
      <c r="GI239" s="25"/>
      <c r="GJ239" s="25"/>
      <c r="GK239" s="28"/>
      <c r="GL239" s="45"/>
      <c r="GM239" s="25"/>
      <c r="GN239" s="25"/>
      <c r="GO239" s="25"/>
      <c r="GP239" s="25"/>
      <c r="GQ239" s="25"/>
      <c r="GR239" s="25"/>
      <c r="GS239" s="25"/>
      <c r="GT239" s="25"/>
      <c r="GU239" s="25"/>
      <c r="GV239" s="25"/>
      <c r="GW239" s="25"/>
      <c r="GX239" s="25"/>
      <c r="GY239" s="25"/>
      <c r="GZ239" s="25"/>
      <c r="HA239" s="25"/>
      <c r="HB239" s="25"/>
      <c r="HC239" s="25"/>
      <c r="HD239" s="25"/>
      <c r="HE239" s="28"/>
      <c r="HF239" s="25"/>
      <c r="HG239" s="25"/>
      <c r="HH239" s="25"/>
      <c r="HI239" s="25"/>
      <c r="HJ239" s="25"/>
      <c r="HK239" s="25"/>
      <c r="HL239" s="25"/>
      <c r="HM239" s="25"/>
      <c r="HN239" s="25"/>
      <c r="HO239" s="25"/>
      <c r="HP239" s="25"/>
      <c r="HQ239" s="25"/>
      <c r="HR239" s="25"/>
      <c r="HS239" s="45"/>
      <c r="HT239" s="25"/>
      <c r="HU239" s="25"/>
      <c r="HV239" s="25"/>
      <c r="HW239" s="25"/>
      <c r="HX239" s="25"/>
      <c r="HY239" s="45"/>
      <c r="HZ239" s="25"/>
      <c r="IA239" s="25"/>
      <c r="IB239" s="25"/>
      <c r="IC239" s="25"/>
      <c r="ID239" s="109"/>
      <c r="IE239" s="25"/>
      <c r="IF239" s="25"/>
      <c r="IG239" s="25"/>
      <c r="IH239" s="25"/>
      <c r="II239" s="25"/>
      <c r="IJ239" s="25"/>
      <c r="IK239" s="25"/>
      <c r="IL239" s="25"/>
      <c r="IM239" s="25"/>
      <c r="IN239" s="25"/>
      <c r="IO239" s="25"/>
      <c r="IP239" s="25"/>
      <c r="IQ239" s="25"/>
      <c r="IR239" s="25"/>
      <c r="IS239" s="25"/>
      <c r="IT239" s="45"/>
    </row>
    <row r="240" spans="1:256" ht="13.05" customHeight="1">
      <c r="A240" s="25"/>
      <c r="B240" s="25"/>
      <c r="C240" s="49"/>
      <c r="D240" s="47"/>
      <c r="E240" s="25"/>
      <c r="F240" s="25"/>
      <c r="G240" s="49"/>
      <c r="H240" s="25"/>
      <c r="I240" s="25"/>
      <c r="J240" s="25"/>
      <c r="K240" s="25"/>
      <c r="L240" s="25"/>
      <c r="M240" s="25"/>
      <c r="N240" s="25"/>
      <c r="O240" s="25"/>
      <c r="P240" s="25"/>
      <c r="Q240" s="28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45"/>
      <c r="AC240" s="25"/>
      <c r="AD240" s="25"/>
      <c r="AE240" s="25"/>
      <c r="AF240" s="25"/>
      <c r="AG240" s="25"/>
      <c r="AH240" s="25"/>
      <c r="AI240" s="25"/>
      <c r="AJ240" s="25"/>
      <c r="AK240" s="28"/>
      <c r="AL240" s="45"/>
      <c r="AM240" s="25"/>
      <c r="AN240" s="25"/>
      <c r="AO240" s="28"/>
      <c r="AP240" s="4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49"/>
      <c r="BH240" s="47"/>
      <c r="BI240" s="25"/>
      <c r="BJ240" s="25"/>
      <c r="BK240" s="25"/>
      <c r="BL240" s="25"/>
      <c r="BM240" s="47"/>
      <c r="BN240" s="25"/>
      <c r="BO240" s="25"/>
      <c r="BP240" s="25"/>
      <c r="BQ240" s="49"/>
      <c r="BR240" s="47"/>
      <c r="BS240" s="25"/>
      <c r="BT240" s="25"/>
      <c r="BU240" s="25"/>
      <c r="BV240" s="49"/>
      <c r="BW240" s="52"/>
      <c r="BX240" s="53"/>
      <c r="BY240" s="54"/>
      <c r="BZ240" s="57"/>
      <c r="CA240" s="50"/>
      <c r="CB240" s="51"/>
      <c r="CC240" s="46"/>
      <c r="CD240" s="46"/>
      <c r="CE240" s="47"/>
      <c r="CF240" s="25"/>
      <c r="CG240"/>
      <c r="CH240" s="47"/>
      <c r="CI240" s="25"/>
      <c r="CJ240" s="25"/>
      <c r="CK240" s="49"/>
      <c r="CL240" s="47"/>
      <c r="CM240" s="25"/>
      <c r="CN240" s="25"/>
      <c r="CO240" s="49"/>
      <c r="CP240" s="47"/>
      <c r="CQ240" s="25"/>
      <c r="CR240" s="25"/>
      <c r="CS240" s="25"/>
      <c r="CT240" s="25"/>
      <c r="CU240" s="25"/>
      <c r="CV240" s="25"/>
      <c r="CW240" s="25"/>
      <c r="CX240" s="25"/>
      <c r="CY240" s="25"/>
      <c r="CZ240" s="49"/>
      <c r="DA240" s="25"/>
      <c r="DB240" s="25"/>
      <c r="DC240" s="25"/>
      <c r="DD240" s="25"/>
      <c r="DE240" s="25"/>
      <c r="DF240" s="25"/>
      <c r="DG240" s="25"/>
      <c r="DH240" s="25"/>
      <c r="DI240" s="25"/>
      <c r="DJ240" s="25"/>
      <c r="DK240" s="25"/>
      <c r="DL240" s="25"/>
      <c r="DM240" s="25"/>
      <c r="DN240" s="25"/>
      <c r="DO240" s="25"/>
      <c r="DP240" s="25"/>
      <c r="DQ240" s="25"/>
      <c r="DR240" s="25"/>
      <c r="DS240" s="25"/>
      <c r="DT240" s="49"/>
      <c r="DU240" s="47"/>
      <c r="DV240" s="48"/>
      <c r="DW240" s="86"/>
      <c r="DX240" s="25"/>
      <c r="DY240" s="49"/>
      <c r="DZ240" s="47"/>
      <c r="EA240" s="25"/>
      <c r="EB240" s="25"/>
      <c r="EC240" s="25"/>
      <c r="ED240" s="25"/>
      <c r="EE240" s="49"/>
      <c r="EF240" s="47"/>
      <c r="EG240" s="25"/>
      <c r="EH240" s="25"/>
      <c r="EI240" s="25"/>
      <c r="EJ240" s="25"/>
      <c r="EK240" s="46"/>
      <c r="EL240" s="47"/>
      <c r="EM240" s="49"/>
      <c r="EN240" s="46"/>
      <c r="EO240" s="47"/>
      <c r="EP240" s="25"/>
      <c r="EQ240" s="25"/>
      <c r="ER240" s="25"/>
      <c r="ES240" s="25"/>
      <c r="ET240" s="25"/>
      <c r="EU240" s="25"/>
      <c r="EV240" s="49"/>
      <c r="FI240"/>
      <c r="FL240" s="49"/>
      <c r="FM240" s="25"/>
      <c r="FN240" s="25"/>
      <c r="FO240" s="25"/>
      <c r="FP240" s="25"/>
      <c r="FQ240" s="25"/>
      <c r="FR240" s="25"/>
      <c r="FS240" s="25" t="s">
        <v>87</v>
      </c>
      <c r="FT240" s="25">
        <f>CORREL(DR3:DR235,HR3:HR235)</f>
        <v>2.6666452679369242E-2</v>
      </c>
      <c r="FU240" s="25"/>
      <c r="FV240" s="45"/>
      <c r="FW240" s="25" t="s">
        <v>190</v>
      </c>
      <c r="FX240" s="25">
        <f>CORREL(FV3:FV235,FX3:FX235)</f>
        <v>0.22135858277714976</v>
      </c>
      <c r="FY240" s="25">
        <f>CORREL(FV3:FV235,FZ3:FZ235)</f>
        <v>0.26302436203712704</v>
      </c>
      <c r="FZ240" s="25">
        <f>CORREL(FX3:FX235,FZ3:FZ235)</f>
        <v>0.26465064378430897</v>
      </c>
      <c r="GA240" s="25"/>
      <c r="GB240" s="25"/>
      <c r="GC240" s="28"/>
      <c r="GD240" s="45"/>
      <c r="GE240" s="25"/>
      <c r="GF240" s="25"/>
      <c r="GG240" s="25"/>
      <c r="GH240" s="25"/>
      <c r="GI240" s="25"/>
      <c r="GJ240" s="25"/>
      <c r="GK240" s="28"/>
      <c r="GL240" s="45"/>
      <c r="GM240" s="25"/>
      <c r="GN240" s="25"/>
      <c r="GO240" s="25"/>
      <c r="GP240" s="25"/>
      <c r="GQ240" s="25"/>
      <c r="GR240" s="25"/>
      <c r="GS240" s="25"/>
      <c r="GT240" s="25"/>
      <c r="GU240" s="25"/>
      <c r="GV240" s="25"/>
      <c r="GW240" s="25"/>
      <c r="GX240" s="25"/>
      <c r="GY240" s="25"/>
      <c r="GZ240" s="25"/>
      <c r="HA240" s="25"/>
      <c r="HB240" s="25"/>
      <c r="HC240" s="25"/>
      <c r="HD240" s="25"/>
      <c r="HE240" s="28"/>
      <c r="HF240" s="25"/>
      <c r="HG240" s="25"/>
      <c r="HH240" s="25"/>
      <c r="HI240" s="25"/>
      <c r="HJ240" s="25"/>
      <c r="HK240" s="25"/>
      <c r="HL240" s="25"/>
      <c r="HM240" s="25"/>
      <c r="HN240" s="25"/>
      <c r="HO240" s="25"/>
      <c r="HP240" s="25"/>
      <c r="HQ240" s="25"/>
      <c r="HR240" s="25"/>
      <c r="HS240" s="45"/>
      <c r="HT240" s="25"/>
      <c r="HU240" s="25"/>
      <c r="HV240" s="25"/>
      <c r="HW240" s="25"/>
      <c r="HX240" s="25"/>
      <c r="HY240" s="45"/>
      <c r="HZ240" s="25"/>
      <c r="IA240" s="25"/>
      <c r="IB240" s="25"/>
      <c r="IC240" s="25"/>
      <c r="ID240" s="109"/>
      <c r="IE240" s="25"/>
      <c r="IF240" s="25"/>
      <c r="IG240" s="25"/>
      <c r="IH240" s="25"/>
      <c r="II240" s="25"/>
      <c r="IJ240" s="25"/>
      <c r="IK240" s="25"/>
      <c r="IL240" s="25"/>
      <c r="IM240" s="25"/>
      <c r="IN240" s="25"/>
      <c r="IO240" s="25"/>
      <c r="IP240" s="25"/>
      <c r="IQ240" s="25"/>
      <c r="IR240" s="25"/>
      <c r="IS240" s="25"/>
      <c r="IT240" s="45"/>
    </row>
    <row r="241" spans="1:254" ht="13.05" customHeight="1">
      <c r="A241" s="25"/>
      <c r="B241" s="25"/>
      <c r="C241" s="49"/>
      <c r="D241" s="47"/>
      <c r="E241" s="25"/>
      <c r="F241" s="25"/>
      <c r="G241" s="49"/>
      <c r="H241" s="25"/>
      <c r="I241" s="25"/>
      <c r="J241" s="25"/>
      <c r="K241" s="25"/>
      <c r="L241" s="25"/>
      <c r="M241" s="25"/>
      <c r="N241" s="25"/>
      <c r="O241" s="25"/>
      <c r="P241" s="25"/>
      <c r="Q241" s="28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45"/>
      <c r="AC241" s="25"/>
      <c r="AD241" s="25"/>
      <c r="AE241" s="25"/>
      <c r="AF241" s="25"/>
      <c r="AG241" s="25"/>
      <c r="AH241" s="25"/>
      <c r="AI241" s="25"/>
      <c r="AJ241" s="25"/>
      <c r="AK241" s="28"/>
      <c r="AL241" s="45"/>
      <c r="AM241" s="25"/>
      <c r="AN241" s="25"/>
      <c r="AO241" s="28"/>
      <c r="AP241" s="4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49"/>
      <c r="BH241" s="47"/>
      <c r="BI241" s="25"/>
      <c r="BJ241" s="25"/>
      <c r="BK241" s="25"/>
      <c r="BL241" s="25"/>
      <c r="BM241" s="47"/>
      <c r="BN241" s="25"/>
      <c r="BO241" s="25"/>
      <c r="BP241" s="25"/>
      <c r="BQ241" s="49"/>
      <c r="BR241" s="47"/>
      <c r="BS241" s="25"/>
      <c r="BT241" s="25"/>
      <c r="BU241" s="25"/>
      <c r="BV241" s="49"/>
      <c r="BW241" s="52"/>
      <c r="BX241" s="53"/>
      <c r="BY241" s="54"/>
      <c r="BZ241" s="57"/>
      <c r="CA241" s="50"/>
      <c r="CB241" s="51"/>
      <c r="CC241" s="46"/>
      <c r="CD241" s="46"/>
      <c r="CE241" s="47"/>
      <c r="CF241" s="25"/>
      <c r="CG241"/>
      <c r="CH241" s="47"/>
      <c r="CI241" s="25"/>
      <c r="CJ241" s="25"/>
      <c r="CK241" s="49"/>
      <c r="CL241" s="47"/>
      <c r="CM241" s="25"/>
      <c r="CN241" s="25"/>
      <c r="CO241" s="49"/>
      <c r="CP241" s="47"/>
      <c r="CQ241" s="25"/>
      <c r="CR241" s="25"/>
      <c r="CS241" s="25"/>
      <c r="CT241" s="25"/>
      <c r="CU241" s="25"/>
      <c r="CV241" s="25"/>
      <c r="CW241" s="25"/>
      <c r="CX241" s="25"/>
      <c r="CY241" s="25"/>
      <c r="CZ241" s="49"/>
      <c r="DA241" s="25"/>
      <c r="DB241" s="25"/>
      <c r="DC241" s="25"/>
      <c r="DD241" s="25"/>
      <c r="DE241" s="25"/>
      <c r="DF241" s="25"/>
      <c r="DG241" s="25"/>
      <c r="DH241" s="25"/>
      <c r="DI241" s="25"/>
      <c r="DJ241" s="25"/>
      <c r="DK241" s="25"/>
      <c r="DL241" s="25"/>
      <c r="DM241" s="25"/>
      <c r="DN241" s="25"/>
      <c r="DO241" s="25"/>
      <c r="DP241" s="25"/>
      <c r="DQ241" s="25"/>
      <c r="DR241" s="25"/>
      <c r="DS241" s="25"/>
      <c r="DT241" s="49"/>
      <c r="DU241" s="47"/>
      <c r="DV241" s="48"/>
      <c r="DW241" s="86"/>
      <c r="DX241" s="25"/>
      <c r="DY241" s="49"/>
      <c r="DZ241" s="47"/>
      <c r="EA241" s="25"/>
      <c r="EB241" s="25"/>
      <c r="EC241" s="25"/>
      <c r="ED241" s="25"/>
      <c r="EE241" s="49"/>
      <c r="EF241" s="47"/>
      <c r="EG241" s="25"/>
      <c r="EH241" s="25"/>
      <c r="EI241" s="25"/>
      <c r="EJ241" s="25"/>
      <c r="EK241" s="46"/>
      <c r="EL241" s="47"/>
      <c r="EM241" s="49"/>
      <c r="EN241" s="46"/>
      <c r="EO241" s="47"/>
      <c r="EP241" s="25"/>
      <c r="EQ241" s="25"/>
      <c r="ER241" s="25"/>
      <c r="ES241" s="25"/>
      <c r="ET241" s="25"/>
      <c r="EU241" s="25"/>
      <c r="EV241" s="49"/>
      <c r="FI241"/>
      <c r="FL241" s="49"/>
      <c r="FM241" s="25"/>
      <c r="FN241" s="25"/>
      <c r="FO241" s="25"/>
      <c r="FP241" s="25"/>
      <c r="FQ241" s="25"/>
      <c r="FR241" s="25"/>
      <c r="FS241" s="25"/>
      <c r="FT241" s="25"/>
      <c r="FU241" s="25"/>
      <c r="FV241" s="45"/>
      <c r="FW241" s="25"/>
      <c r="FX241" s="25"/>
      <c r="FY241" s="25"/>
      <c r="FZ241" s="25"/>
      <c r="GA241" s="25"/>
      <c r="GB241" s="25"/>
      <c r="GC241" s="28"/>
      <c r="GD241" s="45"/>
      <c r="GE241" s="25"/>
      <c r="GF241" s="25"/>
      <c r="GG241" s="25"/>
      <c r="GH241" s="25"/>
      <c r="GI241" s="25"/>
      <c r="GJ241" s="25"/>
      <c r="GK241" s="28"/>
      <c r="GL241" s="45"/>
      <c r="GM241" s="25"/>
      <c r="GN241" s="25"/>
      <c r="GO241" s="25"/>
      <c r="GP241" s="25"/>
      <c r="GQ241" s="25"/>
      <c r="GR241" s="25"/>
      <c r="GS241" s="25"/>
      <c r="GT241" s="25"/>
      <c r="GU241" s="25"/>
      <c r="GV241" s="25"/>
      <c r="GW241" s="25"/>
      <c r="GX241" s="25"/>
      <c r="GY241" s="25"/>
      <c r="GZ241" s="25"/>
      <c r="HA241" s="25"/>
      <c r="HB241" s="25"/>
      <c r="HC241" s="25"/>
      <c r="HD241" s="25"/>
      <c r="HE241" s="28"/>
      <c r="HF241" s="25"/>
      <c r="HG241" s="25"/>
      <c r="HH241" s="25"/>
      <c r="HI241" s="25"/>
      <c r="HJ241" s="25"/>
      <c r="HK241" s="25"/>
      <c r="HL241" s="25"/>
      <c r="HM241" s="25"/>
      <c r="HN241" s="25"/>
      <c r="HO241" s="25"/>
      <c r="HP241" s="25"/>
      <c r="HQ241" s="25"/>
      <c r="HR241" s="25"/>
      <c r="HS241" s="45"/>
      <c r="HT241" s="25"/>
      <c r="HU241" s="25"/>
      <c r="HV241" s="25"/>
      <c r="HW241" s="25"/>
      <c r="HX241" s="25"/>
      <c r="HY241" s="45"/>
      <c r="HZ241" s="25"/>
      <c r="IA241" s="25"/>
      <c r="IB241" s="25"/>
      <c r="IC241" s="25"/>
      <c r="ID241" s="109"/>
      <c r="IE241" s="25"/>
      <c r="IF241" s="25"/>
      <c r="IG241" s="25"/>
      <c r="IH241" s="25"/>
      <c r="II241" s="25"/>
      <c r="IJ241" s="25"/>
      <c r="IK241" s="25"/>
      <c r="IL241" s="25"/>
      <c r="IM241" s="25"/>
      <c r="IN241" s="25"/>
      <c r="IO241" s="25"/>
      <c r="IP241" s="25"/>
      <c r="IQ241" s="25"/>
      <c r="IR241" s="25"/>
      <c r="IS241" s="25"/>
      <c r="IT241" s="45"/>
    </row>
    <row r="242" spans="1:254" ht="13.05" customHeight="1">
      <c r="A242" s="25"/>
      <c r="B242" s="25"/>
      <c r="C242" s="49"/>
      <c r="D242" s="47"/>
      <c r="E242" s="25"/>
      <c r="F242" s="25"/>
      <c r="G242" s="49"/>
      <c r="H242" s="25"/>
      <c r="I242" s="25"/>
      <c r="J242" s="25"/>
      <c r="K242" s="25"/>
      <c r="L242" s="25"/>
      <c r="M242" s="25"/>
      <c r="N242" s="25"/>
      <c r="O242" s="25"/>
      <c r="P242" s="25"/>
      <c r="Q242" s="28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45"/>
      <c r="AC242" s="25"/>
      <c r="AD242" s="25"/>
      <c r="AE242" s="25"/>
      <c r="AF242" s="25"/>
      <c r="AG242" s="25"/>
      <c r="AH242" s="25"/>
      <c r="AI242" s="25"/>
      <c r="AJ242" s="25"/>
      <c r="AK242" s="28"/>
      <c r="AL242" s="45"/>
      <c r="AM242" s="25"/>
      <c r="AN242" s="25"/>
      <c r="AO242" s="28"/>
      <c r="AP242" s="4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49"/>
      <c r="BH242" s="47"/>
      <c r="BI242" s="25"/>
      <c r="BJ242" s="25"/>
      <c r="BK242" s="25"/>
      <c r="BL242" s="25"/>
      <c r="BM242" s="47"/>
      <c r="BN242" s="25"/>
      <c r="BO242" s="25"/>
      <c r="BP242" s="25"/>
      <c r="BQ242" s="49"/>
      <c r="BR242" s="47"/>
      <c r="BS242" s="25"/>
      <c r="BT242" s="25"/>
      <c r="BU242" s="25"/>
      <c r="BV242" s="49"/>
      <c r="BW242" s="52"/>
      <c r="BX242" s="53"/>
      <c r="BY242" s="54"/>
      <c r="BZ242" s="57"/>
      <c r="CA242" s="50"/>
      <c r="CB242" s="51"/>
      <c r="CC242" s="46"/>
      <c r="CD242" s="46"/>
      <c r="CE242" s="47"/>
      <c r="CF242" s="25"/>
      <c r="CG242"/>
      <c r="CH242" s="47"/>
      <c r="CI242" s="25"/>
      <c r="CJ242" s="25"/>
      <c r="CK242" s="49"/>
      <c r="CL242" s="47"/>
      <c r="CM242" s="25"/>
      <c r="CN242" s="25"/>
      <c r="CO242" s="49"/>
      <c r="CP242" s="47"/>
      <c r="CQ242" s="25"/>
      <c r="CR242" s="25"/>
      <c r="CS242" s="25"/>
      <c r="CT242" s="25"/>
      <c r="CU242" s="25"/>
      <c r="CV242" s="25"/>
      <c r="CW242" s="25"/>
      <c r="CX242" s="25"/>
      <c r="CY242" s="25"/>
      <c r="CZ242" s="49"/>
      <c r="DA242" s="25"/>
      <c r="DB242" s="25"/>
      <c r="DC242" s="25"/>
      <c r="DD242" s="25"/>
      <c r="DE242" s="25"/>
      <c r="DF242" s="25"/>
      <c r="DG242" s="25"/>
      <c r="DH242" s="25"/>
      <c r="DI242" s="25"/>
      <c r="DJ242" s="25"/>
      <c r="DK242" s="25"/>
      <c r="DL242" s="25"/>
      <c r="DM242" s="25"/>
      <c r="DN242" s="25"/>
      <c r="DO242" s="25"/>
      <c r="DP242" s="25"/>
      <c r="DQ242" s="25"/>
      <c r="DR242" s="25"/>
      <c r="DS242" s="25"/>
      <c r="DT242" s="49"/>
      <c r="DU242" s="47"/>
      <c r="DV242" s="48"/>
      <c r="DW242" s="86"/>
      <c r="DX242" s="25"/>
      <c r="DY242" s="49"/>
      <c r="DZ242" s="47"/>
      <c r="EA242" s="25"/>
      <c r="EB242" s="25"/>
      <c r="EC242" s="25"/>
      <c r="ED242" s="25"/>
      <c r="EE242" s="49"/>
      <c r="EF242" s="47"/>
      <c r="EG242" s="25"/>
      <c r="EH242" s="25"/>
      <c r="EI242" s="25"/>
      <c r="EJ242" s="25"/>
      <c r="EK242" s="46"/>
      <c r="EL242" s="47"/>
      <c r="EM242" s="49"/>
      <c r="EN242" s="46"/>
      <c r="EO242" s="47"/>
      <c r="EP242" s="25"/>
      <c r="EQ242" s="25"/>
      <c r="ER242" s="25"/>
      <c r="ES242" s="25"/>
      <c r="ET242" s="25"/>
      <c r="EU242" s="25"/>
      <c r="EV242" s="49"/>
      <c r="FI242"/>
      <c r="FL242" s="49"/>
      <c r="FM242" s="25"/>
      <c r="FN242" s="25"/>
      <c r="FO242" s="25"/>
      <c r="FP242" s="25"/>
      <c r="FQ242" s="25"/>
      <c r="FR242" s="25"/>
      <c r="FS242" s="25"/>
      <c r="FT242" s="25"/>
      <c r="FU242" s="25"/>
      <c r="FV242" s="45"/>
      <c r="FW242" s="25"/>
      <c r="FX242" s="25"/>
      <c r="FY242" s="25"/>
      <c r="FZ242" s="25"/>
      <c r="GA242" s="25"/>
      <c r="GB242" s="25"/>
      <c r="GC242" s="28"/>
      <c r="GD242" s="45"/>
      <c r="GE242" s="25"/>
      <c r="GF242" s="25"/>
      <c r="GG242" s="25"/>
      <c r="GH242" s="25"/>
      <c r="GI242" s="25"/>
      <c r="GJ242" s="25"/>
      <c r="GK242" s="28"/>
      <c r="GL242" s="45"/>
      <c r="GM242" s="25"/>
      <c r="GN242" s="25"/>
      <c r="GO242" s="25"/>
      <c r="GP242" s="25"/>
      <c r="GQ242" s="25"/>
      <c r="GR242" s="25"/>
      <c r="GS242" s="25"/>
      <c r="GT242" s="25"/>
      <c r="GU242" s="25"/>
      <c r="GV242" s="25"/>
      <c r="GW242" s="25"/>
      <c r="GX242" s="25"/>
      <c r="GY242" s="25"/>
      <c r="GZ242" s="25"/>
      <c r="HA242" s="25"/>
      <c r="HB242" s="25"/>
      <c r="HC242" s="25"/>
      <c r="HD242" s="25"/>
      <c r="HE242" s="28"/>
      <c r="HF242" s="25"/>
      <c r="HG242" s="25"/>
      <c r="HH242" s="25"/>
      <c r="HI242" s="25"/>
      <c r="HJ242" s="25"/>
      <c r="HK242" s="25"/>
      <c r="HL242" s="25"/>
      <c r="HM242" s="25"/>
      <c r="HN242" s="25"/>
      <c r="HO242" s="25"/>
      <c r="HP242" s="25"/>
      <c r="HQ242" s="25"/>
      <c r="HR242" s="25"/>
      <c r="HS242" s="45"/>
      <c r="HT242" s="25"/>
      <c r="HU242" s="25"/>
      <c r="HV242" s="25"/>
      <c r="HW242" s="25"/>
      <c r="HX242" s="25"/>
      <c r="HY242" s="45"/>
      <c r="HZ242" s="25"/>
      <c r="IA242" s="25"/>
      <c r="IB242" s="25"/>
      <c r="IC242" s="25"/>
      <c r="ID242" s="109"/>
      <c r="IE242" s="25"/>
      <c r="IF242" s="25"/>
      <c r="IG242" s="25"/>
      <c r="IH242" s="25"/>
      <c r="II242" s="25"/>
      <c r="IJ242" s="25"/>
      <c r="IK242" s="25"/>
      <c r="IL242" s="25"/>
      <c r="IM242" s="25"/>
      <c r="IN242" s="25"/>
      <c r="IO242" s="25"/>
      <c r="IP242" s="25"/>
      <c r="IQ242" s="25"/>
      <c r="IR242" s="25"/>
      <c r="IS242" s="25"/>
      <c r="IT242" s="45"/>
    </row>
    <row r="243" spans="1:254" ht="13.05" customHeight="1">
      <c r="A243" s="25"/>
      <c r="B243" s="25"/>
      <c r="C243" s="49"/>
      <c r="D243" s="47"/>
      <c r="E243" s="25"/>
      <c r="F243" s="25"/>
      <c r="G243" s="49"/>
      <c r="H243" s="25"/>
      <c r="I243" s="25"/>
      <c r="J243" s="25"/>
      <c r="K243" s="25"/>
      <c r="L243" s="25"/>
      <c r="M243" s="25"/>
      <c r="N243" s="25"/>
      <c r="O243" s="25"/>
      <c r="P243" s="25"/>
      <c r="Q243" s="28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45"/>
      <c r="AC243" s="25"/>
      <c r="AD243" s="25"/>
      <c r="AE243" s="25"/>
      <c r="AF243" s="25"/>
      <c r="AG243" s="25"/>
      <c r="AH243" s="25"/>
      <c r="AI243" s="25"/>
      <c r="AJ243" s="25"/>
      <c r="AK243" s="28"/>
      <c r="AL243" s="45"/>
      <c r="AM243" s="25"/>
      <c r="AN243" s="25"/>
      <c r="AO243" s="28"/>
      <c r="AP243" s="4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49"/>
      <c r="BH243" s="47"/>
      <c r="BI243" s="25"/>
      <c r="BJ243" s="25"/>
      <c r="BK243" s="25"/>
      <c r="BL243" s="25"/>
      <c r="BM243" s="47"/>
      <c r="BN243" s="25"/>
      <c r="BO243" s="25"/>
      <c r="BP243" s="25"/>
      <c r="BQ243" s="49"/>
      <c r="BR243" s="47"/>
      <c r="BS243" s="25"/>
      <c r="BT243" s="25"/>
      <c r="BU243" s="25"/>
      <c r="BV243" s="49"/>
      <c r="BW243" s="52"/>
      <c r="BX243" s="53"/>
      <c r="BY243" s="54"/>
      <c r="BZ243" s="57"/>
      <c r="CA243" s="50"/>
      <c r="CB243" s="51"/>
      <c r="CC243" s="46"/>
      <c r="CD243" s="46"/>
      <c r="CE243" s="47"/>
      <c r="CF243" s="25"/>
      <c r="CG243"/>
      <c r="CH243" s="47"/>
      <c r="CI243" s="25"/>
      <c r="CJ243" s="25"/>
      <c r="CK243" s="49"/>
      <c r="CL243" s="47"/>
      <c r="CM243" s="25"/>
      <c r="CN243" s="25"/>
      <c r="CO243" s="49"/>
      <c r="CP243" s="47"/>
      <c r="CQ243" s="25"/>
      <c r="CR243" s="25"/>
      <c r="CS243" s="25"/>
      <c r="CT243" s="25"/>
      <c r="CU243" s="25"/>
      <c r="CV243" s="25"/>
      <c r="CW243" s="25"/>
      <c r="CX243" s="25"/>
      <c r="CY243" s="25"/>
      <c r="CZ243" s="49"/>
      <c r="DA243" s="25"/>
      <c r="DB243" s="25"/>
      <c r="DC243" s="25"/>
      <c r="DD243" s="25"/>
      <c r="DE243" s="25"/>
      <c r="DF243" s="25"/>
      <c r="DG243" s="25"/>
      <c r="DH243" s="25"/>
      <c r="DI243" s="25"/>
      <c r="DJ243" s="25"/>
      <c r="DK243" s="25"/>
      <c r="DL243" s="25"/>
      <c r="DM243" s="25"/>
      <c r="DN243" s="25"/>
      <c r="DO243" s="25"/>
      <c r="DP243" s="25"/>
      <c r="DQ243" s="25"/>
      <c r="DR243" s="25"/>
      <c r="DS243" s="25"/>
      <c r="DT243" s="49"/>
      <c r="DU243" s="47"/>
      <c r="DV243" s="48"/>
      <c r="DW243" s="86"/>
      <c r="DX243" s="25"/>
      <c r="DY243" s="49"/>
      <c r="DZ243" s="47"/>
      <c r="EA243" s="25"/>
      <c r="EB243" s="25"/>
      <c r="EC243" s="25"/>
      <c r="ED243" s="25"/>
      <c r="EE243" s="49"/>
      <c r="EF243" s="47"/>
      <c r="EG243" s="25"/>
      <c r="EH243" s="25"/>
      <c r="EI243" s="25"/>
      <c r="EJ243" s="25"/>
      <c r="EK243" s="46"/>
      <c r="EL243" s="47"/>
      <c r="EM243" s="49"/>
      <c r="EN243" s="46"/>
      <c r="EO243" s="47"/>
      <c r="EP243" s="25"/>
      <c r="EQ243" s="25"/>
      <c r="ER243" s="25"/>
      <c r="ES243" s="25"/>
      <c r="ET243" s="25"/>
      <c r="EU243" s="25"/>
      <c r="EV243" s="49"/>
      <c r="FI243"/>
      <c r="FL243" s="49"/>
      <c r="FM243" s="25"/>
      <c r="FN243" s="25"/>
      <c r="FO243" s="25"/>
      <c r="FP243" s="25"/>
      <c r="FQ243" s="25"/>
      <c r="FR243" s="25"/>
      <c r="FS243" s="25"/>
      <c r="FT243" s="25"/>
      <c r="FU243" s="25"/>
      <c r="FV243" s="45"/>
      <c r="FW243" s="25"/>
      <c r="FX243" s="25"/>
      <c r="FY243" s="25"/>
      <c r="FZ243" s="25"/>
      <c r="GA243" s="25"/>
      <c r="GB243" s="25"/>
      <c r="GC243" s="28"/>
      <c r="GD243" s="45"/>
      <c r="GE243" s="25"/>
      <c r="GF243" s="25"/>
      <c r="GG243" s="25"/>
      <c r="GH243" s="25"/>
      <c r="GI243" s="25"/>
      <c r="GJ243" s="25"/>
      <c r="GK243" s="28"/>
      <c r="GL243" s="45"/>
      <c r="GM243" s="25"/>
      <c r="GN243" s="25"/>
      <c r="GO243" s="25"/>
      <c r="GP243" s="25"/>
      <c r="GQ243" s="25"/>
      <c r="GR243" s="25"/>
      <c r="GS243" s="25"/>
      <c r="GT243" s="25"/>
      <c r="GU243" s="25"/>
      <c r="GV243" s="25"/>
      <c r="GW243" s="25"/>
      <c r="GX243" s="25"/>
      <c r="GY243" s="25"/>
      <c r="GZ243" s="25"/>
      <c r="HA243" s="25"/>
      <c r="HB243" s="25"/>
      <c r="HC243" s="25"/>
      <c r="HD243" s="25"/>
      <c r="HE243" s="28"/>
      <c r="HF243" s="25"/>
      <c r="HG243" s="25"/>
      <c r="HH243" s="25"/>
      <c r="HI243" s="25"/>
      <c r="HJ243" s="25"/>
      <c r="HK243" s="25"/>
      <c r="HL243" s="25"/>
      <c r="HM243" s="25"/>
      <c r="HN243" s="25"/>
      <c r="HO243" s="25"/>
      <c r="HP243" s="25"/>
      <c r="HQ243" s="25"/>
      <c r="HR243" s="25"/>
      <c r="HS243" s="45"/>
      <c r="HT243" s="25"/>
      <c r="HU243" s="25"/>
      <c r="HV243" s="25"/>
      <c r="HW243" s="25"/>
      <c r="HX243" s="25"/>
      <c r="HY243" s="45"/>
      <c r="HZ243" s="25"/>
      <c r="IA243" s="25"/>
      <c r="IB243" s="25"/>
      <c r="IC243" s="25"/>
      <c r="ID243" s="109"/>
      <c r="IE243" s="25"/>
      <c r="IF243" s="25"/>
      <c r="IG243" s="25"/>
      <c r="IH243" s="25"/>
      <c r="II243" s="25"/>
      <c r="IJ243" s="25"/>
      <c r="IK243" s="25"/>
      <c r="IL243" s="25"/>
      <c r="IM243" s="25"/>
      <c r="IN243" s="25"/>
      <c r="IO243" s="25"/>
      <c r="IP243" s="25"/>
      <c r="IQ243" s="25"/>
      <c r="IR243" s="25"/>
      <c r="IS243" s="25"/>
      <c r="IT243" s="45"/>
    </row>
    <row r="244" spans="1:254">
      <c r="A244" s="25"/>
      <c r="B244" s="25"/>
      <c r="C244" s="49"/>
      <c r="D244" s="47"/>
      <c r="E244" s="25"/>
      <c r="F244" s="25"/>
      <c r="G244" s="49"/>
      <c r="H244" s="25"/>
      <c r="I244" s="25"/>
      <c r="J244" s="25"/>
      <c r="K244" s="25"/>
      <c r="L244" s="25"/>
      <c r="M244" s="25"/>
      <c r="N244" s="25"/>
      <c r="O244" s="25"/>
      <c r="P244" s="25"/>
      <c r="Q244" s="28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45"/>
      <c r="AC244" s="25"/>
      <c r="AD244" s="25"/>
      <c r="AE244" s="25"/>
      <c r="AF244" s="25"/>
      <c r="AG244" s="25"/>
      <c r="AH244" s="25"/>
      <c r="AI244" s="25"/>
      <c r="AJ244" s="25"/>
      <c r="AK244" s="28"/>
      <c r="AL244" s="45"/>
      <c r="AM244" s="25"/>
      <c r="AN244" s="25"/>
      <c r="AO244" s="28"/>
      <c r="AP244" s="4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49"/>
      <c r="BH244" s="47"/>
      <c r="BI244" s="25"/>
      <c r="BJ244" s="25"/>
      <c r="BK244" s="25"/>
      <c r="BL244" s="25"/>
      <c r="BM244" s="47"/>
      <c r="BN244" s="25"/>
      <c r="BO244" s="25"/>
      <c r="BP244" s="25"/>
      <c r="BQ244" s="49"/>
      <c r="BR244" s="47"/>
      <c r="BS244" s="25"/>
      <c r="BT244" s="25"/>
      <c r="BU244" s="25"/>
      <c r="BV244" s="49"/>
      <c r="BW244" s="52"/>
      <c r="BX244" s="53"/>
      <c r="BY244" s="54"/>
      <c r="BZ244" s="57"/>
      <c r="CA244" s="50"/>
      <c r="CB244" s="51"/>
      <c r="CC244" s="46"/>
      <c r="CD244" s="46"/>
      <c r="CE244" s="47"/>
      <c r="CF244" s="25"/>
      <c r="CG244" s="61"/>
      <c r="CH244" s="47"/>
      <c r="CI244" s="25"/>
      <c r="CJ244" s="25"/>
      <c r="CK244" s="49"/>
      <c r="CL244" s="47"/>
      <c r="CM244" s="25"/>
      <c r="CN244" s="25"/>
      <c r="CO244" s="49"/>
      <c r="CP244" s="47"/>
      <c r="CQ244" s="25"/>
      <c r="CR244" s="25"/>
      <c r="CS244" s="25"/>
      <c r="CT244" s="25"/>
      <c r="CU244" s="25"/>
      <c r="CV244" s="25"/>
      <c r="CW244" s="25"/>
      <c r="CX244" s="25"/>
      <c r="CY244" s="25"/>
      <c r="CZ244" s="49"/>
      <c r="DA244" s="25"/>
      <c r="DB244" s="25"/>
      <c r="DC244" s="25"/>
      <c r="DD244" s="25"/>
      <c r="DE244" s="25"/>
      <c r="DF244" s="25"/>
      <c r="DG244" s="25"/>
      <c r="DH244" s="25"/>
      <c r="DI244" s="25"/>
      <c r="DJ244" s="25"/>
      <c r="DK244" s="25"/>
      <c r="DL244" s="25"/>
      <c r="DM244" s="25"/>
      <c r="DN244" s="25"/>
      <c r="DO244" s="25"/>
      <c r="DP244" s="25"/>
      <c r="DQ244" s="25"/>
      <c r="DR244" s="25"/>
      <c r="DS244" s="25"/>
      <c r="DT244" s="49"/>
      <c r="DU244" s="47"/>
      <c r="DV244" s="48"/>
      <c r="DW244" s="25"/>
      <c r="DX244" s="25"/>
      <c r="DY244" s="49"/>
      <c r="DZ244" s="47"/>
      <c r="EA244" s="25"/>
      <c r="EB244" s="25"/>
      <c r="EC244" s="25"/>
      <c r="ED244" s="25"/>
      <c r="EE244" s="49"/>
      <c r="EF244" s="47"/>
      <c r="EG244" s="25"/>
      <c r="EH244" s="25"/>
      <c r="EI244" s="25"/>
      <c r="EJ244" s="25"/>
      <c r="EK244" s="46"/>
      <c r="EL244" s="47"/>
      <c r="EM244" s="49"/>
      <c r="EN244" s="46"/>
      <c r="EO244" s="47"/>
      <c r="EP244" s="25"/>
      <c r="EQ244" s="25"/>
      <c r="ER244" s="25"/>
      <c r="ES244" s="25"/>
      <c r="ET244" s="25"/>
      <c r="EU244" s="25"/>
      <c r="EV244" s="49"/>
      <c r="FI244"/>
      <c r="FL244" s="49"/>
      <c r="FM244" s="25"/>
      <c r="FN244" s="25"/>
      <c r="FO244" s="25"/>
      <c r="FP244" s="25"/>
      <c r="FQ244" s="25"/>
      <c r="FR244" s="25"/>
      <c r="FS244" s="25"/>
      <c r="FT244" s="25"/>
      <c r="FU244" s="25"/>
      <c r="FV244" s="45"/>
      <c r="FW244" s="25"/>
      <c r="FX244" s="25"/>
      <c r="FY244" s="25"/>
      <c r="FZ244" s="25"/>
      <c r="GA244" s="25"/>
      <c r="GB244" s="25"/>
      <c r="GC244" s="28"/>
      <c r="GD244" s="45"/>
      <c r="GE244" s="25"/>
      <c r="GF244" s="25"/>
      <c r="GG244" s="25"/>
      <c r="GH244" s="25"/>
      <c r="GI244" s="25"/>
      <c r="GJ244" s="25"/>
      <c r="GK244" s="28"/>
      <c r="GL244" s="45"/>
      <c r="GM244" s="25"/>
      <c r="GN244" s="25"/>
      <c r="GO244" s="25"/>
      <c r="GP244" s="25"/>
      <c r="GQ244" s="25"/>
      <c r="GR244" s="25"/>
      <c r="GS244" s="25"/>
      <c r="GT244" s="25"/>
      <c r="GU244" s="25"/>
      <c r="GV244" s="25"/>
      <c r="GW244" s="25"/>
      <c r="GX244" s="25"/>
      <c r="GY244" s="25"/>
      <c r="GZ244" s="25"/>
      <c r="HA244" s="25"/>
      <c r="HB244" s="25"/>
      <c r="HC244" s="25"/>
      <c r="HD244" s="25"/>
      <c r="HE244" s="28"/>
      <c r="HF244" s="25"/>
      <c r="HG244" s="25"/>
      <c r="HH244" s="25"/>
      <c r="HI244" s="25"/>
      <c r="HJ244" s="25"/>
      <c r="HK244" s="25"/>
      <c r="HL244" s="25"/>
      <c r="HM244" s="25"/>
      <c r="HN244" s="25"/>
      <c r="HO244" s="25"/>
      <c r="HP244" s="25"/>
      <c r="HQ244" s="25"/>
      <c r="HR244" s="25"/>
      <c r="HS244" s="45"/>
      <c r="HT244" s="25"/>
      <c r="HU244" s="25"/>
      <c r="HV244" s="25"/>
      <c r="HW244" s="25"/>
      <c r="HX244" s="25"/>
      <c r="HY244" s="45"/>
      <c r="HZ244" s="25"/>
      <c r="IA244" s="25"/>
      <c r="IB244" s="25"/>
      <c r="IC244" s="25"/>
      <c r="ID244" s="109"/>
      <c r="IE244" s="25"/>
      <c r="IF244" s="25"/>
      <c r="IG244" s="25"/>
      <c r="IH244" s="25"/>
      <c r="II244" s="25"/>
      <c r="IJ244" s="25"/>
      <c r="IK244" s="25"/>
      <c r="IL244" s="25"/>
      <c r="IM244" s="25"/>
      <c r="IN244" s="25"/>
      <c r="IO244" s="25"/>
      <c r="IP244" s="25"/>
      <c r="IQ244" s="25"/>
      <c r="IR244" s="25"/>
      <c r="IS244" s="25"/>
      <c r="IT244" s="45"/>
    </row>
    <row r="245" spans="1:254">
      <c r="A245" s="25"/>
      <c r="B245" s="25"/>
      <c r="C245" s="49"/>
      <c r="D245" s="47"/>
      <c r="E245" s="25"/>
      <c r="F245" s="25"/>
      <c r="G245" s="49"/>
      <c r="H245" s="25"/>
      <c r="I245" s="25"/>
      <c r="J245" s="25"/>
      <c r="K245" s="25"/>
      <c r="L245" s="25"/>
      <c r="M245" s="25"/>
      <c r="N245" s="25"/>
      <c r="O245" s="25"/>
      <c r="P245" s="25"/>
      <c r="Q245" s="28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45"/>
      <c r="AC245" s="25"/>
      <c r="AD245" s="25"/>
      <c r="AE245" s="25"/>
      <c r="AF245" s="25"/>
      <c r="AG245" s="25"/>
      <c r="AH245" s="25"/>
      <c r="AI245" s="25"/>
      <c r="AJ245" s="25"/>
      <c r="AK245" s="28"/>
      <c r="AL245" s="45"/>
      <c r="AM245" s="25"/>
      <c r="AN245" s="25"/>
      <c r="AO245" s="28"/>
      <c r="AP245" s="4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49"/>
      <c r="BH245" s="47"/>
      <c r="BI245" s="25"/>
      <c r="BJ245" s="25"/>
      <c r="BK245" s="25"/>
      <c r="BL245" s="25"/>
      <c r="BM245" s="47"/>
      <c r="BN245" s="25"/>
      <c r="BO245" s="25"/>
      <c r="BP245" s="25"/>
      <c r="BQ245" s="49"/>
      <c r="BR245" s="47"/>
      <c r="BS245" s="25"/>
      <c r="BT245" s="25"/>
      <c r="BU245" s="25"/>
      <c r="BV245" s="49"/>
      <c r="BW245" s="52"/>
      <c r="BX245" s="53"/>
      <c r="BY245" s="54"/>
      <c r="BZ245" s="57"/>
      <c r="CA245" s="50"/>
      <c r="CB245" s="51"/>
      <c r="CC245" s="46"/>
      <c r="CD245" s="46"/>
      <c r="CE245" s="47"/>
      <c r="CF245" s="25"/>
      <c r="CG245" s="61"/>
      <c r="CH245" s="47"/>
      <c r="CI245" s="25"/>
      <c r="CJ245" s="25"/>
      <c r="CK245" s="49"/>
      <c r="CL245" s="47"/>
      <c r="CM245" s="25"/>
      <c r="CN245" s="25"/>
      <c r="CO245" s="49"/>
      <c r="CP245" s="47"/>
      <c r="CQ245" s="25"/>
      <c r="CR245" s="25"/>
      <c r="CS245" s="25"/>
      <c r="CT245" s="25"/>
      <c r="CU245" s="25"/>
      <c r="CV245" s="25"/>
      <c r="CW245" s="25"/>
      <c r="CX245" s="25"/>
      <c r="CY245" s="25"/>
      <c r="CZ245" s="49"/>
      <c r="DA245" s="25"/>
      <c r="DB245" s="25"/>
      <c r="DC245" s="25"/>
      <c r="DD245" s="25"/>
      <c r="DE245" s="25"/>
      <c r="DF245" s="25"/>
      <c r="DG245" s="25"/>
      <c r="DH245" s="25"/>
      <c r="DI245" s="25"/>
      <c r="DJ245" s="25"/>
      <c r="DK245" s="25"/>
      <c r="DL245" s="25"/>
      <c r="DM245" s="25"/>
      <c r="DN245" s="25"/>
      <c r="DO245" s="25"/>
      <c r="DP245" s="25"/>
      <c r="DQ245" s="25"/>
      <c r="DR245" s="25"/>
      <c r="DS245" s="25"/>
      <c r="DT245" s="49"/>
      <c r="DU245" s="47"/>
      <c r="DV245" s="48"/>
      <c r="DW245" s="25"/>
      <c r="DX245" s="25"/>
      <c r="DY245" s="49"/>
      <c r="DZ245" s="47"/>
      <c r="EA245" s="25"/>
      <c r="EB245" s="25"/>
      <c r="EC245" s="25"/>
      <c r="ED245" s="25"/>
      <c r="EE245" s="49"/>
      <c r="EF245" s="47"/>
      <c r="EG245" s="25"/>
      <c r="EH245" s="25"/>
      <c r="EI245" s="25"/>
      <c r="EJ245" s="25"/>
      <c r="EK245" s="46"/>
      <c r="EL245" s="47"/>
      <c r="EM245" s="49"/>
      <c r="EN245" s="46"/>
      <c r="EO245" s="47"/>
      <c r="EP245" s="25"/>
      <c r="EQ245" s="25"/>
      <c r="ER245" s="25"/>
      <c r="ES245" s="25"/>
      <c r="ET245" s="25"/>
      <c r="EU245" s="25"/>
      <c r="EV245" s="49"/>
      <c r="FI245"/>
      <c r="FL245" s="49"/>
      <c r="FM245" s="25"/>
      <c r="FN245" s="25"/>
      <c r="FO245" s="25"/>
      <c r="FP245" s="25"/>
      <c r="FQ245" s="25"/>
      <c r="FR245" s="25"/>
      <c r="FS245" s="25"/>
      <c r="FT245" s="25"/>
      <c r="FU245" s="25"/>
      <c r="FV245" s="45"/>
      <c r="FW245" s="25"/>
      <c r="FX245" s="25"/>
      <c r="FY245" s="25"/>
      <c r="FZ245" s="25"/>
      <c r="GA245" s="25"/>
      <c r="GB245" s="25"/>
      <c r="GC245" s="28"/>
      <c r="GD245" s="45"/>
      <c r="GE245" s="25"/>
      <c r="GF245" s="25"/>
      <c r="GG245" s="25"/>
      <c r="GH245" s="25"/>
      <c r="GI245" s="25"/>
      <c r="GJ245" s="25"/>
      <c r="GK245" s="28"/>
      <c r="GL245" s="45"/>
      <c r="GM245" s="25"/>
      <c r="GN245" s="25"/>
      <c r="GO245" s="25"/>
      <c r="GP245" s="25"/>
      <c r="GQ245" s="25"/>
      <c r="GR245" s="25"/>
      <c r="GS245" s="25"/>
      <c r="GT245" s="25"/>
      <c r="GU245" s="25"/>
      <c r="GV245" s="25"/>
      <c r="GW245" s="25"/>
      <c r="GX245" s="25"/>
      <c r="GY245" s="25"/>
      <c r="GZ245" s="25"/>
      <c r="HA245" s="25"/>
      <c r="HB245" s="25"/>
      <c r="HC245" s="25"/>
      <c r="HD245" s="25"/>
      <c r="HE245" s="28"/>
      <c r="HF245" s="25"/>
      <c r="HG245" s="25"/>
      <c r="HH245" s="25"/>
      <c r="HI245" s="25"/>
      <c r="HJ245" s="25"/>
      <c r="HK245" s="25"/>
      <c r="HL245" s="25"/>
      <c r="HM245" s="25"/>
      <c r="HN245" s="25"/>
      <c r="HO245" s="25"/>
      <c r="HP245" s="25"/>
      <c r="HQ245" s="25"/>
      <c r="HR245" s="25"/>
      <c r="HS245" s="45"/>
      <c r="HT245" s="25"/>
      <c r="HU245" s="25"/>
      <c r="HV245" s="25"/>
      <c r="HW245" s="25"/>
      <c r="HX245" s="25"/>
      <c r="HY245" s="45"/>
      <c r="HZ245" s="25"/>
      <c r="IA245" s="25"/>
      <c r="IB245" s="25"/>
      <c r="IC245" s="25"/>
      <c r="ID245" s="109"/>
      <c r="IE245" s="25"/>
      <c r="IF245" s="25"/>
      <c r="IG245" s="25"/>
      <c r="IH245" s="25"/>
      <c r="II245" s="25"/>
      <c r="IJ245" s="25"/>
      <c r="IK245" s="25"/>
      <c r="IL245" s="25"/>
      <c r="IM245" s="25"/>
      <c r="IN245" s="25"/>
      <c r="IO245" s="25"/>
      <c r="IP245" s="25"/>
      <c r="IQ245" s="25"/>
      <c r="IR245" s="25"/>
      <c r="IS245" s="25"/>
      <c r="IT245" s="45"/>
    </row>
    <row r="246" spans="1:254">
      <c r="A246" s="25"/>
      <c r="B246" s="25"/>
      <c r="C246" s="49"/>
      <c r="D246" s="47"/>
      <c r="E246" s="25"/>
      <c r="F246" s="25"/>
      <c r="G246" s="49"/>
      <c r="H246" s="25"/>
      <c r="I246" s="25"/>
      <c r="J246" s="25"/>
      <c r="K246" s="25"/>
      <c r="L246" s="25"/>
      <c r="M246" s="25"/>
      <c r="N246" s="25"/>
      <c r="O246" s="25"/>
      <c r="P246" s="25"/>
      <c r="Q246" s="28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45"/>
      <c r="AC246" s="25"/>
      <c r="AD246" s="25"/>
      <c r="AE246" s="25"/>
      <c r="AF246" s="25"/>
      <c r="AG246" s="25"/>
      <c r="AH246" s="25"/>
      <c r="AI246" s="25"/>
      <c r="AJ246" s="25"/>
      <c r="AK246" s="28"/>
      <c r="AL246" s="45"/>
      <c r="AM246" s="25"/>
      <c r="AN246" s="25"/>
      <c r="AO246" s="28"/>
      <c r="AP246" s="4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49"/>
      <c r="BH246" s="47"/>
      <c r="BI246" s="25"/>
      <c r="BJ246" s="25"/>
      <c r="BK246" s="25"/>
      <c r="BL246" s="25"/>
      <c r="BM246" s="47"/>
      <c r="BN246" s="25"/>
      <c r="BO246" s="25"/>
      <c r="BP246" s="25"/>
      <c r="BQ246" s="49"/>
      <c r="BR246" s="47"/>
      <c r="BS246" s="25"/>
      <c r="BT246" s="25"/>
      <c r="BU246" s="25"/>
      <c r="BV246" s="49"/>
      <c r="BW246" s="52"/>
      <c r="BX246" s="53"/>
      <c r="BY246" s="54"/>
      <c r="BZ246" s="57"/>
      <c r="CA246" s="50"/>
      <c r="CB246" s="51"/>
      <c r="CC246" s="46"/>
      <c r="CD246" s="46"/>
      <c r="CE246" s="47"/>
      <c r="CF246" s="25"/>
      <c r="CG246" s="61"/>
      <c r="CH246" s="47"/>
      <c r="CI246" s="25"/>
      <c r="CJ246" s="25"/>
      <c r="CK246" s="49"/>
      <c r="CL246" s="47"/>
      <c r="CM246" s="25"/>
      <c r="CN246" s="25"/>
      <c r="CO246" s="49"/>
      <c r="CP246" s="47"/>
      <c r="CQ246" s="25"/>
      <c r="CR246" s="25"/>
      <c r="CS246" s="25"/>
      <c r="CT246" s="25"/>
      <c r="CU246" s="25"/>
      <c r="CV246" s="25"/>
      <c r="CW246" s="25"/>
      <c r="CX246" s="25"/>
      <c r="CY246" s="25"/>
      <c r="CZ246" s="49"/>
      <c r="DA246" s="25"/>
      <c r="DB246" s="25"/>
      <c r="DC246" s="25"/>
      <c r="DD246" s="25"/>
      <c r="DE246" s="25"/>
      <c r="DF246" s="25"/>
      <c r="DG246" s="25"/>
      <c r="DH246" s="25"/>
      <c r="DI246" s="25"/>
      <c r="DJ246" s="25"/>
      <c r="DK246" s="25"/>
      <c r="DL246" s="25"/>
      <c r="DM246" s="25"/>
      <c r="DN246" s="25"/>
      <c r="DO246" s="25"/>
      <c r="DP246" s="25"/>
      <c r="DQ246" s="25"/>
      <c r="DR246" s="25"/>
      <c r="DS246" s="25"/>
      <c r="DT246" s="49"/>
      <c r="DU246" s="47"/>
      <c r="DV246" s="48"/>
      <c r="DW246" s="25"/>
      <c r="DX246" s="25"/>
      <c r="DY246" s="49"/>
      <c r="DZ246" s="47"/>
      <c r="EA246" s="25"/>
      <c r="EB246" s="25"/>
      <c r="EC246" s="25"/>
      <c r="ED246" s="25"/>
      <c r="EE246" s="49"/>
      <c r="EF246" s="47"/>
      <c r="EG246" s="25"/>
      <c r="EH246" s="25"/>
      <c r="EI246" s="25"/>
      <c r="EJ246" s="25"/>
      <c r="EK246" s="46"/>
      <c r="EL246" s="47"/>
      <c r="EM246" s="49"/>
      <c r="EN246" s="46"/>
      <c r="EO246" s="47"/>
      <c r="EP246" s="25"/>
      <c r="EQ246" s="25"/>
      <c r="ER246" s="25"/>
      <c r="ES246" s="25"/>
      <c r="ET246" s="25"/>
      <c r="EU246" s="25"/>
      <c r="EV246" s="49"/>
      <c r="FI246"/>
      <c r="FL246" s="49"/>
      <c r="FM246" s="25"/>
      <c r="FN246" s="25"/>
      <c r="FO246" s="25"/>
      <c r="FP246" s="25"/>
      <c r="FQ246" s="25"/>
      <c r="FR246" s="25"/>
      <c r="FS246" s="25"/>
      <c r="FT246" s="25"/>
      <c r="FU246" s="25"/>
      <c r="FV246" s="45"/>
      <c r="FW246" s="25"/>
      <c r="FX246" s="25"/>
      <c r="FY246" s="25"/>
      <c r="FZ246" s="25"/>
      <c r="GA246" s="25"/>
      <c r="GB246" s="25"/>
      <c r="GC246" s="28"/>
      <c r="GD246" s="45"/>
      <c r="GE246" s="25"/>
      <c r="GF246" s="25"/>
      <c r="GG246" s="25"/>
      <c r="GH246" s="25"/>
      <c r="GI246" s="25"/>
      <c r="GJ246" s="25"/>
      <c r="GK246" s="28"/>
      <c r="GL246" s="45"/>
      <c r="GM246" s="25"/>
      <c r="GN246" s="25"/>
      <c r="GO246" s="25"/>
      <c r="GP246" s="25"/>
      <c r="GQ246" s="25"/>
      <c r="GR246" s="25"/>
      <c r="GS246" s="25"/>
      <c r="GT246" s="25"/>
      <c r="GU246" s="25"/>
      <c r="GV246" s="25"/>
      <c r="GW246" s="25"/>
      <c r="GX246" s="25"/>
      <c r="GY246" s="25"/>
      <c r="GZ246" s="25"/>
      <c r="HA246" s="25"/>
      <c r="HB246" s="25"/>
      <c r="HC246" s="25"/>
      <c r="HD246" s="25"/>
      <c r="HE246" s="28"/>
      <c r="HF246" s="25"/>
      <c r="HG246" s="25"/>
      <c r="HH246" s="25"/>
      <c r="HI246" s="25"/>
      <c r="HJ246" s="25"/>
      <c r="HK246" s="25"/>
      <c r="HL246" s="25"/>
      <c r="HM246" s="25"/>
      <c r="HN246" s="25"/>
      <c r="HO246" s="25"/>
      <c r="HP246" s="25"/>
      <c r="HQ246" s="25"/>
      <c r="HR246" s="25"/>
      <c r="HS246" s="45"/>
      <c r="HT246" s="25"/>
      <c r="HU246" s="25"/>
      <c r="HV246" s="25"/>
      <c r="HW246" s="25"/>
      <c r="HX246" s="25"/>
      <c r="HY246" s="45"/>
      <c r="HZ246" s="25"/>
      <c r="IA246" s="25"/>
      <c r="IB246" s="25"/>
      <c r="IC246" s="25"/>
      <c r="ID246" s="109"/>
      <c r="IE246" s="25"/>
      <c r="IF246" s="25"/>
      <c r="IG246" s="25"/>
      <c r="IH246" s="25"/>
      <c r="II246" s="25"/>
      <c r="IJ246" s="25"/>
      <c r="IK246" s="25"/>
      <c r="IL246" s="25"/>
      <c r="IM246" s="25"/>
      <c r="IN246" s="25"/>
      <c r="IO246" s="25"/>
      <c r="IP246" s="25"/>
      <c r="IQ246" s="25"/>
      <c r="IR246" s="25"/>
      <c r="IS246" s="25"/>
      <c r="IT246" s="45"/>
    </row>
    <row r="247" spans="1:254">
      <c r="A247" s="25"/>
      <c r="B247" s="25"/>
      <c r="C247" s="49"/>
      <c r="D247" s="47"/>
      <c r="E247" s="25"/>
      <c r="F247" s="25"/>
      <c r="G247" s="49"/>
      <c r="H247" s="25"/>
      <c r="I247" s="25"/>
      <c r="J247" s="25"/>
      <c r="K247" s="25"/>
      <c r="L247" s="25"/>
      <c r="M247" s="25"/>
      <c r="N247" s="25"/>
      <c r="O247" s="25"/>
      <c r="P247" s="25"/>
      <c r="Q247" s="28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45"/>
      <c r="AC247" s="25"/>
      <c r="AD247" s="25"/>
      <c r="AE247" s="25"/>
      <c r="AF247" s="25"/>
      <c r="AG247" s="25"/>
      <c r="AH247" s="25"/>
      <c r="AI247" s="25"/>
      <c r="AJ247" s="25"/>
      <c r="AK247" s="28"/>
      <c r="AL247" s="45"/>
      <c r="AM247" s="25"/>
      <c r="AN247" s="25"/>
      <c r="AO247" s="28"/>
      <c r="AP247" s="4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49"/>
      <c r="BH247" s="47"/>
      <c r="BI247" s="25"/>
      <c r="BJ247" s="25"/>
      <c r="BK247" s="25"/>
      <c r="BL247" s="25"/>
      <c r="BM247" s="47"/>
      <c r="BN247" s="25"/>
      <c r="BO247" s="25"/>
      <c r="BP247" s="25"/>
      <c r="BQ247" s="49"/>
      <c r="BR247" s="47"/>
      <c r="BS247" s="25"/>
      <c r="BT247" s="25"/>
      <c r="BU247" s="25"/>
      <c r="BV247" s="49"/>
      <c r="BW247" s="52"/>
      <c r="BX247" s="53"/>
      <c r="BY247" s="54"/>
      <c r="BZ247" s="57"/>
      <c r="CA247" s="50"/>
      <c r="CB247" s="51"/>
      <c r="CC247" s="46"/>
      <c r="CD247" s="46"/>
      <c r="CE247" s="47"/>
      <c r="CF247" s="25"/>
      <c r="CG247" s="61"/>
      <c r="CH247" s="47"/>
      <c r="CI247" s="25"/>
      <c r="CJ247" s="25"/>
      <c r="CK247" s="49"/>
      <c r="CL247" s="47"/>
      <c r="CM247" s="25"/>
      <c r="CN247" s="25"/>
      <c r="CO247" s="49"/>
      <c r="CP247" s="47"/>
      <c r="CQ247" s="25"/>
      <c r="CR247" s="25"/>
      <c r="CS247" s="25"/>
      <c r="CT247" s="25"/>
      <c r="CU247" s="25"/>
      <c r="CV247" s="25"/>
      <c r="CW247" s="25"/>
      <c r="CX247" s="25"/>
      <c r="CY247" s="25"/>
      <c r="CZ247" s="49"/>
      <c r="DA247" s="25"/>
      <c r="DB247" s="25"/>
      <c r="DC247" s="25"/>
      <c r="DD247" s="25"/>
      <c r="DE247" s="25"/>
      <c r="DF247" s="25"/>
      <c r="DG247" s="25"/>
      <c r="DH247" s="25"/>
      <c r="DI247" s="25"/>
      <c r="DJ247" s="25"/>
      <c r="DK247" s="25"/>
      <c r="DL247" s="25"/>
      <c r="DM247" s="25"/>
      <c r="DN247" s="25"/>
      <c r="DO247" s="25"/>
      <c r="DP247" s="25"/>
      <c r="DQ247" s="25"/>
      <c r="DR247" s="25"/>
      <c r="DS247" s="25"/>
      <c r="DT247" s="49"/>
      <c r="DU247" s="47"/>
      <c r="DV247" s="48"/>
      <c r="DW247" s="25"/>
      <c r="DX247" s="25"/>
      <c r="DY247" s="49"/>
      <c r="DZ247" s="47"/>
      <c r="EA247" s="25"/>
      <c r="EB247" s="25"/>
      <c r="EC247" s="25"/>
      <c r="ED247" s="25"/>
      <c r="EE247" s="49"/>
      <c r="EF247" s="47"/>
      <c r="EG247" s="25"/>
      <c r="EH247" s="25"/>
      <c r="EI247" s="25"/>
      <c r="EJ247" s="25"/>
      <c r="EK247" s="46"/>
      <c r="EL247" s="47"/>
      <c r="EM247" s="49"/>
      <c r="EN247" s="46"/>
      <c r="EO247" s="47"/>
      <c r="EP247" s="25"/>
      <c r="EQ247" s="25"/>
      <c r="ER247" s="25"/>
      <c r="ES247" s="25"/>
      <c r="ET247" s="25"/>
      <c r="EU247" s="25"/>
      <c r="EV247" s="49"/>
      <c r="FI247"/>
      <c r="FL247" s="49"/>
      <c r="FM247" s="25"/>
      <c r="FN247" s="25"/>
      <c r="FO247" s="25"/>
      <c r="FP247" s="25"/>
      <c r="FQ247" s="25"/>
      <c r="FR247" s="25"/>
      <c r="FS247" s="25"/>
      <c r="FT247" s="25"/>
      <c r="FU247" s="25"/>
      <c r="FV247" s="45"/>
      <c r="FW247" s="25"/>
      <c r="FX247" s="25"/>
      <c r="FY247" s="25"/>
      <c r="FZ247" s="25"/>
      <c r="GA247" s="25"/>
      <c r="GB247" s="25"/>
      <c r="GC247" s="28"/>
      <c r="GD247" s="45"/>
      <c r="GE247" s="25"/>
      <c r="GF247" s="25"/>
      <c r="GG247" s="25"/>
      <c r="GH247" s="25"/>
      <c r="GI247" s="25"/>
      <c r="GJ247" s="25"/>
      <c r="GK247" s="28"/>
      <c r="GL247" s="45"/>
      <c r="GM247" s="25"/>
      <c r="GN247" s="25"/>
      <c r="GO247" s="25"/>
      <c r="GP247" s="25"/>
      <c r="GQ247" s="25"/>
      <c r="GR247" s="25"/>
      <c r="GS247" s="25"/>
      <c r="GT247" s="25"/>
      <c r="GU247" s="25"/>
      <c r="GV247" s="25"/>
      <c r="GW247" s="25"/>
      <c r="GX247" s="25"/>
      <c r="GY247" s="25"/>
      <c r="GZ247" s="25"/>
      <c r="HA247" s="25"/>
      <c r="HB247" s="25"/>
      <c r="HC247" s="25"/>
      <c r="HD247" s="25"/>
      <c r="HE247" s="28"/>
      <c r="HF247" s="25"/>
      <c r="HG247" s="25"/>
      <c r="HH247" s="25"/>
      <c r="HI247" s="25"/>
      <c r="HJ247" s="25"/>
      <c r="HK247" s="25"/>
      <c r="HL247" s="25"/>
      <c r="HM247" s="25"/>
      <c r="HN247" s="25"/>
      <c r="HO247" s="25"/>
      <c r="HP247" s="25"/>
      <c r="HQ247" s="25"/>
      <c r="HR247" s="25"/>
      <c r="HS247" s="45"/>
      <c r="HT247" s="25"/>
      <c r="HU247" s="25"/>
      <c r="HV247" s="25"/>
      <c r="HW247" s="25"/>
      <c r="HX247" s="25"/>
      <c r="HY247" s="45"/>
      <c r="HZ247" s="25"/>
      <c r="IA247" s="25"/>
      <c r="IB247" s="25"/>
      <c r="IC247" s="25"/>
      <c r="ID247" s="109"/>
      <c r="IE247" s="25"/>
      <c r="IF247" s="25"/>
      <c r="IG247" s="25"/>
      <c r="IH247" s="25"/>
      <c r="II247" s="25"/>
      <c r="IJ247" s="25"/>
      <c r="IK247" s="25"/>
      <c r="IL247" s="25"/>
      <c r="IM247" s="25"/>
      <c r="IN247" s="25"/>
      <c r="IO247" s="25"/>
      <c r="IP247" s="25"/>
      <c r="IQ247" s="25"/>
      <c r="IR247" s="25"/>
      <c r="IS247" s="25"/>
      <c r="IT247" s="45"/>
    </row>
    <row r="248" spans="1:254">
      <c r="A248" s="25"/>
      <c r="B248" s="25"/>
      <c r="C248" s="49"/>
      <c r="D248" s="47"/>
      <c r="E248" s="25"/>
      <c r="F248" s="25"/>
      <c r="G248" s="49"/>
      <c r="H248" s="25"/>
      <c r="I248" s="25"/>
      <c r="J248" s="25"/>
      <c r="K248" s="25"/>
      <c r="L248" s="25"/>
      <c r="M248" s="25"/>
      <c r="N248" s="25"/>
      <c r="O248" s="25"/>
      <c r="P248" s="25"/>
      <c r="Q248" s="28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45"/>
      <c r="AC248" s="25"/>
      <c r="AD248" s="25"/>
      <c r="AE248" s="25"/>
      <c r="AF248" s="25"/>
      <c r="AG248" s="25"/>
      <c r="AH248" s="25"/>
      <c r="AI248" s="25"/>
      <c r="AJ248" s="25"/>
      <c r="AK248" s="28"/>
      <c r="AL248" s="45"/>
      <c r="AM248" s="25"/>
      <c r="AN248" s="25"/>
      <c r="AO248" s="28"/>
      <c r="AP248" s="4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49"/>
      <c r="BH248" s="47"/>
      <c r="BI248" s="25"/>
      <c r="BJ248" s="25"/>
      <c r="BK248" s="25"/>
      <c r="BL248" s="25"/>
      <c r="BM248" s="47"/>
      <c r="BN248" s="25"/>
      <c r="BO248" s="25"/>
      <c r="BP248" s="25"/>
      <c r="BQ248" s="49"/>
      <c r="BR248" s="47"/>
      <c r="BS248" s="25"/>
      <c r="BT248" s="25"/>
      <c r="BU248" s="25"/>
      <c r="BV248" s="49"/>
      <c r="BW248" s="52"/>
      <c r="BX248" s="53"/>
      <c r="BY248" s="54"/>
      <c r="BZ248" s="57"/>
      <c r="CA248" s="50"/>
      <c r="CB248" s="51"/>
      <c r="CC248" s="46"/>
      <c r="CD248" s="46"/>
      <c r="CE248" s="47"/>
      <c r="CF248" s="25"/>
      <c r="CG248" s="61"/>
      <c r="CH248" s="47"/>
      <c r="CI248" s="25"/>
      <c r="CJ248" s="25"/>
      <c r="CK248" s="49"/>
      <c r="CL248" s="47"/>
      <c r="CM248" s="25"/>
      <c r="CN248" s="25"/>
      <c r="CO248" s="49"/>
      <c r="CP248" s="47"/>
      <c r="CQ248" s="25"/>
      <c r="CR248" s="25"/>
      <c r="CS248" s="25"/>
      <c r="CT248" s="25"/>
      <c r="CU248" s="25"/>
      <c r="CV248" s="25"/>
      <c r="CW248" s="25"/>
      <c r="CX248" s="25"/>
      <c r="CY248" s="25"/>
      <c r="CZ248" s="49"/>
      <c r="DA248" s="25"/>
      <c r="DB248" s="25"/>
      <c r="DC248" s="25"/>
      <c r="DD248" s="25"/>
      <c r="DE248" s="25"/>
      <c r="DF248" s="25"/>
      <c r="DG248" s="25"/>
      <c r="DH248" s="25"/>
      <c r="DI248" s="25"/>
      <c r="DJ248" s="25"/>
      <c r="DK248" s="25"/>
      <c r="DL248" s="25"/>
      <c r="DM248" s="25"/>
      <c r="DN248" s="25"/>
      <c r="DO248" s="25"/>
      <c r="DP248" s="25"/>
      <c r="DQ248" s="25"/>
      <c r="DR248" s="25"/>
      <c r="DS248" s="25"/>
      <c r="DT248" s="49"/>
      <c r="DU248" s="47"/>
      <c r="DV248" s="48"/>
      <c r="DW248" s="25"/>
      <c r="DX248" s="25"/>
      <c r="DY248" s="49"/>
      <c r="DZ248" s="47"/>
      <c r="EA248" s="25"/>
      <c r="EB248" s="25"/>
      <c r="EC248" s="25"/>
      <c r="ED248" s="25"/>
      <c r="EE248" s="49"/>
      <c r="EF248" s="47"/>
      <c r="EG248" s="25"/>
      <c r="EH248" s="25"/>
      <c r="EI248" s="25"/>
      <c r="EJ248" s="25"/>
      <c r="EK248" s="46"/>
      <c r="EL248" s="47"/>
      <c r="EM248" s="49"/>
      <c r="EN248" s="46"/>
      <c r="EO248" s="47"/>
      <c r="EP248" s="25"/>
      <c r="EQ248" s="25"/>
      <c r="ER248" s="25"/>
      <c r="ES248" s="25"/>
      <c r="ET248" s="25"/>
      <c r="EU248" s="25"/>
      <c r="EV248" s="49"/>
      <c r="FI248"/>
      <c r="FL248" s="49"/>
      <c r="FM248" s="25"/>
      <c r="FN248" s="25"/>
      <c r="FO248" s="25"/>
      <c r="FP248" s="25"/>
      <c r="FQ248" s="25"/>
      <c r="FR248" s="25"/>
      <c r="FS248" s="25"/>
      <c r="FT248" s="25"/>
      <c r="FU248" s="25"/>
      <c r="FV248" s="45"/>
      <c r="FW248" s="25"/>
      <c r="FX248" s="25"/>
      <c r="FY248" s="25"/>
      <c r="FZ248" s="25"/>
      <c r="GA248" s="25"/>
      <c r="GB248" s="25"/>
      <c r="GC248" s="28"/>
      <c r="GD248" s="45"/>
      <c r="GE248" s="25"/>
      <c r="GF248" s="25"/>
      <c r="GG248" s="25"/>
      <c r="GH248" s="25"/>
      <c r="GI248" s="25"/>
      <c r="GJ248" s="25"/>
      <c r="GK248" s="28"/>
      <c r="GL248" s="45"/>
      <c r="GM248" s="25"/>
      <c r="GN248" s="25"/>
      <c r="GO248" s="25"/>
      <c r="GP248" s="25"/>
      <c r="GQ248" s="25"/>
      <c r="GR248" s="25"/>
      <c r="GS248" s="25"/>
      <c r="GT248" s="25"/>
      <c r="GU248" s="25"/>
      <c r="GV248" s="25"/>
      <c r="GW248" s="25"/>
      <c r="GX248" s="25"/>
      <c r="GY248" s="25"/>
      <c r="GZ248" s="25"/>
      <c r="HA248" s="25"/>
      <c r="HB248" s="25"/>
      <c r="HC248" s="25"/>
      <c r="HD248" s="25"/>
      <c r="HE248" s="28"/>
      <c r="HF248" s="25"/>
      <c r="HG248" s="25"/>
      <c r="HH248" s="25"/>
      <c r="HI248" s="25"/>
      <c r="HJ248" s="25"/>
      <c r="HK248" s="25"/>
      <c r="HL248" s="25"/>
      <c r="HM248" s="25"/>
      <c r="HN248" s="25"/>
      <c r="HO248" s="25"/>
      <c r="HP248" s="25"/>
      <c r="HQ248" s="25"/>
      <c r="HR248" s="25"/>
      <c r="HS248" s="45"/>
      <c r="HT248" s="25"/>
      <c r="HU248" s="25"/>
      <c r="HV248" s="25"/>
      <c r="HW248" s="25"/>
      <c r="HX248" s="25"/>
      <c r="HY248" s="45"/>
      <c r="HZ248" s="25"/>
      <c r="IA248" s="25"/>
      <c r="IB248" s="25"/>
      <c r="IC248" s="25"/>
      <c r="ID248" s="109"/>
      <c r="IE248" s="25"/>
      <c r="IF248" s="25"/>
      <c r="IG248" s="25"/>
      <c r="IH248" s="25"/>
      <c r="II248" s="25"/>
      <c r="IJ248" s="25"/>
      <c r="IK248" s="25"/>
      <c r="IL248" s="25"/>
      <c r="IM248" s="25"/>
      <c r="IN248" s="25"/>
      <c r="IO248" s="25"/>
      <c r="IP248" s="25"/>
      <c r="IQ248" s="25"/>
      <c r="IR248" s="25"/>
      <c r="IS248" s="25"/>
      <c r="IT248" s="45"/>
    </row>
    <row r="249" spans="1:254">
      <c r="A249" s="25"/>
      <c r="B249" s="25"/>
      <c r="C249" s="49"/>
      <c r="D249" s="47"/>
      <c r="E249" s="25"/>
      <c r="F249" s="25"/>
      <c r="G249" s="49"/>
      <c r="H249" s="25"/>
      <c r="I249" s="25"/>
      <c r="J249" s="25"/>
      <c r="K249" s="25"/>
      <c r="L249" s="25"/>
      <c r="M249" s="25"/>
      <c r="N249" s="25"/>
      <c r="O249" s="25"/>
      <c r="P249" s="25"/>
      <c r="Q249" s="28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45"/>
      <c r="AC249" s="25"/>
      <c r="AD249" s="25"/>
      <c r="AE249" s="25"/>
      <c r="AF249" s="25"/>
      <c r="AG249" s="25"/>
      <c r="AH249" s="25"/>
      <c r="AI249" s="25"/>
      <c r="AJ249" s="25"/>
      <c r="AK249" s="28"/>
      <c r="AL249" s="45"/>
      <c r="AM249" s="25"/>
      <c r="AN249" s="25"/>
      <c r="AO249" s="28"/>
      <c r="AP249" s="4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49"/>
      <c r="BH249" s="47"/>
      <c r="BI249" s="25"/>
      <c r="BJ249" s="25"/>
      <c r="BK249" s="25"/>
      <c r="BL249" s="25"/>
      <c r="BM249" s="47"/>
      <c r="BN249" s="25"/>
      <c r="BO249" s="25"/>
      <c r="BP249" s="25"/>
      <c r="BQ249" s="49"/>
      <c r="BR249" s="47"/>
      <c r="BS249" s="25"/>
      <c r="BT249" s="25"/>
      <c r="BU249" s="25"/>
      <c r="BV249" s="49"/>
      <c r="BW249" s="52"/>
      <c r="BX249" s="53"/>
      <c r="BY249" s="54"/>
      <c r="BZ249" s="57"/>
      <c r="CA249" s="50"/>
      <c r="CB249" s="51"/>
      <c r="CC249" s="46"/>
      <c r="CD249" s="46"/>
      <c r="CE249" s="47"/>
      <c r="CF249" s="25"/>
      <c r="CG249" s="61"/>
      <c r="CH249" s="47"/>
      <c r="CI249" s="25"/>
      <c r="CJ249" s="25"/>
      <c r="CK249" s="49"/>
      <c r="CL249" s="47"/>
      <c r="CM249" s="25"/>
      <c r="CN249" s="25"/>
      <c r="CO249" s="49"/>
      <c r="CP249" s="47"/>
      <c r="CQ249" s="25"/>
      <c r="CR249" s="25"/>
      <c r="CS249" s="25"/>
      <c r="CT249" s="25"/>
      <c r="CU249" s="25"/>
      <c r="CV249" s="25"/>
      <c r="CW249" s="25"/>
      <c r="CX249" s="25"/>
      <c r="CY249" s="25"/>
      <c r="CZ249" s="49"/>
      <c r="DA249" s="25"/>
      <c r="DB249" s="25"/>
      <c r="DC249" s="25"/>
      <c r="DD249" s="25"/>
      <c r="DE249" s="25"/>
      <c r="DF249" s="25"/>
      <c r="DG249" s="25"/>
      <c r="DH249" s="25"/>
      <c r="DI249" s="25"/>
      <c r="DJ249" s="25"/>
      <c r="DK249" s="25"/>
      <c r="DL249" s="25"/>
      <c r="DM249" s="25"/>
      <c r="DN249" s="25"/>
      <c r="DO249" s="25"/>
      <c r="DP249" s="25"/>
      <c r="DQ249" s="25"/>
      <c r="DR249" s="25"/>
      <c r="DS249" s="25"/>
      <c r="DT249" s="49"/>
      <c r="DU249" s="47"/>
      <c r="DV249" s="48"/>
      <c r="DW249" s="25"/>
      <c r="DX249" s="25"/>
      <c r="DY249" s="49"/>
      <c r="DZ249" s="47"/>
      <c r="EA249" s="25"/>
      <c r="EB249" s="25"/>
      <c r="EC249" s="25"/>
      <c r="ED249" s="25"/>
      <c r="EE249" s="49"/>
      <c r="EF249" s="47"/>
      <c r="EG249" s="25"/>
      <c r="EH249" s="25"/>
      <c r="EI249" s="25"/>
      <c r="EJ249" s="25"/>
      <c r="EK249" s="46"/>
      <c r="EL249" s="47"/>
      <c r="EM249" s="49"/>
      <c r="EN249" s="46"/>
      <c r="EO249" s="47"/>
      <c r="EP249" s="25"/>
      <c r="EQ249" s="25"/>
      <c r="ER249" s="25"/>
      <c r="ES249" s="25"/>
      <c r="ET249" s="25"/>
      <c r="EU249" s="25"/>
      <c r="EV249" s="49"/>
      <c r="FI249"/>
      <c r="FL249" s="49"/>
      <c r="FM249" s="25"/>
      <c r="FN249" s="25"/>
      <c r="FO249" s="25"/>
      <c r="FP249" s="25"/>
      <c r="FQ249" s="25"/>
      <c r="FR249" s="25"/>
      <c r="FS249" s="25"/>
      <c r="FT249" s="25"/>
      <c r="FU249" s="25"/>
      <c r="FV249" s="45"/>
      <c r="FW249" s="25"/>
      <c r="FX249" s="25"/>
      <c r="FY249" s="25"/>
      <c r="FZ249" s="25"/>
      <c r="GA249" s="25"/>
      <c r="GB249" s="25"/>
      <c r="GC249" s="28"/>
      <c r="GD249" s="45"/>
      <c r="GE249" s="25"/>
      <c r="GF249" s="25"/>
      <c r="GG249" s="25"/>
      <c r="GH249" s="25"/>
      <c r="GI249" s="25"/>
      <c r="GJ249" s="25"/>
      <c r="GK249" s="28"/>
      <c r="GL249" s="45"/>
      <c r="GM249" s="25"/>
      <c r="GN249" s="25"/>
      <c r="GO249" s="25"/>
      <c r="GP249" s="25"/>
      <c r="GQ249" s="25"/>
      <c r="GR249" s="25"/>
      <c r="GS249" s="25"/>
      <c r="GT249" s="25"/>
      <c r="GU249" s="25"/>
      <c r="GV249" s="25"/>
      <c r="GW249" s="25"/>
      <c r="GX249" s="25"/>
      <c r="GY249" s="25"/>
      <c r="GZ249" s="25"/>
      <c r="HA249" s="25"/>
      <c r="HB249" s="25"/>
      <c r="HC249" s="25"/>
      <c r="HD249" s="25"/>
      <c r="HE249" s="28"/>
      <c r="HF249" s="25"/>
      <c r="HG249" s="25"/>
      <c r="HH249" s="25"/>
      <c r="HI249" s="25"/>
      <c r="HJ249" s="25"/>
      <c r="HK249" s="25"/>
      <c r="HL249" s="25"/>
      <c r="HM249" s="25"/>
      <c r="HN249" s="25"/>
      <c r="HO249" s="25"/>
      <c r="HP249" s="25"/>
      <c r="HQ249" s="25"/>
      <c r="HR249" s="25"/>
      <c r="HS249" s="45"/>
      <c r="HT249" s="25"/>
      <c r="HU249" s="25"/>
      <c r="HV249" s="25"/>
      <c r="HW249" s="25"/>
      <c r="HX249" s="25"/>
      <c r="HY249" s="45"/>
      <c r="HZ249" s="25"/>
      <c r="IA249" s="25"/>
      <c r="IB249" s="25"/>
      <c r="IC249" s="25"/>
      <c r="ID249" s="109"/>
      <c r="IE249" s="25"/>
      <c r="IF249" s="25"/>
      <c r="IG249" s="25"/>
      <c r="IH249" s="25"/>
      <c r="II249" s="25"/>
      <c r="IJ249" s="25"/>
      <c r="IK249" s="25"/>
      <c r="IL249" s="25"/>
      <c r="IM249" s="25"/>
      <c r="IN249" s="25"/>
      <c r="IO249" s="25"/>
      <c r="IP249" s="25"/>
      <c r="IQ249" s="25"/>
      <c r="IR249" s="25"/>
      <c r="IS249" s="25"/>
      <c r="IT249" s="45"/>
    </row>
    <row r="250" spans="1:254">
      <c r="A250" s="25"/>
      <c r="B250" s="25"/>
      <c r="C250" s="49"/>
      <c r="D250" s="47"/>
      <c r="E250" s="25"/>
      <c r="F250" s="25"/>
      <c r="G250" s="49"/>
      <c r="H250" s="25"/>
      <c r="I250" s="25"/>
      <c r="J250" s="25"/>
      <c r="K250" s="25"/>
      <c r="L250" s="25"/>
      <c r="M250" s="25"/>
      <c r="N250" s="25"/>
      <c r="O250" s="25"/>
      <c r="P250" s="25"/>
      <c r="Q250" s="28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45"/>
      <c r="AC250" s="25"/>
      <c r="AD250" s="25"/>
      <c r="AE250" s="25"/>
      <c r="AF250" s="25"/>
      <c r="AG250" s="25"/>
      <c r="AH250" s="25"/>
      <c r="AI250" s="25"/>
      <c r="AJ250" s="25"/>
      <c r="AK250" s="28"/>
      <c r="AL250" s="45"/>
      <c r="AM250" s="25"/>
      <c r="AN250" s="25"/>
      <c r="AO250" s="28"/>
      <c r="AP250" s="4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49"/>
      <c r="BH250" s="47"/>
      <c r="BI250" s="25"/>
      <c r="BJ250" s="25"/>
      <c r="BK250" s="25"/>
      <c r="BL250" s="25"/>
      <c r="BM250" s="47"/>
      <c r="BN250" s="25"/>
      <c r="BO250" s="25"/>
      <c r="BP250" s="25"/>
      <c r="BQ250" s="49"/>
      <c r="BR250" s="47"/>
      <c r="BS250" s="25"/>
      <c r="BT250" s="25"/>
      <c r="BU250" s="25"/>
      <c r="BV250" s="49"/>
      <c r="BW250" s="52"/>
      <c r="BX250" s="53"/>
      <c r="BY250" s="54"/>
      <c r="BZ250" s="57"/>
      <c r="CA250" s="50"/>
      <c r="CB250" s="51"/>
      <c r="CC250" s="46"/>
      <c r="CD250" s="46"/>
      <c r="CE250" s="47"/>
      <c r="CF250" s="25"/>
      <c r="CG250" s="61"/>
      <c r="CH250" s="47"/>
      <c r="CI250" s="25"/>
      <c r="CJ250" s="25"/>
      <c r="CK250" s="49"/>
      <c r="CL250" s="47"/>
      <c r="CM250" s="25"/>
      <c r="CN250" s="25"/>
      <c r="CO250" s="49"/>
      <c r="CP250" s="47"/>
      <c r="CQ250" s="25"/>
      <c r="CR250" s="25"/>
      <c r="CS250" s="25"/>
      <c r="CT250" s="25"/>
      <c r="CU250" s="25"/>
      <c r="CV250" s="25"/>
      <c r="CW250" s="25"/>
      <c r="CX250" s="25"/>
      <c r="CY250" s="25"/>
      <c r="CZ250" s="49"/>
      <c r="DA250" s="25"/>
      <c r="DB250" s="25"/>
      <c r="DC250" s="25"/>
      <c r="DD250" s="25"/>
      <c r="DE250" s="25"/>
      <c r="DF250" s="25"/>
      <c r="DG250" s="25"/>
      <c r="DH250" s="25"/>
      <c r="DI250" s="25"/>
      <c r="DJ250" s="25"/>
      <c r="DK250" s="25"/>
      <c r="DL250" s="25"/>
      <c r="DM250" s="25"/>
      <c r="DN250" s="25"/>
      <c r="DO250" s="25"/>
      <c r="DP250" s="25"/>
      <c r="DQ250" s="25"/>
      <c r="DR250" s="25"/>
      <c r="DS250" s="25"/>
      <c r="DT250" s="49"/>
      <c r="DU250" s="47"/>
      <c r="DV250" s="48"/>
      <c r="DW250" s="25"/>
      <c r="DX250" s="25"/>
      <c r="DY250" s="49"/>
      <c r="DZ250" s="47"/>
      <c r="EA250" s="25"/>
      <c r="EB250" s="25"/>
      <c r="EC250" s="25"/>
      <c r="ED250" s="25"/>
      <c r="EE250" s="49"/>
      <c r="EF250" s="47"/>
      <c r="EG250" s="25"/>
      <c r="EH250" s="25"/>
      <c r="EI250" s="25"/>
      <c r="EJ250" s="25"/>
      <c r="EK250" s="46"/>
      <c r="EL250" s="47"/>
      <c r="EM250" s="49"/>
      <c r="EN250" s="46"/>
      <c r="EO250" s="47"/>
      <c r="EP250" s="25"/>
      <c r="EQ250" s="25"/>
      <c r="ER250" s="25"/>
      <c r="ES250" s="25"/>
      <c r="ET250" s="25"/>
      <c r="EU250" s="25"/>
      <c r="EV250" s="49"/>
      <c r="FI250"/>
      <c r="FL250" s="49"/>
      <c r="FM250" s="25"/>
      <c r="FN250" s="25"/>
      <c r="FO250" s="25"/>
      <c r="FP250" s="25"/>
      <c r="FQ250" s="25"/>
      <c r="FR250" s="25"/>
      <c r="FS250" s="25"/>
      <c r="FT250" s="25"/>
      <c r="FU250" s="25"/>
      <c r="FV250" s="45"/>
      <c r="FW250" s="25"/>
      <c r="FX250" s="25"/>
      <c r="FY250" s="25"/>
      <c r="FZ250" s="25"/>
      <c r="GA250" s="25"/>
      <c r="GB250" s="25"/>
      <c r="GC250" s="28"/>
      <c r="GD250" s="45"/>
      <c r="GE250" s="25"/>
      <c r="GF250" s="25"/>
      <c r="GG250" s="25"/>
      <c r="GH250" s="25"/>
      <c r="GI250" s="25"/>
      <c r="GJ250" s="25"/>
      <c r="GK250" s="28"/>
      <c r="GL250" s="45"/>
      <c r="GM250" s="25"/>
      <c r="GN250" s="25"/>
      <c r="GO250" s="25"/>
      <c r="GP250" s="25"/>
      <c r="GQ250" s="25"/>
      <c r="GR250" s="25"/>
      <c r="GS250" s="25"/>
      <c r="GT250" s="25"/>
      <c r="GU250" s="25"/>
      <c r="GV250" s="25"/>
      <c r="GW250" s="25"/>
      <c r="GX250" s="25"/>
      <c r="GY250" s="25"/>
      <c r="GZ250" s="25"/>
      <c r="HA250" s="25"/>
      <c r="HB250" s="25"/>
      <c r="HC250" s="25"/>
      <c r="HD250" s="25"/>
      <c r="HE250" s="28"/>
      <c r="HF250" s="25"/>
      <c r="HG250" s="25"/>
      <c r="HH250" s="25"/>
      <c r="HI250" s="25"/>
      <c r="HJ250" s="25"/>
      <c r="HK250" s="25"/>
      <c r="HL250" s="25"/>
      <c r="HM250" s="25"/>
      <c r="HN250" s="25"/>
      <c r="HO250" s="25"/>
      <c r="HP250" s="25"/>
      <c r="HQ250" s="25"/>
      <c r="HR250" s="25"/>
      <c r="HS250" s="45"/>
      <c r="HT250" s="25"/>
      <c r="HU250" s="25"/>
      <c r="HV250" s="25"/>
      <c r="HW250" s="25"/>
      <c r="HX250" s="25"/>
      <c r="HY250" s="45"/>
      <c r="HZ250" s="25"/>
      <c r="IA250" s="25"/>
      <c r="IB250" s="25"/>
      <c r="IC250" s="25"/>
      <c r="ID250" s="109"/>
      <c r="IE250" s="25"/>
      <c r="IF250" s="25"/>
      <c r="IG250" s="25"/>
      <c r="IH250" s="25"/>
      <c r="II250" s="25"/>
      <c r="IJ250" s="25"/>
      <c r="IK250" s="25"/>
      <c r="IL250" s="25"/>
      <c r="IM250" s="25"/>
      <c r="IN250" s="25"/>
      <c r="IO250" s="25"/>
      <c r="IP250" s="25"/>
      <c r="IQ250" s="25"/>
      <c r="IR250" s="25"/>
      <c r="IS250" s="25"/>
      <c r="IT250" s="45"/>
    </row>
    <row r="251" spans="1:254">
      <c r="A251" s="25"/>
      <c r="B251" s="25"/>
      <c r="C251" s="49"/>
      <c r="D251" s="47"/>
      <c r="E251" s="25"/>
      <c r="F251" s="25"/>
      <c r="G251" s="49"/>
      <c r="H251" s="25"/>
      <c r="I251" s="25"/>
      <c r="J251" s="25"/>
      <c r="K251" s="25"/>
      <c r="L251" s="25"/>
      <c r="M251" s="25"/>
      <c r="N251" s="25"/>
      <c r="O251" s="25"/>
      <c r="P251" s="25"/>
      <c r="Q251" s="28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45"/>
      <c r="AC251" s="25"/>
      <c r="AD251" s="25"/>
      <c r="AE251" s="25"/>
      <c r="AF251" s="25"/>
      <c r="AG251" s="25"/>
      <c r="AH251" s="25"/>
      <c r="AI251" s="25"/>
      <c r="AJ251" s="25"/>
      <c r="AK251" s="28"/>
      <c r="AL251" s="45"/>
      <c r="AM251" s="25"/>
      <c r="AN251" s="25"/>
      <c r="AO251" s="28"/>
      <c r="AP251" s="4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49"/>
      <c r="BH251" s="47"/>
      <c r="BI251" s="25"/>
      <c r="BJ251" s="25"/>
      <c r="BK251" s="25"/>
      <c r="BL251" s="25"/>
      <c r="BM251" s="47"/>
      <c r="BN251" s="25"/>
      <c r="BO251" s="25"/>
      <c r="BP251" s="25"/>
      <c r="BQ251" s="49"/>
      <c r="BR251" s="47"/>
      <c r="BS251" s="25"/>
      <c r="BT251" s="25"/>
      <c r="BU251" s="25"/>
      <c r="BV251" s="49"/>
      <c r="BW251" s="52"/>
      <c r="BX251" s="53"/>
      <c r="BY251" s="54"/>
      <c r="BZ251" s="57"/>
      <c r="CA251" s="50"/>
      <c r="CB251" s="51"/>
      <c r="CC251" s="46"/>
      <c r="CD251" s="46"/>
      <c r="CE251" s="47"/>
      <c r="CF251" s="25"/>
      <c r="CG251" s="61"/>
      <c r="CH251" s="47"/>
      <c r="CI251" s="25"/>
      <c r="CJ251" s="25"/>
      <c r="CK251" s="49"/>
      <c r="CL251" s="47"/>
      <c r="CM251" s="25"/>
      <c r="CN251" s="25"/>
      <c r="CO251" s="49"/>
      <c r="CP251" s="47"/>
      <c r="CQ251" s="25"/>
      <c r="CR251" s="25"/>
      <c r="CS251" s="25"/>
      <c r="CT251" s="25"/>
      <c r="CU251" s="25"/>
      <c r="CV251" s="25"/>
      <c r="CW251" s="25"/>
      <c r="CX251" s="25"/>
      <c r="CY251" s="25"/>
      <c r="CZ251" s="49"/>
      <c r="DA251" s="25"/>
      <c r="DB251" s="25"/>
      <c r="DC251" s="25"/>
      <c r="DD251" s="25"/>
      <c r="DE251" s="25"/>
      <c r="DF251" s="25"/>
      <c r="DG251" s="25"/>
      <c r="DH251" s="25"/>
      <c r="DI251" s="25"/>
      <c r="DJ251" s="25"/>
      <c r="DK251" s="25"/>
      <c r="DL251" s="25"/>
      <c r="DM251" s="25"/>
      <c r="DN251" s="25"/>
      <c r="DO251" s="25"/>
      <c r="DP251" s="25"/>
      <c r="DQ251" s="25"/>
      <c r="DR251" s="25"/>
      <c r="DS251" s="25"/>
      <c r="DT251" s="49"/>
      <c r="DU251" s="47"/>
      <c r="DV251" s="48"/>
      <c r="DW251" s="25"/>
      <c r="DX251" s="25"/>
      <c r="DY251" s="49"/>
      <c r="DZ251" s="47"/>
      <c r="EA251" s="25"/>
      <c r="EB251" s="25"/>
      <c r="EC251" s="25"/>
      <c r="ED251" s="25"/>
      <c r="EE251" s="49"/>
      <c r="EF251" s="47"/>
      <c r="EG251" s="25"/>
      <c r="EH251" s="25"/>
      <c r="EI251" s="25"/>
      <c r="EJ251" s="25"/>
      <c r="EK251" s="46"/>
      <c r="EL251" s="47"/>
      <c r="EM251" s="49"/>
      <c r="EN251" s="46"/>
      <c r="EO251" s="47"/>
      <c r="EP251" s="25"/>
      <c r="EQ251" s="25"/>
      <c r="ER251" s="25"/>
      <c r="ES251" s="25"/>
      <c r="ET251" s="25"/>
      <c r="EU251" s="25"/>
      <c r="EV251" s="49"/>
      <c r="FI251"/>
      <c r="FL251" s="49"/>
      <c r="FM251" s="25"/>
      <c r="FN251" s="25"/>
      <c r="FO251" s="25"/>
      <c r="FP251" s="25"/>
      <c r="FQ251" s="25"/>
      <c r="FR251" s="25"/>
      <c r="FS251" s="25"/>
      <c r="FT251" s="25"/>
      <c r="FU251" s="25"/>
      <c r="FV251" s="45"/>
      <c r="FW251" s="25"/>
      <c r="FX251" s="25"/>
      <c r="FY251" s="25"/>
      <c r="FZ251" s="25"/>
      <c r="GA251" s="25"/>
      <c r="GB251" s="25"/>
      <c r="GC251" s="28"/>
      <c r="GD251" s="45"/>
      <c r="GE251" s="25"/>
      <c r="GF251" s="25"/>
      <c r="GG251" s="25"/>
      <c r="GH251" s="25"/>
      <c r="GI251" s="25"/>
      <c r="GJ251" s="25"/>
      <c r="GK251" s="28"/>
      <c r="GL251" s="45"/>
      <c r="GM251" s="25"/>
      <c r="GN251" s="25"/>
      <c r="GO251" s="25"/>
      <c r="GP251" s="25"/>
      <c r="GQ251" s="25"/>
      <c r="GR251" s="25"/>
      <c r="GS251" s="25"/>
      <c r="GT251" s="25"/>
      <c r="GU251" s="25"/>
      <c r="GV251" s="25"/>
      <c r="GW251" s="25"/>
      <c r="GX251" s="25"/>
      <c r="GY251" s="25"/>
      <c r="GZ251" s="25"/>
      <c r="HA251" s="25"/>
      <c r="HB251" s="25"/>
      <c r="HC251" s="25"/>
      <c r="HD251" s="25"/>
      <c r="HE251" s="28"/>
      <c r="HF251" s="25"/>
      <c r="HG251" s="25"/>
      <c r="HH251" s="25"/>
      <c r="HI251" s="25"/>
      <c r="HJ251" s="25"/>
      <c r="HK251" s="25"/>
      <c r="HL251" s="25"/>
      <c r="HM251" s="25"/>
      <c r="HN251" s="25"/>
      <c r="HO251" s="25"/>
      <c r="HP251" s="25"/>
      <c r="HQ251" s="25"/>
      <c r="HR251" s="25"/>
      <c r="HS251" s="45"/>
      <c r="HT251" s="25"/>
      <c r="HU251" s="25"/>
      <c r="HV251" s="25"/>
      <c r="HW251" s="25"/>
      <c r="HX251" s="25"/>
      <c r="HY251" s="45"/>
      <c r="HZ251" s="25"/>
      <c r="IA251" s="25"/>
      <c r="IB251" s="25"/>
      <c r="IC251" s="25"/>
      <c r="ID251" s="109"/>
      <c r="IE251" s="25"/>
      <c r="IF251" s="25"/>
      <c r="IG251" s="25"/>
      <c r="IH251" s="25"/>
      <c r="II251" s="25"/>
      <c r="IJ251" s="25"/>
      <c r="IK251" s="25"/>
      <c r="IL251" s="25"/>
      <c r="IM251" s="25"/>
      <c r="IN251" s="25"/>
      <c r="IO251" s="25"/>
      <c r="IP251" s="25"/>
      <c r="IQ251" s="25"/>
      <c r="IR251" s="25"/>
      <c r="IS251" s="25"/>
      <c r="IT251" s="45"/>
    </row>
    <row r="252" spans="1:254">
      <c r="A252" s="25"/>
      <c r="B252" s="25"/>
      <c r="C252" s="49"/>
      <c r="D252" s="47"/>
      <c r="E252" s="25"/>
      <c r="F252" s="25"/>
      <c r="G252" s="49"/>
      <c r="H252" s="25"/>
      <c r="I252" s="25"/>
      <c r="J252" s="25"/>
      <c r="K252" s="25"/>
      <c r="L252" s="25"/>
      <c r="M252" s="25"/>
      <c r="N252" s="25"/>
      <c r="O252" s="25"/>
      <c r="P252" s="25"/>
      <c r="Q252" s="28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45"/>
      <c r="AC252" s="25"/>
      <c r="AD252" s="25"/>
      <c r="AE252" s="25"/>
      <c r="AF252" s="25"/>
      <c r="AG252" s="25"/>
      <c r="AH252" s="25"/>
      <c r="AI252" s="25"/>
      <c r="AJ252" s="25"/>
      <c r="AK252" s="28"/>
      <c r="AL252" s="45"/>
      <c r="AM252" s="25"/>
      <c r="AN252" s="25"/>
      <c r="AO252" s="28"/>
      <c r="AP252" s="4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49"/>
      <c r="BH252" s="47"/>
      <c r="BI252" s="25"/>
      <c r="BJ252" s="25"/>
      <c r="BK252" s="25"/>
      <c r="BL252" s="25"/>
      <c r="BM252" s="47"/>
      <c r="BN252" s="25"/>
      <c r="BO252" s="25"/>
      <c r="BP252" s="25"/>
      <c r="BQ252" s="49"/>
      <c r="BR252" s="47"/>
      <c r="BS252" s="25"/>
      <c r="BT252" s="25"/>
      <c r="BU252" s="25"/>
      <c r="BV252" s="49"/>
      <c r="BW252" s="52"/>
      <c r="BX252" s="53"/>
      <c r="BY252" s="54"/>
      <c r="BZ252" s="57"/>
      <c r="CA252" s="50"/>
      <c r="CB252" s="51"/>
      <c r="CC252" s="46"/>
      <c r="CD252" s="46"/>
      <c r="CE252" s="47"/>
      <c r="CF252" s="25"/>
      <c r="CG252" s="61"/>
      <c r="CH252" s="47"/>
      <c r="CI252" s="25"/>
      <c r="CJ252" s="25"/>
      <c r="CK252" s="49"/>
      <c r="CL252" s="47"/>
      <c r="CM252" s="25"/>
      <c r="CN252" s="25"/>
      <c r="CO252" s="49"/>
      <c r="CP252" s="47"/>
      <c r="CQ252" s="25"/>
      <c r="CR252" s="25"/>
      <c r="CS252" s="25"/>
      <c r="CT252" s="25"/>
      <c r="CU252" s="25"/>
      <c r="CV252" s="25"/>
      <c r="CW252" s="25"/>
      <c r="CX252" s="25"/>
      <c r="CY252" s="25"/>
      <c r="CZ252" s="49"/>
      <c r="DA252" s="25"/>
      <c r="DB252" s="25"/>
      <c r="DC252" s="25"/>
      <c r="DD252" s="25"/>
      <c r="DE252" s="25"/>
      <c r="DF252" s="25"/>
      <c r="DG252" s="25"/>
      <c r="DH252" s="25"/>
      <c r="DI252" s="25"/>
      <c r="DJ252" s="25"/>
      <c r="DK252" s="25"/>
      <c r="DL252" s="25"/>
      <c r="DM252" s="25"/>
      <c r="DN252" s="25"/>
      <c r="DO252" s="25"/>
      <c r="DP252" s="25"/>
      <c r="DQ252" s="25"/>
      <c r="DR252" s="25"/>
      <c r="DS252" s="25"/>
      <c r="DT252" s="49"/>
      <c r="DU252" s="47"/>
      <c r="DV252" s="48"/>
      <c r="DW252" s="25"/>
      <c r="DX252" s="25"/>
      <c r="DY252" s="49"/>
      <c r="DZ252" s="47"/>
      <c r="EA252" s="25"/>
      <c r="EB252" s="25"/>
      <c r="EC252" s="25"/>
      <c r="ED252" s="25"/>
      <c r="EE252" s="49"/>
      <c r="EF252" s="47"/>
      <c r="EG252" s="25"/>
      <c r="EH252" s="25"/>
      <c r="EI252" s="25"/>
      <c r="EJ252" s="25"/>
      <c r="EK252" s="46"/>
      <c r="EL252" s="47"/>
      <c r="EM252" s="49"/>
      <c r="EN252" s="46"/>
      <c r="EO252" s="47"/>
      <c r="EP252" s="25"/>
      <c r="EQ252" s="25"/>
      <c r="ER252" s="25"/>
      <c r="ES252" s="25"/>
      <c r="ET252" s="25"/>
      <c r="EU252" s="25"/>
      <c r="EV252" s="49"/>
      <c r="FI252"/>
      <c r="FL252" s="49"/>
      <c r="FM252" s="25"/>
      <c r="FN252" s="25"/>
      <c r="FO252" s="25"/>
      <c r="FP252" s="25"/>
      <c r="FQ252" s="25"/>
      <c r="FR252" s="25"/>
      <c r="FS252" s="25"/>
      <c r="FT252" s="25"/>
      <c r="FU252" s="25"/>
      <c r="FV252" s="45"/>
      <c r="FW252" s="25"/>
      <c r="FX252" s="25"/>
      <c r="FY252" s="25"/>
      <c r="FZ252" s="25"/>
      <c r="GA252" s="25"/>
      <c r="GB252" s="25"/>
      <c r="GC252" s="28"/>
      <c r="GD252" s="45"/>
      <c r="GE252" s="25"/>
      <c r="GF252" s="25"/>
      <c r="GG252" s="25"/>
      <c r="GH252" s="25"/>
      <c r="GI252" s="25"/>
      <c r="GJ252" s="25"/>
      <c r="GK252" s="28"/>
      <c r="GL252" s="45"/>
      <c r="GM252" s="25"/>
      <c r="GN252" s="25"/>
      <c r="GO252" s="25"/>
      <c r="GP252" s="25"/>
      <c r="GQ252" s="25"/>
      <c r="GR252" s="25"/>
      <c r="GS252" s="25"/>
      <c r="GT252" s="25"/>
      <c r="GU252" s="25"/>
      <c r="GV252" s="25"/>
      <c r="GW252" s="25"/>
      <c r="GX252" s="25"/>
      <c r="GY252" s="25"/>
      <c r="GZ252" s="25"/>
      <c r="HA252" s="25"/>
      <c r="HB252" s="25"/>
      <c r="HC252" s="25"/>
      <c r="HD252" s="25"/>
      <c r="HE252" s="28"/>
      <c r="HF252" s="25"/>
      <c r="HG252" s="25"/>
      <c r="HH252" s="25"/>
      <c r="HI252" s="25"/>
      <c r="HJ252" s="25"/>
      <c r="HK252" s="25"/>
      <c r="HL252" s="25"/>
      <c r="HM252" s="25"/>
      <c r="HN252" s="25"/>
      <c r="HO252" s="25"/>
      <c r="HP252" s="25"/>
      <c r="HQ252" s="25"/>
      <c r="HR252" s="25"/>
      <c r="HS252" s="45"/>
      <c r="HT252" s="25"/>
      <c r="HU252" s="25"/>
      <c r="HV252" s="25"/>
      <c r="HW252" s="25"/>
      <c r="HX252" s="25"/>
      <c r="HY252" s="45"/>
      <c r="HZ252" s="25"/>
      <c r="IA252" s="25"/>
      <c r="IB252" s="25"/>
      <c r="IC252" s="25"/>
      <c r="ID252" s="109"/>
      <c r="IE252" s="25"/>
      <c r="IF252" s="25"/>
      <c r="IG252" s="25"/>
      <c r="IH252" s="25"/>
      <c r="II252" s="25"/>
      <c r="IJ252" s="25"/>
      <c r="IK252" s="25"/>
      <c r="IL252" s="25"/>
      <c r="IM252" s="25"/>
      <c r="IN252" s="25"/>
      <c r="IO252" s="25"/>
      <c r="IP252" s="25"/>
      <c r="IQ252" s="25"/>
      <c r="IR252" s="25"/>
      <c r="IS252" s="25"/>
      <c r="IT252" s="45"/>
    </row>
    <row r="253" spans="1:254">
      <c r="A253" s="25"/>
      <c r="B253" s="25"/>
      <c r="C253" s="49"/>
      <c r="D253" s="47"/>
      <c r="E253" s="25"/>
      <c r="F253" s="25"/>
      <c r="G253" s="49"/>
      <c r="H253" s="25"/>
      <c r="I253" s="25"/>
      <c r="J253" s="25"/>
      <c r="K253" s="25"/>
      <c r="L253" s="25"/>
      <c r="M253" s="25"/>
      <c r="N253" s="25"/>
      <c r="O253" s="25"/>
      <c r="P253" s="25"/>
      <c r="Q253" s="28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45"/>
      <c r="AC253" s="25"/>
      <c r="AD253" s="25"/>
      <c r="AE253" s="25"/>
      <c r="AF253" s="25"/>
      <c r="AG253" s="25"/>
      <c r="AH253" s="25"/>
      <c r="AI253" s="25"/>
      <c r="AJ253" s="25"/>
      <c r="AK253" s="28"/>
      <c r="AL253" s="45"/>
      <c r="AM253" s="25"/>
      <c r="AN253" s="25"/>
      <c r="AO253" s="28"/>
      <c r="AP253" s="4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49"/>
      <c r="BH253" s="47"/>
      <c r="BI253" s="25"/>
      <c r="BJ253" s="25"/>
      <c r="BK253" s="25"/>
      <c r="BL253" s="25"/>
      <c r="BM253" s="47"/>
      <c r="BN253" s="25"/>
      <c r="BO253" s="25"/>
      <c r="BP253" s="25"/>
      <c r="BQ253" s="49"/>
      <c r="BR253" s="47"/>
      <c r="BS253" s="25"/>
      <c r="BT253" s="25"/>
      <c r="BU253" s="25"/>
      <c r="BV253" s="49"/>
      <c r="BW253" s="52"/>
      <c r="BX253" s="53"/>
      <c r="BY253" s="54"/>
      <c r="BZ253" s="57"/>
      <c r="CA253" s="50"/>
      <c r="CB253" s="51"/>
      <c r="CC253" s="46"/>
      <c r="CD253" s="46"/>
      <c r="CE253" s="47"/>
      <c r="CF253" s="25"/>
      <c r="CG253" s="61"/>
      <c r="CH253" s="47"/>
      <c r="CI253" s="25"/>
      <c r="CJ253" s="25"/>
      <c r="CK253" s="49"/>
      <c r="CL253" s="47"/>
      <c r="CM253" s="25"/>
      <c r="CN253" s="25"/>
      <c r="CO253" s="49"/>
      <c r="CP253" s="47"/>
      <c r="CQ253" s="25"/>
      <c r="CR253" s="25"/>
      <c r="CS253" s="25"/>
      <c r="CT253" s="25"/>
      <c r="CU253" s="25"/>
      <c r="CV253" s="25"/>
      <c r="CW253" s="25"/>
      <c r="CX253" s="25"/>
      <c r="CY253" s="25"/>
      <c r="CZ253" s="49"/>
      <c r="DA253" s="25"/>
      <c r="DB253" s="25"/>
      <c r="DC253" s="25"/>
      <c r="DD253" s="25"/>
      <c r="DE253" s="25"/>
      <c r="DF253" s="25"/>
      <c r="DG253" s="25"/>
      <c r="DH253" s="25"/>
      <c r="DI253" s="25"/>
      <c r="DJ253" s="25"/>
      <c r="DK253" s="25"/>
      <c r="DL253" s="25"/>
      <c r="DM253" s="25"/>
      <c r="DN253" s="25"/>
      <c r="DO253" s="25"/>
      <c r="DP253" s="25"/>
      <c r="DQ253" s="25"/>
      <c r="DR253" s="25"/>
      <c r="DS253" s="25"/>
      <c r="DT253" s="49"/>
      <c r="DU253" s="47"/>
      <c r="DV253" s="48"/>
      <c r="DW253" s="25"/>
      <c r="DX253" s="25"/>
      <c r="DY253" s="49"/>
      <c r="DZ253" s="47"/>
      <c r="EA253" s="25"/>
      <c r="EB253" s="25"/>
      <c r="EC253" s="25"/>
      <c r="ED253" s="25"/>
      <c r="EE253" s="49"/>
      <c r="EF253" s="47"/>
      <c r="EG253" s="25"/>
      <c r="EH253" s="25"/>
      <c r="EI253" s="25"/>
      <c r="EJ253" s="25"/>
      <c r="EK253" s="46"/>
      <c r="EL253" s="47"/>
      <c r="EM253" s="49"/>
      <c r="EN253" s="46"/>
      <c r="EO253" s="47"/>
      <c r="EP253" s="25"/>
      <c r="EQ253" s="25"/>
      <c r="ER253" s="25"/>
      <c r="ES253" s="25"/>
      <c r="ET253" s="25"/>
      <c r="EU253" s="25"/>
      <c r="EV253" s="49"/>
      <c r="FI253"/>
      <c r="FL253" s="49"/>
      <c r="FM253" s="25"/>
      <c r="FN253" s="25"/>
      <c r="FO253" s="25"/>
      <c r="FP253" s="25"/>
      <c r="FQ253" s="25"/>
      <c r="FR253" s="25"/>
      <c r="FS253" s="25"/>
      <c r="FT253" s="25"/>
      <c r="FU253" s="25"/>
      <c r="FV253" s="45"/>
      <c r="FW253" s="25"/>
      <c r="FX253" s="25"/>
      <c r="FY253" s="25"/>
      <c r="FZ253" s="25"/>
      <c r="GA253" s="25"/>
      <c r="GB253" s="25"/>
      <c r="GC253" s="28"/>
      <c r="GD253" s="45"/>
      <c r="GE253" s="25"/>
      <c r="GF253" s="25"/>
      <c r="GG253" s="25"/>
      <c r="GH253" s="25"/>
      <c r="GI253" s="25"/>
      <c r="GJ253" s="25"/>
      <c r="GK253" s="28"/>
      <c r="GL253" s="45"/>
      <c r="GM253" s="25"/>
      <c r="GN253" s="25"/>
      <c r="GO253" s="25"/>
      <c r="GP253" s="25"/>
      <c r="GQ253" s="25"/>
      <c r="GR253" s="25"/>
      <c r="GS253" s="25"/>
      <c r="GT253" s="25"/>
      <c r="GU253" s="25"/>
      <c r="GV253" s="25"/>
      <c r="GW253" s="25"/>
      <c r="GX253" s="25"/>
      <c r="GY253" s="25"/>
      <c r="GZ253" s="25"/>
      <c r="HA253" s="25"/>
      <c r="HB253" s="25"/>
      <c r="HC253" s="25"/>
      <c r="HD253" s="25"/>
      <c r="HE253" s="28"/>
      <c r="HF253" s="25"/>
      <c r="HG253" s="25"/>
      <c r="HH253" s="25"/>
      <c r="HI253" s="25"/>
      <c r="HJ253" s="25"/>
      <c r="HK253" s="25"/>
      <c r="HL253" s="25"/>
      <c r="HM253" s="25"/>
      <c r="HN253" s="25"/>
      <c r="HO253" s="25"/>
      <c r="HP253" s="25"/>
      <c r="HQ253" s="25"/>
      <c r="HR253" s="25"/>
      <c r="HS253" s="45"/>
      <c r="HT253" s="25"/>
      <c r="HU253" s="25"/>
      <c r="HV253" s="25"/>
      <c r="HW253" s="25"/>
      <c r="HX253" s="25"/>
      <c r="HY253" s="45"/>
      <c r="HZ253" s="25"/>
      <c r="IA253" s="25"/>
      <c r="IB253" s="25"/>
      <c r="IC253" s="25"/>
      <c r="ID253" s="109"/>
      <c r="IE253" s="25"/>
      <c r="IF253" s="25"/>
      <c r="IG253" s="25"/>
      <c r="IH253" s="25"/>
      <c r="II253" s="25"/>
      <c r="IJ253" s="25"/>
      <c r="IK253" s="25"/>
      <c r="IL253" s="25"/>
      <c r="IM253" s="25"/>
      <c r="IN253" s="25"/>
      <c r="IO253" s="25"/>
      <c r="IP253" s="25"/>
      <c r="IQ253" s="25"/>
      <c r="IR253" s="25"/>
      <c r="IS253" s="25"/>
      <c r="IT253" s="45"/>
    </row>
    <row r="254" spans="1:254">
      <c r="A254" s="25"/>
      <c r="B254" s="25"/>
      <c r="C254" s="49"/>
      <c r="D254" s="47"/>
      <c r="E254" s="25"/>
      <c r="F254" s="25"/>
      <c r="G254" s="49"/>
      <c r="H254" s="25"/>
      <c r="I254" s="25"/>
      <c r="J254" s="25"/>
      <c r="K254" s="25"/>
      <c r="L254" s="25"/>
      <c r="M254" s="25"/>
      <c r="N254" s="25"/>
      <c r="O254" s="25"/>
      <c r="P254" s="25"/>
      <c r="Q254" s="28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45"/>
      <c r="AC254" s="25"/>
      <c r="AD254" s="25"/>
      <c r="AE254" s="25"/>
      <c r="AF254" s="25"/>
      <c r="AG254" s="25"/>
      <c r="AH254" s="25"/>
      <c r="AI254" s="25"/>
      <c r="AJ254" s="25"/>
      <c r="AK254" s="28"/>
      <c r="AL254" s="45"/>
      <c r="AM254" s="25"/>
      <c r="AN254" s="25"/>
      <c r="AO254" s="28"/>
      <c r="AP254" s="4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49"/>
      <c r="BH254" s="47"/>
      <c r="BI254" s="25"/>
      <c r="BJ254" s="25"/>
      <c r="BK254" s="25"/>
      <c r="BL254" s="25"/>
      <c r="BM254" s="47"/>
      <c r="BN254" s="25"/>
      <c r="BO254" s="25"/>
      <c r="BP254" s="25"/>
      <c r="BQ254" s="49"/>
      <c r="BR254" s="47"/>
      <c r="BS254" s="25"/>
      <c r="BT254" s="25"/>
      <c r="BU254" s="25"/>
      <c r="BV254" s="49"/>
      <c r="BW254" s="52"/>
      <c r="BX254" s="53"/>
      <c r="BY254" s="54"/>
      <c r="BZ254" s="57"/>
      <c r="CA254" s="50"/>
      <c r="CB254" s="51"/>
      <c r="CC254" s="46"/>
      <c r="CD254" s="46"/>
      <c r="CE254" s="47"/>
      <c r="CF254" s="25"/>
      <c r="CG254" s="61"/>
      <c r="CH254" s="47"/>
      <c r="CI254" s="25"/>
      <c r="CJ254" s="25"/>
      <c r="CK254" s="49"/>
      <c r="CL254" s="47"/>
      <c r="CM254" s="25"/>
      <c r="CN254" s="25"/>
      <c r="CO254" s="49"/>
      <c r="CP254" s="47"/>
      <c r="CQ254" s="25"/>
      <c r="CR254" s="25"/>
      <c r="CS254" s="25"/>
      <c r="CT254" s="25"/>
      <c r="CU254" s="25"/>
      <c r="CV254" s="25"/>
      <c r="CW254" s="25"/>
      <c r="CX254" s="25"/>
      <c r="CY254" s="25"/>
      <c r="CZ254" s="49"/>
      <c r="DA254" s="25"/>
      <c r="DB254" s="25"/>
      <c r="DC254" s="25"/>
      <c r="DD254" s="25"/>
      <c r="DE254" s="25"/>
      <c r="DF254" s="25"/>
      <c r="DG254" s="25"/>
      <c r="DH254" s="25"/>
      <c r="DI254" s="25"/>
      <c r="DJ254" s="25"/>
      <c r="DK254" s="25"/>
      <c r="DL254" s="25"/>
      <c r="DM254" s="25"/>
      <c r="DN254" s="25"/>
      <c r="DO254" s="25"/>
      <c r="DP254" s="25"/>
      <c r="DQ254" s="25"/>
      <c r="DR254" s="25"/>
      <c r="DS254" s="25"/>
      <c r="DT254" s="49"/>
      <c r="DU254" s="47"/>
      <c r="DV254" s="48"/>
      <c r="DW254" s="25"/>
      <c r="DX254" s="25"/>
      <c r="DY254" s="49"/>
      <c r="DZ254" s="47"/>
      <c r="EA254" s="25"/>
      <c r="EB254" s="25"/>
      <c r="EC254" s="25"/>
      <c r="ED254" s="25"/>
      <c r="EE254" s="49"/>
      <c r="EF254" s="47"/>
      <c r="EG254" s="25"/>
      <c r="EH254" s="25"/>
      <c r="EI254" s="25"/>
      <c r="EJ254" s="25"/>
      <c r="EK254" s="46"/>
      <c r="EL254" s="47"/>
      <c r="EM254" s="49"/>
      <c r="EN254" s="46"/>
      <c r="EO254" s="47"/>
      <c r="EP254" s="25"/>
      <c r="EQ254" s="25"/>
      <c r="ER254" s="25"/>
      <c r="ES254" s="25"/>
      <c r="ET254" s="25"/>
      <c r="EU254" s="25"/>
      <c r="EV254" s="49"/>
      <c r="FI254"/>
      <c r="FL254" s="49"/>
      <c r="FM254" s="25"/>
      <c r="FN254" s="25"/>
      <c r="FO254" s="25"/>
      <c r="FP254" s="25"/>
      <c r="FQ254" s="25"/>
      <c r="FR254" s="25"/>
      <c r="FS254" s="25"/>
      <c r="FT254" s="25"/>
      <c r="FU254" s="25"/>
      <c r="FV254" s="45"/>
      <c r="FW254" s="25"/>
      <c r="FX254" s="25"/>
      <c r="FY254" s="25"/>
      <c r="FZ254" s="25"/>
      <c r="GA254" s="25"/>
      <c r="GB254" s="25"/>
      <c r="GC254" s="28"/>
      <c r="GD254" s="45"/>
      <c r="GE254" s="25"/>
      <c r="GF254" s="25"/>
      <c r="GG254" s="25"/>
      <c r="GH254" s="25"/>
      <c r="GI254" s="25"/>
      <c r="GJ254" s="25"/>
      <c r="GK254" s="28"/>
      <c r="GL254" s="45"/>
      <c r="GM254" s="25"/>
      <c r="GN254" s="25"/>
      <c r="GO254" s="25"/>
      <c r="GP254" s="25"/>
      <c r="GQ254" s="25"/>
      <c r="GR254" s="25"/>
      <c r="GS254" s="25"/>
      <c r="GT254" s="25"/>
      <c r="GU254" s="25"/>
      <c r="GV254" s="25"/>
      <c r="GW254" s="25"/>
      <c r="GX254" s="25"/>
      <c r="GY254" s="25"/>
      <c r="GZ254" s="25"/>
      <c r="HA254" s="25"/>
      <c r="HB254" s="25"/>
      <c r="HC254" s="25"/>
      <c r="HD254" s="25"/>
      <c r="HE254" s="28"/>
      <c r="HF254" s="25"/>
      <c r="HG254" s="25"/>
      <c r="HH254" s="25"/>
      <c r="HI254" s="25"/>
      <c r="HJ254" s="25"/>
      <c r="HK254" s="25"/>
      <c r="HL254" s="25"/>
      <c r="HM254" s="25"/>
      <c r="HN254" s="25"/>
      <c r="HO254" s="25"/>
      <c r="HP254" s="25"/>
      <c r="HQ254" s="25"/>
      <c r="HR254" s="25"/>
      <c r="HS254" s="45"/>
      <c r="HT254" s="25"/>
      <c r="HU254" s="25"/>
      <c r="HV254" s="25"/>
      <c r="HW254" s="25"/>
      <c r="HX254" s="25"/>
      <c r="HY254" s="45"/>
      <c r="HZ254" s="25"/>
      <c r="IA254" s="25"/>
      <c r="IB254" s="25"/>
      <c r="IC254" s="25"/>
      <c r="ID254" s="109"/>
      <c r="IE254" s="25"/>
      <c r="IF254" s="25"/>
      <c r="IG254" s="25"/>
      <c r="IH254" s="25"/>
      <c r="II254" s="25"/>
      <c r="IJ254" s="25"/>
      <c r="IK254" s="25"/>
      <c r="IL254" s="25"/>
      <c r="IM254" s="25"/>
      <c r="IN254" s="25"/>
      <c r="IO254" s="25"/>
      <c r="IP254" s="25"/>
      <c r="IQ254" s="25"/>
      <c r="IR254" s="25"/>
      <c r="IS254" s="25"/>
      <c r="IT254" s="45"/>
    </row>
    <row r="255" spans="1:254">
      <c r="A255" s="25"/>
      <c r="B255" s="25"/>
      <c r="C255" s="49"/>
      <c r="D255" s="47"/>
      <c r="E255" s="25"/>
      <c r="F255" s="25"/>
      <c r="G255" s="49"/>
      <c r="H255" s="25"/>
      <c r="I255" s="25"/>
      <c r="J255" s="25"/>
      <c r="K255" s="25"/>
      <c r="L255" s="25"/>
      <c r="M255" s="25"/>
      <c r="N255" s="25"/>
      <c r="O255" s="25"/>
      <c r="P255" s="25"/>
      <c r="Q255" s="28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45"/>
      <c r="AC255" s="25"/>
      <c r="AD255" s="25"/>
      <c r="AE255" s="25"/>
      <c r="AF255" s="25"/>
      <c r="AG255" s="25"/>
      <c r="AH255" s="25"/>
      <c r="AI255" s="25"/>
      <c r="AJ255" s="25"/>
      <c r="AK255" s="28"/>
      <c r="AL255" s="45"/>
      <c r="AM255" s="25"/>
      <c r="AN255" s="25"/>
      <c r="AO255" s="28"/>
      <c r="AP255" s="4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49"/>
      <c r="BH255" s="47"/>
      <c r="BI255" s="25"/>
      <c r="BJ255" s="25"/>
      <c r="BK255" s="25"/>
      <c r="BL255" s="25"/>
      <c r="BM255" s="47"/>
      <c r="BN255" s="25"/>
      <c r="BO255" s="25"/>
      <c r="BP255" s="25"/>
      <c r="BQ255" s="49"/>
      <c r="BR255" s="47"/>
      <c r="BS255" s="25"/>
      <c r="BT255" s="25"/>
      <c r="BU255" s="25"/>
      <c r="BV255" s="49"/>
      <c r="BW255" s="52"/>
      <c r="BX255" s="53"/>
      <c r="BY255" s="54"/>
      <c r="BZ255" s="57"/>
      <c r="CA255" s="50"/>
      <c r="CB255" s="51"/>
      <c r="CC255" s="46"/>
      <c r="CD255" s="46"/>
      <c r="CE255" s="47"/>
      <c r="CF255" s="25"/>
      <c r="CG255" s="61"/>
      <c r="CH255" s="47"/>
      <c r="CI255" s="25"/>
      <c r="CJ255" s="25"/>
      <c r="CK255" s="49"/>
      <c r="CL255" s="47"/>
      <c r="CM255" s="25"/>
      <c r="CN255" s="25"/>
      <c r="CO255" s="49"/>
      <c r="CP255" s="47"/>
      <c r="CQ255" s="25"/>
      <c r="CR255" s="25"/>
      <c r="CS255" s="25"/>
      <c r="CT255" s="25"/>
      <c r="CU255" s="25"/>
      <c r="CV255" s="25"/>
      <c r="CW255" s="25"/>
      <c r="CX255" s="25"/>
      <c r="CY255" s="25"/>
      <c r="CZ255" s="49"/>
      <c r="DA255" s="25"/>
      <c r="DB255" s="25"/>
      <c r="DC255" s="25"/>
      <c r="DD255" s="25"/>
      <c r="DE255" s="25"/>
      <c r="DF255" s="25"/>
      <c r="DG255" s="25"/>
      <c r="DH255" s="25"/>
      <c r="DI255" s="25"/>
      <c r="DJ255" s="25"/>
      <c r="DK255" s="25"/>
      <c r="DL255" s="25"/>
      <c r="DM255" s="25"/>
      <c r="DN255" s="25"/>
      <c r="DO255" s="25"/>
      <c r="DP255" s="25"/>
      <c r="DQ255" s="25"/>
      <c r="DR255" s="25"/>
      <c r="DS255" s="25"/>
      <c r="DT255" s="49"/>
      <c r="DU255" s="47"/>
      <c r="DV255" s="48"/>
      <c r="DW255" s="25"/>
      <c r="DX255" s="25"/>
      <c r="DY255" s="49"/>
      <c r="DZ255" s="47"/>
      <c r="EA255" s="25"/>
      <c r="EB255" s="25"/>
      <c r="EC255" s="25"/>
      <c r="ED255" s="25"/>
      <c r="EE255" s="49"/>
      <c r="EF255" s="47"/>
      <c r="EG255" s="25"/>
      <c r="EH255" s="25"/>
      <c r="EI255" s="25"/>
      <c r="EJ255" s="25"/>
      <c r="EK255" s="46"/>
      <c r="EL255" s="47"/>
      <c r="EM255" s="49"/>
      <c r="EN255" s="46"/>
      <c r="EO255" s="47"/>
      <c r="EP255" s="25"/>
      <c r="EQ255" s="25"/>
      <c r="ER255" s="25"/>
      <c r="ES255" s="25"/>
      <c r="ET255" s="25"/>
      <c r="EU255" s="25"/>
      <c r="EV255" s="49"/>
      <c r="FI255"/>
      <c r="FL255" s="49"/>
      <c r="FM255" s="25"/>
      <c r="FN255" s="25"/>
      <c r="FO255" s="25"/>
      <c r="FP255" s="25"/>
      <c r="FQ255" s="25"/>
      <c r="FR255" s="25"/>
      <c r="FS255" s="25"/>
      <c r="FT255" s="25"/>
      <c r="FU255" s="25"/>
      <c r="FV255" s="45"/>
      <c r="FW255" s="25"/>
      <c r="FX255" s="25"/>
      <c r="FY255" s="25"/>
      <c r="FZ255" s="25"/>
      <c r="GA255" s="25"/>
      <c r="GB255" s="25"/>
      <c r="GC255" s="28"/>
      <c r="GD255" s="45"/>
      <c r="GE255" s="25"/>
      <c r="GF255" s="25"/>
      <c r="GG255" s="25"/>
      <c r="GH255" s="25"/>
      <c r="GI255" s="25"/>
      <c r="GJ255" s="25"/>
      <c r="GK255" s="28"/>
      <c r="GL255" s="45"/>
      <c r="GM255" s="25"/>
      <c r="GN255" s="25"/>
      <c r="GO255" s="25"/>
      <c r="GP255" s="25"/>
      <c r="GQ255" s="25"/>
      <c r="GR255" s="25"/>
      <c r="GS255" s="25"/>
      <c r="GT255" s="25"/>
      <c r="GU255" s="25"/>
      <c r="GV255" s="25"/>
      <c r="GW255" s="25"/>
      <c r="GX255" s="25"/>
      <c r="GY255" s="25"/>
      <c r="GZ255" s="25"/>
      <c r="HA255" s="25"/>
      <c r="HB255" s="25"/>
      <c r="HC255" s="25"/>
      <c r="HD255" s="25"/>
      <c r="HE255" s="28"/>
      <c r="HF255" s="25"/>
      <c r="HG255" s="25"/>
      <c r="HH255" s="25"/>
      <c r="HI255" s="25"/>
      <c r="HJ255" s="25"/>
      <c r="HK255" s="25"/>
      <c r="HL255" s="25"/>
      <c r="HM255" s="25"/>
      <c r="HN255" s="25"/>
      <c r="HO255" s="25"/>
      <c r="HP255" s="25"/>
      <c r="HQ255" s="25"/>
      <c r="HR255" s="25"/>
      <c r="HS255" s="45"/>
      <c r="HT255" s="25"/>
      <c r="HU255" s="25"/>
      <c r="HV255" s="25"/>
      <c r="HW255" s="25"/>
      <c r="HX255" s="25"/>
      <c r="HY255" s="45"/>
      <c r="HZ255" s="25"/>
      <c r="IA255" s="25"/>
      <c r="IB255" s="25"/>
      <c r="IC255" s="25"/>
      <c r="ID255" s="109"/>
      <c r="IE255" s="25"/>
      <c r="IF255" s="25"/>
      <c r="IG255" s="25"/>
      <c r="IH255" s="25"/>
      <c r="II255" s="25"/>
      <c r="IJ255" s="25"/>
      <c r="IK255" s="25"/>
      <c r="IL255" s="25"/>
      <c r="IM255" s="25"/>
      <c r="IN255" s="25"/>
      <c r="IO255" s="25"/>
      <c r="IP255" s="25"/>
      <c r="IQ255" s="25"/>
      <c r="IR255" s="25"/>
      <c r="IS255" s="25"/>
      <c r="IT255" s="45"/>
    </row>
    <row r="256" spans="1:254">
      <c r="A256" s="25"/>
      <c r="B256" s="25"/>
      <c r="C256" s="49"/>
      <c r="D256" s="47"/>
      <c r="E256" s="25"/>
      <c r="F256" s="25"/>
      <c r="G256" s="49"/>
      <c r="H256" s="25"/>
      <c r="I256" s="25"/>
      <c r="J256" s="25"/>
      <c r="K256" s="25"/>
      <c r="L256" s="25"/>
      <c r="M256" s="25"/>
      <c r="N256" s="25"/>
      <c r="O256" s="25"/>
      <c r="P256" s="25"/>
      <c r="Q256" s="28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45"/>
      <c r="AC256" s="25"/>
      <c r="AD256" s="25"/>
      <c r="AE256" s="25"/>
      <c r="AF256" s="25"/>
      <c r="AG256" s="25"/>
      <c r="AH256" s="25"/>
      <c r="AI256" s="25"/>
      <c r="AJ256" s="25"/>
      <c r="AK256" s="28"/>
      <c r="AL256" s="45"/>
      <c r="AM256" s="25"/>
      <c r="AN256" s="25"/>
      <c r="AO256" s="28"/>
      <c r="AP256" s="4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49"/>
      <c r="BH256" s="47"/>
      <c r="BI256" s="25"/>
      <c r="BJ256" s="25"/>
      <c r="BK256" s="25"/>
      <c r="BL256" s="25"/>
      <c r="BM256" s="47"/>
      <c r="BN256" s="25"/>
      <c r="BO256" s="25"/>
      <c r="BP256" s="25"/>
      <c r="BQ256" s="49"/>
      <c r="BR256" s="47"/>
      <c r="BS256" s="25"/>
      <c r="BT256" s="25"/>
      <c r="BU256" s="25"/>
      <c r="BV256" s="49"/>
      <c r="BW256" s="52"/>
      <c r="BX256" s="53"/>
      <c r="BY256" s="54"/>
      <c r="BZ256" s="57"/>
      <c r="CA256" s="50"/>
      <c r="CB256" s="51"/>
      <c r="CC256" s="46"/>
      <c r="CD256" s="46"/>
      <c r="CE256" s="47"/>
      <c r="CF256" s="25"/>
      <c r="CG256" s="61"/>
      <c r="CH256" s="47"/>
      <c r="CI256" s="25"/>
      <c r="CJ256" s="25"/>
      <c r="CK256" s="49"/>
      <c r="CL256" s="47"/>
      <c r="CM256" s="25"/>
      <c r="CN256" s="25"/>
      <c r="CO256" s="49"/>
      <c r="CP256" s="47"/>
      <c r="CQ256" s="25"/>
      <c r="CR256" s="25"/>
      <c r="CS256" s="25"/>
      <c r="CT256" s="25"/>
      <c r="CU256" s="25"/>
      <c r="CV256" s="25"/>
      <c r="CW256" s="25"/>
      <c r="CX256" s="25"/>
      <c r="CY256" s="25"/>
      <c r="CZ256" s="49"/>
      <c r="DA256" s="25"/>
      <c r="DB256" s="25"/>
      <c r="DC256" s="25"/>
      <c r="DD256" s="25"/>
      <c r="DE256" s="25"/>
      <c r="DF256" s="25"/>
      <c r="DG256" s="25"/>
      <c r="DH256" s="25"/>
      <c r="DI256" s="25"/>
      <c r="DJ256" s="25"/>
      <c r="DK256" s="25"/>
      <c r="DL256" s="25"/>
      <c r="DM256" s="25"/>
      <c r="DN256" s="25"/>
      <c r="DO256" s="25"/>
      <c r="DP256" s="25"/>
      <c r="DQ256" s="25"/>
      <c r="DR256" s="25"/>
      <c r="DS256" s="25"/>
      <c r="DT256" s="49"/>
      <c r="DU256" s="47"/>
      <c r="DV256" s="48"/>
      <c r="DW256" s="25"/>
      <c r="DX256" s="25"/>
      <c r="DY256" s="49"/>
      <c r="DZ256" s="47"/>
      <c r="EA256" s="25"/>
      <c r="EB256" s="25"/>
      <c r="EC256" s="25"/>
      <c r="ED256" s="25"/>
      <c r="EE256" s="49"/>
      <c r="EF256" s="47"/>
      <c r="EG256" s="25"/>
      <c r="EH256" s="25"/>
      <c r="EI256" s="25"/>
      <c r="EJ256" s="25"/>
      <c r="EK256" s="46"/>
      <c r="EL256" s="47"/>
      <c r="EM256" s="49"/>
      <c r="EN256" s="46"/>
      <c r="EO256" s="47"/>
      <c r="EP256" s="25"/>
      <c r="EQ256" s="25"/>
      <c r="ER256" s="25"/>
      <c r="ES256" s="25"/>
      <c r="ET256" s="25"/>
      <c r="EU256" s="25"/>
      <c r="EV256" s="49"/>
      <c r="FI256"/>
      <c r="FL256" s="49"/>
      <c r="FM256" s="25"/>
      <c r="FN256" s="25"/>
      <c r="FO256" s="25"/>
      <c r="FP256" s="25"/>
      <c r="FQ256" s="25"/>
      <c r="FR256" s="25"/>
      <c r="FS256" s="25"/>
      <c r="FT256" s="25"/>
      <c r="FU256" s="25"/>
      <c r="FV256" s="45"/>
      <c r="FW256" s="25"/>
      <c r="FX256" s="25"/>
      <c r="FY256" s="25"/>
      <c r="FZ256" s="25"/>
      <c r="GA256" s="25"/>
      <c r="GB256" s="25"/>
      <c r="GC256" s="28"/>
      <c r="GD256" s="45"/>
      <c r="GE256" s="25"/>
      <c r="GF256" s="25"/>
      <c r="GG256" s="25"/>
      <c r="GH256" s="25"/>
      <c r="GI256" s="25"/>
      <c r="GJ256" s="25"/>
      <c r="GK256" s="28"/>
      <c r="GL256" s="45"/>
      <c r="GM256" s="25"/>
      <c r="GN256" s="25"/>
      <c r="GO256" s="25"/>
      <c r="GP256" s="25"/>
      <c r="GQ256" s="25"/>
      <c r="GR256" s="25"/>
      <c r="GS256" s="25"/>
      <c r="GT256" s="25"/>
      <c r="GU256" s="25"/>
      <c r="GV256" s="25"/>
      <c r="GW256" s="25"/>
      <c r="GX256" s="25"/>
      <c r="GY256" s="25"/>
      <c r="GZ256" s="25"/>
      <c r="HA256" s="25"/>
      <c r="HB256" s="25"/>
      <c r="HC256" s="25"/>
      <c r="HD256" s="25"/>
      <c r="HE256" s="28"/>
      <c r="HF256" s="25"/>
      <c r="HG256" s="25"/>
      <c r="HH256" s="25"/>
      <c r="HI256" s="25"/>
      <c r="HJ256" s="25"/>
      <c r="HK256" s="25"/>
      <c r="HL256" s="25"/>
      <c r="HM256" s="25"/>
      <c r="HN256" s="25"/>
      <c r="HO256" s="25"/>
      <c r="HP256" s="25"/>
      <c r="HQ256" s="25"/>
      <c r="HR256" s="25"/>
      <c r="HS256" s="45"/>
      <c r="HT256" s="25"/>
      <c r="HU256" s="25"/>
      <c r="HV256" s="25"/>
      <c r="HW256" s="25"/>
      <c r="HX256" s="25"/>
      <c r="HY256" s="45"/>
      <c r="HZ256" s="25"/>
      <c r="IA256" s="25"/>
      <c r="IB256" s="25"/>
      <c r="IC256" s="25"/>
      <c r="ID256" s="109"/>
      <c r="IE256" s="25"/>
      <c r="IF256" s="25"/>
      <c r="IG256" s="25"/>
      <c r="IH256" s="25"/>
      <c r="II256" s="25"/>
      <c r="IJ256" s="25"/>
      <c r="IK256" s="25"/>
      <c r="IL256" s="25"/>
      <c r="IM256" s="25"/>
      <c r="IN256" s="25"/>
      <c r="IO256" s="25"/>
      <c r="IP256" s="25"/>
      <c r="IQ256" s="25"/>
      <c r="IR256" s="25"/>
      <c r="IS256" s="25"/>
      <c r="IT256" s="45"/>
    </row>
    <row r="257" spans="1:254">
      <c r="A257" s="25"/>
      <c r="B257" s="25"/>
      <c r="C257" s="49"/>
      <c r="D257" s="47"/>
      <c r="E257" s="25"/>
      <c r="F257" s="25"/>
      <c r="G257" s="49"/>
      <c r="H257" s="25"/>
      <c r="I257" s="25"/>
      <c r="J257" s="25"/>
      <c r="K257" s="25"/>
      <c r="L257" s="25"/>
      <c r="M257" s="25"/>
      <c r="N257" s="25"/>
      <c r="O257" s="25"/>
      <c r="P257" s="25"/>
      <c r="Q257" s="28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45"/>
      <c r="AC257" s="25"/>
      <c r="AD257" s="25"/>
      <c r="AE257" s="25"/>
      <c r="AF257" s="25"/>
      <c r="AG257" s="25"/>
      <c r="AH257" s="25"/>
      <c r="AI257" s="25"/>
      <c r="AJ257" s="25"/>
      <c r="AK257" s="28"/>
      <c r="AL257" s="45"/>
      <c r="AM257" s="25"/>
      <c r="AN257" s="25"/>
      <c r="AO257" s="28"/>
      <c r="AP257" s="4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49"/>
      <c r="BH257" s="47"/>
      <c r="BI257" s="25"/>
      <c r="BJ257" s="25"/>
      <c r="BK257" s="25"/>
      <c r="BL257" s="25"/>
      <c r="BM257" s="47"/>
      <c r="BN257" s="25"/>
      <c r="BO257" s="25"/>
      <c r="BP257" s="25"/>
      <c r="BQ257" s="49"/>
      <c r="BR257" s="47"/>
      <c r="BS257" s="25"/>
      <c r="BT257" s="25"/>
      <c r="BU257" s="25"/>
      <c r="BV257" s="49"/>
      <c r="BW257" s="52"/>
      <c r="BX257" s="53"/>
      <c r="BY257" s="54"/>
      <c r="BZ257" s="57"/>
      <c r="CA257" s="50"/>
      <c r="CB257" s="51"/>
      <c r="CC257" s="46"/>
      <c r="CD257" s="46"/>
      <c r="CE257" s="47"/>
      <c r="CF257" s="25"/>
      <c r="CG257" s="61"/>
      <c r="CH257" s="47"/>
      <c r="CI257" s="25"/>
      <c r="CJ257" s="25"/>
      <c r="CK257" s="49"/>
      <c r="CL257" s="47"/>
      <c r="CM257" s="25"/>
      <c r="CN257" s="25"/>
      <c r="CO257" s="49"/>
      <c r="CP257" s="47"/>
      <c r="CQ257" s="25"/>
      <c r="CR257" s="25"/>
      <c r="CS257" s="25"/>
      <c r="CT257" s="25"/>
      <c r="CU257" s="25"/>
      <c r="CV257" s="25"/>
      <c r="CW257" s="25"/>
      <c r="CX257" s="25"/>
      <c r="CY257" s="25"/>
      <c r="CZ257" s="49"/>
      <c r="DA257" s="25"/>
      <c r="DB257" s="25"/>
      <c r="DC257" s="25"/>
      <c r="DD257" s="25"/>
      <c r="DE257" s="25"/>
      <c r="DF257" s="25"/>
      <c r="DG257" s="25"/>
      <c r="DH257" s="25"/>
      <c r="DI257" s="25"/>
      <c r="DJ257" s="25"/>
      <c r="DK257" s="25"/>
      <c r="DL257" s="25"/>
      <c r="DM257" s="25"/>
      <c r="DN257" s="25"/>
      <c r="DO257" s="25"/>
      <c r="DP257" s="25"/>
      <c r="DQ257" s="25"/>
      <c r="DR257" s="25"/>
      <c r="DS257" s="25"/>
      <c r="DT257" s="49"/>
      <c r="DU257" s="47"/>
      <c r="DV257" s="48"/>
      <c r="DW257" s="25"/>
      <c r="DX257" s="25"/>
      <c r="DY257" s="49"/>
      <c r="DZ257" s="47"/>
      <c r="EA257" s="25"/>
      <c r="EB257" s="25"/>
      <c r="EC257" s="25"/>
      <c r="ED257" s="25"/>
      <c r="EE257" s="49"/>
      <c r="EF257" s="47"/>
      <c r="EG257" s="25"/>
      <c r="EH257" s="25"/>
      <c r="EI257" s="25"/>
      <c r="EJ257" s="25"/>
      <c r="EK257" s="46"/>
      <c r="EL257" s="47"/>
      <c r="EM257" s="49"/>
      <c r="EN257" s="46"/>
      <c r="EO257" s="47"/>
      <c r="EP257" s="25"/>
      <c r="EQ257" s="25"/>
      <c r="ER257" s="25"/>
      <c r="ES257" s="25"/>
      <c r="ET257" s="25"/>
      <c r="EU257" s="25"/>
      <c r="EV257" s="49"/>
      <c r="FI257"/>
      <c r="FL257" s="49"/>
      <c r="FM257" s="25"/>
      <c r="FN257" s="25"/>
      <c r="FO257" s="25"/>
      <c r="FP257" s="25"/>
      <c r="FQ257" s="25"/>
      <c r="FR257" s="25"/>
      <c r="FS257" s="25"/>
      <c r="FT257" s="25"/>
      <c r="FU257" s="25"/>
      <c r="FV257" s="45"/>
      <c r="FW257" s="25"/>
      <c r="FX257" s="25"/>
      <c r="FY257" s="25"/>
      <c r="FZ257" s="25"/>
      <c r="GA257" s="25"/>
      <c r="GB257" s="25"/>
      <c r="GC257" s="28"/>
      <c r="GD257" s="45"/>
      <c r="GE257" s="25"/>
      <c r="GF257" s="25"/>
      <c r="GG257" s="25"/>
      <c r="GH257" s="25"/>
      <c r="GI257" s="25"/>
      <c r="GJ257" s="25"/>
      <c r="GK257" s="28"/>
      <c r="GL257" s="45"/>
      <c r="GM257" s="25"/>
      <c r="GN257" s="25"/>
      <c r="GO257" s="25"/>
      <c r="GP257" s="25"/>
      <c r="GQ257" s="25"/>
      <c r="GR257" s="25"/>
      <c r="GS257" s="25"/>
      <c r="GT257" s="25"/>
      <c r="GU257" s="25"/>
      <c r="GV257" s="25"/>
      <c r="GW257" s="25"/>
      <c r="GX257" s="25"/>
      <c r="GY257" s="25"/>
      <c r="GZ257" s="25"/>
      <c r="HA257" s="25"/>
      <c r="HB257" s="25"/>
      <c r="HC257" s="25"/>
      <c r="HD257" s="25"/>
      <c r="HE257" s="28"/>
      <c r="HF257" s="25"/>
      <c r="HG257" s="25"/>
      <c r="HH257" s="25"/>
      <c r="HI257" s="25"/>
      <c r="HJ257" s="25"/>
      <c r="HK257" s="25"/>
      <c r="HL257" s="25"/>
      <c r="HM257" s="25"/>
      <c r="HN257" s="25"/>
      <c r="HO257" s="25"/>
      <c r="HP257" s="25"/>
      <c r="HQ257" s="25"/>
      <c r="HR257" s="25"/>
      <c r="HS257" s="45"/>
      <c r="HT257" s="25"/>
      <c r="HU257" s="25"/>
      <c r="HV257" s="25"/>
      <c r="HW257" s="25"/>
      <c r="HX257" s="25"/>
      <c r="HY257" s="45"/>
      <c r="HZ257" s="25"/>
      <c r="IA257" s="25"/>
      <c r="IB257" s="25"/>
      <c r="IC257" s="25"/>
      <c r="ID257" s="109"/>
      <c r="IE257" s="25"/>
      <c r="IF257" s="25"/>
      <c r="IG257" s="25"/>
      <c r="IH257" s="25"/>
      <c r="II257" s="25"/>
      <c r="IJ257" s="25"/>
      <c r="IK257" s="25"/>
      <c r="IL257" s="25"/>
      <c r="IM257" s="25"/>
      <c r="IN257" s="25"/>
      <c r="IO257" s="25"/>
      <c r="IP257" s="25"/>
      <c r="IQ257" s="25"/>
      <c r="IR257" s="25"/>
      <c r="IS257" s="25"/>
      <c r="IT257" s="45"/>
    </row>
    <row r="258" spans="1:254">
      <c r="A258" s="25"/>
      <c r="B258" s="25"/>
      <c r="C258" s="49"/>
      <c r="D258" s="47"/>
      <c r="E258" s="25"/>
      <c r="F258" s="25"/>
      <c r="G258" s="49"/>
      <c r="H258" s="25"/>
      <c r="I258" s="25"/>
      <c r="J258" s="25"/>
      <c r="K258" s="25"/>
      <c r="L258" s="25"/>
      <c r="M258" s="25"/>
      <c r="N258" s="25"/>
      <c r="O258" s="25"/>
      <c r="P258" s="25"/>
      <c r="Q258" s="28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45"/>
      <c r="AC258" s="25"/>
      <c r="AD258" s="25"/>
      <c r="AE258" s="25"/>
      <c r="AF258" s="25"/>
      <c r="AG258" s="25"/>
      <c r="AH258" s="25"/>
      <c r="AI258" s="25"/>
      <c r="AJ258" s="25"/>
      <c r="AK258" s="28"/>
      <c r="AL258" s="45"/>
      <c r="AM258" s="25"/>
      <c r="AN258" s="25"/>
      <c r="AO258" s="28"/>
      <c r="AP258" s="4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49"/>
      <c r="BH258" s="47"/>
      <c r="BI258" s="25"/>
      <c r="BJ258" s="25"/>
      <c r="BK258" s="25"/>
      <c r="BL258" s="25"/>
      <c r="BM258" s="47"/>
      <c r="BN258" s="25"/>
      <c r="BO258" s="25"/>
      <c r="BP258" s="25"/>
      <c r="BQ258" s="49"/>
      <c r="BR258" s="47"/>
      <c r="BS258" s="25"/>
      <c r="BT258" s="25"/>
      <c r="BU258" s="25"/>
      <c r="BV258" s="49"/>
      <c r="BW258" s="52"/>
      <c r="BX258" s="53"/>
      <c r="BY258" s="54"/>
      <c r="BZ258" s="57"/>
      <c r="CA258" s="50"/>
      <c r="CB258" s="51"/>
      <c r="CC258" s="46"/>
      <c r="CD258" s="46"/>
      <c r="CE258" s="47"/>
      <c r="CF258" s="25"/>
      <c r="CG258" s="61"/>
      <c r="CH258" s="47"/>
      <c r="CI258" s="25"/>
      <c r="CJ258" s="25"/>
      <c r="CK258" s="49"/>
      <c r="CL258" s="47"/>
      <c r="CM258" s="25"/>
      <c r="CN258" s="25"/>
      <c r="CO258" s="49"/>
      <c r="CP258" s="47"/>
      <c r="CQ258" s="25"/>
      <c r="CR258" s="25"/>
      <c r="CS258" s="25"/>
      <c r="CT258" s="25"/>
      <c r="CU258" s="25"/>
      <c r="CV258" s="25"/>
      <c r="CW258" s="25"/>
      <c r="CX258" s="25"/>
      <c r="CY258" s="25"/>
      <c r="CZ258" s="49"/>
      <c r="DA258" s="25"/>
      <c r="DB258" s="25"/>
      <c r="DC258" s="25"/>
      <c r="DD258" s="25"/>
      <c r="DE258" s="25"/>
      <c r="DF258" s="25"/>
      <c r="DG258" s="25"/>
      <c r="DH258" s="25"/>
      <c r="DI258" s="25"/>
      <c r="DJ258" s="25"/>
      <c r="DK258" s="25"/>
      <c r="DL258" s="25"/>
      <c r="DM258" s="25"/>
      <c r="DN258" s="25"/>
      <c r="DO258" s="25"/>
      <c r="DP258" s="25"/>
      <c r="DQ258" s="25"/>
      <c r="DR258" s="25"/>
      <c r="DS258" s="25"/>
      <c r="DT258" s="49"/>
      <c r="DU258" s="47"/>
      <c r="DV258" s="48"/>
      <c r="DW258" s="25"/>
      <c r="DX258" s="25"/>
      <c r="DY258" s="49"/>
      <c r="DZ258" s="47"/>
      <c r="EA258" s="25"/>
      <c r="EB258" s="25"/>
      <c r="EC258" s="25"/>
      <c r="ED258" s="25"/>
      <c r="EE258" s="49"/>
      <c r="EF258" s="47"/>
      <c r="EG258" s="25"/>
      <c r="EH258" s="25"/>
      <c r="EI258" s="25"/>
      <c r="EJ258" s="25"/>
      <c r="EK258" s="46"/>
      <c r="EL258" s="47"/>
      <c r="EM258" s="49"/>
      <c r="EN258" s="46"/>
      <c r="EO258" s="47"/>
      <c r="EP258" s="25"/>
      <c r="EQ258" s="25"/>
      <c r="ER258" s="25"/>
      <c r="ES258" s="25"/>
      <c r="ET258" s="25"/>
      <c r="EU258" s="25"/>
      <c r="EV258" s="49"/>
      <c r="FI258"/>
      <c r="FL258" s="49"/>
      <c r="FM258" s="25"/>
      <c r="FN258" s="25"/>
      <c r="FO258" s="25"/>
      <c r="FP258" s="25"/>
      <c r="FQ258" s="25"/>
      <c r="FR258" s="25"/>
      <c r="FS258" s="25"/>
      <c r="FT258" s="25"/>
      <c r="FU258" s="25"/>
      <c r="FV258" s="45"/>
      <c r="FW258" s="25"/>
      <c r="FX258" s="25"/>
      <c r="FY258" s="25"/>
      <c r="FZ258" s="25"/>
      <c r="GA258" s="25"/>
      <c r="GB258" s="25"/>
      <c r="GC258" s="28"/>
      <c r="GD258" s="45"/>
      <c r="GE258" s="25"/>
      <c r="GF258" s="25"/>
      <c r="GG258" s="25"/>
      <c r="GH258" s="25"/>
      <c r="GI258" s="25"/>
      <c r="GJ258" s="25"/>
      <c r="GK258" s="28"/>
      <c r="GL258" s="45"/>
      <c r="GM258" s="25"/>
      <c r="GN258" s="25"/>
      <c r="GO258" s="25"/>
      <c r="GP258" s="25"/>
      <c r="GQ258" s="25"/>
      <c r="GR258" s="25"/>
      <c r="GS258" s="25"/>
      <c r="GT258" s="25"/>
      <c r="GU258" s="25"/>
      <c r="GV258" s="25"/>
      <c r="GW258" s="25"/>
      <c r="GX258" s="25"/>
      <c r="GY258" s="25"/>
      <c r="GZ258" s="25"/>
      <c r="HA258" s="25"/>
      <c r="HB258" s="25"/>
      <c r="HC258" s="25"/>
      <c r="HD258" s="25"/>
      <c r="HE258" s="28"/>
      <c r="HF258" s="25"/>
      <c r="HG258" s="25"/>
      <c r="HH258" s="25"/>
      <c r="HI258" s="25"/>
      <c r="HJ258" s="25"/>
      <c r="HK258" s="25"/>
      <c r="HL258" s="25"/>
      <c r="HM258" s="25"/>
      <c r="HN258" s="25"/>
      <c r="HO258" s="25"/>
      <c r="HP258" s="25"/>
      <c r="HQ258" s="25"/>
      <c r="HR258" s="25"/>
      <c r="HS258" s="45"/>
      <c r="HT258" s="25"/>
      <c r="HU258" s="25"/>
      <c r="HV258" s="25"/>
      <c r="HW258" s="25"/>
      <c r="HX258" s="25"/>
      <c r="HY258" s="45"/>
      <c r="HZ258" s="25"/>
      <c r="IA258" s="25"/>
      <c r="IB258" s="25"/>
      <c r="IC258" s="25"/>
      <c r="ID258" s="109"/>
      <c r="IE258" s="25"/>
      <c r="IF258" s="25"/>
      <c r="IG258" s="25"/>
      <c r="IH258" s="25"/>
      <c r="II258" s="25"/>
      <c r="IJ258" s="25"/>
      <c r="IK258" s="25"/>
      <c r="IL258" s="25"/>
      <c r="IM258" s="25"/>
      <c r="IN258" s="25"/>
      <c r="IO258" s="25"/>
      <c r="IP258" s="25"/>
      <c r="IQ258" s="25"/>
      <c r="IR258" s="25"/>
      <c r="IS258" s="25"/>
      <c r="IT258" s="45"/>
    </row>
    <row r="259" spans="1:254">
      <c r="A259" s="25"/>
      <c r="B259" s="25"/>
      <c r="C259" s="49"/>
      <c r="D259" s="47"/>
      <c r="E259" s="25"/>
      <c r="F259" s="25"/>
      <c r="G259" s="49"/>
      <c r="H259" s="25"/>
      <c r="I259" s="25"/>
      <c r="J259" s="25"/>
      <c r="K259" s="25"/>
      <c r="L259" s="25"/>
      <c r="M259" s="25"/>
      <c r="N259" s="25"/>
      <c r="O259" s="25"/>
      <c r="P259" s="25"/>
      <c r="Q259" s="28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45"/>
      <c r="AC259" s="25"/>
      <c r="AD259" s="25"/>
      <c r="AE259" s="25"/>
      <c r="AF259" s="25"/>
      <c r="AG259" s="25"/>
      <c r="AH259" s="25"/>
      <c r="AI259" s="25"/>
      <c r="AJ259" s="25"/>
      <c r="AK259" s="28"/>
      <c r="AL259" s="45"/>
      <c r="AM259" s="25"/>
      <c r="AN259" s="25"/>
      <c r="AO259" s="28"/>
      <c r="AP259" s="4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49"/>
      <c r="BH259" s="47"/>
      <c r="BI259" s="25"/>
      <c r="BJ259" s="25"/>
      <c r="BK259" s="25"/>
      <c r="BL259" s="25"/>
      <c r="BM259" s="47"/>
      <c r="BN259" s="25"/>
      <c r="BO259" s="25"/>
      <c r="BP259" s="25"/>
      <c r="BQ259" s="49"/>
      <c r="BR259" s="47"/>
      <c r="BS259" s="25"/>
      <c r="BT259" s="25"/>
      <c r="BU259" s="25"/>
      <c r="BV259" s="49"/>
      <c r="BW259" s="52"/>
      <c r="BX259" s="53"/>
      <c r="BY259" s="54"/>
      <c r="BZ259" s="57"/>
      <c r="CA259" s="50"/>
      <c r="CB259" s="51"/>
      <c r="CC259" s="46"/>
      <c r="CD259" s="46"/>
      <c r="CE259" s="47"/>
      <c r="CF259" s="25"/>
      <c r="CG259" s="61"/>
      <c r="CH259" s="47"/>
      <c r="CI259" s="25"/>
      <c r="CJ259" s="25"/>
      <c r="CK259" s="49"/>
      <c r="CL259" s="47"/>
      <c r="CM259" s="25"/>
      <c r="CN259" s="25"/>
      <c r="CO259" s="49"/>
      <c r="CP259" s="47"/>
      <c r="CQ259" s="25"/>
      <c r="CR259" s="25"/>
      <c r="CS259" s="25"/>
      <c r="CT259" s="25"/>
      <c r="CU259" s="25"/>
      <c r="CV259" s="25"/>
      <c r="CW259" s="25"/>
      <c r="CX259" s="25"/>
      <c r="CY259" s="25"/>
      <c r="CZ259" s="49"/>
      <c r="DA259" s="25"/>
      <c r="DB259" s="25"/>
      <c r="DC259" s="25"/>
      <c r="DD259" s="25"/>
      <c r="DE259" s="25"/>
      <c r="DF259" s="25"/>
      <c r="DG259" s="25"/>
      <c r="DH259" s="25"/>
      <c r="DI259" s="25"/>
      <c r="DJ259" s="25"/>
      <c r="DK259" s="25"/>
      <c r="DL259" s="25"/>
      <c r="DM259" s="25"/>
      <c r="DN259" s="25"/>
      <c r="DO259" s="25"/>
      <c r="DP259" s="25"/>
      <c r="DQ259" s="25"/>
      <c r="DR259" s="25"/>
      <c r="DS259" s="25"/>
      <c r="DT259" s="49"/>
      <c r="DU259" s="47"/>
      <c r="DV259" s="48"/>
      <c r="DW259" s="25"/>
      <c r="DX259" s="25"/>
      <c r="DY259" s="49"/>
      <c r="DZ259" s="47"/>
      <c r="EA259" s="25"/>
      <c r="EB259" s="25"/>
      <c r="EC259" s="25"/>
      <c r="ED259" s="25"/>
      <c r="EE259" s="49"/>
      <c r="EF259" s="47"/>
      <c r="EG259" s="25"/>
      <c r="EH259" s="25"/>
      <c r="EI259" s="25"/>
      <c r="EJ259" s="25"/>
      <c r="EK259" s="46"/>
      <c r="EL259" s="47"/>
      <c r="EM259" s="49"/>
      <c r="EN259" s="46"/>
      <c r="EO259" s="47"/>
      <c r="EP259" s="25"/>
      <c r="EQ259" s="25"/>
      <c r="ER259" s="25"/>
      <c r="ES259" s="25"/>
      <c r="ET259" s="25"/>
      <c r="EU259" s="25"/>
      <c r="EV259" s="49"/>
      <c r="FI259"/>
      <c r="FL259" s="49"/>
      <c r="FM259" s="25"/>
      <c r="FN259" s="25"/>
      <c r="FO259" s="25"/>
      <c r="FP259" s="25"/>
      <c r="FQ259" s="25"/>
      <c r="FR259" s="25"/>
      <c r="FS259" s="25"/>
      <c r="FT259" s="25"/>
      <c r="FU259" s="25"/>
      <c r="FV259" s="45"/>
      <c r="FW259" s="25"/>
      <c r="FX259" s="25"/>
      <c r="FY259" s="25"/>
      <c r="FZ259" s="25"/>
      <c r="GA259" s="25"/>
      <c r="GB259" s="25"/>
      <c r="GC259" s="28"/>
      <c r="GD259" s="45"/>
      <c r="GE259" s="25"/>
      <c r="GF259" s="25"/>
      <c r="GG259" s="25"/>
      <c r="GH259" s="25"/>
      <c r="GI259" s="25"/>
      <c r="GJ259" s="25"/>
      <c r="GK259" s="28"/>
      <c r="GL259" s="45"/>
      <c r="GM259" s="25"/>
      <c r="GN259" s="25"/>
      <c r="GO259" s="25"/>
      <c r="GP259" s="25"/>
      <c r="GQ259" s="25"/>
      <c r="GR259" s="25"/>
      <c r="GS259" s="25"/>
      <c r="GT259" s="25"/>
      <c r="GU259" s="25"/>
      <c r="GV259" s="25"/>
      <c r="GW259" s="25"/>
      <c r="GX259" s="25"/>
      <c r="GY259" s="25"/>
      <c r="GZ259" s="25"/>
      <c r="HA259" s="25"/>
      <c r="HB259" s="25"/>
      <c r="HC259" s="25"/>
      <c r="HD259" s="25"/>
      <c r="HE259" s="28"/>
      <c r="HF259" s="25"/>
      <c r="HG259" s="25"/>
      <c r="HH259" s="25"/>
      <c r="HI259" s="25"/>
      <c r="HJ259" s="25"/>
      <c r="HK259" s="25"/>
      <c r="HL259" s="25"/>
      <c r="HM259" s="25"/>
      <c r="HN259" s="25"/>
      <c r="HO259" s="25"/>
      <c r="HP259" s="25"/>
      <c r="HQ259" s="25"/>
      <c r="HR259" s="25"/>
      <c r="HS259" s="45"/>
      <c r="HT259" s="25"/>
      <c r="HU259" s="25"/>
      <c r="HV259" s="25"/>
      <c r="HW259" s="25"/>
      <c r="HX259" s="25"/>
      <c r="HY259" s="45"/>
      <c r="HZ259" s="25"/>
      <c r="IA259" s="25"/>
      <c r="IB259" s="25"/>
      <c r="IC259" s="25"/>
      <c r="ID259" s="109"/>
      <c r="IE259" s="25"/>
      <c r="IF259" s="25"/>
      <c r="IG259" s="25"/>
      <c r="IH259" s="25"/>
      <c r="II259" s="25"/>
      <c r="IJ259" s="25"/>
      <c r="IK259" s="25"/>
      <c r="IL259" s="25"/>
      <c r="IM259" s="25"/>
      <c r="IN259" s="25"/>
      <c r="IO259" s="25"/>
      <c r="IP259" s="25"/>
      <c r="IQ259" s="25"/>
      <c r="IR259" s="25"/>
      <c r="IS259" s="25"/>
      <c r="IT259" s="45"/>
    </row>
    <row r="260" spans="1:254">
      <c r="A260" s="25"/>
      <c r="B260" s="25"/>
      <c r="C260" s="49"/>
      <c r="D260" s="47"/>
      <c r="E260" s="25"/>
      <c r="F260" s="25"/>
      <c r="G260" s="49"/>
      <c r="H260" s="25"/>
      <c r="I260" s="25"/>
      <c r="J260" s="25"/>
      <c r="K260" s="25"/>
      <c r="L260" s="25"/>
      <c r="M260" s="25"/>
      <c r="N260" s="25"/>
      <c r="O260" s="25"/>
      <c r="P260" s="25"/>
      <c r="Q260" s="28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45"/>
      <c r="AC260" s="25"/>
      <c r="AD260" s="25"/>
      <c r="AE260" s="25"/>
      <c r="AF260" s="25"/>
      <c r="AG260" s="25"/>
      <c r="AH260" s="25"/>
      <c r="AI260" s="25"/>
      <c r="AJ260" s="25"/>
      <c r="AK260" s="28"/>
      <c r="AL260" s="45"/>
      <c r="AM260" s="25"/>
      <c r="AN260" s="25"/>
      <c r="AO260" s="28"/>
      <c r="AP260" s="4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49"/>
      <c r="BH260" s="47"/>
      <c r="BI260" s="25"/>
      <c r="BJ260" s="25"/>
      <c r="BK260" s="25"/>
      <c r="BL260" s="25"/>
      <c r="BM260" s="47"/>
      <c r="BN260" s="25"/>
      <c r="BO260" s="25"/>
      <c r="BP260" s="25"/>
      <c r="BQ260" s="49"/>
      <c r="BR260" s="47"/>
      <c r="BS260" s="25"/>
      <c r="BT260" s="25"/>
      <c r="BU260" s="25"/>
      <c r="BV260" s="49"/>
      <c r="BW260" s="52"/>
      <c r="BX260" s="53"/>
      <c r="BY260" s="54"/>
      <c r="BZ260" s="57"/>
      <c r="CA260" s="50"/>
      <c r="CB260" s="51"/>
      <c r="CC260" s="46"/>
      <c r="CD260" s="46"/>
      <c r="CE260" s="47"/>
      <c r="CF260" s="25"/>
      <c r="CG260" s="61"/>
      <c r="CH260" s="47"/>
      <c r="CI260" s="25"/>
      <c r="CJ260" s="25"/>
      <c r="CK260" s="49"/>
      <c r="CL260" s="47"/>
      <c r="CM260" s="25"/>
      <c r="CN260" s="25"/>
      <c r="CO260" s="49"/>
      <c r="CP260" s="47"/>
      <c r="CQ260" s="25"/>
      <c r="CR260" s="25"/>
      <c r="CS260" s="25"/>
      <c r="CT260" s="25"/>
      <c r="CU260" s="25"/>
      <c r="CV260" s="25"/>
      <c r="CW260" s="25"/>
      <c r="CX260" s="25"/>
      <c r="CY260" s="25"/>
      <c r="CZ260" s="49"/>
      <c r="DA260" s="25"/>
      <c r="DB260" s="25"/>
      <c r="DC260" s="25"/>
      <c r="DD260" s="25"/>
      <c r="DE260" s="25"/>
      <c r="DF260" s="25"/>
      <c r="DG260" s="25"/>
      <c r="DH260" s="25"/>
      <c r="DI260" s="25"/>
      <c r="DJ260" s="25"/>
      <c r="DK260" s="25"/>
      <c r="DL260" s="25"/>
      <c r="DM260" s="25"/>
      <c r="DN260" s="25"/>
      <c r="DO260" s="25"/>
      <c r="DP260" s="25"/>
      <c r="DQ260" s="25"/>
      <c r="DR260" s="25"/>
      <c r="DS260" s="25"/>
      <c r="DT260" s="49"/>
      <c r="DU260" s="47"/>
      <c r="DV260" s="48"/>
      <c r="DW260" s="25"/>
      <c r="DX260" s="25"/>
      <c r="DY260" s="49"/>
      <c r="DZ260" s="47"/>
      <c r="EA260" s="25"/>
      <c r="EB260" s="25"/>
      <c r="EC260" s="25"/>
      <c r="ED260" s="25"/>
      <c r="EE260" s="49"/>
      <c r="EF260" s="47"/>
      <c r="EG260" s="25"/>
      <c r="EH260" s="25"/>
      <c r="EI260" s="25"/>
      <c r="EJ260" s="25"/>
      <c r="EK260" s="46"/>
      <c r="EL260" s="47"/>
      <c r="EM260" s="49"/>
      <c r="EN260" s="46"/>
      <c r="EO260" s="47"/>
      <c r="EP260" s="25"/>
      <c r="EQ260" s="25"/>
      <c r="ER260" s="25"/>
      <c r="ES260" s="25"/>
      <c r="ET260" s="25"/>
      <c r="EU260" s="25"/>
      <c r="EV260" s="49"/>
      <c r="FI260"/>
      <c r="FL260" s="49"/>
      <c r="FM260" s="25"/>
      <c r="FN260" s="25"/>
      <c r="FO260" s="25"/>
      <c r="FP260" s="25"/>
      <c r="FQ260" s="25"/>
      <c r="FR260" s="25"/>
      <c r="FS260" s="25"/>
      <c r="FT260" s="25"/>
      <c r="FU260" s="25"/>
      <c r="FV260" s="45"/>
      <c r="FW260" s="25"/>
      <c r="FX260" s="25"/>
      <c r="FY260" s="25"/>
      <c r="FZ260" s="25"/>
      <c r="GA260" s="25"/>
      <c r="GB260" s="25"/>
      <c r="GC260" s="28"/>
      <c r="GD260" s="45"/>
      <c r="GE260" s="25"/>
      <c r="GF260" s="25"/>
      <c r="GG260" s="25"/>
      <c r="GH260" s="25"/>
      <c r="GI260" s="25"/>
      <c r="GJ260" s="25"/>
      <c r="GK260" s="28"/>
      <c r="GL260" s="45"/>
      <c r="GM260" s="25"/>
      <c r="GN260" s="25"/>
      <c r="GO260" s="25"/>
      <c r="GP260" s="25"/>
      <c r="GQ260" s="25"/>
      <c r="GR260" s="25"/>
      <c r="GS260" s="25"/>
      <c r="GT260" s="25"/>
      <c r="GU260" s="25"/>
      <c r="GV260" s="25"/>
      <c r="GW260" s="25"/>
      <c r="GX260" s="25"/>
      <c r="GY260" s="25"/>
      <c r="GZ260" s="25"/>
      <c r="HA260" s="25"/>
      <c r="HB260" s="25"/>
      <c r="HC260" s="25"/>
      <c r="HD260" s="25"/>
      <c r="HE260" s="28"/>
      <c r="HF260" s="25"/>
      <c r="HG260" s="25"/>
      <c r="HH260" s="25"/>
      <c r="HI260" s="25"/>
      <c r="HJ260" s="25"/>
      <c r="HK260" s="25"/>
      <c r="HL260" s="25"/>
      <c r="HM260" s="25"/>
      <c r="HN260" s="25"/>
      <c r="HO260" s="25"/>
      <c r="HP260" s="25"/>
      <c r="HQ260" s="25"/>
      <c r="HR260" s="25"/>
      <c r="HS260" s="45"/>
      <c r="HT260" s="25"/>
      <c r="HU260" s="25"/>
      <c r="HV260" s="25"/>
      <c r="HW260" s="25"/>
      <c r="HX260" s="25"/>
      <c r="HY260" s="45"/>
      <c r="HZ260" s="25"/>
      <c r="IA260" s="25"/>
      <c r="IB260" s="25"/>
      <c r="IC260" s="25"/>
      <c r="ID260" s="109"/>
      <c r="IE260" s="25"/>
      <c r="IF260" s="25"/>
      <c r="IG260" s="25"/>
      <c r="IH260" s="25"/>
      <c r="II260" s="25"/>
      <c r="IJ260" s="25"/>
      <c r="IK260" s="25"/>
      <c r="IL260" s="25"/>
      <c r="IM260" s="25"/>
      <c r="IN260" s="25"/>
      <c r="IO260" s="25"/>
      <c r="IP260" s="25"/>
      <c r="IQ260" s="25"/>
      <c r="IR260" s="25"/>
      <c r="IS260" s="25"/>
      <c r="IT260" s="45"/>
    </row>
    <row r="261" spans="1:254">
      <c r="A261" s="25"/>
      <c r="B261" s="25"/>
      <c r="C261" s="49"/>
      <c r="D261" s="47"/>
      <c r="E261" s="25"/>
      <c r="F261" s="25"/>
      <c r="G261" s="49"/>
      <c r="H261" s="25"/>
      <c r="I261" s="25"/>
      <c r="J261" s="25"/>
      <c r="K261" s="25"/>
      <c r="L261" s="25"/>
      <c r="M261" s="25"/>
      <c r="N261" s="25"/>
      <c r="O261" s="25"/>
      <c r="P261" s="25"/>
      <c r="Q261" s="28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45"/>
      <c r="AC261" s="25"/>
      <c r="AD261" s="25"/>
      <c r="AE261" s="25"/>
      <c r="AF261" s="25"/>
      <c r="AG261" s="25"/>
      <c r="AH261" s="25"/>
      <c r="AI261" s="25"/>
      <c r="AJ261" s="25"/>
      <c r="AK261" s="28"/>
      <c r="AL261" s="45"/>
      <c r="AM261" s="25"/>
      <c r="AN261" s="25"/>
      <c r="AO261" s="28"/>
      <c r="AP261" s="4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49"/>
      <c r="BH261" s="47"/>
      <c r="BI261" s="25"/>
      <c r="BJ261" s="25"/>
      <c r="BK261" s="25"/>
      <c r="BL261" s="25"/>
      <c r="BM261" s="47"/>
      <c r="BN261" s="25"/>
      <c r="BO261" s="25"/>
      <c r="BP261" s="25"/>
      <c r="BQ261" s="49"/>
      <c r="BR261" s="47"/>
      <c r="BS261" s="25"/>
      <c r="BT261" s="25"/>
      <c r="BU261" s="25"/>
      <c r="BV261" s="49"/>
      <c r="BW261" s="52"/>
      <c r="BX261" s="53"/>
      <c r="BY261" s="54"/>
      <c r="BZ261" s="57"/>
      <c r="CA261" s="50"/>
      <c r="CB261" s="51"/>
      <c r="CC261" s="46"/>
      <c r="CD261" s="46"/>
      <c r="CE261" s="47"/>
      <c r="CF261" s="25"/>
      <c r="CG261" s="61"/>
      <c r="CH261" s="47"/>
      <c r="CI261" s="25"/>
      <c r="CJ261" s="25"/>
      <c r="CK261" s="49"/>
      <c r="CL261" s="47"/>
      <c r="CM261" s="25"/>
      <c r="CN261" s="25"/>
      <c r="CO261" s="49"/>
      <c r="CP261" s="47"/>
      <c r="CQ261" s="25"/>
      <c r="CR261" s="25"/>
      <c r="CS261" s="25"/>
      <c r="CT261" s="25"/>
      <c r="CU261" s="25"/>
      <c r="CV261" s="25"/>
      <c r="CW261" s="25"/>
      <c r="CX261" s="25"/>
      <c r="CY261" s="25"/>
      <c r="CZ261" s="49"/>
      <c r="DA261" s="25"/>
      <c r="DB261" s="25"/>
      <c r="DC261" s="25"/>
      <c r="DD261" s="25"/>
      <c r="DE261" s="25"/>
      <c r="DF261" s="25"/>
      <c r="DG261" s="25"/>
      <c r="DH261" s="25"/>
      <c r="DI261" s="25"/>
      <c r="DJ261" s="25"/>
      <c r="DK261" s="25"/>
      <c r="DL261" s="25"/>
      <c r="DM261" s="25"/>
      <c r="DN261" s="25"/>
      <c r="DO261" s="25"/>
      <c r="DP261" s="25"/>
      <c r="DQ261" s="25"/>
      <c r="DR261" s="25"/>
      <c r="DS261" s="25"/>
      <c r="DT261" s="49"/>
      <c r="DU261" s="47"/>
      <c r="DV261" s="48"/>
      <c r="DW261" s="25"/>
      <c r="DX261" s="25"/>
      <c r="DY261" s="49"/>
      <c r="DZ261" s="47"/>
      <c r="EA261" s="25"/>
      <c r="EB261" s="25"/>
      <c r="EC261" s="25"/>
      <c r="ED261" s="25"/>
      <c r="EE261" s="49"/>
      <c r="EF261" s="47"/>
      <c r="EG261" s="25"/>
      <c r="EH261" s="25"/>
      <c r="EI261" s="25"/>
      <c r="EJ261" s="25"/>
      <c r="EK261" s="46"/>
      <c r="EL261" s="47"/>
      <c r="EM261" s="49"/>
      <c r="EN261" s="46"/>
      <c r="EO261" s="47"/>
      <c r="EP261" s="25"/>
      <c r="EQ261" s="25"/>
      <c r="ER261" s="25"/>
      <c r="ES261" s="25"/>
      <c r="ET261" s="25"/>
      <c r="EU261" s="25"/>
      <c r="EV261" s="49"/>
      <c r="FI261"/>
      <c r="FL261" s="49"/>
      <c r="FM261" s="25"/>
      <c r="FN261" s="25"/>
      <c r="FO261" s="25"/>
      <c r="FP261" s="25"/>
      <c r="FQ261" s="25"/>
      <c r="FR261" s="25"/>
      <c r="FS261" s="25"/>
      <c r="FT261" s="25"/>
      <c r="FU261" s="25"/>
      <c r="FV261" s="45"/>
      <c r="FW261" s="25"/>
      <c r="FX261" s="25"/>
      <c r="FY261" s="25"/>
      <c r="FZ261" s="25"/>
      <c r="GA261" s="25"/>
      <c r="GB261" s="25"/>
      <c r="GC261" s="28"/>
      <c r="GD261" s="45"/>
      <c r="GE261" s="25"/>
      <c r="GF261" s="25"/>
      <c r="GG261" s="25"/>
      <c r="GH261" s="25"/>
      <c r="GI261" s="25"/>
      <c r="GJ261" s="25"/>
      <c r="GK261" s="28"/>
      <c r="GL261" s="45"/>
      <c r="GM261" s="25"/>
      <c r="GN261" s="25"/>
      <c r="GO261" s="25"/>
      <c r="GP261" s="25"/>
      <c r="GQ261" s="25"/>
      <c r="GR261" s="25"/>
      <c r="GS261" s="25"/>
      <c r="GT261" s="25"/>
      <c r="GU261" s="25"/>
      <c r="GV261" s="25"/>
      <c r="GW261" s="25"/>
      <c r="GX261" s="25"/>
      <c r="GY261" s="25"/>
      <c r="GZ261" s="25"/>
      <c r="HA261" s="25"/>
      <c r="HB261" s="25"/>
      <c r="HC261" s="25"/>
      <c r="HD261" s="25"/>
      <c r="HE261" s="28"/>
      <c r="HF261" s="25"/>
      <c r="HG261" s="25"/>
      <c r="HH261" s="25"/>
      <c r="HI261" s="25"/>
      <c r="HJ261" s="25"/>
      <c r="HK261" s="25"/>
      <c r="HL261" s="25"/>
      <c r="HM261" s="25"/>
      <c r="HN261" s="25"/>
      <c r="HO261" s="25"/>
      <c r="HP261" s="25"/>
      <c r="HQ261" s="25"/>
      <c r="HR261" s="25"/>
      <c r="HS261" s="45"/>
      <c r="HT261" s="25"/>
      <c r="HU261" s="25"/>
      <c r="HV261" s="25"/>
      <c r="HW261" s="25"/>
      <c r="HX261" s="25"/>
      <c r="HY261" s="45"/>
      <c r="HZ261" s="25"/>
      <c r="IA261" s="25"/>
      <c r="IB261" s="25"/>
      <c r="IC261" s="25"/>
      <c r="ID261" s="109"/>
      <c r="IE261" s="25"/>
      <c r="IF261" s="25"/>
      <c r="IG261" s="25"/>
      <c r="IH261" s="25"/>
      <c r="II261" s="25"/>
      <c r="IJ261" s="25"/>
      <c r="IK261" s="25"/>
      <c r="IL261" s="25"/>
      <c r="IM261" s="25"/>
      <c r="IN261" s="25"/>
      <c r="IO261" s="25"/>
      <c r="IP261" s="25"/>
      <c r="IQ261" s="25"/>
      <c r="IR261" s="25"/>
      <c r="IS261" s="25"/>
      <c r="IT261" s="45"/>
    </row>
    <row r="262" spans="1:254">
      <c r="A262" s="25"/>
      <c r="B262" s="25"/>
      <c r="C262" s="49"/>
      <c r="D262" s="47"/>
      <c r="E262" s="25"/>
      <c r="F262" s="25"/>
      <c r="G262" s="49"/>
      <c r="H262" s="25"/>
      <c r="I262" s="25"/>
      <c r="J262" s="25"/>
      <c r="K262" s="25"/>
      <c r="L262" s="25"/>
      <c r="M262" s="25"/>
      <c r="N262" s="25"/>
      <c r="O262" s="25"/>
      <c r="P262" s="25"/>
      <c r="Q262" s="28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45"/>
      <c r="AC262" s="25"/>
      <c r="AD262" s="25"/>
      <c r="AE262" s="25"/>
      <c r="AF262" s="25"/>
      <c r="AG262" s="25"/>
      <c r="AH262" s="25"/>
      <c r="AI262" s="25"/>
      <c r="AJ262" s="25"/>
      <c r="AK262" s="28"/>
      <c r="AL262" s="45"/>
      <c r="AM262" s="25"/>
      <c r="AN262" s="25"/>
      <c r="AO262" s="28"/>
      <c r="AP262" s="4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49"/>
      <c r="BH262" s="47"/>
      <c r="BI262" s="25"/>
      <c r="BJ262" s="25"/>
      <c r="BK262" s="25"/>
      <c r="BL262" s="25"/>
      <c r="BM262" s="47"/>
      <c r="BN262" s="25"/>
      <c r="BO262" s="25"/>
      <c r="BP262" s="25"/>
      <c r="BQ262" s="49"/>
      <c r="BR262" s="47"/>
      <c r="BS262" s="25"/>
      <c r="BT262" s="25"/>
      <c r="BU262" s="25"/>
      <c r="BV262" s="49"/>
      <c r="BW262" s="52"/>
      <c r="BX262" s="53"/>
      <c r="BY262" s="54"/>
      <c r="BZ262" s="57"/>
      <c r="CA262" s="50"/>
      <c r="CB262" s="51"/>
      <c r="CC262" s="46"/>
      <c r="CD262" s="46"/>
      <c r="CE262" s="47"/>
      <c r="CF262" s="25"/>
      <c r="CG262" s="61"/>
      <c r="CH262" s="47"/>
      <c r="CI262" s="25"/>
      <c r="CJ262" s="25"/>
      <c r="CK262" s="49"/>
      <c r="CL262" s="47"/>
      <c r="CM262" s="25"/>
      <c r="CN262" s="25"/>
      <c r="CO262" s="49"/>
      <c r="CP262" s="47"/>
      <c r="CQ262" s="25"/>
      <c r="CR262" s="25"/>
      <c r="CS262" s="25"/>
      <c r="CT262" s="25"/>
      <c r="CU262" s="25"/>
      <c r="CV262" s="25"/>
      <c r="CW262" s="25"/>
      <c r="CX262" s="25"/>
      <c r="CY262" s="25"/>
      <c r="CZ262" s="49"/>
      <c r="DA262" s="25"/>
      <c r="DB262" s="25"/>
      <c r="DC262" s="25"/>
      <c r="DD262" s="25"/>
      <c r="DE262" s="25"/>
      <c r="DF262" s="25"/>
      <c r="DG262" s="25"/>
      <c r="DH262" s="25"/>
      <c r="DI262" s="25"/>
      <c r="DJ262" s="25"/>
      <c r="DK262" s="25"/>
      <c r="DL262" s="25"/>
      <c r="DM262" s="25"/>
      <c r="DN262" s="25"/>
      <c r="DO262" s="25"/>
      <c r="DP262" s="25"/>
      <c r="DQ262" s="25"/>
      <c r="DR262" s="25"/>
      <c r="DS262" s="25"/>
      <c r="DT262" s="49"/>
      <c r="DU262" s="47"/>
      <c r="DV262" s="48"/>
      <c r="DW262" s="25"/>
      <c r="DX262" s="25"/>
      <c r="DY262" s="49"/>
      <c r="DZ262" s="47"/>
      <c r="EA262" s="25"/>
      <c r="EB262" s="25"/>
      <c r="EC262" s="25"/>
      <c r="ED262" s="25"/>
      <c r="EE262" s="49"/>
      <c r="EF262" s="47"/>
      <c r="EG262" s="25"/>
      <c r="EH262" s="25"/>
      <c r="EI262" s="25"/>
      <c r="EJ262" s="25"/>
      <c r="EK262" s="46"/>
      <c r="EL262" s="47"/>
      <c r="EM262" s="49"/>
      <c r="EN262" s="46"/>
      <c r="EO262" s="47"/>
      <c r="EP262" s="25"/>
      <c r="EQ262" s="25"/>
      <c r="ER262" s="25"/>
      <c r="ES262" s="25"/>
      <c r="ET262" s="25"/>
      <c r="EU262" s="25"/>
      <c r="EV262" s="49"/>
      <c r="FI262"/>
      <c r="FL262" s="49"/>
      <c r="FM262" s="25"/>
      <c r="FN262" s="25"/>
      <c r="FO262" s="25"/>
      <c r="FP262" s="25"/>
      <c r="FQ262" s="25"/>
      <c r="FR262" s="25"/>
      <c r="FS262" s="25"/>
      <c r="FT262" s="25"/>
      <c r="FU262" s="25"/>
      <c r="FV262" s="45"/>
      <c r="FW262" s="25"/>
      <c r="FX262" s="25"/>
      <c r="FY262" s="25"/>
      <c r="FZ262" s="25"/>
      <c r="GA262" s="25"/>
      <c r="GB262" s="25"/>
      <c r="GC262" s="28"/>
      <c r="GD262" s="45"/>
      <c r="GE262" s="25"/>
      <c r="GF262" s="25"/>
      <c r="GG262" s="25"/>
      <c r="GH262" s="25"/>
      <c r="GI262" s="25"/>
      <c r="GJ262" s="25"/>
      <c r="GK262" s="28"/>
      <c r="GL262" s="45"/>
      <c r="GM262" s="25"/>
      <c r="GN262" s="25"/>
      <c r="GO262" s="25"/>
      <c r="GP262" s="25"/>
      <c r="GQ262" s="25"/>
      <c r="GR262" s="25"/>
      <c r="GS262" s="25"/>
      <c r="GT262" s="25"/>
      <c r="GU262" s="25"/>
      <c r="GV262" s="25"/>
      <c r="GW262" s="25"/>
      <c r="GX262" s="25"/>
      <c r="GY262" s="25"/>
      <c r="GZ262" s="25"/>
      <c r="HA262" s="25"/>
      <c r="HB262" s="25"/>
      <c r="HC262" s="25"/>
      <c r="HD262" s="25"/>
      <c r="HE262" s="28"/>
      <c r="HF262" s="25"/>
      <c r="HG262" s="25"/>
      <c r="HH262" s="25"/>
      <c r="HI262" s="25"/>
      <c r="HJ262" s="25"/>
      <c r="HK262" s="25"/>
      <c r="HL262" s="25"/>
      <c r="HM262" s="25"/>
      <c r="HN262" s="25"/>
      <c r="HO262" s="25"/>
      <c r="HP262" s="25"/>
      <c r="HQ262" s="25"/>
      <c r="HR262" s="25"/>
      <c r="HS262" s="45"/>
      <c r="HT262" s="25"/>
      <c r="HU262" s="25"/>
      <c r="HV262" s="25"/>
      <c r="HW262" s="25"/>
      <c r="HX262" s="25"/>
      <c r="HY262" s="45"/>
      <c r="HZ262" s="25"/>
      <c r="IA262" s="25"/>
      <c r="IB262" s="25"/>
      <c r="IC262" s="25"/>
      <c r="ID262" s="109"/>
      <c r="IE262" s="25"/>
      <c r="IF262" s="25"/>
      <c r="IG262" s="25"/>
      <c r="IH262" s="25"/>
      <c r="II262" s="25"/>
      <c r="IJ262" s="25"/>
      <c r="IK262" s="25"/>
      <c r="IL262" s="25"/>
      <c r="IM262" s="25"/>
      <c r="IN262" s="25"/>
      <c r="IO262" s="25"/>
      <c r="IP262" s="25"/>
      <c r="IQ262" s="25"/>
      <c r="IR262" s="25"/>
      <c r="IS262" s="25"/>
      <c r="IT262" s="45"/>
    </row>
    <row r="263" spans="1:254">
      <c r="A263" s="25"/>
      <c r="B263" s="25"/>
      <c r="C263" s="49"/>
      <c r="D263" s="47"/>
      <c r="E263" s="25"/>
      <c r="F263" s="25"/>
      <c r="G263" s="49"/>
      <c r="H263" s="25"/>
      <c r="I263" s="25"/>
      <c r="J263" s="25"/>
      <c r="K263" s="25"/>
      <c r="L263" s="25"/>
      <c r="M263" s="25"/>
      <c r="N263" s="25"/>
      <c r="O263" s="25"/>
      <c r="P263" s="25"/>
      <c r="Q263" s="28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45"/>
      <c r="AC263" s="25"/>
      <c r="AD263" s="25"/>
      <c r="AE263" s="25"/>
      <c r="AF263" s="25"/>
      <c r="AG263" s="25"/>
      <c r="AH263" s="25"/>
      <c r="AI263" s="25"/>
      <c r="AJ263" s="25"/>
      <c r="AK263" s="28"/>
      <c r="AL263" s="45"/>
      <c r="AM263" s="25"/>
      <c r="AN263" s="25"/>
      <c r="AO263" s="28"/>
      <c r="AP263" s="4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49"/>
      <c r="BH263" s="47"/>
      <c r="BI263" s="25"/>
      <c r="BJ263" s="25"/>
      <c r="BK263" s="25"/>
      <c r="BL263" s="25"/>
      <c r="BM263" s="47"/>
      <c r="BN263" s="25"/>
      <c r="BO263" s="25"/>
      <c r="BP263" s="25"/>
      <c r="BQ263" s="49"/>
      <c r="BR263" s="47"/>
      <c r="BS263" s="25"/>
      <c r="BT263" s="25"/>
      <c r="BU263" s="25"/>
      <c r="BV263" s="49"/>
      <c r="BW263" s="52"/>
      <c r="BX263" s="53"/>
      <c r="BY263" s="54"/>
      <c r="BZ263" s="57"/>
      <c r="CA263" s="50"/>
      <c r="CB263" s="51"/>
      <c r="CC263" s="46"/>
      <c r="CD263" s="46"/>
      <c r="CE263" s="47"/>
      <c r="CF263" s="25"/>
      <c r="CG263" s="61"/>
      <c r="CH263" s="47"/>
      <c r="CI263" s="25"/>
      <c r="CJ263" s="25"/>
      <c r="CK263" s="49"/>
      <c r="CL263" s="47"/>
      <c r="CM263" s="25"/>
      <c r="CN263" s="25"/>
      <c r="CO263" s="49"/>
      <c r="CP263" s="47"/>
      <c r="CQ263" s="25"/>
      <c r="CR263" s="25"/>
      <c r="CS263" s="25"/>
      <c r="CT263" s="25"/>
      <c r="CU263" s="25"/>
      <c r="CV263" s="25"/>
      <c r="CW263" s="25"/>
      <c r="CX263" s="25"/>
      <c r="CY263" s="25"/>
      <c r="CZ263" s="49"/>
      <c r="DA263" s="25"/>
      <c r="DB263" s="25"/>
      <c r="DC263" s="25"/>
      <c r="DD263" s="25"/>
      <c r="DE263" s="25"/>
      <c r="DF263" s="25"/>
      <c r="DG263" s="25"/>
      <c r="DH263" s="25"/>
      <c r="DI263" s="25"/>
      <c r="DJ263" s="25"/>
      <c r="DK263" s="25"/>
      <c r="DL263" s="25"/>
      <c r="DM263" s="25"/>
      <c r="DN263" s="25"/>
      <c r="DO263" s="25"/>
      <c r="DP263" s="25"/>
      <c r="DQ263" s="25"/>
      <c r="DR263" s="25"/>
      <c r="DS263" s="25"/>
      <c r="DT263" s="49"/>
      <c r="DU263" s="47"/>
      <c r="DV263" s="48"/>
      <c r="DW263" s="25"/>
      <c r="DX263" s="25"/>
      <c r="DY263" s="49"/>
      <c r="DZ263" s="47"/>
      <c r="EA263" s="25"/>
      <c r="EB263" s="25"/>
      <c r="EC263" s="25"/>
      <c r="ED263" s="25"/>
      <c r="EE263" s="49"/>
      <c r="EF263" s="47"/>
      <c r="EG263" s="25"/>
      <c r="EH263" s="25"/>
      <c r="EI263" s="25"/>
      <c r="EJ263" s="25"/>
      <c r="EK263" s="46"/>
      <c r="EL263" s="47"/>
      <c r="EM263" s="49"/>
      <c r="EN263" s="46"/>
      <c r="EO263" s="47"/>
      <c r="EP263" s="25"/>
      <c r="EQ263" s="25"/>
      <c r="ER263" s="25"/>
      <c r="ES263" s="25"/>
      <c r="ET263" s="25"/>
      <c r="EU263" s="25"/>
      <c r="EV263" s="49"/>
      <c r="FI263"/>
      <c r="FL263" s="49"/>
      <c r="FM263" s="25"/>
      <c r="FN263" s="25"/>
      <c r="FO263" s="25"/>
      <c r="FP263" s="25"/>
      <c r="FQ263" s="25"/>
      <c r="FR263" s="25"/>
      <c r="FS263" s="25"/>
      <c r="FT263" s="25"/>
      <c r="FU263" s="25"/>
      <c r="FV263" s="45"/>
      <c r="FW263" s="25"/>
      <c r="FX263" s="25"/>
      <c r="FY263" s="25"/>
      <c r="FZ263" s="25"/>
      <c r="GA263" s="25"/>
      <c r="GB263" s="25"/>
      <c r="GC263" s="28"/>
      <c r="GD263" s="45"/>
      <c r="GE263" s="25"/>
      <c r="GF263" s="25"/>
      <c r="GG263" s="25"/>
      <c r="GH263" s="25"/>
      <c r="GI263" s="25"/>
      <c r="GJ263" s="25"/>
      <c r="GK263" s="28"/>
      <c r="GL263" s="45"/>
      <c r="GM263" s="25"/>
      <c r="GN263" s="25"/>
      <c r="GO263" s="25"/>
      <c r="GP263" s="25"/>
      <c r="GQ263" s="25"/>
      <c r="GR263" s="25"/>
      <c r="GS263" s="25"/>
      <c r="GT263" s="25"/>
      <c r="GU263" s="25"/>
      <c r="GV263" s="25"/>
      <c r="GW263" s="25"/>
      <c r="GX263" s="25"/>
      <c r="GY263" s="25"/>
      <c r="GZ263" s="25"/>
      <c r="HA263" s="25"/>
      <c r="HB263" s="25"/>
      <c r="HC263" s="25"/>
      <c r="HD263" s="25"/>
      <c r="HE263" s="28"/>
      <c r="HF263" s="25"/>
      <c r="HG263" s="25"/>
      <c r="HH263" s="25"/>
      <c r="HI263" s="25"/>
      <c r="HJ263" s="25"/>
      <c r="HK263" s="25"/>
      <c r="HL263" s="25"/>
      <c r="HM263" s="25"/>
      <c r="HN263" s="25"/>
      <c r="HO263" s="25"/>
      <c r="HP263" s="25"/>
      <c r="HQ263" s="25"/>
      <c r="HR263" s="25"/>
      <c r="HS263" s="45"/>
      <c r="HT263" s="25"/>
      <c r="HU263" s="25"/>
      <c r="HV263" s="25"/>
      <c r="HW263" s="25"/>
      <c r="HX263" s="25"/>
      <c r="HY263" s="45"/>
      <c r="HZ263" s="25"/>
      <c r="IA263" s="25"/>
      <c r="IB263" s="25"/>
      <c r="IC263" s="25"/>
      <c r="ID263" s="109"/>
      <c r="IE263" s="25"/>
      <c r="IF263" s="25"/>
      <c r="IG263" s="25"/>
      <c r="IH263" s="25"/>
      <c r="II263" s="25"/>
      <c r="IJ263" s="25"/>
      <c r="IK263" s="25"/>
      <c r="IL263" s="25"/>
      <c r="IM263" s="25"/>
      <c r="IN263" s="25"/>
      <c r="IO263" s="25"/>
      <c r="IP263" s="25"/>
      <c r="IQ263" s="25"/>
      <c r="IR263" s="25"/>
      <c r="IS263" s="25"/>
      <c r="IT263" s="45"/>
    </row>
    <row r="264" spans="1:254">
      <c r="A264" s="25"/>
      <c r="B264" s="25"/>
      <c r="C264" s="49"/>
      <c r="D264" s="47"/>
      <c r="E264" s="25"/>
      <c r="F264" s="25"/>
      <c r="G264" s="49"/>
      <c r="H264" s="25"/>
      <c r="I264" s="25"/>
      <c r="J264" s="25"/>
      <c r="K264" s="25"/>
      <c r="L264" s="25"/>
      <c r="M264" s="25"/>
      <c r="N264" s="25"/>
      <c r="O264" s="25"/>
      <c r="P264" s="25"/>
      <c r="Q264" s="28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45"/>
      <c r="AC264" s="25"/>
      <c r="AD264" s="25"/>
      <c r="AE264" s="25"/>
      <c r="AF264" s="25"/>
      <c r="AG264" s="25"/>
      <c r="AH264" s="25"/>
      <c r="AI264" s="25"/>
      <c r="AJ264" s="25"/>
      <c r="AK264" s="28"/>
      <c r="AL264" s="45"/>
      <c r="AM264" s="25"/>
      <c r="AN264" s="25"/>
      <c r="AO264" s="28"/>
      <c r="AP264" s="4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49"/>
      <c r="BH264" s="47"/>
      <c r="BI264" s="25"/>
      <c r="BJ264" s="25"/>
      <c r="BK264" s="25"/>
      <c r="BL264" s="25"/>
      <c r="BM264" s="47"/>
      <c r="BN264" s="25"/>
      <c r="BO264" s="25"/>
      <c r="BP264" s="25"/>
      <c r="BQ264" s="49"/>
      <c r="BR264" s="47"/>
      <c r="BS264" s="25"/>
      <c r="BT264" s="25"/>
      <c r="BU264" s="25"/>
      <c r="BV264" s="49"/>
      <c r="BW264" s="52"/>
      <c r="BX264" s="53"/>
      <c r="BY264" s="54"/>
      <c r="BZ264" s="57"/>
      <c r="CA264" s="50"/>
      <c r="CB264" s="51"/>
      <c r="CC264" s="46"/>
      <c r="CD264" s="46"/>
      <c r="CE264" s="47"/>
      <c r="CF264" s="25"/>
      <c r="CG264" s="61"/>
      <c r="CH264" s="47"/>
      <c r="CI264" s="25"/>
      <c r="CJ264" s="25"/>
      <c r="CK264" s="49"/>
      <c r="CL264" s="47"/>
      <c r="CM264" s="25"/>
      <c r="CN264" s="25"/>
      <c r="CO264" s="49"/>
      <c r="CP264" s="47"/>
      <c r="CQ264" s="25"/>
      <c r="CR264" s="25"/>
      <c r="CS264" s="25"/>
      <c r="CT264" s="25"/>
      <c r="CU264" s="25"/>
      <c r="CV264" s="25"/>
      <c r="CW264" s="25"/>
      <c r="CX264" s="25"/>
      <c r="CY264" s="25"/>
      <c r="CZ264" s="49"/>
      <c r="DA264" s="25"/>
      <c r="DB264" s="25"/>
      <c r="DC264" s="25"/>
      <c r="DD264" s="25"/>
      <c r="DE264" s="25"/>
      <c r="DF264" s="25"/>
      <c r="DG264" s="25"/>
      <c r="DH264" s="25"/>
      <c r="DI264" s="25"/>
      <c r="DJ264" s="25"/>
      <c r="DK264" s="25"/>
      <c r="DL264" s="25"/>
      <c r="DM264" s="25"/>
      <c r="DN264" s="25"/>
      <c r="DO264" s="25"/>
      <c r="DP264" s="25"/>
      <c r="DQ264" s="25"/>
      <c r="DR264" s="25"/>
      <c r="DS264" s="25"/>
      <c r="DT264" s="49"/>
      <c r="DU264" s="47"/>
      <c r="DV264" s="48"/>
      <c r="DW264" s="25"/>
      <c r="DX264" s="25"/>
      <c r="DY264" s="49"/>
      <c r="DZ264" s="47"/>
      <c r="EA264" s="25"/>
      <c r="EB264" s="25"/>
      <c r="EC264" s="25"/>
      <c r="ED264" s="25"/>
      <c r="EE264" s="49"/>
      <c r="EF264" s="47"/>
      <c r="EG264" s="25"/>
      <c r="EH264" s="25"/>
      <c r="EI264" s="25"/>
      <c r="EJ264" s="25"/>
      <c r="EK264" s="46"/>
      <c r="EL264" s="47"/>
      <c r="EM264" s="49"/>
      <c r="EN264" s="46"/>
      <c r="EO264" s="47"/>
      <c r="EP264" s="25"/>
      <c r="EQ264" s="25"/>
      <c r="ER264" s="25"/>
      <c r="ES264" s="25"/>
      <c r="ET264" s="25"/>
      <c r="EU264" s="25"/>
      <c r="EV264" s="49"/>
      <c r="FI264"/>
      <c r="FL264" s="49"/>
      <c r="FM264" s="25"/>
      <c r="FN264" s="25"/>
      <c r="FO264" s="25"/>
      <c r="FP264" s="25"/>
      <c r="FQ264" s="25"/>
      <c r="FR264" s="25"/>
      <c r="FS264" s="25"/>
      <c r="FT264" s="25"/>
      <c r="FU264" s="25"/>
      <c r="FV264" s="45"/>
      <c r="FW264" s="25"/>
      <c r="FX264" s="25"/>
      <c r="FY264" s="25"/>
      <c r="FZ264" s="25"/>
      <c r="GA264" s="25"/>
      <c r="GB264" s="25"/>
      <c r="GC264" s="28"/>
      <c r="GD264" s="45"/>
      <c r="GE264" s="25"/>
      <c r="GF264" s="25"/>
      <c r="GG264" s="25"/>
      <c r="GH264" s="25"/>
      <c r="GI264" s="25"/>
      <c r="GJ264" s="25"/>
      <c r="GK264" s="28"/>
      <c r="GL264" s="45"/>
      <c r="GM264" s="25"/>
      <c r="GN264" s="25"/>
      <c r="GO264" s="25"/>
      <c r="GP264" s="25"/>
      <c r="GQ264" s="25"/>
      <c r="GR264" s="25"/>
      <c r="GS264" s="25"/>
      <c r="GT264" s="25"/>
      <c r="GU264" s="25"/>
      <c r="GV264" s="25"/>
      <c r="GW264" s="25"/>
      <c r="GX264" s="25"/>
      <c r="GY264" s="25"/>
      <c r="GZ264" s="25"/>
      <c r="HA264" s="25"/>
      <c r="HB264" s="25"/>
      <c r="HC264" s="25"/>
      <c r="HD264" s="25"/>
      <c r="HE264" s="28"/>
      <c r="HF264" s="25"/>
      <c r="HG264" s="25"/>
      <c r="HH264" s="25"/>
      <c r="HI264" s="25"/>
      <c r="HJ264" s="25"/>
      <c r="HK264" s="25"/>
      <c r="HL264" s="25"/>
      <c r="HM264" s="25"/>
      <c r="HN264" s="25"/>
      <c r="HO264" s="25"/>
      <c r="HP264" s="25"/>
      <c r="HQ264" s="25"/>
      <c r="HR264" s="25"/>
      <c r="HS264" s="45"/>
      <c r="HT264" s="25"/>
      <c r="HU264" s="25"/>
      <c r="HV264" s="25"/>
      <c r="HW264" s="25"/>
      <c r="HX264" s="25"/>
      <c r="HY264" s="45"/>
      <c r="HZ264" s="25"/>
      <c r="IA264" s="25"/>
      <c r="IB264" s="25"/>
      <c r="IC264" s="25"/>
      <c r="ID264" s="109"/>
      <c r="IE264" s="25"/>
      <c r="IF264" s="25"/>
      <c r="IG264" s="25"/>
      <c r="IH264" s="25"/>
      <c r="II264" s="25"/>
      <c r="IJ264" s="25"/>
      <c r="IK264" s="25"/>
      <c r="IL264" s="25"/>
      <c r="IM264" s="25"/>
      <c r="IN264" s="25"/>
      <c r="IO264" s="25"/>
      <c r="IP264" s="25"/>
      <c r="IQ264" s="25"/>
      <c r="IR264" s="25"/>
      <c r="IS264" s="25"/>
      <c r="IT264" s="45"/>
    </row>
    <row r="265" spans="1:254">
      <c r="A265" s="25"/>
      <c r="B265" s="25"/>
      <c r="C265" s="49"/>
      <c r="D265" s="47"/>
      <c r="E265" s="25"/>
      <c r="F265" s="25"/>
      <c r="G265" s="49"/>
      <c r="H265" s="25"/>
      <c r="I265" s="25"/>
      <c r="J265" s="25"/>
      <c r="K265" s="25"/>
      <c r="L265" s="25"/>
      <c r="M265" s="25"/>
      <c r="N265" s="25"/>
      <c r="O265" s="25"/>
      <c r="P265" s="25"/>
      <c r="Q265" s="28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45"/>
      <c r="AC265" s="25"/>
      <c r="AD265" s="25"/>
      <c r="AE265" s="25"/>
      <c r="AF265" s="25"/>
      <c r="AG265" s="25"/>
      <c r="AH265" s="25"/>
      <c r="AI265" s="25"/>
      <c r="AJ265" s="25"/>
      <c r="AK265" s="28"/>
      <c r="AL265" s="45"/>
      <c r="AM265" s="25"/>
      <c r="AN265" s="25"/>
      <c r="AO265" s="28"/>
      <c r="AP265" s="4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49"/>
      <c r="BH265" s="47"/>
      <c r="BI265" s="25"/>
      <c r="BJ265" s="25"/>
      <c r="BK265" s="25"/>
      <c r="BL265" s="25"/>
      <c r="BM265" s="47"/>
      <c r="BN265" s="25"/>
      <c r="BO265" s="25"/>
      <c r="BP265" s="25"/>
      <c r="BQ265" s="49"/>
      <c r="BR265" s="47"/>
      <c r="BS265" s="25"/>
      <c r="BT265" s="25"/>
      <c r="BU265" s="25"/>
      <c r="BV265" s="49"/>
      <c r="BW265" s="52"/>
      <c r="BX265" s="53"/>
      <c r="BY265" s="54"/>
      <c r="BZ265" s="57"/>
      <c r="CA265" s="50"/>
      <c r="CB265" s="51"/>
      <c r="CC265" s="46"/>
      <c r="CD265" s="46"/>
      <c r="CE265" s="47"/>
      <c r="CF265" s="25"/>
      <c r="CG265" s="61"/>
      <c r="CH265" s="47"/>
      <c r="CI265" s="25"/>
      <c r="CJ265" s="25"/>
      <c r="CK265" s="49"/>
      <c r="CL265" s="47"/>
      <c r="CM265" s="25"/>
      <c r="CN265" s="25"/>
      <c r="CO265" s="49"/>
      <c r="CP265" s="47"/>
      <c r="CQ265" s="25"/>
      <c r="CR265" s="25"/>
      <c r="CS265" s="25"/>
      <c r="CT265" s="25"/>
      <c r="CU265" s="25"/>
      <c r="CV265" s="25"/>
      <c r="CW265" s="25"/>
      <c r="CX265" s="25"/>
      <c r="CY265" s="25"/>
      <c r="CZ265" s="49"/>
      <c r="DA265" s="25"/>
      <c r="DB265" s="25"/>
      <c r="DC265" s="25"/>
      <c r="DD265" s="25"/>
      <c r="DE265" s="25"/>
      <c r="DF265" s="25"/>
      <c r="DG265" s="25"/>
      <c r="DH265" s="25"/>
      <c r="DI265" s="25"/>
      <c r="DJ265" s="25"/>
      <c r="DK265" s="25"/>
      <c r="DL265" s="25"/>
      <c r="DM265" s="25"/>
      <c r="DN265" s="25"/>
      <c r="DO265" s="25"/>
      <c r="DP265" s="25"/>
      <c r="DQ265" s="25"/>
      <c r="DR265" s="25"/>
      <c r="DS265" s="25"/>
      <c r="DT265" s="49"/>
      <c r="DU265" s="47"/>
      <c r="DV265" s="48"/>
      <c r="DW265" s="25"/>
      <c r="DX265" s="25"/>
      <c r="DY265" s="49"/>
      <c r="DZ265" s="47"/>
      <c r="EA265" s="25"/>
      <c r="EB265" s="25"/>
      <c r="EC265" s="25"/>
      <c r="ED265" s="25"/>
      <c r="EE265" s="49"/>
      <c r="EF265" s="47"/>
      <c r="EG265" s="25"/>
      <c r="EH265" s="25"/>
      <c r="EI265" s="25"/>
      <c r="EJ265" s="25"/>
      <c r="EK265" s="46"/>
      <c r="EL265" s="47"/>
      <c r="EM265" s="49"/>
      <c r="EN265" s="46"/>
      <c r="EO265" s="47"/>
      <c r="EP265" s="25"/>
      <c r="EQ265" s="25"/>
      <c r="ER265" s="25"/>
      <c r="ES265" s="25"/>
      <c r="ET265" s="25"/>
      <c r="EU265" s="25"/>
      <c r="EV265" s="49"/>
      <c r="FI265"/>
      <c r="FL265" s="49"/>
      <c r="FM265" s="25"/>
      <c r="FN265" s="25"/>
      <c r="FO265" s="25"/>
      <c r="FP265" s="25"/>
      <c r="FQ265" s="25"/>
      <c r="FR265" s="25"/>
      <c r="FS265" s="25"/>
      <c r="FT265" s="25"/>
      <c r="FU265" s="25"/>
      <c r="FV265" s="45"/>
      <c r="FW265" s="25"/>
      <c r="FX265" s="25"/>
      <c r="FY265" s="25"/>
      <c r="FZ265" s="25"/>
      <c r="GA265" s="25"/>
      <c r="GB265" s="25"/>
      <c r="GC265" s="28"/>
      <c r="GD265" s="45"/>
      <c r="GE265" s="25"/>
      <c r="GF265" s="25"/>
      <c r="GG265" s="25"/>
      <c r="GH265" s="25"/>
      <c r="GI265" s="25"/>
      <c r="GJ265" s="25"/>
      <c r="GK265" s="28"/>
      <c r="GL265" s="45"/>
      <c r="GM265" s="25"/>
      <c r="GN265" s="25"/>
      <c r="GO265" s="25"/>
      <c r="GP265" s="25"/>
      <c r="GQ265" s="25"/>
      <c r="GR265" s="25"/>
      <c r="GS265" s="25"/>
      <c r="GT265" s="25"/>
      <c r="GU265" s="25"/>
      <c r="GV265" s="25"/>
      <c r="GW265" s="25"/>
      <c r="GX265" s="25"/>
      <c r="GY265" s="25"/>
      <c r="GZ265" s="25"/>
      <c r="HA265" s="25"/>
      <c r="HB265" s="25"/>
      <c r="HC265" s="25"/>
      <c r="HD265" s="25"/>
      <c r="HE265" s="28"/>
      <c r="HF265" s="25"/>
      <c r="HG265" s="25"/>
      <c r="HH265" s="25"/>
      <c r="HI265" s="25"/>
      <c r="HJ265" s="25"/>
      <c r="HK265" s="25"/>
      <c r="HL265" s="25"/>
      <c r="HM265" s="25"/>
      <c r="HN265" s="25"/>
      <c r="HO265" s="25"/>
      <c r="HP265" s="25"/>
      <c r="HQ265" s="25"/>
      <c r="HR265" s="25"/>
      <c r="HS265" s="45"/>
      <c r="HT265" s="25"/>
      <c r="HU265" s="25"/>
      <c r="HV265" s="25"/>
      <c r="HW265" s="25"/>
      <c r="HX265" s="25"/>
      <c r="HY265" s="45"/>
      <c r="HZ265" s="25"/>
      <c r="IA265" s="25"/>
      <c r="IB265" s="25"/>
      <c r="IC265" s="25"/>
      <c r="ID265" s="109"/>
      <c r="IE265" s="25"/>
      <c r="IF265" s="25"/>
      <c r="IG265" s="25"/>
      <c r="IH265" s="25"/>
      <c r="II265" s="25"/>
      <c r="IJ265" s="25"/>
      <c r="IK265" s="25"/>
      <c r="IL265" s="25"/>
      <c r="IM265" s="25"/>
      <c r="IN265" s="25"/>
      <c r="IO265" s="25"/>
      <c r="IP265" s="25"/>
      <c r="IQ265" s="25"/>
      <c r="IR265" s="25"/>
      <c r="IS265" s="25"/>
      <c r="IT265" s="45"/>
    </row>
    <row r="266" spans="1:254">
      <c r="A266" s="25"/>
      <c r="B266" s="25"/>
      <c r="C266" s="49"/>
      <c r="D266" s="47"/>
      <c r="E266" s="25"/>
      <c r="F266" s="25"/>
      <c r="G266" s="49"/>
      <c r="H266" s="25"/>
      <c r="I266" s="25"/>
      <c r="J266" s="25"/>
      <c r="K266" s="25"/>
      <c r="L266" s="25"/>
      <c r="M266" s="25"/>
      <c r="N266" s="25"/>
      <c r="O266" s="25"/>
      <c r="P266" s="25"/>
      <c r="Q266" s="28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45"/>
      <c r="AC266" s="25"/>
      <c r="AD266" s="25"/>
      <c r="AE266" s="25"/>
      <c r="AF266" s="25"/>
      <c r="AG266" s="25"/>
      <c r="AH266" s="25"/>
      <c r="AI266" s="25"/>
      <c r="AJ266" s="25"/>
      <c r="AK266" s="28"/>
      <c r="AL266" s="45"/>
      <c r="AM266" s="25"/>
      <c r="AN266" s="25"/>
      <c r="AO266" s="28"/>
      <c r="AP266" s="4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49"/>
      <c r="BH266" s="47"/>
      <c r="BI266" s="25"/>
      <c r="BJ266" s="25"/>
      <c r="BK266" s="25"/>
      <c r="BL266" s="25"/>
      <c r="BM266" s="47"/>
      <c r="BN266" s="25"/>
      <c r="BO266" s="25"/>
      <c r="BP266" s="25"/>
      <c r="BQ266" s="49"/>
      <c r="BR266" s="47"/>
      <c r="BS266" s="25"/>
      <c r="BT266" s="25"/>
      <c r="BU266" s="25"/>
      <c r="BV266" s="49"/>
      <c r="BW266" s="52"/>
      <c r="BX266" s="53"/>
      <c r="BY266" s="54"/>
      <c r="BZ266" s="57"/>
      <c r="CA266" s="50"/>
      <c r="CB266" s="51"/>
      <c r="CC266" s="46"/>
      <c r="CD266" s="46"/>
      <c r="CE266" s="47"/>
      <c r="CF266" s="25"/>
      <c r="CG266" s="61"/>
      <c r="CH266" s="47"/>
      <c r="CI266" s="25"/>
      <c r="CJ266" s="25"/>
      <c r="CK266" s="49"/>
      <c r="CL266" s="47"/>
      <c r="CM266" s="25"/>
      <c r="CN266" s="25"/>
      <c r="CO266" s="49"/>
      <c r="CP266" s="47"/>
      <c r="CQ266" s="25"/>
      <c r="CR266" s="25"/>
      <c r="CS266" s="25"/>
      <c r="CT266" s="25"/>
      <c r="CU266" s="25"/>
      <c r="CV266" s="25"/>
      <c r="CW266" s="25"/>
      <c r="CX266" s="25"/>
      <c r="CY266" s="25"/>
      <c r="CZ266" s="49"/>
      <c r="DA266" s="25"/>
      <c r="DB266" s="25"/>
      <c r="DC266" s="25"/>
      <c r="DD266" s="25"/>
      <c r="DE266" s="25"/>
      <c r="DF266" s="25"/>
      <c r="DG266" s="25"/>
      <c r="DH266" s="25"/>
      <c r="DI266" s="25"/>
      <c r="DJ266" s="25"/>
      <c r="DK266" s="25"/>
      <c r="DL266" s="25"/>
      <c r="DM266" s="25"/>
      <c r="DN266" s="25"/>
      <c r="DO266" s="25"/>
      <c r="DP266" s="25"/>
      <c r="DQ266" s="25"/>
      <c r="DR266" s="25"/>
      <c r="DS266" s="25"/>
      <c r="DT266" s="49"/>
      <c r="DU266" s="47"/>
      <c r="DV266" s="48"/>
      <c r="DW266" s="25"/>
      <c r="DX266" s="25"/>
      <c r="DY266" s="49"/>
      <c r="DZ266" s="47"/>
      <c r="EA266" s="25"/>
      <c r="EB266" s="25"/>
      <c r="EC266" s="25"/>
      <c r="ED266" s="25"/>
      <c r="EE266" s="49"/>
      <c r="EF266" s="47"/>
      <c r="EG266" s="25"/>
      <c r="EH266" s="25"/>
      <c r="EI266" s="25"/>
      <c r="EJ266" s="25"/>
      <c r="EK266" s="46"/>
      <c r="EL266" s="47"/>
      <c r="EM266" s="49"/>
      <c r="EN266" s="46"/>
      <c r="EO266" s="47"/>
      <c r="EP266" s="25"/>
      <c r="EQ266" s="25"/>
      <c r="ER266" s="25"/>
      <c r="ES266" s="25"/>
      <c r="ET266" s="25"/>
      <c r="EU266" s="25"/>
      <c r="EV266" s="49"/>
      <c r="FI266"/>
      <c r="FL266" s="49"/>
      <c r="FM266" s="25"/>
      <c r="FN266" s="25"/>
      <c r="FO266" s="25"/>
      <c r="FP266" s="25"/>
      <c r="FQ266" s="25"/>
      <c r="FR266" s="25"/>
      <c r="FS266" s="25"/>
      <c r="FT266" s="25"/>
      <c r="FU266" s="25"/>
      <c r="FV266" s="45"/>
      <c r="FW266" s="25"/>
      <c r="FX266" s="25"/>
      <c r="FY266" s="25"/>
      <c r="FZ266" s="25"/>
      <c r="GA266" s="25"/>
      <c r="GB266" s="25"/>
      <c r="GC266" s="28"/>
      <c r="GD266" s="45"/>
      <c r="GE266" s="25"/>
      <c r="GF266" s="25"/>
      <c r="GG266" s="25"/>
      <c r="GH266" s="25"/>
      <c r="GI266" s="25"/>
      <c r="GJ266" s="25"/>
      <c r="GK266" s="28"/>
      <c r="GL266" s="45"/>
      <c r="GM266" s="25"/>
      <c r="GN266" s="25"/>
      <c r="GO266" s="25"/>
      <c r="GP266" s="25"/>
      <c r="GQ266" s="25"/>
      <c r="GR266" s="25"/>
      <c r="GS266" s="25"/>
      <c r="GT266" s="25"/>
      <c r="GU266" s="25"/>
      <c r="GV266" s="25"/>
      <c r="GW266" s="25"/>
      <c r="GX266" s="25"/>
      <c r="GY266" s="25"/>
      <c r="GZ266" s="25"/>
      <c r="HA266" s="25"/>
      <c r="HB266" s="25"/>
      <c r="HC266" s="25"/>
      <c r="HD266" s="25"/>
      <c r="HE266" s="28"/>
      <c r="HF266" s="25"/>
      <c r="HG266" s="25"/>
      <c r="HH266" s="25"/>
      <c r="HI266" s="25"/>
      <c r="HJ266" s="25"/>
      <c r="HK266" s="25"/>
      <c r="HL266" s="25"/>
      <c r="HM266" s="25"/>
      <c r="HN266" s="25"/>
      <c r="HO266" s="25"/>
      <c r="HP266" s="25"/>
      <c r="HQ266" s="25"/>
      <c r="HR266" s="25"/>
      <c r="HS266" s="45"/>
      <c r="HT266" s="25"/>
      <c r="HU266" s="25"/>
      <c r="HV266" s="25"/>
      <c r="HW266" s="25"/>
      <c r="HX266" s="25"/>
      <c r="HY266" s="45"/>
      <c r="HZ266" s="25"/>
      <c r="IA266" s="25"/>
      <c r="IB266" s="25"/>
      <c r="IC266" s="25"/>
      <c r="ID266" s="109"/>
      <c r="IE266" s="25"/>
      <c r="IF266" s="25"/>
      <c r="IG266" s="25"/>
      <c r="IH266" s="25"/>
      <c r="II266" s="25"/>
      <c r="IJ266" s="25"/>
      <c r="IK266" s="25"/>
      <c r="IL266" s="25"/>
      <c r="IM266" s="25"/>
      <c r="IN266" s="25"/>
      <c r="IO266" s="25"/>
      <c r="IP266" s="25"/>
      <c r="IQ266" s="25"/>
      <c r="IR266" s="25"/>
      <c r="IS266" s="25"/>
      <c r="IT266" s="45"/>
    </row>
    <row r="267" spans="1:254">
      <c r="A267" s="25"/>
      <c r="B267" s="25"/>
      <c r="C267" s="49"/>
      <c r="D267" s="47"/>
      <c r="E267" s="25"/>
      <c r="F267" s="25"/>
      <c r="G267" s="49"/>
      <c r="H267" s="25"/>
      <c r="I267" s="25"/>
      <c r="J267" s="25"/>
      <c r="K267" s="25"/>
      <c r="L267" s="25"/>
      <c r="M267" s="25"/>
      <c r="N267" s="25"/>
      <c r="O267" s="25"/>
      <c r="P267" s="25"/>
      <c r="Q267" s="28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45"/>
      <c r="AC267" s="25"/>
      <c r="AD267" s="25"/>
      <c r="AE267" s="25"/>
      <c r="AF267" s="25"/>
      <c r="AG267" s="25"/>
      <c r="AH267" s="25"/>
      <c r="AI267" s="25"/>
      <c r="AJ267" s="25"/>
      <c r="AK267" s="28"/>
      <c r="AL267" s="45"/>
      <c r="AM267" s="25"/>
      <c r="AN267" s="25"/>
      <c r="AO267" s="28"/>
      <c r="AP267" s="4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49"/>
      <c r="BH267" s="47"/>
      <c r="BI267" s="25"/>
      <c r="BJ267" s="25"/>
      <c r="BK267" s="25"/>
      <c r="BL267" s="25"/>
      <c r="BM267" s="47"/>
      <c r="BN267" s="25"/>
      <c r="BO267" s="25"/>
      <c r="BP267" s="25"/>
      <c r="BQ267" s="49"/>
      <c r="BR267" s="47"/>
      <c r="BS267" s="25"/>
      <c r="BT267" s="25"/>
      <c r="BU267" s="25"/>
      <c r="BV267" s="49"/>
      <c r="BW267" s="52"/>
      <c r="BX267" s="53"/>
      <c r="BY267" s="54"/>
      <c r="BZ267" s="57"/>
      <c r="CA267" s="50"/>
      <c r="CB267" s="51"/>
      <c r="CC267" s="46"/>
      <c r="CD267" s="46"/>
      <c r="CE267" s="47"/>
      <c r="CF267" s="25"/>
      <c r="CG267" s="61"/>
      <c r="CH267" s="47"/>
      <c r="CI267" s="25"/>
      <c r="CJ267" s="25"/>
      <c r="CK267" s="49"/>
      <c r="CL267" s="47"/>
      <c r="CM267" s="25"/>
      <c r="CN267" s="25"/>
      <c r="CO267" s="49"/>
      <c r="CP267" s="47"/>
      <c r="CQ267" s="25"/>
      <c r="CR267" s="25"/>
      <c r="CS267" s="25"/>
      <c r="CT267" s="25"/>
      <c r="CU267" s="25"/>
      <c r="CV267" s="25"/>
      <c r="CW267" s="25"/>
      <c r="CX267" s="25"/>
      <c r="CY267" s="25"/>
      <c r="CZ267" s="49"/>
      <c r="DA267" s="25"/>
      <c r="DB267" s="25"/>
      <c r="DC267" s="25"/>
      <c r="DD267" s="25"/>
      <c r="DE267" s="25"/>
      <c r="DF267" s="25"/>
      <c r="DG267" s="25"/>
      <c r="DH267" s="25"/>
      <c r="DI267" s="25"/>
      <c r="DJ267" s="25"/>
      <c r="DK267" s="25"/>
      <c r="DL267" s="25"/>
      <c r="DM267" s="25"/>
      <c r="DN267" s="25"/>
      <c r="DO267" s="25"/>
      <c r="DP267" s="25"/>
      <c r="DQ267" s="25"/>
      <c r="DR267" s="25"/>
      <c r="DS267" s="25"/>
      <c r="DT267" s="49"/>
      <c r="DU267" s="47"/>
      <c r="DV267" s="48"/>
      <c r="DW267" s="25"/>
      <c r="DX267" s="25"/>
      <c r="DY267" s="49"/>
      <c r="DZ267" s="47"/>
      <c r="EA267" s="25"/>
      <c r="EB267" s="25"/>
      <c r="EC267" s="25"/>
      <c r="ED267" s="25"/>
      <c r="EE267" s="49"/>
      <c r="EF267" s="47"/>
      <c r="EG267" s="25"/>
      <c r="EH267" s="25"/>
      <c r="EI267" s="25"/>
      <c r="EJ267" s="25"/>
      <c r="EK267" s="46"/>
      <c r="EL267" s="47"/>
      <c r="EM267" s="49"/>
      <c r="EN267" s="46"/>
      <c r="EO267" s="47"/>
      <c r="EP267" s="25"/>
      <c r="EQ267" s="25"/>
      <c r="ER267" s="25"/>
      <c r="ES267" s="25"/>
      <c r="ET267" s="25"/>
      <c r="EU267" s="25"/>
      <c r="EV267" s="49"/>
      <c r="FI267"/>
      <c r="FL267" s="49"/>
      <c r="FM267" s="25"/>
      <c r="FN267" s="25"/>
      <c r="FO267" s="25"/>
      <c r="FP267" s="25"/>
      <c r="FQ267" s="25"/>
      <c r="FR267" s="25"/>
      <c r="FS267" s="25"/>
      <c r="FT267" s="25"/>
      <c r="FU267" s="25"/>
      <c r="FV267" s="45"/>
      <c r="FW267" s="25"/>
      <c r="FX267" s="25"/>
      <c r="FY267" s="25"/>
      <c r="FZ267" s="25"/>
      <c r="GA267" s="25"/>
      <c r="GB267" s="25"/>
      <c r="GC267" s="28"/>
      <c r="GD267" s="45"/>
      <c r="GE267" s="25"/>
      <c r="GF267" s="25"/>
      <c r="GG267" s="25"/>
      <c r="GH267" s="25"/>
      <c r="GI267" s="25"/>
      <c r="GJ267" s="25"/>
      <c r="GK267" s="28"/>
      <c r="GL267" s="45"/>
      <c r="GM267" s="25"/>
      <c r="GN267" s="25"/>
      <c r="GO267" s="25"/>
      <c r="GP267" s="25"/>
      <c r="GQ267" s="25"/>
      <c r="GR267" s="25"/>
      <c r="GS267" s="25"/>
      <c r="GT267" s="25"/>
      <c r="GU267" s="25"/>
      <c r="GV267" s="25"/>
      <c r="GW267" s="25"/>
      <c r="GX267" s="25"/>
      <c r="GY267" s="25"/>
      <c r="GZ267" s="25"/>
      <c r="HA267" s="25"/>
      <c r="HB267" s="25"/>
      <c r="HC267" s="25"/>
      <c r="HD267" s="25"/>
      <c r="HE267" s="28"/>
      <c r="HF267" s="25"/>
      <c r="HG267" s="25"/>
      <c r="HH267" s="25"/>
      <c r="HI267" s="25"/>
      <c r="HJ267" s="25"/>
      <c r="HK267" s="25"/>
      <c r="HL267" s="25"/>
      <c r="HM267" s="25"/>
      <c r="HN267" s="25"/>
      <c r="HO267" s="25"/>
      <c r="HP267" s="25"/>
      <c r="HQ267" s="25"/>
      <c r="HR267" s="25"/>
      <c r="HS267" s="45"/>
      <c r="HT267" s="25"/>
      <c r="HU267" s="25"/>
      <c r="HV267" s="25"/>
      <c r="HW267" s="25"/>
      <c r="HX267" s="25"/>
      <c r="HY267" s="45"/>
      <c r="HZ267" s="25"/>
      <c r="IA267" s="25"/>
      <c r="IB267" s="25"/>
      <c r="IC267" s="25"/>
      <c r="ID267" s="109"/>
      <c r="IE267" s="25"/>
      <c r="IF267" s="25"/>
      <c r="IG267" s="25"/>
      <c r="IH267" s="25"/>
      <c r="II267" s="25"/>
      <c r="IJ267" s="25"/>
      <c r="IK267" s="25"/>
      <c r="IL267" s="25"/>
      <c r="IM267" s="25"/>
      <c r="IN267" s="25"/>
      <c r="IO267" s="25"/>
      <c r="IP267" s="25"/>
      <c r="IQ267" s="25"/>
      <c r="IR267" s="25"/>
      <c r="IS267" s="25"/>
      <c r="IT267" s="45"/>
    </row>
    <row r="268" spans="1:254">
      <c r="A268" s="25"/>
      <c r="B268" s="25"/>
      <c r="C268" s="49"/>
      <c r="D268" s="47"/>
      <c r="E268" s="25"/>
      <c r="F268" s="25"/>
      <c r="G268" s="49"/>
      <c r="H268" s="25"/>
      <c r="I268" s="25"/>
      <c r="J268" s="25"/>
      <c r="K268" s="25"/>
      <c r="L268" s="25"/>
      <c r="M268" s="25"/>
      <c r="N268" s="25"/>
      <c r="O268" s="25"/>
      <c r="P268" s="25"/>
      <c r="Q268" s="28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45"/>
      <c r="AC268" s="25"/>
      <c r="AD268" s="25"/>
      <c r="AE268" s="25"/>
      <c r="AF268" s="25"/>
      <c r="AG268" s="25"/>
      <c r="AH268" s="25"/>
      <c r="AI268" s="25"/>
      <c r="AJ268" s="25"/>
      <c r="AK268" s="28"/>
      <c r="AL268" s="45"/>
      <c r="AM268" s="25"/>
      <c r="AN268" s="25"/>
      <c r="AO268" s="28"/>
      <c r="AP268" s="4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49"/>
      <c r="BH268" s="47"/>
      <c r="BI268" s="25"/>
      <c r="BJ268" s="25"/>
      <c r="BK268" s="25"/>
      <c r="BL268" s="25"/>
      <c r="BM268" s="47"/>
      <c r="BN268" s="25"/>
      <c r="BO268" s="25"/>
      <c r="BP268" s="25"/>
      <c r="BQ268" s="49"/>
      <c r="BR268" s="47"/>
      <c r="BS268" s="25"/>
      <c r="BT268" s="25"/>
      <c r="BU268" s="25"/>
      <c r="BV268" s="49"/>
      <c r="BW268" s="52"/>
      <c r="BX268" s="53"/>
      <c r="BY268" s="54"/>
      <c r="BZ268" s="57"/>
      <c r="CA268" s="50"/>
      <c r="CB268" s="51"/>
      <c r="CC268" s="46"/>
      <c r="CD268" s="46"/>
      <c r="CE268" s="47"/>
      <c r="CF268" s="25"/>
      <c r="CG268" s="61"/>
      <c r="CH268" s="47"/>
      <c r="CI268" s="25"/>
      <c r="CJ268" s="25"/>
      <c r="CK268" s="49"/>
      <c r="CL268" s="47"/>
      <c r="CM268" s="25"/>
      <c r="CN268" s="25"/>
      <c r="CO268" s="49"/>
      <c r="CP268" s="47"/>
      <c r="CQ268" s="25"/>
      <c r="CR268" s="25"/>
      <c r="CS268" s="25"/>
      <c r="CT268" s="25"/>
      <c r="CU268" s="25"/>
      <c r="CV268" s="25"/>
      <c r="CW268" s="25"/>
      <c r="CX268" s="25"/>
      <c r="CY268" s="25"/>
      <c r="CZ268" s="49"/>
      <c r="DA268" s="25"/>
      <c r="DB268" s="25"/>
      <c r="DC268" s="25"/>
      <c r="DD268" s="25"/>
      <c r="DE268" s="25"/>
      <c r="DF268" s="25"/>
      <c r="DG268" s="25"/>
      <c r="DH268" s="25"/>
      <c r="DI268" s="25"/>
      <c r="DJ268" s="25"/>
      <c r="DK268" s="25"/>
      <c r="DL268" s="25"/>
      <c r="DM268" s="25"/>
      <c r="DN268" s="25"/>
      <c r="DO268" s="25"/>
      <c r="DP268" s="25"/>
      <c r="DQ268" s="25"/>
      <c r="DR268" s="25"/>
      <c r="DS268" s="25"/>
      <c r="DT268" s="49"/>
      <c r="DU268" s="47"/>
      <c r="DV268" s="48"/>
      <c r="DW268" s="25"/>
      <c r="DX268" s="25"/>
      <c r="DY268" s="49"/>
      <c r="DZ268" s="47"/>
      <c r="EA268" s="25"/>
      <c r="EB268" s="25"/>
      <c r="EC268" s="25"/>
      <c r="ED268" s="25"/>
      <c r="EE268" s="49"/>
      <c r="EF268" s="47"/>
      <c r="EG268" s="25"/>
      <c r="EH268" s="25"/>
      <c r="EI268" s="25"/>
      <c r="EJ268" s="25"/>
      <c r="EK268" s="46"/>
      <c r="EL268" s="47"/>
      <c r="EM268" s="49"/>
      <c r="EN268" s="46"/>
      <c r="EO268" s="47"/>
      <c r="EP268" s="25"/>
      <c r="EQ268" s="25"/>
      <c r="ER268" s="25"/>
      <c r="ES268" s="25"/>
      <c r="ET268" s="25"/>
      <c r="EU268" s="25"/>
      <c r="EV268" s="49"/>
      <c r="FI268"/>
      <c r="FL268" s="49"/>
      <c r="FM268" s="25"/>
      <c r="FN268" s="25"/>
      <c r="FO268" s="25"/>
      <c r="FP268" s="25"/>
      <c r="FQ268" s="25"/>
      <c r="FR268" s="25"/>
      <c r="FS268" s="25"/>
      <c r="FT268" s="25"/>
      <c r="FU268" s="25"/>
      <c r="FV268" s="45"/>
      <c r="FW268" s="25"/>
      <c r="FX268" s="25"/>
      <c r="FY268" s="25"/>
      <c r="FZ268" s="25"/>
      <c r="GA268" s="25"/>
      <c r="GB268" s="25"/>
      <c r="GC268" s="28"/>
      <c r="GD268" s="45"/>
      <c r="GE268" s="25"/>
      <c r="GF268" s="25"/>
      <c r="GG268" s="25"/>
      <c r="GH268" s="25"/>
      <c r="GI268" s="25"/>
      <c r="GJ268" s="25"/>
      <c r="GK268" s="28"/>
      <c r="GL268" s="45"/>
      <c r="GM268" s="25"/>
      <c r="GN268" s="25"/>
      <c r="GO268" s="25"/>
      <c r="GP268" s="25"/>
      <c r="GQ268" s="25"/>
      <c r="GR268" s="25"/>
      <c r="GS268" s="25"/>
      <c r="GT268" s="25"/>
      <c r="GU268" s="25"/>
      <c r="GV268" s="25"/>
      <c r="GW268" s="25"/>
      <c r="GX268" s="25"/>
      <c r="GY268" s="25"/>
      <c r="GZ268" s="25"/>
      <c r="HA268" s="25"/>
      <c r="HB268" s="25"/>
      <c r="HC268" s="25"/>
      <c r="HD268" s="25"/>
      <c r="HE268" s="28"/>
      <c r="HF268" s="25"/>
      <c r="HG268" s="25"/>
      <c r="HH268" s="25"/>
      <c r="HI268" s="25"/>
      <c r="HJ268" s="25"/>
      <c r="HK268" s="25"/>
      <c r="HL268" s="25"/>
      <c r="HM268" s="25"/>
      <c r="HN268" s="25"/>
      <c r="HO268" s="25"/>
      <c r="HP268" s="25"/>
      <c r="HQ268" s="25"/>
      <c r="HR268" s="25"/>
      <c r="HS268" s="45"/>
      <c r="HT268" s="25"/>
      <c r="HU268" s="25"/>
      <c r="HV268" s="25"/>
      <c r="HW268" s="25"/>
      <c r="HX268" s="25"/>
      <c r="HY268" s="45"/>
      <c r="HZ268" s="25"/>
      <c r="IA268" s="25"/>
      <c r="IB268" s="25"/>
      <c r="IC268" s="25"/>
      <c r="ID268" s="109"/>
      <c r="IE268" s="25"/>
      <c r="IF268" s="25"/>
      <c r="IG268" s="25"/>
      <c r="IH268" s="25"/>
      <c r="II268" s="25"/>
      <c r="IJ268" s="25"/>
      <c r="IK268" s="25"/>
      <c r="IL268" s="25"/>
      <c r="IM268" s="25"/>
      <c r="IN268" s="25"/>
      <c r="IO268" s="25"/>
      <c r="IP268" s="25"/>
      <c r="IQ268" s="25"/>
      <c r="IR268" s="25"/>
      <c r="IS268" s="25"/>
      <c r="IT268" s="45"/>
    </row>
    <row r="269" spans="1:254">
      <c r="A269" s="25"/>
      <c r="B269" s="25"/>
      <c r="C269" s="49"/>
      <c r="D269" s="47"/>
      <c r="E269" s="25"/>
      <c r="F269" s="25"/>
      <c r="G269" s="49"/>
      <c r="H269" s="25"/>
      <c r="I269" s="25"/>
      <c r="J269" s="25"/>
      <c r="K269" s="25"/>
      <c r="L269" s="25"/>
      <c r="M269" s="25"/>
      <c r="N269" s="25"/>
      <c r="O269" s="25"/>
      <c r="P269" s="25"/>
      <c r="Q269" s="28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45"/>
      <c r="AC269" s="25"/>
      <c r="AD269" s="25"/>
      <c r="AE269" s="25"/>
      <c r="AF269" s="25"/>
      <c r="AG269" s="25"/>
      <c r="AH269" s="25"/>
      <c r="AI269" s="25"/>
      <c r="AJ269" s="25"/>
      <c r="AK269" s="28"/>
      <c r="AL269" s="45"/>
      <c r="AM269" s="25"/>
      <c r="AN269" s="25"/>
      <c r="AO269" s="28"/>
      <c r="AP269" s="4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49"/>
      <c r="BH269" s="47"/>
      <c r="BI269" s="25"/>
      <c r="BJ269" s="25"/>
      <c r="BK269" s="25"/>
      <c r="BL269" s="25"/>
      <c r="BM269" s="47"/>
      <c r="BN269" s="25"/>
      <c r="BO269" s="25"/>
      <c r="BP269" s="25"/>
      <c r="BQ269" s="49"/>
      <c r="BR269" s="47"/>
      <c r="BS269" s="25"/>
      <c r="BT269" s="25"/>
      <c r="BU269" s="25"/>
      <c r="BV269" s="49"/>
      <c r="BW269" s="52"/>
      <c r="BX269" s="53"/>
      <c r="BY269" s="54"/>
      <c r="BZ269" s="57"/>
      <c r="CA269" s="50"/>
      <c r="CB269" s="51"/>
      <c r="CC269" s="46"/>
      <c r="CD269" s="46"/>
      <c r="CE269" s="47"/>
      <c r="CF269" s="25"/>
      <c r="CG269" s="61"/>
      <c r="CH269" s="47"/>
      <c r="CI269" s="25"/>
      <c r="CJ269" s="25"/>
      <c r="CK269" s="49"/>
      <c r="CL269" s="47"/>
      <c r="CM269" s="25"/>
      <c r="CN269" s="25"/>
      <c r="CO269" s="49"/>
      <c r="CP269" s="47"/>
      <c r="CQ269" s="25"/>
      <c r="CR269" s="25"/>
      <c r="CS269" s="25"/>
      <c r="CT269" s="25"/>
      <c r="CU269" s="25"/>
      <c r="CV269" s="25"/>
      <c r="CW269" s="25"/>
      <c r="CX269" s="25"/>
      <c r="CY269" s="25"/>
      <c r="CZ269" s="49"/>
      <c r="DA269" s="25"/>
      <c r="DB269" s="25"/>
      <c r="DC269" s="25"/>
      <c r="DD269" s="25"/>
      <c r="DE269" s="25"/>
      <c r="DF269" s="25"/>
      <c r="DG269" s="25"/>
      <c r="DH269" s="25"/>
      <c r="DI269" s="25"/>
      <c r="DJ269" s="25"/>
      <c r="DK269" s="25"/>
      <c r="DL269" s="25"/>
      <c r="DM269" s="25"/>
      <c r="DN269" s="25"/>
      <c r="DO269" s="25"/>
      <c r="DP269" s="25"/>
      <c r="DQ269" s="25"/>
      <c r="DR269" s="25"/>
      <c r="DS269" s="25"/>
      <c r="DT269" s="49"/>
      <c r="DU269" s="47"/>
      <c r="DV269" s="48"/>
      <c r="DW269" s="25"/>
      <c r="DX269" s="25"/>
      <c r="DY269" s="49"/>
      <c r="DZ269" s="47"/>
      <c r="EA269" s="25"/>
      <c r="EB269" s="25"/>
      <c r="EC269" s="25"/>
      <c r="ED269" s="25"/>
      <c r="EE269" s="49"/>
      <c r="EF269" s="47"/>
      <c r="EG269" s="25"/>
      <c r="EH269" s="25"/>
      <c r="EI269" s="25"/>
      <c r="EJ269" s="25"/>
      <c r="EK269" s="46"/>
      <c r="EL269" s="47"/>
      <c r="EM269" s="49"/>
      <c r="EN269" s="46"/>
      <c r="EO269" s="47"/>
      <c r="EP269" s="25"/>
      <c r="EQ269" s="25"/>
      <c r="ER269" s="25"/>
      <c r="ES269" s="25"/>
      <c r="ET269" s="25"/>
      <c r="EU269" s="25"/>
      <c r="EV269" s="49"/>
      <c r="FI269"/>
      <c r="FL269" s="49"/>
      <c r="FM269" s="25"/>
      <c r="FN269" s="25"/>
      <c r="FO269" s="25"/>
      <c r="FP269" s="25"/>
      <c r="FQ269" s="25"/>
      <c r="FR269" s="25"/>
      <c r="FS269" s="25"/>
      <c r="FT269" s="25"/>
      <c r="FU269" s="25"/>
      <c r="FV269" s="45"/>
      <c r="FW269" s="25"/>
      <c r="FX269" s="25"/>
      <c r="FY269" s="25"/>
      <c r="FZ269" s="25"/>
      <c r="GA269" s="25"/>
      <c r="GB269" s="25"/>
      <c r="GC269" s="28"/>
      <c r="GD269" s="45"/>
      <c r="GE269" s="25"/>
      <c r="GF269" s="25"/>
      <c r="GG269" s="25"/>
      <c r="GH269" s="25"/>
      <c r="GI269" s="25"/>
      <c r="GJ269" s="25"/>
      <c r="GK269" s="28"/>
      <c r="GL269" s="45"/>
      <c r="GM269" s="25"/>
      <c r="GN269" s="25"/>
      <c r="GO269" s="25"/>
      <c r="GP269" s="25"/>
      <c r="GQ269" s="25"/>
      <c r="GR269" s="25"/>
      <c r="GS269" s="25"/>
      <c r="GT269" s="25"/>
      <c r="GU269" s="25"/>
      <c r="GV269" s="25"/>
      <c r="GW269" s="25"/>
      <c r="GX269" s="25"/>
      <c r="GY269" s="25"/>
      <c r="GZ269" s="25"/>
      <c r="HA269" s="25"/>
      <c r="HB269" s="25"/>
      <c r="HC269" s="25"/>
      <c r="HD269" s="25"/>
      <c r="HE269" s="28"/>
      <c r="HF269" s="25"/>
      <c r="HG269" s="25"/>
      <c r="HH269" s="25"/>
      <c r="HI269" s="25"/>
      <c r="HJ269" s="25"/>
      <c r="HK269" s="25"/>
      <c r="HL269" s="25"/>
      <c r="HM269" s="25"/>
      <c r="HN269" s="25"/>
      <c r="HO269" s="25"/>
      <c r="HP269" s="25"/>
      <c r="HQ269" s="25"/>
      <c r="HR269" s="25"/>
      <c r="HS269" s="45"/>
      <c r="HT269" s="25"/>
      <c r="HU269" s="25"/>
      <c r="HV269" s="25"/>
      <c r="HW269" s="25"/>
      <c r="HX269" s="25"/>
      <c r="HY269" s="45"/>
      <c r="HZ269" s="25"/>
      <c r="IA269" s="25"/>
      <c r="IB269" s="25"/>
      <c r="IC269" s="25"/>
      <c r="ID269" s="109"/>
      <c r="IE269" s="25"/>
      <c r="IF269" s="25"/>
      <c r="IG269" s="25"/>
      <c r="IH269" s="25"/>
      <c r="II269" s="25"/>
      <c r="IJ269" s="25"/>
      <c r="IK269" s="25"/>
      <c r="IL269" s="25"/>
      <c r="IM269" s="25"/>
      <c r="IN269" s="25"/>
      <c r="IO269" s="25"/>
      <c r="IP269" s="25"/>
      <c r="IQ269" s="25"/>
      <c r="IR269" s="25"/>
      <c r="IS269" s="25"/>
      <c r="IT269" s="45"/>
    </row>
    <row r="270" spans="1:254">
      <c r="A270" s="25"/>
      <c r="B270" s="25"/>
      <c r="C270" s="49"/>
      <c r="D270" s="47"/>
      <c r="E270" s="25"/>
      <c r="F270" s="25"/>
      <c r="G270" s="49"/>
      <c r="H270" s="25"/>
      <c r="I270" s="25"/>
      <c r="J270" s="25"/>
      <c r="K270" s="25"/>
      <c r="L270" s="25"/>
      <c r="M270" s="25"/>
      <c r="N270" s="25"/>
      <c r="O270" s="25"/>
      <c r="P270" s="25"/>
      <c r="Q270" s="28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45"/>
      <c r="AC270" s="25"/>
      <c r="AD270" s="25"/>
      <c r="AE270" s="25"/>
      <c r="AF270" s="25"/>
      <c r="AG270" s="25"/>
      <c r="AH270" s="25"/>
      <c r="AI270" s="25"/>
      <c r="AJ270" s="25"/>
      <c r="AK270" s="28"/>
      <c r="AL270" s="45"/>
      <c r="AM270" s="25"/>
      <c r="AN270" s="25"/>
      <c r="AO270" s="28"/>
      <c r="AP270" s="4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49"/>
      <c r="BH270" s="47"/>
      <c r="BI270" s="25"/>
      <c r="BJ270" s="25"/>
      <c r="BK270" s="25"/>
      <c r="BL270" s="25"/>
      <c r="BM270" s="47"/>
      <c r="BN270" s="25"/>
      <c r="BO270" s="25"/>
      <c r="BP270" s="25"/>
      <c r="BQ270" s="49"/>
      <c r="BR270" s="47"/>
      <c r="BS270" s="25"/>
      <c r="BT270" s="25"/>
      <c r="BU270" s="25"/>
      <c r="BV270" s="49"/>
      <c r="BW270" s="52"/>
      <c r="BX270" s="53"/>
      <c r="BY270" s="54"/>
      <c r="BZ270" s="57"/>
      <c r="CA270" s="50"/>
      <c r="CB270" s="51"/>
      <c r="CC270" s="46"/>
      <c r="CD270" s="46"/>
      <c r="CE270" s="47"/>
      <c r="CF270" s="25"/>
      <c r="CG270" s="61"/>
      <c r="CH270" s="47"/>
      <c r="CI270" s="25"/>
      <c r="CJ270" s="25"/>
      <c r="CK270" s="49"/>
      <c r="CL270" s="47"/>
      <c r="CM270" s="25"/>
      <c r="CN270" s="25"/>
      <c r="CO270" s="49"/>
      <c r="CP270" s="47"/>
      <c r="CQ270" s="25"/>
      <c r="CR270" s="25"/>
      <c r="CS270" s="25"/>
      <c r="CT270" s="25"/>
      <c r="CU270" s="25"/>
      <c r="CV270" s="25"/>
      <c r="CW270" s="25"/>
      <c r="CX270" s="25"/>
      <c r="CY270" s="25"/>
      <c r="CZ270" s="49"/>
      <c r="DA270" s="25"/>
      <c r="DB270" s="25"/>
      <c r="DC270" s="25"/>
      <c r="DD270" s="25"/>
      <c r="DE270" s="25"/>
      <c r="DF270" s="25"/>
      <c r="DG270" s="25"/>
      <c r="DH270" s="25"/>
      <c r="DI270" s="25"/>
      <c r="DJ270" s="25"/>
      <c r="DK270" s="25"/>
      <c r="DL270" s="25"/>
      <c r="DM270" s="25"/>
      <c r="DN270" s="25"/>
      <c r="DO270" s="25"/>
      <c r="DP270" s="25"/>
      <c r="DQ270" s="25"/>
      <c r="DR270" s="25"/>
      <c r="DS270" s="25"/>
      <c r="DT270" s="49"/>
      <c r="DU270" s="47"/>
      <c r="DV270" s="48"/>
      <c r="DW270" s="25"/>
      <c r="DX270" s="25"/>
      <c r="DY270" s="49"/>
      <c r="DZ270" s="47"/>
      <c r="EA270" s="25"/>
      <c r="EB270" s="25"/>
      <c r="EC270" s="25"/>
      <c r="ED270" s="25"/>
      <c r="EE270" s="49"/>
      <c r="EF270" s="47"/>
      <c r="EG270" s="25"/>
      <c r="EH270" s="25"/>
      <c r="EI270" s="25"/>
      <c r="EJ270" s="25"/>
      <c r="EK270" s="46"/>
      <c r="EL270" s="47"/>
      <c r="EM270" s="49"/>
      <c r="EN270" s="46"/>
      <c r="EO270" s="47"/>
      <c r="EP270" s="25"/>
      <c r="EQ270" s="25"/>
      <c r="ER270" s="25"/>
      <c r="ES270" s="25"/>
      <c r="ET270" s="25"/>
      <c r="EU270" s="25"/>
      <c r="EV270" s="49"/>
      <c r="FI270"/>
      <c r="FL270" s="49"/>
      <c r="FM270" s="25"/>
      <c r="FN270" s="25"/>
      <c r="FO270" s="25"/>
      <c r="FP270" s="25"/>
      <c r="FQ270" s="25"/>
      <c r="FR270" s="25"/>
      <c r="FS270" s="25"/>
      <c r="FT270" s="25"/>
      <c r="FU270" s="25"/>
      <c r="FV270" s="45"/>
      <c r="FW270" s="25"/>
      <c r="FX270" s="25"/>
      <c r="FY270" s="25"/>
      <c r="FZ270" s="25"/>
      <c r="GA270" s="25"/>
      <c r="GB270" s="25"/>
      <c r="GC270" s="28"/>
      <c r="GD270" s="45"/>
      <c r="GE270" s="25"/>
      <c r="GF270" s="25"/>
      <c r="GG270" s="25"/>
      <c r="GH270" s="25"/>
      <c r="GI270" s="25"/>
      <c r="GJ270" s="25"/>
      <c r="GK270" s="28"/>
      <c r="GL270" s="45"/>
      <c r="GM270" s="25"/>
      <c r="GN270" s="25"/>
      <c r="GO270" s="25"/>
      <c r="GP270" s="25"/>
      <c r="GQ270" s="25"/>
      <c r="GR270" s="25"/>
      <c r="GS270" s="25"/>
      <c r="GT270" s="25"/>
      <c r="GU270" s="25"/>
      <c r="GV270" s="25"/>
      <c r="GW270" s="25"/>
      <c r="GX270" s="25"/>
      <c r="GY270" s="25"/>
      <c r="GZ270" s="25"/>
      <c r="HA270" s="25"/>
      <c r="HB270" s="25"/>
      <c r="HC270" s="25"/>
      <c r="HD270" s="25"/>
      <c r="HE270" s="28"/>
      <c r="HF270" s="25"/>
      <c r="HG270" s="25"/>
      <c r="HH270" s="25"/>
      <c r="HI270" s="25"/>
      <c r="HJ270" s="25"/>
      <c r="HK270" s="25"/>
      <c r="HL270" s="25"/>
      <c r="HM270" s="25"/>
      <c r="HN270" s="25"/>
      <c r="HO270" s="25"/>
      <c r="HP270" s="25"/>
      <c r="HQ270" s="25"/>
      <c r="HR270" s="25"/>
      <c r="HS270" s="45"/>
      <c r="HT270" s="25"/>
      <c r="HU270" s="25"/>
      <c r="HV270" s="25"/>
      <c r="HW270" s="25"/>
      <c r="HX270" s="25"/>
      <c r="HY270" s="45"/>
      <c r="HZ270" s="25"/>
      <c r="IA270" s="25"/>
      <c r="IB270" s="25"/>
      <c r="IC270" s="25"/>
      <c r="ID270" s="109"/>
      <c r="IE270" s="25"/>
      <c r="IF270" s="25"/>
      <c r="IG270" s="25"/>
      <c r="IH270" s="25"/>
      <c r="II270" s="25"/>
      <c r="IJ270" s="25"/>
      <c r="IK270" s="25"/>
      <c r="IL270" s="25"/>
      <c r="IM270" s="25"/>
      <c r="IN270" s="25"/>
      <c r="IO270" s="25"/>
      <c r="IP270" s="25"/>
      <c r="IQ270" s="25"/>
      <c r="IR270" s="25"/>
      <c r="IS270" s="25"/>
      <c r="IT270" s="45"/>
    </row>
    <row r="271" spans="1:254">
      <c r="A271" s="25"/>
      <c r="B271" s="25"/>
      <c r="C271" s="49"/>
      <c r="D271" s="47"/>
      <c r="E271" s="25"/>
      <c r="F271" s="25"/>
      <c r="G271" s="49"/>
      <c r="H271" s="25"/>
      <c r="I271" s="25"/>
      <c r="J271" s="25"/>
      <c r="K271" s="25"/>
      <c r="L271" s="25"/>
      <c r="M271" s="25"/>
      <c r="N271" s="25"/>
      <c r="O271" s="25"/>
      <c r="P271" s="25"/>
      <c r="Q271" s="28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45"/>
      <c r="AC271" s="25"/>
      <c r="AD271" s="25"/>
      <c r="AE271" s="25"/>
      <c r="AF271" s="25"/>
      <c r="AG271" s="25"/>
      <c r="AH271" s="25"/>
      <c r="AI271" s="25"/>
      <c r="AJ271" s="25"/>
      <c r="AK271" s="28"/>
      <c r="AL271" s="45"/>
      <c r="AM271" s="25"/>
      <c r="AN271" s="25"/>
      <c r="AO271" s="28"/>
      <c r="AP271" s="4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49"/>
      <c r="BH271" s="47"/>
      <c r="BI271" s="25"/>
      <c r="BJ271" s="25"/>
      <c r="BK271" s="25"/>
      <c r="BL271" s="25"/>
      <c r="BM271" s="47"/>
      <c r="BN271" s="25"/>
      <c r="BO271" s="25"/>
      <c r="BP271" s="25"/>
      <c r="BQ271" s="49"/>
      <c r="BR271" s="47"/>
      <c r="BS271" s="25"/>
      <c r="BT271" s="25"/>
      <c r="BU271" s="25"/>
      <c r="BV271" s="49"/>
      <c r="BW271" s="52"/>
      <c r="BX271" s="53"/>
      <c r="BY271" s="54"/>
      <c r="BZ271" s="57"/>
      <c r="CA271" s="50"/>
      <c r="CB271" s="51"/>
      <c r="CC271" s="46"/>
      <c r="CD271" s="46"/>
      <c r="CE271" s="47"/>
      <c r="CF271" s="25"/>
      <c r="CG271" s="61"/>
      <c r="CH271" s="47"/>
      <c r="CI271" s="25"/>
      <c r="CJ271" s="25"/>
      <c r="CK271" s="49"/>
      <c r="CL271" s="47"/>
      <c r="CM271" s="25"/>
      <c r="CN271" s="25"/>
      <c r="CO271" s="49"/>
      <c r="CP271" s="47"/>
      <c r="CQ271" s="25"/>
      <c r="CR271" s="25"/>
      <c r="CS271" s="25"/>
      <c r="CT271" s="25"/>
      <c r="CU271" s="25"/>
      <c r="CV271" s="25"/>
      <c r="CW271" s="25"/>
      <c r="CX271" s="25"/>
      <c r="CY271" s="25"/>
      <c r="CZ271" s="49"/>
      <c r="DA271" s="25"/>
      <c r="DB271" s="25"/>
      <c r="DC271" s="25"/>
      <c r="DD271" s="25"/>
      <c r="DE271" s="25"/>
      <c r="DF271" s="25"/>
      <c r="DG271" s="25"/>
      <c r="DH271" s="25"/>
      <c r="DI271" s="25"/>
      <c r="DJ271" s="25"/>
      <c r="DK271" s="25"/>
      <c r="DL271" s="25"/>
      <c r="DM271" s="25"/>
      <c r="DN271" s="25"/>
      <c r="DO271" s="25"/>
      <c r="DP271" s="25"/>
      <c r="DQ271" s="25"/>
      <c r="DR271" s="25"/>
      <c r="DS271" s="25"/>
      <c r="DT271" s="49"/>
      <c r="DU271" s="47"/>
      <c r="DV271" s="48"/>
      <c r="DW271" s="25"/>
      <c r="DX271" s="25"/>
      <c r="DY271" s="49"/>
      <c r="DZ271" s="47"/>
      <c r="EA271" s="25"/>
      <c r="EB271" s="25"/>
      <c r="EC271" s="25"/>
      <c r="ED271" s="25"/>
      <c r="EE271" s="49"/>
      <c r="EF271" s="47"/>
      <c r="EG271" s="25"/>
      <c r="EH271" s="25"/>
      <c r="EI271" s="25"/>
      <c r="EJ271" s="25"/>
      <c r="EK271" s="46"/>
      <c r="EL271" s="47"/>
      <c r="EM271" s="49"/>
      <c r="EN271" s="46"/>
      <c r="EO271" s="47"/>
      <c r="EP271" s="25"/>
      <c r="EQ271" s="25"/>
      <c r="ER271" s="25"/>
      <c r="ES271" s="25"/>
      <c r="ET271" s="25"/>
      <c r="EU271" s="25"/>
      <c r="EV271" s="49"/>
      <c r="FI271"/>
      <c r="FL271" s="49"/>
      <c r="FM271" s="25"/>
      <c r="FN271" s="25"/>
      <c r="FO271" s="25"/>
      <c r="FP271" s="25"/>
      <c r="FQ271" s="25"/>
      <c r="FR271" s="25"/>
      <c r="FS271" s="25"/>
      <c r="FT271" s="25"/>
      <c r="FU271" s="25"/>
      <c r="FV271" s="45"/>
      <c r="FW271" s="25"/>
      <c r="FX271" s="25"/>
      <c r="FY271" s="25"/>
      <c r="FZ271" s="25"/>
      <c r="GA271" s="25"/>
      <c r="GB271" s="25"/>
      <c r="GC271" s="28"/>
      <c r="GD271" s="45"/>
      <c r="GE271" s="25"/>
      <c r="GF271" s="25"/>
      <c r="GG271" s="25"/>
      <c r="GH271" s="25"/>
      <c r="GI271" s="25"/>
      <c r="GJ271" s="25"/>
      <c r="GK271" s="28"/>
      <c r="GL271" s="45"/>
      <c r="GM271" s="25"/>
      <c r="GN271" s="25"/>
      <c r="GO271" s="25"/>
      <c r="GP271" s="25"/>
      <c r="GQ271" s="25"/>
      <c r="GR271" s="25"/>
      <c r="GS271" s="25"/>
      <c r="GT271" s="25"/>
      <c r="GU271" s="25"/>
      <c r="GV271" s="25"/>
      <c r="GW271" s="25"/>
      <c r="GX271" s="25"/>
      <c r="GY271" s="25"/>
      <c r="GZ271" s="25"/>
      <c r="HA271" s="25"/>
      <c r="HB271" s="25"/>
      <c r="HC271" s="25"/>
      <c r="HD271" s="25"/>
      <c r="HE271" s="28"/>
      <c r="HF271" s="25"/>
      <c r="HG271" s="25"/>
      <c r="HH271" s="25"/>
      <c r="HI271" s="25"/>
      <c r="HJ271" s="25"/>
      <c r="HK271" s="25"/>
      <c r="HL271" s="25"/>
      <c r="HM271" s="25"/>
      <c r="HN271" s="25"/>
      <c r="HO271" s="25"/>
      <c r="HP271" s="25"/>
      <c r="HQ271" s="25"/>
      <c r="HR271" s="25"/>
      <c r="HS271" s="45"/>
      <c r="HT271" s="25"/>
      <c r="HU271" s="25"/>
      <c r="HV271" s="25"/>
      <c r="HW271" s="25"/>
      <c r="HX271" s="25"/>
      <c r="HY271" s="45"/>
      <c r="HZ271" s="25"/>
      <c r="IA271" s="25"/>
      <c r="IB271" s="25"/>
      <c r="IC271" s="25"/>
      <c r="ID271" s="109"/>
      <c r="IE271" s="25"/>
      <c r="IF271" s="25"/>
      <c r="IG271" s="25"/>
      <c r="IH271" s="25"/>
      <c r="II271" s="25"/>
      <c r="IJ271" s="25"/>
      <c r="IK271" s="25"/>
      <c r="IL271" s="25"/>
      <c r="IM271" s="25"/>
      <c r="IN271" s="25"/>
      <c r="IO271" s="25"/>
      <c r="IP271" s="25"/>
      <c r="IQ271" s="25"/>
      <c r="IR271" s="25"/>
      <c r="IS271" s="25"/>
      <c r="IT271" s="45"/>
    </row>
    <row r="272" spans="1:254">
      <c r="A272" s="25"/>
      <c r="B272" s="25"/>
      <c r="C272" s="49"/>
      <c r="D272" s="47"/>
      <c r="E272" s="25"/>
      <c r="F272" s="25"/>
      <c r="G272" s="49"/>
      <c r="H272" s="25"/>
      <c r="I272" s="25"/>
      <c r="J272" s="25"/>
      <c r="K272" s="25"/>
      <c r="L272" s="25"/>
      <c r="M272" s="25"/>
      <c r="N272" s="25"/>
      <c r="O272" s="25"/>
      <c r="P272" s="25"/>
      <c r="Q272" s="28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45"/>
      <c r="AC272" s="25"/>
      <c r="AD272" s="25"/>
      <c r="AE272" s="25"/>
      <c r="AF272" s="25"/>
      <c r="AG272" s="25"/>
      <c r="AH272" s="25"/>
      <c r="AI272" s="25"/>
      <c r="AJ272" s="25"/>
      <c r="AK272" s="28"/>
      <c r="AL272" s="45"/>
      <c r="AM272" s="25"/>
      <c r="AN272" s="25"/>
      <c r="AO272" s="28"/>
      <c r="AP272" s="4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49"/>
      <c r="BH272" s="47"/>
      <c r="BI272" s="25"/>
      <c r="BJ272" s="25"/>
      <c r="BK272" s="25"/>
      <c r="BL272" s="25"/>
      <c r="BM272" s="47"/>
      <c r="BN272" s="25"/>
      <c r="BO272" s="25"/>
      <c r="BP272" s="25"/>
      <c r="BQ272" s="49"/>
      <c r="BR272" s="47"/>
      <c r="BS272" s="25"/>
      <c r="BT272" s="25"/>
      <c r="BU272" s="25"/>
      <c r="BV272" s="49"/>
      <c r="BW272" s="52"/>
      <c r="BX272" s="53"/>
      <c r="BY272" s="54"/>
      <c r="BZ272" s="57"/>
      <c r="CA272" s="50"/>
      <c r="CB272" s="51"/>
      <c r="CC272" s="46"/>
      <c r="CD272" s="46"/>
      <c r="CE272" s="47"/>
      <c r="CF272" s="25"/>
      <c r="CG272" s="61"/>
      <c r="CH272" s="47"/>
      <c r="CI272" s="25"/>
      <c r="CJ272" s="25"/>
      <c r="CK272" s="49"/>
      <c r="CL272" s="47"/>
      <c r="CM272" s="25"/>
      <c r="CN272" s="25"/>
      <c r="CO272" s="49"/>
      <c r="CP272" s="47"/>
      <c r="CQ272" s="25"/>
      <c r="CR272" s="25"/>
      <c r="CS272" s="25"/>
      <c r="CT272" s="25"/>
      <c r="CU272" s="25"/>
      <c r="CV272" s="25"/>
      <c r="CW272" s="25"/>
      <c r="CX272" s="25"/>
      <c r="CY272" s="25"/>
      <c r="CZ272" s="49"/>
      <c r="DA272" s="25"/>
      <c r="DB272" s="25"/>
      <c r="DC272" s="25"/>
      <c r="DD272" s="25"/>
      <c r="DE272" s="25"/>
      <c r="DF272" s="25"/>
      <c r="DG272" s="25"/>
      <c r="DH272" s="25"/>
      <c r="DI272" s="25"/>
      <c r="DJ272" s="25"/>
      <c r="DK272" s="25"/>
      <c r="DL272" s="25"/>
      <c r="DM272" s="25"/>
      <c r="DN272" s="25"/>
      <c r="DO272" s="25"/>
      <c r="DP272" s="25"/>
      <c r="DQ272" s="25"/>
      <c r="DR272" s="25"/>
      <c r="DS272" s="25"/>
      <c r="DT272" s="49"/>
      <c r="DU272" s="47"/>
      <c r="DV272" s="48"/>
      <c r="DW272" s="25"/>
      <c r="DX272" s="25"/>
      <c r="DY272" s="49"/>
      <c r="DZ272" s="47"/>
      <c r="EA272" s="25"/>
      <c r="EB272" s="25"/>
      <c r="EC272" s="25"/>
      <c r="ED272" s="25"/>
      <c r="EE272" s="49"/>
      <c r="EF272" s="47"/>
      <c r="EG272" s="25"/>
      <c r="EH272" s="25"/>
      <c r="EI272" s="25"/>
      <c r="EJ272" s="25"/>
      <c r="EK272" s="46"/>
      <c r="EL272" s="47"/>
      <c r="EM272" s="49"/>
      <c r="EN272" s="46"/>
      <c r="EO272" s="47"/>
      <c r="EP272" s="25"/>
      <c r="EQ272" s="25"/>
      <c r="ER272" s="25"/>
      <c r="ES272" s="25"/>
      <c r="ET272" s="25"/>
      <c r="EU272" s="25"/>
      <c r="EV272" s="49"/>
      <c r="FI272"/>
      <c r="FL272" s="49"/>
      <c r="FM272" s="25"/>
      <c r="FN272" s="25"/>
      <c r="FO272" s="25"/>
      <c r="FP272" s="25"/>
      <c r="FQ272" s="25"/>
      <c r="FR272" s="25"/>
      <c r="FS272" s="25"/>
      <c r="FT272" s="25"/>
      <c r="FU272" s="25"/>
      <c r="FV272" s="45"/>
      <c r="FW272" s="25"/>
      <c r="FX272" s="25"/>
      <c r="FY272" s="25"/>
      <c r="FZ272" s="25"/>
      <c r="GA272" s="25"/>
      <c r="GB272" s="25"/>
      <c r="GC272" s="28"/>
      <c r="GD272" s="45"/>
      <c r="GE272" s="25"/>
      <c r="GF272" s="25"/>
      <c r="GG272" s="25"/>
      <c r="GH272" s="25"/>
      <c r="GI272" s="25"/>
      <c r="GJ272" s="25"/>
      <c r="GK272" s="28"/>
      <c r="GL272" s="45"/>
      <c r="GM272" s="25"/>
      <c r="GN272" s="25"/>
      <c r="GO272" s="25"/>
      <c r="GP272" s="25"/>
      <c r="GQ272" s="25"/>
      <c r="GR272" s="25"/>
      <c r="GS272" s="25"/>
      <c r="GT272" s="25"/>
      <c r="GU272" s="25"/>
      <c r="GV272" s="25"/>
      <c r="GW272" s="25"/>
      <c r="GX272" s="25"/>
      <c r="GY272" s="25"/>
      <c r="GZ272" s="25"/>
      <c r="HA272" s="25"/>
      <c r="HB272" s="25"/>
      <c r="HC272" s="25"/>
      <c r="HD272" s="25"/>
      <c r="HE272" s="28"/>
      <c r="HF272" s="25"/>
      <c r="HG272" s="25"/>
      <c r="HH272" s="25"/>
      <c r="HI272" s="25"/>
      <c r="HJ272" s="25"/>
      <c r="HK272" s="25"/>
      <c r="HL272" s="25"/>
      <c r="HM272" s="25"/>
      <c r="HN272" s="25"/>
      <c r="HO272" s="25"/>
      <c r="HP272" s="25"/>
      <c r="HQ272" s="25"/>
      <c r="HR272" s="25"/>
      <c r="HS272" s="45"/>
      <c r="HT272" s="25"/>
      <c r="HU272" s="25"/>
      <c r="HV272" s="25"/>
      <c r="HW272" s="25"/>
      <c r="HX272" s="25"/>
      <c r="HY272" s="45"/>
      <c r="HZ272" s="25"/>
      <c r="IA272" s="25"/>
      <c r="IB272" s="25"/>
      <c r="IC272" s="25"/>
      <c r="ID272" s="109"/>
      <c r="IE272" s="25"/>
      <c r="IF272" s="25"/>
      <c r="IG272" s="25"/>
      <c r="IH272" s="25"/>
      <c r="II272" s="25"/>
      <c r="IJ272" s="25"/>
      <c r="IK272" s="25"/>
      <c r="IL272" s="25"/>
      <c r="IM272" s="25"/>
      <c r="IN272" s="25"/>
      <c r="IO272" s="25"/>
      <c r="IP272" s="25"/>
      <c r="IQ272" s="25"/>
      <c r="IR272" s="25"/>
      <c r="IS272" s="25"/>
      <c r="IT272" s="45"/>
    </row>
    <row r="273" spans="1:254">
      <c r="A273" s="25"/>
      <c r="B273" s="25"/>
      <c r="C273" s="49"/>
      <c r="D273" s="47"/>
      <c r="E273" s="25"/>
      <c r="F273" s="25"/>
      <c r="G273" s="49"/>
      <c r="H273" s="25"/>
      <c r="I273" s="25"/>
      <c r="J273" s="25"/>
      <c r="K273" s="25"/>
      <c r="L273" s="25"/>
      <c r="M273" s="25"/>
      <c r="N273" s="25"/>
      <c r="O273" s="25"/>
      <c r="P273" s="25"/>
      <c r="Q273" s="28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45"/>
      <c r="AC273" s="25"/>
      <c r="AD273" s="25"/>
      <c r="AE273" s="25"/>
      <c r="AF273" s="25"/>
      <c r="AG273" s="25"/>
      <c r="AH273" s="25"/>
      <c r="AI273" s="25"/>
      <c r="AJ273" s="25"/>
      <c r="AK273" s="28"/>
      <c r="AL273" s="45"/>
      <c r="AM273" s="25"/>
      <c r="AN273" s="25"/>
      <c r="AO273" s="28"/>
      <c r="AP273" s="4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49"/>
      <c r="BH273" s="47"/>
      <c r="BI273" s="25"/>
      <c r="BJ273" s="25"/>
      <c r="BK273" s="25"/>
      <c r="BL273" s="25"/>
      <c r="BM273" s="47"/>
      <c r="BN273" s="25"/>
      <c r="BO273" s="25"/>
      <c r="BP273" s="25"/>
      <c r="BQ273" s="49"/>
      <c r="BR273" s="47"/>
      <c r="BS273" s="25"/>
      <c r="BT273" s="25"/>
      <c r="BU273" s="25"/>
      <c r="BV273" s="49"/>
      <c r="BW273" s="52"/>
      <c r="BX273" s="53"/>
      <c r="BY273" s="54"/>
      <c r="BZ273" s="57"/>
      <c r="CA273" s="50"/>
      <c r="CB273" s="51"/>
      <c r="CC273" s="46"/>
      <c r="CD273" s="46"/>
      <c r="CE273" s="47"/>
      <c r="CF273" s="25"/>
      <c r="CG273" s="61"/>
      <c r="CH273" s="47"/>
      <c r="CI273" s="25"/>
      <c r="CJ273" s="25"/>
      <c r="CK273" s="49"/>
      <c r="CL273" s="47"/>
      <c r="CM273" s="25"/>
      <c r="CN273" s="25"/>
      <c r="CO273" s="49"/>
      <c r="CP273" s="47"/>
      <c r="CQ273" s="25"/>
      <c r="CR273" s="25"/>
      <c r="CS273" s="25"/>
      <c r="CT273" s="25"/>
      <c r="CU273" s="25"/>
      <c r="CV273" s="25"/>
      <c r="CW273" s="25"/>
      <c r="CX273" s="25"/>
      <c r="CY273" s="25"/>
      <c r="CZ273" s="49"/>
      <c r="DA273" s="25"/>
      <c r="DB273" s="25"/>
      <c r="DC273" s="25"/>
      <c r="DD273" s="25"/>
      <c r="DE273" s="25"/>
      <c r="DF273" s="25"/>
      <c r="DG273" s="25"/>
      <c r="DH273" s="25"/>
      <c r="DI273" s="25"/>
      <c r="DJ273" s="25"/>
      <c r="DK273" s="25"/>
      <c r="DL273" s="25"/>
      <c r="DM273" s="25"/>
      <c r="DN273" s="25"/>
      <c r="DO273" s="25"/>
      <c r="DP273" s="25"/>
      <c r="DQ273" s="25"/>
      <c r="DR273" s="25"/>
      <c r="DS273" s="25"/>
      <c r="DT273" s="49"/>
      <c r="DU273" s="47"/>
      <c r="DV273" s="48"/>
      <c r="DW273" s="25"/>
      <c r="DX273" s="25"/>
      <c r="DY273" s="49"/>
      <c r="DZ273" s="47"/>
      <c r="EA273" s="25"/>
      <c r="EB273" s="25"/>
      <c r="EC273" s="25"/>
      <c r="ED273" s="25"/>
      <c r="EE273" s="49"/>
      <c r="EF273" s="47"/>
      <c r="EG273" s="25"/>
      <c r="EH273" s="25"/>
      <c r="EI273" s="25"/>
      <c r="EJ273" s="25"/>
      <c r="EK273" s="46"/>
      <c r="EL273" s="47"/>
      <c r="EM273" s="49"/>
      <c r="EN273" s="46"/>
      <c r="EO273" s="47"/>
      <c r="EP273" s="25"/>
      <c r="EQ273" s="25"/>
      <c r="ER273" s="25"/>
      <c r="ES273" s="25"/>
      <c r="ET273" s="25"/>
      <c r="EU273" s="25"/>
      <c r="EV273" s="49"/>
      <c r="FI273"/>
      <c r="FL273" s="49"/>
      <c r="FM273" s="25"/>
      <c r="FN273" s="25"/>
      <c r="FO273" s="25"/>
      <c r="FP273" s="25"/>
      <c r="FQ273" s="25"/>
      <c r="FR273" s="25"/>
      <c r="FS273" s="25"/>
      <c r="FT273" s="25"/>
      <c r="FU273" s="25"/>
      <c r="FV273" s="45"/>
      <c r="FW273" s="25"/>
      <c r="FX273" s="25"/>
      <c r="FY273" s="25"/>
      <c r="FZ273" s="25"/>
      <c r="GA273" s="25"/>
      <c r="GB273" s="25"/>
      <c r="GC273" s="28"/>
      <c r="GD273" s="45"/>
      <c r="GE273" s="25"/>
      <c r="GF273" s="25"/>
      <c r="GG273" s="25"/>
      <c r="GH273" s="25"/>
      <c r="GI273" s="25"/>
      <c r="GJ273" s="25"/>
      <c r="GK273" s="28"/>
      <c r="GL273" s="45"/>
      <c r="GM273" s="25"/>
      <c r="GN273" s="25"/>
      <c r="GO273" s="25"/>
      <c r="GP273" s="25"/>
      <c r="GQ273" s="25"/>
      <c r="GR273" s="25"/>
      <c r="GS273" s="25"/>
      <c r="GT273" s="25"/>
      <c r="GU273" s="25"/>
      <c r="GV273" s="25"/>
      <c r="GW273" s="25"/>
      <c r="GX273" s="25"/>
      <c r="GY273" s="25"/>
      <c r="GZ273" s="25"/>
      <c r="HA273" s="25"/>
      <c r="HB273" s="25"/>
      <c r="HC273" s="25"/>
      <c r="HD273" s="25"/>
      <c r="HE273" s="28"/>
      <c r="HF273" s="25"/>
      <c r="HG273" s="25"/>
      <c r="HH273" s="25"/>
      <c r="HI273" s="25"/>
      <c r="HJ273" s="25"/>
      <c r="HK273" s="25"/>
      <c r="HL273" s="25"/>
      <c r="HM273" s="25"/>
      <c r="HN273" s="25"/>
      <c r="HO273" s="25"/>
      <c r="HP273" s="25"/>
      <c r="HQ273" s="25"/>
      <c r="HR273" s="25"/>
      <c r="HS273" s="45"/>
      <c r="HT273" s="25"/>
      <c r="HU273" s="25"/>
      <c r="HV273" s="25"/>
      <c r="HW273" s="25"/>
      <c r="HX273" s="25"/>
      <c r="HY273" s="45"/>
      <c r="HZ273" s="25"/>
      <c r="IA273" s="25"/>
      <c r="IB273" s="25"/>
      <c r="IC273" s="25"/>
      <c r="ID273" s="109"/>
      <c r="IE273" s="25"/>
      <c r="IF273" s="25"/>
      <c r="IG273" s="25"/>
      <c r="IH273" s="25"/>
      <c r="II273" s="25"/>
      <c r="IJ273" s="25"/>
      <c r="IK273" s="25"/>
      <c r="IL273" s="25"/>
      <c r="IM273" s="25"/>
      <c r="IN273" s="25"/>
      <c r="IO273" s="25"/>
      <c r="IP273" s="25"/>
      <c r="IQ273" s="25"/>
      <c r="IR273" s="25"/>
      <c r="IS273" s="25"/>
      <c r="IT273" s="45"/>
    </row>
    <row r="274" spans="1:254">
      <c r="A274" s="25"/>
      <c r="B274" s="25"/>
      <c r="C274" s="49"/>
      <c r="D274" s="47"/>
      <c r="E274" s="25"/>
      <c r="F274" s="25"/>
      <c r="G274" s="49"/>
      <c r="H274" s="25"/>
      <c r="I274" s="25"/>
      <c r="J274" s="25"/>
      <c r="K274" s="25"/>
      <c r="L274" s="25"/>
      <c r="M274" s="25"/>
      <c r="N274" s="25"/>
      <c r="O274" s="25"/>
      <c r="P274" s="25"/>
      <c r="Q274" s="28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45"/>
      <c r="AC274" s="25"/>
      <c r="AD274" s="25"/>
      <c r="AE274" s="25"/>
      <c r="AF274" s="25"/>
      <c r="AG274" s="25"/>
      <c r="AH274" s="25"/>
      <c r="AI274" s="25"/>
      <c r="AJ274" s="25"/>
      <c r="AK274" s="28"/>
      <c r="AL274" s="45"/>
      <c r="AM274" s="25"/>
      <c r="AN274" s="25"/>
      <c r="AO274" s="28"/>
      <c r="AP274" s="4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49"/>
      <c r="BH274" s="47"/>
      <c r="BI274" s="25"/>
      <c r="BJ274" s="25"/>
      <c r="BK274" s="25"/>
      <c r="BL274" s="25"/>
      <c r="BM274" s="47"/>
      <c r="BN274" s="25"/>
      <c r="BO274" s="25"/>
      <c r="BP274" s="25"/>
      <c r="BQ274" s="49"/>
      <c r="BR274" s="47"/>
      <c r="BS274" s="25"/>
      <c r="BT274" s="25"/>
      <c r="BU274" s="25"/>
      <c r="BV274" s="49"/>
      <c r="BW274" s="52"/>
      <c r="BX274" s="53"/>
      <c r="BY274" s="54"/>
      <c r="BZ274" s="57"/>
      <c r="CA274" s="50"/>
      <c r="CB274" s="51"/>
      <c r="CC274" s="46"/>
      <c r="CD274" s="46"/>
      <c r="CE274" s="47"/>
      <c r="CF274" s="25"/>
      <c r="CG274" s="61"/>
      <c r="CH274" s="47"/>
      <c r="CI274" s="25"/>
      <c r="CJ274" s="25"/>
      <c r="CK274" s="49"/>
      <c r="CL274" s="47"/>
      <c r="CM274" s="25"/>
      <c r="CN274" s="25"/>
      <c r="CO274" s="49"/>
      <c r="CP274" s="47"/>
      <c r="CQ274" s="25"/>
      <c r="CR274" s="25"/>
      <c r="CS274" s="25"/>
      <c r="CT274" s="25"/>
      <c r="CU274" s="25"/>
      <c r="CV274" s="25"/>
      <c r="CW274" s="25"/>
      <c r="CX274" s="25"/>
      <c r="CY274" s="25"/>
      <c r="CZ274" s="49"/>
      <c r="DA274" s="25"/>
      <c r="DB274" s="25"/>
      <c r="DC274" s="25"/>
      <c r="DD274" s="25"/>
      <c r="DE274" s="25"/>
      <c r="DF274" s="25"/>
      <c r="DG274" s="25"/>
      <c r="DH274" s="25"/>
      <c r="DI274" s="25"/>
      <c r="DJ274" s="25"/>
      <c r="DK274" s="25"/>
      <c r="DL274" s="25"/>
      <c r="DM274" s="25"/>
      <c r="DN274" s="25"/>
      <c r="DO274" s="25"/>
      <c r="DP274" s="25"/>
      <c r="DQ274" s="25"/>
      <c r="DR274" s="25"/>
      <c r="DS274" s="25"/>
      <c r="DT274" s="49"/>
      <c r="DU274" s="47"/>
      <c r="DV274" s="48"/>
      <c r="DW274" s="25"/>
      <c r="DX274" s="25"/>
      <c r="DY274" s="49"/>
      <c r="DZ274" s="47"/>
      <c r="EA274" s="25"/>
      <c r="EB274" s="25"/>
      <c r="EC274" s="25"/>
      <c r="ED274" s="25"/>
      <c r="EE274" s="49"/>
      <c r="EF274" s="47"/>
      <c r="EG274" s="25"/>
      <c r="EH274" s="25"/>
      <c r="EI274" s="25"/>
      <c r="EJ274" s="25"/>
      <c r="EK274" s="46"/>
      <c r="EL274" s="47"/>
      <c r="EM274" s="49"/>
      <c r="EN274" s="46"/>
      <c r="EO274" s="47"/>
      <c r="EP274" s="25"/>
      <c r="EQ274" s="25"/>
      <c r="ER274" s="25"/>
      <c r="ES274" s="25"/>
      <c r="ET274" s="25"/>
      <c r="EU274" s="25"/>
      <c r="EV274" s="49"/>
      <c r="FI274"/>
      <c r="FL274" s="49"/>
      <c r="FM274" s="25"/>
      <c r="FN274" s="25"/>
      <c r="FO274" s="25"/>
      <c r="FP274" s="25"/>
      <c r="FQ274" s="25"/>
      <c r="FR274" s="25"/>
      <c r="FS274" s="25"/>
      <c r="FT274" s="25"/>
      <c r="FU274" s="25"/>
      <c r="FV274" s="45"/>
      <c r="FW274" s="25"/>
      <c r="FX274" s="25"/>
      <c r="FY274" s="25"/>
      <c r="FZ274" s="25"/>
      <c r="GA274" s="25"/>
      <c r="GB274" s="25"/>
      <c r="GC274" s="28"/>
      <c r="GD274" s="45"/>
      <c r="GE274" s="25"/>
      <c r="GF274" s="25"/>
      <c r="GG274" s="25"/>
      <c r="GH274" s="25"/>
      <c r="GI274" s="25"/>
      <c r="GJ274" s="25"/>
      <c r="GK274" s="28"/>
      <c r="GL274" s="45"/>
      <c r="GM274" s="25"/>
      <c r="GN274" s="25"/>
      <c r="GO274" s="25"/>
      <c r="GP274" s="25"/>
      <c r="GQ274" s="25"/>
      <c r="GR274" s="25"/>
      <c r="GS274" s="25"/>
      <c r="GT274" s="25"/>
      <c r="GU274" s="25"/>
      <c r="GV274" s="25"/>
      <c r="GW274" s="25"/>
      <c r="GX274" s="25"/>
      <c r="GY274" s="25"/>
      <c r="GZ274" s="25"/>
      <c r="HA274" s="25"/>
      <c r="HB274" s="25"/>
      <c r="HC274" s="25"/>
      <c r="HD274" s="25"/>
      <c r="HE274" s="28"/>
      <c r="HF274" s="25"/>
      <c r="HG274" s="25"/>
      <c r="HH274" s="25"/>
      <c r="HI274" s="25"/>
      <c r="HJ274" s="25"/>
      <c r="HK274" s="25"/>
      <c r="HL274" s="25"/>
      <c r="HM274" s="25"/>
      <c r="HN274" s="25"/>
      <c r="HO274" s="25"/>
      <c r="HP274" s="25"/>
      <c r="HQ274" s="25"/>
      <c r="HR274" s="25"/>
      <c r="HS274" s="45"/>
      <c r="HT274" s="25"/>
      <c r="HU274" s="25"/>
      <c r="HV274" s="25"/>
      <c r="HW274" s="25"/>
      <c r="HX274" s="25"/>
      <c r="HY274" s="45"/>
      <c r="HZ274" s="25"/>
      <c r="IA274" s="25"/>
      <c r="IB274" s="25"/>
      <c r="IC274" s="25"/>
      <c r="ID274" s="109"/>
      <c r="IE274" s="25"/>
      <c r="IF274" s="25"/>
      <c r="IG274" s="25"/>
      <c r="IH274" s="25"/>
      <c r="II274" s="25"/>
      <c r="IJ274" s="25"/>
      <c r="IK274" s="25"/>
      <c r="IL274" s="25"/>
      <c r="IM274" s="25"/>
      <c r="IN274" s="25"/>
      <c r="IO274" s="25"/>
      <c r="IP274" s="25"/>
      <c r="IQ274" s="25"/>
      <c r="IR274" s="25"/>
      <c r="IS274" s="25"/>
      <c r="IT274" s="45"/>
    </row>
    <row r="275" spans="1:254">
      <c r="A275" s="25"/>
      <c r="B275" s="25"/>
      <c r="C275" s="49"/>
      <c r="D275" s="47"/>
      <c r="E275" s="25"/>
      <c r="F275" s="25"/>
      <c r="G275" s="49"/>
      <c r="H275" s="25"/>
      <c r="I275" s="25"/>
      <c r="J275" s="25"/>
      <c r="K275" s="25"/>
      <c r="L275" s="25"/>
      <c r="M275" s="25"/>
      <c r="N275" s="25"/>
      <c r="O275" s="25"/>
      <c r="P275" s="25"/>
      <c r="Q275" s="28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45"/>
      <c r="AC275" s="25"/>
      <c r="AD275" s="25"/>
      <c r="AE275" s="25"/>
      <c r="AF275" s="25"/>
      <c r="AG275" s="25"/>
      <c r="AH275" s="25"/>
      <c r="AI275" s="25"/>
      <c r="AJ275" s="25"/>
      <c r="AK275" s="28"/>
      <c r="AL275" s="45"/>
      <c r="AM275" s="25"/>
      <c r="AN275" s="25"/>
      <c r="AO275" s="28"/>
      <c r="AP275" s="4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49"/>
      <c r="BH275" s="47"/>
      <c r="BI275" s="25"/>
      <c r="BJ275" s="25"/>
      <c r="BK275" s="25"/>
      <c r="BL275" s="25"/>
      <c r="BM275" s="47"/>
      <c r="BN275" s="25"/>
      <c r="BO275" s="25"/>
      <c r="BP275" s="25"/>
      <c r="BQ275" s="49"/>
      <c r="BR275" s="47"/>
      <c r="BS275" s="25"/>
      <c r="BT275" s="25"/>
      <c r="BU275" s="25"/>
      <c r="BV275" s="49"/>
      <c r="BW275" s="52"/>
      <c r="BX275" s="53"/>
      <c r="BY275" s="54"/>
      <c r="BZ275" s="57"/>
      <c r="CA275" s="50"/>
      <c r="CB275" s="51"/>
      <c r="CC275" s="46"/>
      <c r="CD275" s="46"/>
      <c r="CE275" s="47"/>
      <c r="CF275" s="25"/>
      <c r="CG275" s="61"/>
      <c r="CH275" s="47"/>
      <c r="CI275" s="25"/>
      <c r="CJ275" s="25"/>
      <c r="CK275" s="49"/>
      <c r="CL275" s="47"/>
      <c r="CM275" s="25"/>
      <c r="CN275" s="25"/>
      <c r="CO275" s="49"/>
      <c r="CP275" s="47"/>
      <c r="CQ275" s="25"/>
      <c r="CR275" s="25"/>
      <c r="CS275" s="25"/>
      <c r="CT275" s="25"/>
      <c r="CU275" s="25"/>
      <c r="CV275" s="25"/>
      <c r="CW275" s="25"/>
      <c r="CX275" s="25"/>
      <c r="CY275" s="25"/>
      <c r="CZ275" s="49"/>
      <c r="DA275" s="25"/>
      <c r="DB275" s="25"/>
      <c r="DC275" s="25"/>
      <c r="DD275" s="25"/>
      <c r="DE275" s="25"/>
      <c r="DF275" s="25"/>
      <c r="DG275" s="25"/>
      <c r="DH275" s="25"/>
      <c r="DI275" s="25"/>
      <c r="DJ275" s="25"/>
      <c r="DK275" s="25"/>
      <c r="DL275" s="25"/>
      <c r="DM275" s="25"/>
      <c r="DN275" s="25"/>
      <c r="DO275" s="25"/>
      <c r="DP275" s="25"/>
      <c r="DQ275" s="25"/>
      <c r="DR275" s="25"/>
      <c r="DS275" s="25"/>
      <c r="DT275" s="49"/>
      <c r="DU275" s="47"/>
      <c r="DV275" s="48"/>
      <c r="DW275" s="25"/>
      <c r="DX275" s="25"/>
      <c r="DY275" s="49"/>
      <c r="DZ275" s="47"/>
      <c r="EA275" s="25"/>
      <c r="EB275" s="25"/>
      <c r="EC275" s="25"/>
      <c r="ED275" s="25"/>
      <c r="EE275" s="49"/>
      <c r="EF275" s="47"/>
      <c r="EG275" s="25"/>
      <c r="EH275" s="25"/>
      <c r="EI275" s="25"/>
      <c r="EJ275" s="25"/>
      <c r="EK275" s="46"/>
      <c r="EL275" s="47"/>
      <c r="EM275" s="49"/>
      <c r="EN275" s="46"/>
      <c r="EO275" s="47"/>
      <c r="EP275" s="25"/>
      <c r="EQ275" s="25"/>
      <c r="ER275" s="25"/>
      <c r="ES275" s="25"/>
      <c r="ET275" s="25"/>
      <c r="EU275" s="25"/>
      <c r="EV275" s="49"/>
      <c r="FI275"/>
      <c r="FL275" s="49"/>
      <c r="FM275" s="25"/>
      <c r="FN275" s="25"/>
      <c r="FO275" s="25"/>
      <c r="FP275" s="25"/>
      <c r="FQ275" s="25"/>
      <c r="FR275" s="25"/>
      <c r="FS275" s="25"/>
      <c r="FT275" s="25"/>
      <c r="FU275" s="25"/>
      <c r="FV275" s="45"/>
      <c r="FW275" s="25"/>
      <c r="FX275" s="25"/>
      <c r="FY275" s="25"/>
      <c r="FZ275" s="25"/>
      <c r="GA275" s="25"/>
      <c r="GB275" s="25"/>
      <c r="GC275" s="28"/>
      <c r="GD275" s="45"/>
      <c r="GE275" s="25"/>
      <c r="GF275" s="25"/>
      <c r="GG275" s="25"/>
      <c r="GH275" s="25"/>
      <c r="GI275" s="25"/>
      <c r="GJ275" s="25"/>
      <c r="GK275" s="28"/>
      <c r="GL275" s="45"/>
      <c r="GM275" s="25"/>
      <c r="GN275" s="25"/>
      <c r="GO275" s="25"/>
      <c r="GP275" s="25"/>
      <c r="GQ275" s="25"/>
      <c r="GR275" s="25"/>
      <c r="GS275" s="25"/>
      <c r="GT275" s="25"/>
      <c r="GU275" s="25"/>
      <c r="GV275" s="25"/>
      <c r="GW275" s="25"/>
      <c r="GX275" s="25"/>
      <c r="GY275" s="25"/>
      <c r="GZ275" s="25"/>
      <c r="HA275" s="25"/>
      <c r="HB275" s="25"/>
      <c r="HC275" s="25"/>
      <c r="HD275" s="25"/>
      <c r="HE275" s="28"/>
      <c r="HF275" s="25"/>
      <c r="HG275" s="25"/>
      <c r="HH275" s="25"/>
      <c r="HI275" s="25"/>
      <c r="HJ275" s="25"/>
      <c r="HK275" s="25"/>
      <c r="HL275" s="25"/>
      <c r="HM275" s="25"/>
      <c r="HN275" s="25"/>
      <c r="HO275" s="25"/>
      <c r="HP275" s="25"/>
      <c r="HQ275" s="25"/>
      <c r="HR275" s="25"/>
      <c r="HS275" s="45"/>
      <c r="HT275" s="25"/>
      <c r="HU275" s="25"/>
      <c r="HV275" s="25"/>
      <c r="HW275" s="25"/>
      <c r="HX275" s="25"/>
      <c r="HY275" s="45"/>
      <c r="HZ275" s="25"/>
      <c r="IA275" s="25"/>
      <c r="IB275" s="25"/>
      <c r="IC275" s="25"/>
      <c r="ID275" s="109"/>
      <c r="IE275" s="25"/>
      <c r="IF275" s="25"/>
      <c r="IG275" s="25"/>
      <c r="IH275" s="25"/>
      <c r="II275" s="25"/>
      <c r="IJ275" s="25"/>
      <c r="IK275" s="25"/>
      <c r="IL275" s="25"/>
      <c r="IM275" s="25"/>
      <c r="IN275" s="25"/>
      <c r="IO275" s="25"/>
      <c r="IP275" s="25"/>
      <c r="IQ275" s="25"/>
      <c r="IR275" s="25"/>
      <c r="IS275" s="25"/>
      <c r="IT275" s="45"/>
    </row>
    <row r="276" spans="1:254">
      <c r="A276" s="25"/>
      <c r="B276" s="25"/>
      <c r="C276" s="49"/>
      <c r="D276" s="47"/>
      <c r="E276" s="25"/>
      <c r="F276" s="25"/>
      <c r="G276" s="49"/>
      <c r="H276" s="25"/>
      <c r="I276" s="25"/>
      <c r="J276" s="25"/>
      <c r="K276" s="25"/>
      <c r="L276" s="25"/>
      <c r="M276" s="25"/>
      <c r="N276" s="25"/>
      <c r="O276" s="25"/>
      <c r="P276" s="25"/>
      <c r="Q276" s="28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45"/>
      <c r="AC276" s="25"/>
      <c r="AD276" s="25"/>
      <c r="AE276" s="25"/>
      <c r="AF276" s="25"/>
      <c r="AG276" s="25"/>
      <c r="AH276" s="25"/>
      <c r="AI276" s="25"/>
      <c r="AJ276" s="25"/>
      <c r="AK276" s="28"/>
      <c r="AL276" s="45"/>
      <c r="AM276" s="25"/>
      <c r="AN276" s="25"/>
      <c r="AO276" s="28"/>
      <c r="AP276" s="4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49"/>
      <c r="BH276" s="47"/>
      <c r="BI276" s="25"/>
      <c r="BJ276" s="25"/>
      <c r="BK276" s="25"/>
      <c r="BL276" s="25"/>
      <c r="BM276" s="47"/>
      <c r="BN276" s="25"/>
      <c r="BO276" s="25"/>
      <c r="BP276" s="25"/>
      <c r="BQ276" s="49"/>
      <c r="BR276" s="47"/>
      <c r="BS276" s="25"/>
      <c r="BT276" s="25"/>
      <c r="BU276" s="25"/>
      <c r="BV276" s="49"/>
      <c r="BW276" s="52"/>
      <c r="BX276" s="53"/>
      <c r="BY276" s="54"/>
      <c r="BZ276" s="57"/>
      <c r="CA276" s="50"/>
      <c r="CB276" s="51"/>
      <c r="CC276" s="46"/>
      <c r="CD276" s="46"/>
      <c r="CE276" s="47"/>
      <c r="CF276" s="25"/>
      <c r="CG276" s="61"/>
      <c r="CH276" s="47"/>
      <c r="CI276" s="25"/>
      <c r="CJ276" s="25"/>
      <c r="CK276" s="49"/>
      <c r="CL276" s="47"/>
      <c r="CM276" s="25"/>
      <c r="CN276" s="25"/>
      <c r="CO276" s="49"/>
      <c r="CP276" s="47"/>
      <c r="CQ276" s="25"/>
      <c r="CR276" s="25"/>
      <c r="CS276" s="25"/>
      <c r="CT276" s="25"/>
      <c r="CU276" s="25"/>
      <c r="CV276" s="25"/>
      <c r="CW276" s="25"/>
      <c r="CX276" s="25"/>
      <c r="CY276" s="25"/>
      <c r="CZ276" s="49"/>
      <c r="DA276" s="25"/>
      <c r="DB276" s="25"/>
      <c r="DC276" s="25"/>
      <c r="DD276" s="25"/>
      <c r="DE276" s="25"/>
      <c r="DF276" s="25"/>
      <c r="DG276" s="25"/>
      <c r="DH276" s="25"/>
      <c r="DI276" s="25"/>
      <c r="DJ276" s="25"/>
      <c r="DK276" s="25"/>
      <c r="DL276" s="25"/>
      <c r="DM276" s="25"/>
      <c r="DN276" s="25"/>
      <c r="DO276" s="25"/>
      <c r="DP276" s="25"/>
      <c r="DQ276" s="25"/>
      <c r="DR276" s="25"/>
      <c r="DS276" s="25"/>
      <c r="DT276" s="49"/>
      <c r="DU276" s="47"/>
      <c r="DV276" s="48"/>
      <c r="DW276" s="25"/>
      <c r="DX276" s="25"/>
      <c r="DY276" s="49"/>
      <c r="DZ276" s="47"/>
      <c r="EA276" s="25"/>
      <c r="EB276" s="25"/>
      <c r="EC276" s="25"/>
      <c r="ED276" s="25"/>
      <c r="EE276" s="49"/>
      <c r="EF276" s="47"/>
      <c r="EG276" s="25"/>
      <c r="EH276" s="25"/>
      <c r="EI276" s="25"/>
      <c r="EJ276" s="25"/>
      <c r="EK276" s="46"/>
      <c r="EL276" s="47"/>
      <c r="EM276" s="49"/>
      <c r="EN276" s="46"/>
      <c r="EO276" s="47"/>
      <c r="EP276" s="25"/>
      <c r="EQ276" s="25"/>
      <c r="ER276" s="25"/>
      <c r="ES276" s="25"/>
      <c r="ET276" s="25"/>
      <c r="EU276" s="25"/>
      <c r="EV276" s="49"/>
      <c r="FI276"/>
      <c r="FL276" s="49"/>
      <c r="FM276" s="25"/>
      <c r="FN276" s="25"/>
      <c r="FO276" s="25"/>
      <c r="FP276" s="25"/>
      <c r="FQ276" s="25"/>
      <c r="FR276" s="25"/>
      <c r="FS276" s="25"/>
      <c r="FT276" s="25"/>
      <c r="FU276" s="25"/>
      <c r="FV276" s="45"/>
      <c r="FW276" s="25"/>
      <c r="FX276" s="25"/>
      <c r="FY276" s="25"/>
      <c r="FZ276" s="25"/>
      <c r="GA276" s="25"/>
      <c r="GB276" s="25"/>
      <c r="GC276" s="28"/>
      <c r="GD276" s="45"/>
      <c r="GE276" s="25"/>
      <c r="GF276" s="25"/>
      <c r="GG276" s="25"/>
      <c r="GH276" s="25"/>
      <c r="GI276" s="25"/>
      <c r="GJ276" s="25"/>
      <c r="GK276" s="28"/>
      <c r="GL276" s="45"/>
      <c r="GM276" s="25"/>
      <c r="GN276" s="25"/>
      <c r="GO276" s="25"/>
      <c r="GP276" s="25"/>
      <c r="GQ276" s="25"/>
      <c r="GR276" s="25"/>
      <c r="GS276" s="25"/>
      <c r="GT276" s="25"/>
      <c r="GU276" s="25"/>
      <c r="GV276" s="25"/>
      <c r="GW276" s="25"/>
      <c r="GX276" s="25"/>
      <c r="GY276" s="25"/>
      <c r="GZ276" s="25"/>
      <c r="HA276" s="25"/>
      <c r="HB276" s="25"/>
      <c r="HC276" s="25"/>
      <c r="HD276" s="25"/>
      <c r="HE276" s="28"/>
      <c r="HF276" s="25"/>
      <c r="HG276" s="25"/>
      <c r="HH276" s="25"/>
      <c r="HI276" s="25"/>
      <c r="HJ276" s="25"/>
      <c r="HK276" s="25"/>
      <c r="HL276" s="25"/>
      <c r="HM276" s="25"/>
      <c r="HN276" s="25"/>
      <c r="HO276" s="25"/>
      <c r="HP276" s="25"/>
      <c r="HQ276" s="25"/>
      <c r="HR276" s="25"/>
      <c r="HS276" s="45"/>
      <c r="HT276" s="25"/>
      <c r="HU276" s="25"/>
      <c r="HV276" s="25"/>
      <c r="HW276" s="25"/>
      <c r="HX276" s="25"/>
      <c r="HY276" s="45"/>
      <c r="HZ276" s="25"/>
      <c r="IA276" s="25"/>
      <c r="IB276" s="25"/>
      <c r="IC276" s="25"/>
      <c r="ID276" s="109"/>
      <c r="IE276" s="25"/>
      <c r="IF276" s="25"/>
      <c r="IG276" s="25"/>
      <c r="IH276" s="25"/>
      <c r="II276" s="25"/>
      <c r="IJ276" s="25"/>
      <c r="IK276" s="25"/>
      <c r="IL276" s="25"/>
      <c r="IM276" s="25"/>
      <c r="IN276" s="25"/>
      <c r="IO276" s="25"/>
      <c r="IP276" s="25"/>
      <c r="IQ276" s="25"/>
      <c r="IR276" s="25"/>
      <c r="IS276" s="25"/>
      <c r="IT276" s="45"/>
    </row>
    <row r="277" spans="1:254">
      <c r="A277" s="25"/>
      <c r="B277" s="25"/>
      <c r="C277" s="49"/>
      <c r="D277" s="47"/>
      <c r="E277" s="25"/>
      <c r="F277" s="25"/>
      <c r="G277" s="49"/>
      <c r="H277" s="25"/>
      <c r="I277" s="25"/>
      <c r="J277" s="25"/>
      <c r="K277" s="25"/>
      <c r="L277" s="25"/>
      <c r="M277" s="25"/>
      <c r="N277" s="25"/>
      <c r="O277" s="25"/>
      <c r="P277" s="25"/>
      <c r="Q277" s="28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45"/>
      <c r="AC277" s="25"/>
      <c r="AD277" s="25"/>
      <c r="AE277" s="25"/>
      <c r="AF277" s="25"/>
      <c r="AG277" s="25"/>
      <c r="AH277" s="25"/>
      <c r="AI277" s="25"/>
      <c r="AJ277" s="25"/>
      <c r="AK277" s="28"/>
      <c r="AL277" s="45"/>
      <c r="AM277" s="25"/>
      <c r="AN277" s="25"/>
      <c r="AO277" s="28"/>
      <c r="AP277" s="4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49"/>
      <c r="BH277" s="47"/>
      <c r="BI277" s="25"/>
      <c r="BJ277" s="25"/>
      <c r="BK277" s="25"/>
      <c r="BL277" s="25"/>
      <c r="BM277" s="47"/>
      <c r="BN277" s="25"/>
      <c r="BO277" s="25"/>
      <c r="BP277" s="25"/>
      <c r="BQ277" s="49"/>
      <c r="BR277" s="47"/>
      <c r="BS277" s="25"/>
      <c r="BT277" s="25"/>
      <c r="BU277" s="25"/>
      <c r="BV277" s="49"/>
      <c r="BW277" s="52"/>
      <c r="BX277" s="53"/>
      <c r="BY277" s="54"/>
      <c r="BZ277" s="57"/>
      <c r="CA277" s="50"/>
      <c r="CB277" s="51"/>
      <c r="CC277" s="46"/>
      <c r="CD277" s="46"/>
      <c r="CE277" s="47"/>
      <c r="CF277" s="25"/>
      <c r="CG277" s="61"/>
      <c r="CH277" s="47"/>
      <c r="CI277" s="25"/>
      <c r="CJ277" s="25"/>
      <c r="CK277" s="49"/>
      <c r="CL277" s="47"/>
      <c r="CM277" s="25"/>
      <c r="CN277" s="25"/>
      <c r="CO277" s="49"/>
      <c r="CP277" s="47"/>
      <c r="CQ277" s="25"/>
      <c r="CR277" s="25"/>
      <c r="CS277" s="25"/>
      <c r="CT277" s="25"/>
      <c r="CU277" s="25"/>
      <c r="CV277" s="25"/>
      <c r="CW277" s="25"/>
      <c r="CX277" s="25"/>
      <c r="CY277" s="25"/>
      <c r="CZ277" s="49"/>
      <c r="DA277" s="25"/>
      <c r="DB277" s="25"/>
      <c r="DC277" s="25"/>
      <c r="DD277" s="25"/>
      <c r="DE277" s="25"/>
      <c r="DF277" s="25"/>
      <c r="DG277" s="25"/>
      <c r="DH277" s="25"/>
      <c r="DI277" s="25"/>
      <c r="DJ277" s="25"/>
      <c r="DK277" s="25"/>
      <c r="DL277" s="25"/>
      <c r="DM277" s="25"/>
      <c r="DN277" s="25"/>
      <c r="DO277" s="25"/>
      <c r="DP277" s="25"/>
      <c r="DQ277" s="25"/>
      <c r="DR277" s="25"/>
      <c r="DS277" s="25"/>
      <c r="DT277" s="49"/>
      <c r="DU277" s="47"/>
      <c r="DV277" s="48"/>
      <c r="DW277" s="25"/>
      <c r="DX277" s="25"/>
      <c r="DY277" s="49"/>
      <c r="DZ277" s="47"/>
      <c r="EA277" s="25"/>
      <c r="EB277" s="25"/>
      <c r="EC277" s="25"/>
      <c r="ED277" s="25"/>
      <c r="EE277" s="49"/>
      <c r="EF277" s="47"/>
      <c r="EG277" s="25"/>
      <c r="EH277" s="25"/>
      <c r="EI277" s="25"/>
      <c r="EJ277" s="25"/>
      <c r="EK277" s="46"/>
      <c r="EL277" s="47"/>
      <c r="EM277" s="49"/>
      <c r="EN277" s="46"/>
      <c r="EO277" s="47"/>
      <c r="EP277" s="25"/>
      <c r="EQ277" s="25"/>
      <c r="ER277" s="25"/>
      <c r="ES277" s="25"/>
      <c r="ET277" s="25"/>
      <c r="EU277" s="25"/>
      <c r="EV277" s="49"/>
      <c r="FI277"/>
      <c r="FL277" s="49"/>
      <c r="FM277" s="25"/>
      <c r="FN277" s="25"/>
      <c r="FO277" s="25"/>
      <c r="FP277" s="25"/>
      <c r="FQ277" s="25"/>
      <c r="FR277" s="25"/>
      <c r="FS277" s="25"/>
      <c r="FT277" s="25"/>
      <c r="FU277" s="25"/>
      <c r="FV277" s="45"/>
      <c r="FW277" s="25"/>
      <c r="FX277" s="25"/>
      <c r="FY277" s="25"/>
      <c r="FZ277" s="25"/>
      <c r="GA277" s="25"/>
      <c r="GB277" s="25"/>
      <c r="GC277" s="28"/>
      <c r="GD277" s="45"/>
      <c r="GE277" s="25"/>
      <c r="GF277" s="25"/>
      <c r="GG277" s="25"/>
      <c r="GH277" s="25"/>
      <c r="GI277" s="25"/>
      <c r="GJ277" s="25"/>
      <c r="GK277" s="28"/>
      <c r="GL277" s="45"/>
      <c r="GM277" s="25"/>
      <c r="GN277" s="25"/>
      <c r="GO277" s="25"/>
      <c r="GP277" s="25"/>
      <c r="GQ277" s="25"/>
      <c r="GR277" s="25"/>
      <c r="GS277" s="25"/>
      <c r="GT277" s="25"/>
      <c r="GU277" s="25"/>
      <c r="GV277" s="25"/>
      <c r="GW277" s="25"/>
      <c r="GX277" s="25"/>
      <c r="GY277" s="25"/>
      <c r="GZ277" s="25"/>
      <c r="HA277" s="25"/>
      <c r="HB277" s="25"/>
      <c r="HC277" s="25"/>
      <c r="HD277" s="25"/>
      <c r="HE277" s="28"/>
      <c r="HF277" s="25"/>
      <c r="HG277" s="25"/>
      <c r="HH277" s="25"/>
      <c r="HI277" s="25"/>
      <c r="HJ277" s="25"/>
      <c r="HK277" s="25"/>
      <c r="HL277" s="25"/>
      <c r="HM277" s="25"/>
      <c r="HN277" s="25"/>
      <c r="HO277" s="25"/>
      <c r="HP277" s="25"/>
      <c r="HQ277" s="25"/>
      <c r="HR277" s="25"/>
      <c r="HS277" s="45"/>
      <c r="HT277" s="25"/>
      <c r="HU277" s="25"/>
      <c r="HV277" s="25"/>
      <c r="HW277" s="25"/>
      <c r="HX277" s="25"/>
      <c r="HY277" s="45"/>
      <c r="HZ277" s="25"/>
      <c r="IA277" s="25"/>
      <c r="IB277" s="25"/>
      <c r="IC277" s="25"/>
      <c r="ID277" s="109"/>
      <c r="IE277" s="25"/>
      <c r="IF277" s="25"/>
      <c r="IG277" s="25"/>
      <c r="IH277" s="25"/>
      <c r="II277" s="25"/>
      <c r="IJ277" s="25"/>
      <c r="IK277" s="25"/>
      <c r="IL277" s="25"/>
      <c r="IM277" s="25"/>
      <c r="IN277" s="25"/>
      <c r="IO277" s="25"/>
      <c r="IP277" s="25"/>
      <c r="IQ277" s="25"/>
      <c r="IR277" s="25"/>
      <c r="IS277" s="25"/>
      <c r="IT277" s="45"/>
    </row>
    <row r="278" spans="1:254">
      <c r="A278" s="25"/>
      <c r="B278" s="25"/>
      <c r="C278" s="49"/>
      <c r="D278" s="47"/>
      <c r="E278" s="25"/>
      <c r="F278" s="25"/>
      <c r="G278" s="49"/>
      <c r="H278" s="25"/>
      <c r="I278" s="25"/>
      <c r="J278" s="25"/>
      <c r="K278" s="25"/>
      <c r="L278" s="25"/>
      <c r="M278" s="25"/>
      <c r="N278" s="25"/>
      <c r="O278" s="25"/>
      <c r="P278" s="25"/>
      <c r="Q278" s="28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45"/>
      <c r="AC278" s="25"/>
      <c r="AD278" s="25"/>
      <c r="AE278" s="25"/>
      <c r="AF278" s="25"/>
      <c r="AG278" s="25"/>
      <c r="AH278" s="25"/>
      <c r="AI278" s="25"/>
      <c r="AJ278" s="25"/>
      <c r="AK278" s="28"/>
      <c r="AL278" s="45"/>
      <c r="AM278" s="25"/>
      <c r="AN278" s="25"/>
      <c r="AO278" s="28"/>
      <c r="AP278" s="4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49"/>
      <c r="BH278" s="47"/>
      <c r="BI278" s="25"/>
      <c r="BJ278" s="25"/>
      <c r="BK278" s="25"/>
      <c r="BL278" s="25"/>
      <c r="BM278" s="47"/>
      <c r="BN278" s="25"/>
      <c r="BO278" s="25"/>
      <c r="BP278" s="25"/>
      <c r="BQ278" s="49"/>
      <c r="BR278" s="47"/>
      <c r="BS278" s="25"/>
      <c r="BT278" s="25"/>
      <c r="BU278" s="25"/>
      <c r="BV278" s="49"/>
      <c r="BW278" s="52"/>
      <c r="BX278" s="53"/>
      <c r="BY278" s="54"/>
      <c r="BZ278" s="57"/>
      <c r="CA278" s="50"/>
      <c r="CB278" s="51"/>
      <c r="CC278" s="46"/>
      <c r="CD278" s="46"/>
      <c r="CE278" s="47"/>
      <c r="CF278" s="25"/>
      <c r="CG278" s="61"/>
      <c r="CH278" s="47"/>
      <c r="CI278" s="25"/>
      <c r="CJ278" s="25"/>
      <c r="CK278" s="49"/>
      <c r="CL278" s="47"/>
      <c r="CM278" s="25"/>
      <c r="CN278" s="25"/>
      <c r="CO278" s="49"/>
      <c r="CP278" s="47"/>
      <c r="CQ278" s="25"/>
      <c r="CR278" s="25"/>
      <c r="CS278" s="25"/>
      <c r="CT278" s="25"/>
      <c r="CU278" s="25"/>
      <c r="CV278" s="25"/>
      <c r="CW278" s="25"/>
      <c r="CX278" s="25"/>
      <c r="CY278" s="25"/>
      <c r="CZ278" s="49"/>
      <c r="DA278" s="25"/>
      <c r="DB278" s="25"/>
      <c r="DC278" s="25"/>
      <c r="DD278" s="25"/>
      <c r="DE278" s="25"/>
      <c r="DF278" s="25"/>
      <c r="DG278" s="25"/>
      <c r="DH278" s="25"/>
      <c r="DI278" s="25"/>
      <c r="DJ278" s="25"/>
      <c r="DK278" s="25"/>
      <c r="DL278" s="25"/>
      <c r="DM278" s="25"/>
      <c r="DN278" s="25"/>
      <c r="DO278" s="25"/>
      <c r="DP278" s="25"/>
      <c r="DQ278" s="25"/>
      <c r="DR278" s="25"/>
      <c r="DS278" s="25"/>
      <c r="DT278" s="49"/>
      <c r="DU278" s="47"/>
      <c r="DV278" s="48"/>
      <c r="DW278" s="25"/>
      <c r="DX278" s="25"/>
      <c r="DY278" s="49"/>
      <c r="DZ278" s="47"/>
      <c r="EA278" s="25"/>
      <c r="EB278" s="25"/>
      <c r="EC278" s="25"/>
      <c r="ED278" s="25"/>
      <c r="EE278" s="49"/>
      <c r="EF278" s="47"/>
      <c r="EG278" s="25"/>
      <c r="EH278" s="25"/>
      <c r="EI278" s="25"/>
      <c r="EJ278" s="25"/>
      <c r="EK278" s="46"/>
      <c r="EL278" s="47"/>
      <c r="EM278" s="49"/>
      <c r="EN278" s="46"/>
      <c r="EO278" s="47"/>
      <c r="EP278" s="25"/>
      <c r="EQ278" s="25"/>
      <c r="ER278" s="25"/>
      <c r="ES278" s="25"/>
      <c r="ET278" s="25"/>
      <c r="EU278" s="25"/>
      <c r="EV278" s="49"/>
      <c r="FI278"/>
      <c r="FL278" s="49"/>
      <c r="FM278" s="25"/>
      <c r="FN278" s="25"/>
      <c r="FO278" s="25"/>
      <c r="FP278" s="25"/>
      <c r="FQ278" s="25"/>
      <c r="FR278" s="25"/>
      <c r="FS278" s="25"/>
      <c r="FT278" s="25"/>
      <c r="FU278" s="25"/>
      <c r="FV278" s="45"/>
      <c r="FW278" s="25"/>
      <c r="FX278" s="25"/>
      <c r="FY278" s="25"/>
      <c r="FZ278" s="25"/>
      <c r="GA278" s="25"/>
      <c r="GB278" s="25"/>
      <c r="GC278" s="28"/>
      <c r="GD278" s="45"/>
      <c r="GE278" s="25"/>
      <c r="GF278" s="25"/>
      <c r="GG278" s="25"/>
      <c r="GH278" s="25"/>
      <c r="GI278" s="25"/>
      <c r="GJ278" s="25"/>
      <c r="GK278" s="28"/>
      <c r="GL278" s="45"/>
      <c r="GM278" s="25"/>
      <c r="GN278" s="25"/>
      <c r="GO278" s="25"/>
      <c r="GP278" s="25"/>
      <c r="GQ278" s="25"/>
      <c r="GR278" s="25"/>
      <c r="GS278" s="25"/>
      <c r="GT278" s="25"/>
      <c r="GU278" s="25"/>
      <c r="GV278" s="25"/>
      <c r="GW278" s="25"/>
      <c r="GX278" s="25"/>
      <c r="GY278" s="25"/>
      <c r="GZ278" s="25"/>
      <c r="HA278" s="25"/>
      <c r="HB278" s="25"/>
      <c r="HC278" s="25"/>
      <c r="HD278" s="25"/>
      <c r="HE278" s="28"/>
      <c r="HF278" s="25"/>
      <c r="HG278" s="25"/>
      <c r="HH278" s="25"/>
      <c r="HI278" s="25"/>
      <c r="HJ278" s="25"/>
      <c r="HK278" s="25"/>
      <c r="HL278" s="25"/>
      <c r="HM278" s="25"/>
      <c r="HN278" s="25"/>
      <c r="HO278" s="25"/>
      <c r="HP278" s="25"/>
      <c r="HQ278" s="25"/>
      <c r="HR278" s="25"/>
      <c r="HS278" s="45"/>
      <c r="HT278" s="25"/>
      <c r="HU278" s="25"/>
      <c r="HV278" s="25"/>
      <c r="HW278" s="25"/>
      <c r="HX278" s="25"/>
      <c r="HY278" s="45"/>
      <c r="HZ278" s="25"/>
      <c r="IA278" s="25"/>
      <c r="IB278" s="25"/>
      <c r="IC278" s="25"/>
      <c r="ID278" s="109"/>
      <c r="IE278" s="25"/>
      <c r="IF278" s="25"/>
      <c r="IG278" s="25"/>
      <c r="IH278" s="25"/>
      <c r="II278" s="25"/>
      <c r="IJ278" s="25"/>
      <c r="IK278" s="25"/>
      <c r="IL278" s="25"/>
      <c r="IM278" s="25"/>
      <c r="IN278" s="25"/>
      <c r="IO278" s="25"/>
      <c r="IP278" s="25"/>
      <c r="IQ278" s="25"/>
      <c r="IR278" s="25"/>
      <c r="IS278" s="25"/>
      <c r="IT278" s="45"/>
    </row>
    <row r="279" spans="1:254">
      <c r="A279" s="25"/>
      <c r="B279" s="25"/>
      <c r="C279" s="49"/>
      <c r="D279" s="47"/>
      <c r="E279" s="25"/>
      <c r="F279" s="25"/>
      <c r="G279" s="49"/>
      <c r="H279" s="25"/>
      <c r="I279" s="25"/>
      <c r="J279" s="25"/>
      <c r="K279" s="25"/>
      <c r="L279" s="25"/>
      <c r="M279" s="25"/>
      <c r="N279" s="25"/>
      <c r="O279" s="25"/>
      <c r="P279" s="25"/>
      <c r="Q279" s="28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45"/>
      <c r="AC279" s="25"/>
      <c r="AD279" s="25"/>
      <c r="AE279" s="25"/>
      <c r="AF279" s="25"/>
      <c r="AG279" s="25"/>
      <c r="AH279" s="25"/>
      <c r="AI279" s="25"/>
      <c r="AJ279" s="25"/>
      <c r="AK279" s="28"/>
      <c r="AL279" s="45"/>
      <c r="AM279" s="25"/>
      <c r="AN279" s="25"/>
      <c r="AO279" s="28"/>
      <c r="AP279" s="4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49"/>
      <c r="BH279" s="47"/>
      <c r="BI279" s="25"/>
      <c r="BJ279" s="25"/>
      <c r="BK279" s="25"/>
      <c r="BL279" s="25"/>
      <c r="BM279" s="47"/>
      <c r="BN279" s="25"/>
      <c r="BO279" s="25"/>
      <c r="BP279" s="25"/>
      <c r="BQ279" s="49"/>
      <c r="BR279" s="47"/>
      <c r="BS279" s="25"/>
      <c r="BT279" s="25"/>
      <c r="BU279" s="25"/>
      <c r="BV279" s="49"/>
      <c r="BW279" s="52"/>
      <c r="BX279" s="53"/>
      <c r="BY279" s="54"/>
      <c r="BZ279" s="57"/>
      <c r="CA279" s="50"/>
      <c r="CB279" s="51"/>
      <c r="CC279" s="46"/>
      <c r="CD279" s="46"/>
      <c r="CE279" s="47"/>
      <c r="CF279" s="25"/>
      <c r="CG279" s="61"/>
      <c r="CH279" s="47"/>
      <c r="CI279" s="25"/>
      <c r="CJ279" s="25"/>
      <c r="CK279" s="49"/>
      <c r="CL279" s="47"/>
      <c r="CM279" s="25"/>
      <c r="CN279" s="25"/>
      <c r="CO279" s="49"/>
      <c r="CP279" s="47"/>
      <c r="CQ279" s="25"/>
      <c r="CR279" s="25"/>
      <c r="CS279" s="25"/>
      <c r="CT279" s="25"/>
      <c r="CU279" s="25"/>
      <c r="CV279" s="25"/>
      <c r="CW279" s="25"/>
      <c r="CX279" s="25"/>
      <c r="CY279" s="25"/>
      <c r="CZ279" s="49"/>
      <c r="DA279" s="25"/>
      <c r="DB279" s="25"/>
      <c r="DC279" s="25"/>
      <c r="DD279" s="25"/>
      <c r="DE279" s="25"/>
      <c r="DF279" s="25"/>
      <c r="DG279" s="25"/>
      <c r="DH279" s="25"/>
      <c r="DI279" s="25"/>
      <c r="DJ279" s="25"/>
      <c r="DK279" s="25"/>
      <c r="DL279" s="25"/>
      <c r="DM279" s="25"/>
      <c r="DN279" s="25"/>
      <c r="DO279" s="25"/>
      <c r="DP279" s="25"/>
      <c r="DQ279" s="25"/>
      <c r="DR279" s="25"/>
      <c r="DS279" s="25"/>
      <c r="DT279" s="49"/>
      <c r="DU279" s="47"/>
      <c r="DV279" s="48"/>
      <c r="DW279" s="25"/>
      <c r="DX279" s="25"/>
      <c r="DY279" s="49"/>
      <c r="DZ279" s="47"/>
      <c r="EA279" s="25"/>
      <c r="EB279" s="25"/>
      <c r="EC279" s="25"/>
      <c r="ED279" s="25"/>
      <c r="EE279" s="49"/>
      <c r="EF279" s="47"/>
      <c r="EG279" s="25"/>
      <c r="EH279" s="25"/>
      <c r="EI279" s="25"/>
      <c r="EJ279" s="25"/>
      <c r="EK279" s="46"/>
      <c r="EL279" s="47"/>
      <c r="EM279" s="49"/>
      <c r="EN279" s="46"/>
      <c r="EO279" s="47"/>
      <c r="EP279" s="25"/>
      <c r="EQ279" s="25"/>
      <c r="ER279" s="25"/>
      <c r="ES279" s="25"/>
      <c r="ET279" s="25"/>
      <c r="EU279" s="25"/>
      <c r="EV279" s="49"/>
      <c r="FI279"/>
      <c r="FL279" s="49"/>
      <c r="FM279" s="25"/>
      <c r="FN279" s="25"/>
      <c r="FO279" s="25"/>
      <c r="FP279" s="25"/>
      <c r="FQ279" s="25"/>
      <c r="FR279" s="25"/>
      <c r="FS279" s="25"/>
      <c r="FT279" s="25"/>
      <c r="FU279" s="25"/>
      <c r="FV279" s="45"/>
      <c r="FW279" s="25"/>
      <c r="FX279" s="25"/>
      <c r="FY279" s="25"/>
      <c r="FZ279" s="25"/>
      <c r="GA279" s="25"/>
      <c r="GB279" s="25"/>
      <c r="GC279" s="28"/>
      <c r="GD279" s="45"/>
      <c r="GE279" s="25"/>
      <c r="GF279" s="25"/>
      <c r="GG279" s="25"/>
      <c r="GH279" s="25"/>
      <c r="GI279" s="25"/>
      <c r="GJ279" s="25"/>
      <c r="GK279" s="28"/>
      <c r="GL279" s="45"/>
      <c r="GM279" s="25"/>
      <c r="GN279" s="25"/>
      <c r="GO279" s="25"/>
      <c r="GP279" s="25"/>
      <c r="GQ279" s="25"/>
      <c r="GR279" s="25"/>
      <c r="GS279" s="25"/>
      <c r="GT279" s="25"/>
      <c r="GU279" s="25"/>
      <c r="GV279" s="25"/>
      <c r="GW279" s="25"/>
      <c r="GX279" s="25"/>
      <c r="GY279" s="25"/>
      <c r="GZ279" s="25"/>
      <c r="HA279" s="25"/>
      <c r="HB279" s="25"/>
      <c r="HC279" s="25"/>
      <c r="HD279" s="25"/>
      <c r="HE279" s="28"/>
      <c r="HF279" s="25"/>
      <c r="HG279" s="25"/>
      <c r="HH279" s="25"/>
      <c r="HI279" s="25"/>
      <c r="HJ279" s="25"/>
      <c r="HK279" s="25"/>
      <c r="HL279" s="25"/>
      <c r="HM279" s="25"/>
      <c r="HN279" s="25"/>
      <c r="HO279" s="25"/>
      <c r="HP279" s="25"/>
      <c r="HQ279" s="25"/>
      <c r="HR279" s="25"/>
      <c r="HS279" s="45"/>
      <c r="HT279" s="25"/>
      <c r="HU279" s="25"/>
      <c r="HV279" s="25"/>
      <c r="HW279" s="25"/>
      <c r="HX279" s="25"/>
      <c r="HY279" s="45"/>
      <c r="HZ279" s="25"/>
      <c r="IA279" s="25"/>
      <c r="IB279" s="25"/>
      <c r="IC279" s="25"/>
      <c r="ID279" s="109"/>
      <c r="IE279" s="25"/>
      <c r="IF279" s="25"/>
      <c r="IG279" s="25"/>
      <c r="IH279" s="25"/>
      <c r="II279" s="25"/>
      <c r="IJ279" s="25"/>
      <c r="IK279" s="25"/>
      <c r="IL279" s="25"/>
      <c r="IM279" s="25"/>
      <c r="IN279" s="25"/>
      <c r="IO279" s="25"/>
      <c r="IP279" s="25"/>
      <c r="IQ279" s="25"/>
      <c r="IR279" s="25"/>
      <c r="IS279" s="25"/>
      <c r="IT279" s="45"/>
    </row>
    <row r="280" spans="1:254">
      <c r="A280" s="25"/>
      <c r="B280" s="25"/>
      <c r="C280" s="49"/>
      <c r="D280" s="47"/>
      <c r="E280" s="25"/>
      <c r="F280" s="25"/>
      <c r="G280" s="49"/>
      <c r="H280" s="25"/>
      <c r="I280" s="25"/>
      <c r="J280" s="25"/>
      <c r="K280" s="25"/>
      <c r="L280" s="25"/>
      <c r="M280" s="25"/>
      <c r="N280" s="25"/>
      <c r="O280" s="25"/>
      <c r="P280" s="25"/>
      <c r="Q280" s="28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45"/>
      <c r="AC280" s="25"/>
      <c r="AD280" s="25"/>
      <c r="AE280" s="25"/>
      <c r="AF280" s="25"/>
      <c r="AG280" s="25"/>
      <c r="AH280" s="25"/>
      <c r="AI280" s="25"/>
      <c r="AJ280" s="25"/>
      <c r="AK280" s="28"/>
      <c r="AL280" s="45"/>
      <c r="AM280" s="25"/>
      <c r="AN280" s="25"/>
      <c r="AO280" s="28"/>
      <c r="AP280" s="4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49"/>
      <c r="BH280" s="47"/>
      <c r="BI280" s="25"/>
      <c r="BJ280" s="25"/>
      <c r="BK280" s="25"/>
      <c r="BL280" s="25"/>
      <c r="BM280" s="47"/>
      <c r="BN280" s="25"/>
      <c r="BO280" s="25"/>
      <c r="BP280" s="25"/>
      <c r="BQ280" s="49"/>
      <c r="BR280" s="47"/>
      <c r="BS280" s="25"/>
      <c r="BT280" s="25"/>
      <c r="BU280" s="25"/>
      <c r="BV280" s="49"/>
      <c r="BW280" s="52"/>
      <c r="BX280" s="53"/>
      <c r="BY280" s="54"/>
      <c r="BZ280" s="57"/>
      <c r="CA280" s="50"/>
      <c r="CB280" s="51"/>
      <c r="CC280" s="46"/>
      <c r="CD280" s="46"/>
      <c r="CE280" s="47"/>
      <c r="CF280" s="25"/>
      <c r="CG280" s="61"/>
      <c r="CH280" s="47"/>
      <c r="CI280" s="25"/>
      <c r="CJ280" s="25"/>
      <c r="CK280" s="49"/>
      <c r="CL280" s="47"/>
      <c r="CM280" s="25"/>
      <c r="CN280" s="25"/>
      <c r="CO280" s="49"/>
      <c r="CP280" s="47"/>
      <c r="CQ280" s="25"/>
      <c r="CR280" s="25"/>
      <c r="CS280" s="25"/>
      <c r="CT280" s="25"/>
      <c r="CU280" s="25"/>
      <c r="CV280" s="25"/>
      <c r="CW280" s="25"/>
      <c r="CX280" s="25"/>
      <c r="CY280" s="25"/>
      <c r="CZ280" s="49"/>
      <c r="DA280" s="25"/>
      <c r="DB280" s="25"/>
      <c r="DC280" s="25"/>
      <c r="DD280" s="25"/>
      <c r="DE280" s="25"/>
      <c r="DF280" s="25"/>
      <c r="DG280" s="25"/>
      <c r="DH280" s="25"/>
      <c r="DI280" s="25"/>
      <c r="DJ280" s="25"/>
      <c r="DK280" s="25"/>
      <c r="DL280" s="25"/>
      <c r="DM280" s="25"/>
      <c r="DN280" s="25"/>
      <c r="DO280" s="25"/>
      <c r="DP280" s="25"/>
      <c r="DQ280" s="25"/>
      <c r="DR280" s="25"/>
      <c r="DS280" s="25"/>
      <c r="DT280" s="49"/>
      <c r="DU280" s="47"/>
      <c r="DV280" s="48"/>
      <c r="DW280" s="25"/>
      <c r="DX280" s="25"/>
      <c r="DY280" s="49"/>
      <c r="DZ280" s="47"/>
      <c r="EA280" s="25"/>
      <c r="EB280" s="25"/>
      <c r="EC280" s="25"/>
      <c r="ED280" s="25"/>
      <c r="EE280" s="49"/>
      <c r="EF280" s="47"/>
      <c r="EG280" s="25"/>
      <c r="EH280" s="25"/>
      <c r="EI280" s="25"/>
      <c r="EJ280" s="25"/>
      <c r="EK280" s="46"/>
      <c r="EL280" s="47"/>
      <c r="EM280" s="49"/>
      <c r="EN280" s="46"/>
      <c r="EO280" s="47"/>
      <c r="EP280" s="25"/>
      <c r="EQ280" s="25"/>
      <c r="ER280" s="25"/>
      <c r="ES280" s="25"/>
      <c r="ET280" s="25"/>
      <c r="EU280" s="25"/>
      <c r="EV280" s="49"/>
      <c r="FI280"/>
      <c r="FL280" s="49"/>
      <c r="FM280" s="25"/>
      <c r="FN280" s="25"/>
      <c r="FO280" s="25"/>
      <c r="FP280" s="25"/>
      <c r="FQ280" s="25"/>
      <c r="FR280" s="25"/>
      <c r="FS280" s="25"/>
      <c r="FT280" s="25"/>
      <c r="FU280" s="25"/>
      <c r="FV280" s="45"/>
      <c r="FW280" s="25"/>
      <c r="FX280" s="25"/>
      <c r="FY280" s="25"/>
      <c r="FZ280" s="25"/>
      <c r="GA280" s="25"/>
      <c r="GB280" s="25"/>
      <c r="GC280" s="28"/>
      <c r="GD280" s="45"/>
      <c r="GE280" s="25"/>
      <c r="GF280" s="25"/>
      <c r="GG280" s="25"/>
      <c r="GH280" s="25"/>
      <c r="GI280" s="25"/>
      <c r="GJ280" s="25"/>
      <c r="GK280" s="28"/>
      <c r="GL280" s="45"/>
      <c r="GM280" s="25"/>
      <c r="GN280" s="25"/>
      <c r="GO280" s="25"/>
      <c r="GP280" s="25"/>
      <c r="GQ280" s="25"/>
      <c r="GR280" s="25"/>
      <c r="GS280" s="25"/>
      <c r="GT280" s="25"/>
      <c r="GU280" s="25"/>
      <c r="GV280" s="25"/>
      <c r="GW280" s="25"/>
      <c r="GX280" s="25"/>
      <c r="GY280" s="25"/>
      <c r="GZ280" s="25"/>
      <c r="HA280" s="25"/>
      <c r="HB280" s="25"/>
      <c r="HC280" s="25"/>
      <c r="HD280" s="25"/>
      <c r="HE280" s="28"/>
      <c r="HF280" s="25"/>
      <c r="HG280" s="25"/>
      <c r="HH280" s="25"/>
      <c r="HI280" s="25"/>
      <c r="HJ280" s="25"/>
      <c r="HK280" s="25"/>
      <c r="HL280" s="25"/>
      <c r="HM280" s="25"/>
      <c r="HN280" s="25"/>
      <c r="HO280" s="25"/>
      <c r="HP280" s="25"/>
      <c r="HQ280" s="25"/>
      <c r="HR280" s="25"/>
      <c r="HS280" s="45"/>
      <c r="HT280" s="25"/>
      <c r="HU280" s="25"/>
      <c r="HV280" s="25"/>
      <c r="HW280" s="25"/>
      <c r="HX280" s="25"/>
      <c r="HY280" s="45"/>
      <c r="HZ280" s="25"/>
      <c r="IA280" s="25"/>
      <c r="IB280" s="25"/>
      <c r="IC280" s="25"/>
      <c r="ID280" s="109"/>
      <c r="IE280" s="25"/>
      <c r="IF280" s="25"/>
      <c r="IG280" s="25"/>
      <c r="IH280" s="25"/>
      <c r="II280" s="25"/>
      <c r="IJ280" s="25"/>
      <c r="IK280" s="25"/>
      <c r="IL280" s="25"/>
      <c r="IM280" s="25"/>
      <c r="IN280" s="25"/>
      <c r="IO280" s="25"/>
      <c r="IP280" s="25"/>
      <c r="IQ280" s="25"/>
      <c r="IR280" s="25"/>
      <c r="IS280" s="25"/>
      <c r="IT280" s="45"/>
    </row>
    <row r="281" spans="1:254">
      <c r="A281" s="25"/>
      <c r="B281" s="25"/>
      <c r="C281" s="49"/>
      <c r="D281" s="47"/>
      <c r="E281" s="25"/>
      <c r="F281" s="25"/>
      <c r="G281" s="49"/>
      <c r="H281" s="25"/>
      <c r="I281" s="25"/>
      <c r="J281" s="25"/>
      <c r="K281" s="25"/>
      <c r="L281" s="25"/>
      <c r="M281" s="25"/>
      <c r="N281" s="25"/>
      <c r="O281" s="25"/>
      <c r="P281" s="25"/>
      <c r="Q281" s="28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45"/>
      <c r="AC281" s="25"/>
      <c r="AD281" s="25"/>
      <c r="AE281" s="25"/>
      <c r="AF281" s="25"/>
      <c r="AG281" s="25"/>
      <c r="AH281" s="25"/>
      <c r="AI281" s="25"/>
      <c r="AJ281" s="25"/>
      <c r="AK281" s="28"/>
      <c r="AL281" s="45"/>
      <c r="AM281" s="25"/>
      <c r="AN281" s="25"/>
      <c r="AO281" s="28"/>
      <c r="AP281" s="4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49"/>
      <c r="BH281" s="47"/>
      <c r="BI281" s="25"/>
      <c r="BJ281" s="25"/>
      <c r="BK281" s="25"/>
      <c r="BL281" s="25"/>
      <c r="BM281" s="47"/>
      <c r="BN281" s="25"/>
      <c r="BO281" s="25"/>
      <c r="BP281" s="25"/>
      <c r="BQ281" s="49"/>
      <c r="BR281" s="47"/>
      <c r="BS281" s="25"/>
      <c r="BT281" s="25"/>
      <c r="BU281" s="25"/>
      <c r="BV281" s="49"/>
      <c r="BW281" s="52"/>
      <c r="BX281" s="53"/>
      <c r="BY281" s="54"/>
      <c r="BZ281" s="57"/>
      <c r="CA281" s="50"/>
      <c r="CB281" s="51"/>
      <c r="CC281" s="46"/>
      <c r="CD281" s="46"/>
      <c r="CE281" s="47"/>
      <c r="CF281" s="25"/>
      <c r="CG281" s="61"/>
      <c r="CH281" s="47"/>
      <c r="CI281" s="25"/>
      <c r="CJ281" s="25"/>
      <c r="CK281" s="49"/>
      <c r="CL281" s="47"/>
      <c r="CM281" s="25"/>
      <c r="CN281" s="25"/>
      <c r="CO281" s="49"/>
      <c r="CP281" s="47"/>
      <c r="CQ281" s="25"/>
      <c r="CR281" s="25"/>
      <c r="CS281" s="25"/>
      <c r="CT281" s="25"/>
      <c r="CU281" s="25"/>
      <c r="CV281" s="25"/>
      <c r="CW281" s="25"/>
      <c r="CX281" s="25"/>
      <c r="CY281" s="25"/>
      <c r="CZ281" s="49"/>
      <c r="DA281" s="25"/>
      <c r="DB281" s="25"/>
      <c r="DC281" s="25"/>
      <c r="DD281" s="25"/>
      <c r="DE281" s="25"/>
      <c r="DF281" s="25"/>
      <c r="DG281" s="25"/>
      <c r="DH281" s="25"/>
      <c r="DI281" s="25"/>
      <c r="DJ281" s="25"/>
      <c r="DK281" s="25"/>
      <c r="DL281" s="25"/>
      <c r="DM281" s="25"/>
      <c r="DN281" s="25"/>
      <c r="DO281" s="25"/>
      <c r="DP281" s="25"/>
      <c r="DQ281" s="25"/>
      <c r="DR281" s="25"/>
      <c r="DS281" s="25"/>
      <c r="DT281" s="49"/>
      <c r="DU281" s="47"/>
      <c r="DV281" s="48"/>
      <c r="DW281" s="25"/>
      <c r="DX281" s="25"/>
      <c r="DY281" s="49"/>
      <c r="DZ281" s="47"/>
      <c r="EA281" s="25"/>
      <c r="EB281" s="25"/>
      <c r="EC281" s="25"/>
      <c r="ED281" s="25"/>
      <c r="EE281" s="49"/>
      <c r="EF281" s="47"/>
      <c r="EG281" s="25"/>
      <c r="EH281" s="25"/>
      <c r="EI281" s="25"/>
      <c r="EJ281" s="25"/>
      <c r="EK281" s="46"/>
      <c r="EL281" s="47"/>
      <c r="EM281" s="49"/>
      <c r="EN281" s="46"/>
      <c r="EO281" s="47"/>
      <c r="EP281" s="25"/>
      <c r="EQ281" s="25"/>
      <c r="ER281" s="25"/>
      <c r="ES281" s="25"/>
      <c r="ET281" s="25"/>
      <c r="EU281" s="25"/>
      <c r="EV281" s="49"/>
      <c r="FI281"/>
      <c r="FL281" s="49"/>
      <c r="FM281" s="25"/>
      <c r="FN281" s="25"/>
      <c r="FO281" s="25"/>
      <c r="FP281" s="25"/>
      <c r="FQ281" s="25"/>
      <c r="FR281" s="25"/>
      <c r="FS281" s="25"/>
      <c r="FT281" s="25"/>
      <c r="FU281" s="25"/>
      <c r="FV281" s="45"/>
      <c r="FW281" s="25"/>
      <c r="FX281" s="25"/>
      <c r="FY281" s="25"/>
      <c r="FZ281" s="25"/>
      <c r="GA281" s="25"/>
      <c r="GB281" s="25"/>
      <c r="GC281" s="28"/>
      <c r="GD281" s="45"/>
      <c r="GE281" s="25"/>
      <c r="GF281" s="25"/>
      <c r="GG281" s="25"/>
      <c r="GH281" s="25"/>
      <c r="GI281" s="25"/>
      <c r="GJ281" s="25"/>
      <c r="GK281" s="28"/>
      <c r="GL281" s="45"/>
      <c r="GM281" s="25"/>
      <c r="GN281" s="25"/>
      <c r="GO281" s="25"/>
      <c r="GP281" s="25"/>
      <c r="GQ281" s="25"/>
      <c r="GR281" s="25"/>
      <c r="GS281" s="25"/>
      <c r="GT281" s="25"/>
      <c r="GU281" s="25"/>
      <c r="GV281" s="25"/>
      <c r="GW281" s="25"/>
      <c r="GX281" s="25"/>
      <c r="GY281" s="25"/>
      <c r="GZ281" s="25"/>
      <c r="HA281" s="25"/>
      <c r="HB281" s="25"/>
      <c r="HC281" s="25"/>
      <c r="HD281" s="25"/>
      <c r="HE281" s="28"/>
      <c r="HF281" s="25"/>
      <c r="HG281" s="25"/>
      <c r="HH281" s="25"/>
      <c r="HI281" s="25"/>
      <c r="HJ281" s="25"/>
      <c r="HK281" s="25"/>
      <c r="HL281" s="25"/>
      <c r="HM281" s="25"/>
      <c r="HN281" s="25"/>
      <c r="HO281" s="25"/>
      <c r="HP281" s="25"/>
      <c r="HQ281" s="25"/>
      <c r="HR281" s="25"/>
      <c r="HS281" s="45"/>
      <c r="HT281" s="25"/>
      <c r="HU281" s="25"/>
      <c r="HV281" s="25"/>
      <c r="HW281" s="25"/>
      <c r="HX281" s="25"/>
      <c r="HY281" s="45"/>
      <c r="HZ281" s="25"/>
      <c r="IA281" s="25"/>
      <c r="IB281" s="25"/>
      <c r="IC281" s="25"/>
      <c r="ID281" s="109"/>
      <c r="IE281" s="25"/>
      <c r="IF281" s="25"/>
      <c r="IG281" s="25"/>
      <c r="IH281" s="25"/>
      <c r="II281" s="25"/>
      <c r="IJ281" s="25"/>
      <c r="IK281" s="25"/>
      <c r="IL281" s="25"/>
      <c r="IM281" s="25"/>
      <c r="IN281" s="25"/>
      <c r="IO281" s="25"/>
      <c r="IP281" s="25"/>
      <c r="IQ281" s="25"/>
      <c r="IR281" s="25"/>
      <c r="IS281" s="25"/>
      <c r="IT281" s="45"/>
    </row>
    <row r="282" spans="1:254">
      <c r="A282" s="25"/>
      <c r="B282" s="25"/>
      <c r="C282" s="49"/>
      <c r="D282" s="47"/>
      <c r="E282" s="25"/>
      <c r="F282" s="25"/>
      <c r="G282" s="49"/>
      <c r="H282" s="25"/>
      <c r="I282" s="25"/>
      <c r="J282" s="25"/>
      <c r="K282" s="25"/>
      <c r="L282" s="25"/>
      <c r="M282" s="25"/>
      <c r="N282" s="25"/>
      <c r="O282" s="25"/>
      <c r="P282" s="25"/>
      <c r="Q282" s="28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45"/>
      <c r="AC282" s="25"/>
      <c r="AD282" s="25"/>
      <c r="AE282" s="25"/>
      <c r="AF282" s="25"/>
      <c r="AG282" s="25"/>
      <c r="AH282" s="25"/>
      <c r="AI282" s="25"/>
      <c r="AJ282" s="25"/>
      <c r="AK282" s="28"/>
      <c r="AL282" s="45"/>
      <c r="AM282" s="25"/>
      <c r="AN282" s="25"/>
      <c r="AO282" s="28"/>
      <c r="AP282" s="4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49"/>
      <c r="BH282" s="47"/>
      <c r="BI282" s="25"/>
      <c r="BJ282" s="25"/>
      <c r="BK282" s="25"/>
      <c r="BL282" s="25"/>
      <c r="BM282" s="47"/>
      <c r="BN282" s="25"/>
      <c r="BO282" s="25"/>
      <c r="BP282" s="25"/>
      <c r="BQ282" s="49"/>
      <c r="BR282" s="47"/>
      <c r="BS282" s="25"/>
      <c r="BT282" s="25"/>
      <c r="BU282" s="25"/>
      <c r="BV282" s="49"/>
      <c r="BW282" s="52"/>
      <c r="BX282" s="53"/>
      <c r="BY282" s="54"/>
      <c r="BZ282" s="57"/>
      <c r="CA282" s="50"/>
      <c r="CB282" s="51"/>
      <c r="CC282" s="46"/>
      <c r="CD282" s="46"/>
      <c r="CE282" s="47"/>
      <c r="CF282" s="25"/>
      <c r="CG282" s="61"/>
      <c r="CH282" s="47"/>
      <c r="CI282" s="25"/>
      <c r="CJ282" s="25"/>
      <c r="CK282" s="49"/>
      <c r="CL282" s="47"/>
      <c r="CM282" s="25"/>
      <c r="CN282" s="25"/>
      <c r="CO282" s="49"/>
      <c r="CP282" s="47"/>
      <c r="CQ282" s="25"/>
      <c r="CR282" s="25"/>
      <c r="CS282" s="25"/>
      <c r="CT282" s="25"/>
      <c r="CU282" s="25"/>
      <c r="CV282" s="25"/>
      <c r="CW282" s="25"/>
      <c r="CX282" s="25"/>
      <c r="CY282" s="25"/>
      <c r="CZ282" s="49"/>
      <c r="DA282" s="25"/>
      <c r="DB282" s="25"/>
      <c r="DC282" s="25"/>
      <c r="DD282" s="25"/>
      <c r="DE282" s="25"/>
      <c r="DF282" s="25"/>
      <c r="DG282" s="25"/>
      <c r="DH282" s="25"/>
      <c r="DI282" s="25"/>
      <c r="DJ282" s="25"/>
      <c r="DK282" s="25"/>
      <c r="DL282" s="25"/>
      <c r="DM282" s="25"/>
      <c r="DN282" s="25"/>
      <c r="DO282" s="25"/>
      <c r="DP282" s="25"/>
      <c r="DQ282" s="25"/>
      <c r="DR282" s="25"/>
      <c r="DS282" s="25"/>
      <c r="DT282" s="49"/>
      <c r="DU282" s="47"/>
      <c r="DV282" s="48"/>
      <c r="DW282" s="25"/>
      <c r="DX282" s="25"/>
      <c r="DY282" s="49"/>
      <c r="DZ282" s="47"/>
      <c r="EA282" s="25"/>
      <c r="EB282" s="25"/>
      <c r="EC282" s="25"/>
      <c r="ED282" s="25"/>
      <c r="EE282" s="49"/>
      <c r="EF282" s="47"/>
      <c r="EG282" s="25"/>
      <c r="EH282" s="25"/>
      <c r="EI282" s="25"/>
      <c r="EJ282" s="25"/>
      <c r="EK282" s="46"/>
      <c r="EL282" s="47"/>
      <c r="EM282" s="49"/>
      <c r="EN282" s="46"/>
      <c r="EO282" s="47"/>
      <c r="EP282" s="25"/>
      <c r="EQ282" s="25"/>
      <c r="ER282" s="25"/>
      <c r="ES282" s="25"/>
      <c r="ET282" s="25"/>
      <c r="EU282" s="25"/>
      <c r="EV282" s="49"/>
      <c r="FI282"/>
      <c r="FL282" s="49"/>
      <c r="FM282" s="25"/>
      <c r="FN282" s="25"/>
      <c r="FO282" s="25"/>
      <c r="FP282" s="25"/>
      <c r="FQ282" s="25"/>
      <c r="FR282" s="25"/>
      <c r="FS282" s="25"/>
      <c r="FT282" s="25"/>
      <c r="FU282" s="25"/>
      <c r="FV282" s="45"/>
      <c r="FW282" s="25"/>
      <c r="FX282" s="25"/>
      <c r="FY282" s="25"/>
      <c r="FZ282" s="25"/>
      <c r="GA282" s="25"/>
      <c r="GB282" s="25"/>
      <c r="GC282" s="28"/>
      <c r="GD282" s="45"/>
      <c r="GE282" s="25"/>
      <c r="GF282" s="25"/>
      <c r="GG282" s="25"/>
      <c r="GH282" s="25"/>
      <c r="GI282" s="25"/>
      <c r="GJ282" s="25"/>
      <c r="GK282" s="28"/>
      <c r="GL282" s="45"/>
      <c r="GM282" s="25"/>
      <c r="GN282" s="25"/>
      <c r="GO282" s="25"/>
      <c r="GP282" s="25"/>
      <c r="GQ282" s="25"/>
      <c r="GR282" s="25"/>
      <c r="GS282" s="25"/>
      <c r="GT282" s="25"/>
      <c r="GU282" s="25"/>
      <c r="GV282" s="25"/>
      <c r="GW282" s="25"/>
      <c r="GX282" s="25"/>
      <c r="GY282" s="25"/>
      <c r="GZ282" s="25"/>
      <c r="HA282" s="25"/>
      <c r="HB282" s="25"/>
      <c r="HC282" s="25"/>
      <c r="HD282" s="25"/>
      <c r="HE282" s="28"/>
      <c r="HF282" s="25"/>
      <c r="HG282" s="25"/>
      <c r="HH282" s="25"/>
      <c r="HI282" s="25"/>
      <c r="HJ282" s="25"/>
      <c r="HK282" s="25"/>
      <c r="HL282" s="25"/>
      <c r="HM282" s="25"/>
      <c r="HN282" s="25"/>
      <c r="HO282" s="25"/>
      <c r="HP282" s="25"/>
      <c r="HQ282" s="25"/>
      <c r="HR282" s="25"/>
      <c r="HS282" s="45"/>
      <c r="HT282" s="25"/>
      <c r="HU282" s="25"/>
      <c r="HV282" s="25"/>
      <c r="HW282" s="25"/>
      <c r="HX282" s="25"/>
      <c r="HY282" s="45"/>
      <c r="HZ282" s="25"/>
      <c r="IA282" s="25"/>
      <c r="IB282" s="25"/>
      <c r="IC282" s="25"/>
      <c r="ID282" s="109"/>
      <c r="IE282" s="25"/>
      <c r="IF282" s="25"/>
      <c r="IG282" s="25"/>
      <c r="IH282" s="25"/>
      <c r="II282" s="25"/>
      <c r="IJ282" s="25"/>
      <c r="IK282" s="25"/>
      <c r="IL282" s="25"/>
      <c r="IM282" s="25"/>
      <c r="IN282" s="25"/>
      <c r="IO282" s="25"/>
      <c r="IP282" s="25"/>
      <c r="IQ282" s="25"/>
      <c r="IR282" s="25"/>
      <c r="IS282" s="25"/>
      <c r="IT282" s="45"/>
    </row>
    <row r="283" spans="1:254">
      <c r="A283" s="25"/>
      <c r="B283" s="25"/>
      <c r="C283" s="49"/>
      <c r="D283" s="47"/>
      <c r="E283" s="25"/>
      <c r="F283" s="25"/>
      <c r="G283" s="49"/>
      <c r="H283" s="25"/>
      <c r="I283" s="25"/>
      <c r="J283" s="25"/>
      <c r="K283" s="25"/>
      <c r="L283" s="25"/>
      <c r="M283" s="25"/>
      <c r="N283" s="25"/>
      <c r="O283" s="25"/>
      <c r="P283" s="25"/>
      <c r="Q283" s="28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45"/>
      <c r="AC283" s="25"/>
      <c r="AD283" s="25"/>
      <c r="AE283" s="25"/>
      <c r="AF283" s="25"/>
      <c r="AG283" s="25"/>
      <c r="AH283" s="25"/>
      <c r="AI283" s="25"/>
      <c r="AJ283" s="25"/>
      <c r="AK283" s="28"/>
      <c r="AL283" s="45"/>
      <c r="AM283" s="25"/>
      <c r="AN283" s="25"/>
      <c r="AO283" s="28"/>
      <c r="AP283" s="4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49"/>
      <c r="BH283" s="47"/>
      <c r="BI283" s="25"/>
      <c r="BJ283" s="25"/>
      <c r="BK283" s="25"/>
      <c r="BL283" s="25"/>
      <c r="BM283" s="47"/>
      <c r="BN283" s="25"/>
      <c r="BO283" s="25"/>
      <c r="BP283" s="25"/>
      <c r="BQ283" s="49"/>
      <c r="BR283" s="47"/>
      <c r="BS283" s="25"/>
      <c r="BT283" s="25"/>
      <c r="BU283" s="25"/>
      <c r="BV283" s="49"/>
      <c r="BW283" s="52"/>
      <c r="BX283" s="53"/>
      <c r="BY283" s="54"/>
      <c r="BZ283" s="57"/>
      <c r="CA283" s="50"/>
      <c r="CB283" s="51"/>
      <c r="CC283" s="46"/>
      <c r="CD283" s="46"/>
      <c r="CE283" s="47"/>
      <c r="CF283" s="25"/>
      <c r="CG283" s="61"/>
      <c r="CH283" s="47"/>
      <c r="CI283" s="25"/>
      <c r="CJ283" s="25"/>
      <c r="CK283" s="49"/>
      <c r="CL283" s="47"/>
      <c r="CM283" s="25"/>
      <c r="CN283" s="25"/>
      <c r="CO283" s="49"/>
      <c r="CP283" s="47"/>
      <c r="CQ283" s="25"/>
      <c r="CR283" s="25"/>
      <c r="CS283" s="25"/>
      <c r="CT283" s="25"/>
      <c r="CU283" s="25"/>
      <c r="CV283" s="25"/>
      <c r="CW283" s="25"/>
      <c r="CX283" s="25"/>
      <c r="CY283" s="25"/>
      <c r="CZ283" s="49"/>
      <c r="DA283" s="25"/>
      <c r="DB283" s="25"/>
      <c r="DC283" s="25"/>
      <c r="DD283" s="25"/>
      <c r="DE283" s="25"/>
      <c r="DF283" s="25"/>
      <c r="DG283" s="25"/>
      <c r="DH283" s="25"/>
      <c r="DI283" s="25"/>
      <c r="DJ283" s="25"/>
      <c r="DK283" s="25"/>
      <c r="DL283" s="25"/>
      <c r="DM283" s="25"/>
      <c r="DN283" s="25"/>
      <c r="DO283" s="25"/>
      <c r="DP283" s="25"/>
      <c r="DQ283" s="25"/>
      <c r="DR283" s="25"/>
      <c r="DS283" s="25"/>
      <c r="DT283" s="49"/>
      <c r="DU283" s="47"/>
      <c r="DV283" s="48"/>
      <c r="DW283" s="25"/>
      <c r="DX283" s="25"/>
      <c r="DY283" s="49"/>
      <c r="DZ283" s="47"/>
      <c r="EA283" s="25"/>
      <c r="EB283" s="25"/>
      <c r="EC283" s="25"/>
      <c r="ED283" s="25"/>
      <c r="EE283" s="49"/>
      <c r="EF283" s="47"/>
      <c r="EG283" s="25"/>
      <c r="EH283" s="25"/>
      <c r="EI283" s="25"/>
      <c r="EJ283" s="25"/>
      <c r="EK283" s="46"/>
      <c r="EL283" s="47"/>
      <c r="EM283" s="49"/>
      <c r="EN283" s="46"/>
      <c r="EO283" s="47"/>
      <c r="EP283" s="25"/>
      <c r="EQ283" s="25"/>
      <c r="ER283" s="25"/>
      <c r="ES283" s="25"/>
      <c r="ET283" s="25"/>
      <c r="EU283" s="25"/>
      <c r="EV283" s="49"/>
      <c r="FI283"/>
      <c r="FL283" s="49"/>
      <c r="FM283" s="25"/>
      <c r="FN283" s="25"/>
      <c r="FO283" s="25"/>
      <c r="FP283" s="25"/>
      <c r="FQ283" s="25"/>
      <c r="FR283" s="25"/>
      <c r="FS283" s="25"/>
      <c r="FT283" s="25"/>
      <c r="FU283" s="25"/>
      <c r="FV283" s="45"/>
      <c r="FW283" s="25"/>
      <c r="FX283" s="25"/>
      <c r="FY283" s="25"/>
      <c r="FZ283" s="25"/>
      <c r="GA283" s="25"/>
      <c r="GB283" s="25"/>
      <c r="GC283" s="28"/>
      <c r="GD283" s="45"/>
      <c r="GE283" s="25"/>
      <c r="GF283" s="25"/>
      <c r="GG283" s="25"/>
      <c r="GH283" s="25"/>
      <c r="GI283" s="25"/>
      <c r="GJ283" s="25"/>
      <c r="GK283" s="28"/>
      <c r="GL283" s="45"/>
      <c r="GM283" s="25"/>
      <c r="GN283" s="25"/>
      <c r="GO283" s="25"/>
      <c r="GP283" s="25"/>
      <c r="GQ283" s="25"/>
      <c r="GR283" s="25"/>
      <c r="GS283" s="25"/>
      <c r="GT283" s="25"/>
      <c r="GU283" s="25"/>
      <c r="GV283" s="25"/>
      <c r="GW283" s="25"/>
      <c r="GX283" s="25"/>
      <c r="GY283" s="25"/>
      <c r="GZ283" s="25"/>
      <c r="HA283" s="25"/>
      <c r="HB283" s="25"/>
      <c r="HC283" s="25"/>
      <c r="HD283" s="25"/>
      <c r="HE283" s="28"/>
      <c r="HF283" s="25"/>
      <c r="HG283" s="25"/>
      <c r="HH283" s="25"/>
      <c r="HI283" s="25"/>
      <c r="HJ283" s="25"/>
      <c r="HK283" s="25"/>
      <c r="HL283" s="25"/>
      <c r="HM283" s="25"/>
      <c r="HN283" s="25"/>
      <c r="HO283" s="25"/>
      <c r="HP283" s="25"/>
      <c r="HQ283" s="25"/>
      <c r="HR283" s="25"/>
      <c r="HS283" s="45"/>
      <c r="HT283" s="25"/>
      <c r="HU283" s="25"/>
      <c r="HV283" s="25"/>
      <c r="HW283" s="25"/>
      <c r="HX283" s="25"/>
      <c r="HY283" s="45"/>
      <c r="HZ283" s="25"/>
      <c r="IA283" s="25"/>
      <c r="IB283" s="25"/>
      <c r="IC283" s="25"/>
      <c r="ID283" s="109"/>
      <c r="IE283" s="25"/>
      <c r="IF283" s="25"/>
      <c r="IG283" s="25"/>
      <c r="IH283" s="25"/>
      <c r="II283" s="25"/>
      <c r="IJ283" s="25"/>
      <c r="IK283" s="25"/>
      <c r="IL283" s="25"/>
      <c r="IM283" s="25"/>
      <c r="IN283" s="25"/>
      <c r="IO283" s="25"/>
      <c r="IP283" s="25"/>
      <c r="IQ283" s="25"/>
      <c r="IR283" s="25"/>
      <c r="IS283" s="25"/>
      <c r="IT283" s="45"/>
    </row>
    <row r="284" spans="1:254">
      <c r="A284" s="25"/>
      <c r="B284" s="25"/>
      <c r="C284" s="49"/>
      <c r="D284" s="47"/>
      <c r="E284" s="25"/>
      <c r="F284" s="25"/>
      <c r="G284" s="49"/>
      <c r="H284" s="25"/>
      <c r="I284" s="25"/>
      <c r="J284" s="25"/>
      <c r="K284" s="25"/>
      <c r="L284" s="25"/>
      <c r="M284" s="25"/>
      <c r="N284" s="25"/>
      <c r="O284" s="25"/>
      <c r="P284" s="25"/>
      <c r="Q284" s="28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45"/>
      <c r="AC284" s="25"/>
      <c r="AD284" s="25"/>
      <c r="AE284" s="25"/>
      <c r="AF284" s="25"/>
      <c r="AG284" s="25"/>
      <c r="AH284" s="25"/>
      <c r="AI284" s="25"/>
      <c r="AJ284" s="25"/>
      <c r="AK284" s="28"/>
      <c r="AL284" s="45"/>
      <c r="AM284" s="25"/>
      <c r="AN284" s="25"/>
      <c r="AO284" s="28"/>
      <c r="AP284" s="4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49"/>
      <c r="BH284" s="47"/>
      <c r="BI284" s="25"/>
      <c r="BJ284" s="25"/>
      <c r="BK284" s="25"/>
      <c r="BL284" s="25"/>
      <c r="BM284" s="47"/>
      <c r="BN284" s="25"/>
      <c r="BO284" s="25"/>
      <c r="BP284" s="25"/>
      <c r="BQ284" s="49"/>
      <c r="BR284" s="47"/>
      <c r="BS284" s="25"/>
      <c r="BT284" s="25"/>
      <c r="BU284" s="25"/>
      <c r="BV284" s="49"/>
      <c r="BW284" s="52"/>
      <c r="BX284" s="53"/>
      <c r="BY284" s="54"/>
      <c r="BZ284" s="57"/>
      <c r="CA284" s="50"/>
      <c r="CB284" s="51"/>
      <c r="CC284" s="46"/>
      <c r="CD284" s="46"/>
      <c r="CE284" s="47"/>
      <c r="CF284" s="25"/>
      <c r="CG284" s="61"/>
      <c r="CH284" s="47"/>
      <c r="CI284" s="25"/>
      <c r="CJ284" s="25"/>
      <c r="CK284" s="49"/>
      <c r="CL284" s="47"/>
      <c r="CM284" s="25"/>
      <c r="CN284" s="25"/>
      <c r="CO284" s="49"/>
      <c r="CP284" s="47"/>
      <c r="CQ284" s="25"/>
      <c r="CR284" s="25"/>
      <c r="CS284" s="25"/>
      <c r="CT284" s="25"/>
      <c r="CU284" s="25"/>
      <c r="CV284" s="25"/>
      <c r="CW284" s="25"/>
      <c r="CX284" s="25"/>
      <c r="CY284" s="25"/>
      <c r="CZ284" s="49"/>
      <c r="DA284" s="25"/>
      <c r="DB284" s="25"/>
      <c r="DC284" s="25"/>
      <c r="DD284" s="25"/>
      <c r="DE284" s="25"/>
      <c r="DF284" s="25"/>
      <c r="DG284" s="25"/>
      <c r="DH284" s="25"/>
      <c r="DI284" s="25"/>
      <c r="DJ284" s="25"/>
      <c r="DK284" s="25"/>
      <c r="DL284" s="25"/>
      <c r="DM284" s="25"/>
      <c r="DN284" s="25"/>
      <c r="DO284" s="25"/>
      <c r="DP284" s="25"/>
      <c r="DQ284" s="25"/>
      <c r="DR284" s="25"/>
      <c r="DS284" s="25"/>
      <c r="DT284" s="49"/>
      <c r="DU284" s="47"/>
      <c r="DV284" s="48"/>
      <c r="DW284" s="25"/>
      <c r="DX284" s="25"/>
      <c r="DY284" s="49"/>
      <c r="DZ284" s="47"/>
      <c r="EA284" s="25"/>
      <c r="EB284" s="25"/>
      <c r="EC284" s="25"/>
      <c r="ED284" s="25"/>
      <c r="EE284" s="49"/>
      <c r="EF284" s="47"/>
      <c r="EG284" s="25"/>
      <c r="EH284" s="25"/>
      <c r="EI284" s="25"/>
      <c r="EJ284" s="25"/>
      <c r="EK284" s="46"/>
      <c r="EL284" s="47"/>
      <c r="EM284" s="49"/>
      <c r="EN284" s="46"/>
      <c r="EO284" s="47"/>
      <c r="EP284" s="25"/>
      <c r="EQ284" s="25"/>
      <c r="ER284" s="25"/>
      <c r="ES284" s="25"/>
      <c r="ET284" s="25"/>
      <c r="EU284" s="25"/>
      <c r="EV284" s="49"/>
      <c r="FI284"/>
      <c r="FL284" s="49"/>
      <c r="FM284" s="25"/>
      <c r="FN284" s="25"/>
      <c r="FO284" s="25"/>
      <c r="FP284" s="25"/>
      <c r="FQ284" s="25"/>
      <c r="FR284" s="25"/>
      <c r="FS284" s="25"/>
      <c r="FT284" s="25"/>
      <c r="FU284" s="25"/>
      <c r="FV284" s="45"/>
      <c r="FW284" s="25"/>
      <c r="FX284" s="25"/>
      <c r="FY284" s="25"/>
      <c r="FZ284" s="25"/>
      <c r="GA284" s="25"/>
      <c r="GB284" s="25"/>
      <c r="GC284" s="28"/>
      <c r="GD284" s="45"/>
      <c r="GE284" s="25"/>
      <c r="GF284" s="25"/>
      <c r="GG284" s="25"/>
      <c r="GH284" s="25"/>
      <c r="GI284" s="25"/>
      <c r="GJ284" s="25"/>
      <c r="GK284" s="28"/>
      <c r="GL284" s="45"/>
      <c r="GM284" s="25"/>
      <c r="GN284" s="25"/>
      <c r="GO284" s="25"/>
      <c r="GP284" s="25"/>
      <c r="GQ284" s="25"/>
      <c r="GR284" s="25"/>
      <c r="GS284" s="25"/>
      <c r="GT284" s="25"/>
      <c r="GU284" s="25"/>
      <c r="GV284" s="25"/>
      <c r="GW284" s="25"/>
      <c r="GX284" s="25"/>
      <c r="GY284" s="25"/>
      <c r="GZ284" s="25"/>
      <c r="HA284" s="25"/>
      <c r="HB284" s="25"/>
      <c r="HC284" s="25"/>
      <c r="HD284" s="25"/>
      <c r="HE284" s="28"/>
      <c r="HF284" s="25"/>
      <c r="HG284" s="25"/>
      <c r="HH284" s="25"/>
      <c r="HI284" s="25"/>
      <c r="HJ284" s="25"/>
      <c r="HK284" s="25"/>
      <c r="HL284" s="25"/>
      <c r="HM284" s="25"/>
      <c r="HN284" s="25"/>
      <c r="HO284" s="25"/>
      <c r="HP284" s="25"/>
      <c r="HQ284" s="25"/>
      <c r="HR284" s="25"/>
      <c r="HS284" s="45"/>
      <c r="HT284" s="25"/>
      <c r="HU284" s="25"/>
      <c r="HV284" s="25"/>
      <c r="HW284" s="25"/>
      <c r="HX284" s="25"/>
      <c r="HY284" s="45"/>
      <c r="HZ284" s="25"/>
      <c r="IA284" s="25"/>
      <c r="IB284" s="25"/>
      <c r="IC284" s="25"/>
      <c r="ID284" s="109"/>
      <c r="IE284" s="25"/>
      <c r="IF284" s="25"/>
      <c r="IG284" s="25"/>
      <c r="IH284" s="25"/>
      <c r="II284" s="25"/>
      <c r="IJ284" s="25"/>
      <c r="IK284" s="25"/>
      <c r="IL284" s="25"/>
      <c r="IM284" s="25"/>
      <c r="IN284" s="25"/>
      <c r="IO284" s="25"/>
      <c r="IP284" s="25"/>
      <c r="IQ284" s="25"/>
      <c r="IR284" s="25"/>
      <c r="IS284" s="25"/>
      <c r="IT284" s="45"/>
    </row>
    <row r="285" spans="1:254">
      <c r="A285" s="25"/>
      <c r="B285" s="25"/>
      <c r="C285" s="49"/>
      <c r="D285" s="47"/>
      <c r="E285" s="25"/>
      <c r="F285" s="25"/>
      <c r="G285" s="49"/>
      <c r="H285" s="25"/>
      <c r="I285" s="25"/>
      <c r="J285" s="25"/>
      <c r="K285" s="25"/>
      <c r="L285" s="25"/>
      <c r="M285" s="25"/>
      <c r="N285" s="25"/>
      <c r="O285" s="25"/>
      <c r="P285" s="25"/>
      <c r="Q285" s="28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45"/>
      <c r="AC285" s="25"/>
      <c r="AD285" s="25"/>
      <c r="AE285" s="25"/>
      <c r="AF285" s="25"/>
      <c r="AG285" s="25"/>
      <c r="AH285" s="25"/>
      <c r="AI285" s="25"/>
      <c r="AJ285" s="25"/>
      <c r="AK285" s="28"/>
      <c r="AL285" s="45"/>
      <c r="AM285" s="25"/>
      <c r="AN285" s="25"/>
      <c r="AO285" s="28"/>
      <c r="AP285" s="4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49"/>
      <c r="BH285" s="47"/>
      <c r="BI285" s="25"/>
      <c r="BJ285" s="25"/>
      <c r="BK285" s="25"/>
      <c r="BL285" s="25"/>
      <c r="BM285" s="47"/>
      <c r="BN285" s="25"/>
      <c r="BO285" s="25"/>
      <c r="BP285" s="25"/>
      <c r="BQ285" s="49"/>
      <c r="BR285" s="47"/>
      <c r="BS285" s="25"/>
      <c r="BT285" s="25"/>
      <c r="BU285" s="25"/>
      <c r="BV285" s="49"/>
      <c r="BW285" s="52"/>
      <c r="BX285" s="53"/>
      <c r="BY285" s="54"/>
      <c r="BZ285" s="57"/>
      <c r="CA285" s="50"/>
      <c r="CB285" s="51"/>
      <c r="CC285" s="46"/>
      <c r="CD285" s="46"/>
      <c r="CE285" s="47"/>
      <c r="CF285" s="25"/>
      <c r="CG285" s="61"/>
      <c r="CH285" s="47"/>
      <c r="CI285" s="25"/>
      <c r="CJ285" s="25"/>
      <c r="CK285" s="49"/>
      <c r="CL285" s="47"/>
      <c r="CM285" s="25"/>
      <c r="CN285" s="25"/>
      <c r="CO285" s="49"/>
      <c r="CP285" s="47"/>
      <c r="CQ285" s="25"/>
      <c r="CR285" s="25"/>
      <c r="CS285" s="25"/>
      <c r="CT285" s="25"/>
      <c r="CU285" s="25"/>
      <c r="CV285" s="25"/>
      <c r="CW285" s="25"/>
      <c r="CX285" s="25"/>
      <c r="CY285" s="25"/>
      <c r="CZ285" s="49"/>
      <c r="DA285" s="25"/>
      <c r="DB285" s="25"/>
      <c r="DC285" s="25"/>
      <c r="DD285" s="25"/>
      <c r="DE285" s="25"/>
      <c r="DF285" s="25"/>
      <c r="DG285" s="25"/>
      <c r="DH285" s="25"/>
      <c r="DI285" s="25"/>
      <c r="DJ285" s="25"/>
      <c r="DK285" s="25"/>
      <c r="DL285" s="25"/>
      <c r="DM285" s="25"/>
      <c r="DN285" s="25"/>
      <c r="DO285" s="25"/>
      <c r="DP285" s="25"/>
      <c r="DQ285" s="25"/>
      <c r="DR285" s="25"/>
      <c r="DS285" s="25"/>
      <c r="DT285" s="49"/>
      <c r="DU285" s="47"/>
      <c r="DV285" s="48"/>
      <c r="DW285" s="25"/>
      <c r="DX285" s="25"/>
      <c r="DY285" s="49"/>
      <c r="DZ285" s="47"/>
      <c r="EA285" s="25"/>
      <c r="EB285" s="25"/>
      <c r="EC285" s="25"/>
      <c r="ED285" s="25"/>
      <c r="EE285" s="49"/>
      <c r="EF285" s="47"/>
      <c r="EG285" s="25"/>
      <c r="EH285" s="25"/>
      <c r="EI285" s="25"/>
      <c r="EJ285" s="25"/>
      <c r="EK285" s="46"/>
      <c r="EL285" s="47"/>
      <c r="EM285" s="49"/>
      <c r="EN285" s="46"/>
      <c r="EO285" s="47"/>
      <c r="EP285" s="25"/>
      <c r="EQ285" s="25"/>
      <c r="ER285" s="25"/>
      <c r="ES285" s="25"/>
      <c r="ET285" s="25"/>
      <c r="EU285" s="25"/>
      <c r="EV285" s="49"/>
      <c r="FI285"/>
      <c r="FL285" s="49"/>
      <c r="FM285" s="25"/>
      <c r="FN285" s="25"/>
      <c r="FO285" s="25"/>
      <c r="FP285" s="25"/>
      <c r="FQ285" s="25"/>
      <c r="FR285" s="25"/>
      <c r="FS285" s="25"/>
      <c r="FT285" s="25"/>
      <c r="FU285" s="25"/>
      <c r="FV285" s="45"/>
      <c r="FW285" s="25"/>
      <c r="FX285" s="25"/>
      <c r="FY285" s="25"/>
      <c r="FZ285" s="25"/>
      <c r="GA285" s="25"/>
      <c r="GB285" s="25"/>
      <c r="GC285" s="28"/>
      <c r="GD285" s="45"/>
      <c r="GE285" s="25"/>
      <c r="GF285" s="25"/>
      <c r="GG285" s="25"/>
      <c r="GH285" s="25"/>
      <c r="GI285" s="25"/>
      <c r="GJ285" s="25"/>
      <c r="GK285" s="28"/>
      <c r="GL285" s="45"/>
      <c r="GM285" s="25"/>
      <c r="GN285" s="25"/>
      <c r="GO285" s="25"/>
      <c r="GP285" s="25"/>
      <c r="GQ285" s="25"/>
      <c r="GR285" s="25"/>
      <c r="GS285" s="25"/>
      <c r="GT285" s="25"/>
      <c r="GU285" s="25"/>
      <c r="GV285" s="25"/>
      <c r="GW285" s="25"/>
      <c r="GX285" s="25"/>
      <c r="GY285" s="25"/>
      <c r="GZ285" s="25"/>
      <c r="HA285" s="25"/>
      <c r="HB285" s="25"/>
      <c r="HC285" s="25"/>
      <c r="HD285" s="25"/>
      <c r="HE285" s="28"/>
      <c r="HF285" s="25"/>
      <c r="HG285" s="25"/>
      <c r="HH285" s="25"/>
      <c r="HI285" s="25"/>
      <c r="HJ285" s="25"/>
      <c r="HK285" s="25"/>
      <c r="HL285" s="25"/>
      <c r="HM285" s="25"/>
      <c r="HN285" s="25"/>
      <c r="HO285" s="25"/>
      <c r="HP285" s="25"/>
      <c r="HQ285" s="25"/>
      <c r="HR285" s="25"/>
      <c r="HS285" s="45"/>
      <c r="HT285" s="25"/>
      <c r="HU285" s="25"/>
      <c r="HV285" s="25"/>
      <c r="HW285" s="25"/>
      <c r="HX285" s="25"/>
      <c r="HY285" s="45"/>
      <c r="HZ285" s="25"/>
      <c r="IA285" s="25"/>
      <c r="IB285" s="25"/>
      <c r="IC285" s="25"/>
      <c r="ID285" s="109"/>
      <c r="IE285" s="25"/>
      <c r="IF285" s="25"/>
      <c r="IG285" s="25"/>
      <c r="IH285" s="25"/>
      <c r="II285" s="25"/>
      <c r="IJ285" s="25"/>
      <c r="IK285" s="25"/>
      <c r="IL285" s="25"/>
      <c r="IM285" s="25"/>
      <c r="IN285" s="25"/>
      <c r="IO285" s="25"/>
      <c r="IP285" s="25"/>
      <c r="IQ285" s="25"/>
      <c r="IR285" s="25"/>
      <c r="IS285" s="25"/>
      <c r="IT285" s="45"/>
    </row>
    <row r="286" spans="1:254">
      <c r="A286" s="25"/>
      <c r="B286" s="25"/>
      <c r="C286" s="49"/>
      <c r="D286" s="47"/>
      <c r="E286" s="25"/>
      <c r="F286" s="25"/>
      <c r="G286" s="49"/>
      <c r="H286" s="25"/>
      <c r="I286" s="25"/>
      <c r="J286" s="25"/>
      <c r="K286" s="25"/>
      <c r="L286" s="25"/>
      <c r="M286" s="25"/>
      <c r="N286" s="25"/>
      <c r="O286" s="25"/>
      <c r="P286" s="25"/>
      <c r="Q286" s="28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45"/>
      <c r="AC286" s="25"/>
      <c r="AD286" s="25"/>
      <c r="AE286" s="25"/>
      <c r="AF286" s="25"/>
      <c r="AG286" s="25"/>
      <c r="AH286" s="25"/>
      <c r="AI286" s="25"/>
      <c r="AJ286" s="25"/>
      <c r="AK286" s="28"/>
      <c r="AL286" s="45"/>
      <c r="AM286" s="25"/>
      <c r="AN286" s="25"/>
      <c r="AO286" s="28"/>
      <c r="AP286" s="4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49"/>
      <c r="BH286" s="47"/>
      <c r="BI286" s="25"/>
      <c r="BJ286" s="25"/>
      <c r="BK286" s="25"/>
      <c r="BL286" s="25"/>
      <c r="BM286" s="47"/>
      <c r="BN286" s="25"/>
      <c r="BO286" s="25"/>
      <c r="BP286" s="25"/>
      <c r="BQ286" s="49"/>
      <c r="BR286" s="47"/>
      <c r="BS286" s="25"/>
      <c r="BT286" s="25"/>
      <c r="BU286" s="25"/>
      <c r="BV286" s="49"/>
      <c r="BW286" s="52"/>
      <c r="BX286" s="53"/>
      <c r="BY286" s="54"/>
      <c r="BZ286" s="57"/>
      <c r="CA286" s="50"/>
      <c r="CB286" s="51"/>
      <c r="CC286" s="46"/>
      <c r="CD286" s="46"/>
      <c r="CE286" s="47"/>
      <c r="CF286" s="25"/>
      <c r="CG286" s="61"/>
      <c r="CH286" s="47"/>
      <c r="CI286" s="25"/>
      <c r="CJ286" s="25"/>
      <c r="CK286" s="49"/>
      <c r="CL286" s="47"/>
      <c r="CM286" s="25"/>
      <c r="CN286" s="25"/>
      <c r="CO286" s="49"/>
      <c r="CP286" s="47"/>
      <c r="CQ286" s="25"/>
      <c r="CR286" s="25"/>
      <c r="CS286" s="25"/>
      <c r="CT286" s="25"/>
      <c r="CU286" s="25"/>
      <c r="CV286" s="25"/>
      <c r="CW286" s="25"/>
      <c r="CX286" s="25"/>
      <c r="CY286" s="25"/>
      <c r="CZ286" s="49"/>
      <c r="DA286" s="25"/>
      <c r="DB286" s="25"/>
      <c r="DC286" s="25"/>
      <c r="DD286" s="25"/>
      <c r="DE286" s="25"/>
      <c r="DF286" s="25"/>
      <c r="DG286" s="25"/>
      <c r="DH286" s="25"/>
      <c r="DI286" s="25"/>
      <c r="DJ286" s="25"/>
      <c r="DK286" s="25"/>
      <c r="DL286" s="25"/>
      <c r="DM286" s="25"/>
      <c r="DN286" s="25"/>
      <c r="DO286" s="25"/>
      <c r="DP286" s="25"/>
      <c r="DQ286" s="25"/>
      <c r="DR286" s="25"/>
      <c r="DS286" s="25"/>
      <c r="DT286" s="49"/>
      <c r="DU286" s="47"/>
      <c r="DV286" s="48"/>
      <c r="DW286" s="25"/>
      <c r="DX286" s="25"/>
      <c r="DY286" s="49"/>
      <c r="DZ286" s="47"/>
      <c r="EA286" s="25"/>
      <c r="EB286" s="25"/>
      <c r="EC286" s="25"/>
      <c r="ED286" s="25"/>
      <c r="EE286" s="49"/>
      <c r="EF286" s="47"/>
      <c r="EG286" s="25"/>
      <c r="EH286" s="25"/>
      <c r="EI286" s="25"/>
      <c r="EJ286" s="25"/>
      <c r="EK286" s="46"/>
      <c r="EL286" s="47"/>
      <c r="EM286" s="49"/>
      <c r="EN286" s="46"/>
      <c r="EO286" s="47"/>
      <c r="EP286" s="25"/>
      <c r="EQ286" s="25"/>
      <c r="ER286" s="25"/>
      <c r="ES286" s="25"/>
      <c r="ET286" s="25"/>
      <c r="EU286" s="25"/>
      <c r="EV286" s="49"/>
      <c r="FI286"/>
      <c r="FL286" s="49"/>
      <c r="FM286" s="25"/>
      <c r="FN286" s="25"/>
      <c r="FO286" s="25"/>
      <c r="FP286" s="25"/>
      <c r="FQ286" s="25"/>
      <c r="FR286" s="25"/>
      <c r="FS286" s="25"/>
      <c r="FT286" s="25"/>
      <c r="FU286" s="25"/>
      <c r="FV286" s="45"/>
      <c r="FW286" s="25"/>
      <c r="FX286" s="25"/>
      <c r="FY286" s="25"/>
      <c r="FZ286" s="25"/>
      <c r="GA286" s="25"/>
      <c r="GB286" s="25"/>
      <c r="GC286" s="28"/>
      <c r="GD286" s="45"/>
      <c r="GE286" s="25"/>
      <c r="GF286" s="25"/>
      <c r="GG286" s="25"/>
      <c r="GH286" s="25"/>
      <c r="GI286" s="25"/>
      <c r="GJ286" s="25"/>
      <c r="GK286" s="28"/>
      <c r="GL286" s="45"/>
      <c r="GM286" s="25"/>
      <c r="GN286" s="25"/>
      <c r="GO286" s="25"/>
      <c r="GP286" s="25"/>
      <c r="GQ286" s="25"/>
      <c r="GR286" s="25"/>
      <c r="GS286" s="25"/>
      <c r="GT286" s="25"/>
      <c r="GU286" s="25"/>
      <c r="GV286" s="25"/>
      <c r="GW286" s="25"/>
      <c r="GX286" s="25"/>
      <c r="GY286" s="25"/>
      <c r="GZ286" s="25"/>
      <c r="HA286" s="25"/>
      <c r="HB286" s="25"/>
      <c r="HC286" s="25"/>
      <c r="HD286" s="25"/>
      <c r="HE286" s="28"/>
      <c r="HF286" s="25"/>
      <c r="HG286" s="25"/>
      <c r="HH286" s="25"/>
      <c r="HI286" s="25"/>
      <c r="HJ286" s="25"/>
      <c r="HK286" s="25"/>
      <c r="HL286" s="25"/>
      <c r="HM286" s="25"/>
      <c r="HN286" s="25"/>
      <c r="HO286" s="25"/>
      <c r="HP286" s="25"/>
      <c r="HQ286" s="25"/>
      <c r="HR286" s="25"/>
      <c r="HS286" s="45"/>
      <c r="HT286" s="25"/>
      <c r="HU286" s="25"/>
      <c r="HV286" s="25"/>
      <c r="HW286" s="25"/>
      <c r="HX286" s="25"/>
      <c r="HY286" s="45"/>
      <c r="HZ286" s="25"/>
      <c r="IA286" s="25"/>
      <c r="IB286" s="25"/>
      <c r="IC286" s="25"/>
      <c r="ID286" s="109"/>
      <c r="IE286" s="25"/>
      <c r="IF286" s="25"/>
      <c r="IG286" s="25"/>
      <c r="IH286" s="25"/>
      <c r="II286" s="25"/>
      <c r="IJ286" s="25"/>
      <c r="IK286" s="25"/>
      <c r="IL286" s="25"/>
      <c r="IM286" s="25"/>
      <c r="IN286" s="25"/>
      <c r="IO286" s="25"/>
      <c r="IP286" s="25"/>
      <c r="IQ286" s="25"/>
      <c r="IR286" s="25"/>
      <c r="IS286" s="25"/>
      <c r="IT286" s="45"/>
    </row>
    <row r="287" spans="1:254">
      <c r="A287" s="25"/>
      <c r="B287" s="25"/>
      <c r="C287" s="49"/>
      <c r="D287" s="47"/>
      <c r="E287" s="25"/>
      <c r="F287" s="25"/>
      <c r="G287" s="49"/>
      <c r="H287" s="25"/>
      <c r="I287" s="25"/>
      <c r="J287" s="25"/>
      <c r="K287" s="25"/>
      <c r="L287" s="25"/>
      <c r="M287" s="25"/>
      <c r="N287" s="25"/>
      <c r="O287" s="25"/>
      <c r="P287" s="25"/>
      <c r="Q287" s="28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45"/>
      <c r="AC287" s="25"/>
      <c r="AD287" s="25"/>
      <c r="AE287" s="25"/>
      <c r="AF287" s="25"/>
      <c r="AG287" s="25"/>
      <c r="AH287" s="25"/>
      <c r="AI287" s="25"/>
      <c r="AJ287" s="25"/>
      <c r="AK287" s="28"/>
      <c r="AL287" s="45"/>
      <c r="AM287" s="25"/>
      <c r="AN287" s="25"/>
      <c r="AO287" s="28"/>
      <c r="AP287" s="4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49"/>
      <c r="BH287" s="47"/>
      <c r="BI287" s="25"/>
      <c r="BJ287" s="25"/>
      <c r="BK287" s="25"/>
      <c r="BL287" s="25"/>
      <c r="BM287" s="47"/>
      <c r="BN287" s="25"/>
      <c r="BO287" s="25"/>
      <c r="BP287" s="25"/>
      <c r="BQ287" s="49"/>
      <c r="BR287" s="47"/>
      <c r="BS287" s="25"/>
      <c r="BT287" s="25"/>
      <c r="BU287" s="25"/>
      <c r="BV287" s="49"/>
      <c r="BW287" s="52"/>
      <c r="BX287" s="53"/>
      <c r="BY287" s="54"/>
      <c r="BZ287" s="57"/>
      <c r="CA287" s="50"/>
      <c r="CB287" s="51"/>
      <c r="CC287" s="46"/>
      <c r="CD287" s="46"/>
      <c r="CE287" s="47"/>
      <c r="CF287" s="25"/>
      <c r="CG287" s="61"/>
      <c r="CH287" s="47"/>
      <c r="CI287" s="25"/>
      <c r="CJ287" s="25"/>
      <c r="CK287" s="49"/>
      <c r="CL287" s="47"/>
      <c r="CM287" s="25"/>
      <c r="CN287" s="25"/>
      <c r="CO287" s="49"/>
      <c r="CP287" s="47"/>
      <c r="CQ287" s="25"/>
      <c r="CR287" s="25"/>
      <c r="CS287" s="25"/>
      <c r="CT287" s="25"/>
      <c r="CU287" s="25"/>
      <c r="CV287" s="25"/>
      <c r="CW287" s="25"/>
      <c r="CX287" s="25"/>
      <c r="CY287" s="25"/>
      <c r="CZ287" s="49"/>
      <c r="DA287" s="25"/>
      <c r="DB287" s="25"/>
      <c r="DC287" s="25"/>
      <c r="DD287" s="25"/>
      <c r="DE287" s="25"/>
      <c r="DF287" s="25"/>
      <c r="DG287" s="25"/>
      <c r="DH287" s="25"/>
      <c r="DI287" s="25"/>
      <c r="DJ287" s="25"/>
      <c r="DK287" s="25"/>
      <c r="DL287" s="25"/>
      <c r="DM287" s="25"/>
      <c r="DN287" s="25"/>
      <c r="DO287" s="25"/>
      <c r="DP287" s="25"/>
      <c r="DQ287" s="25"/>
      <c r="DR287" s="25"/>
      <c r="DS287" s="25"/>
      <c r="DT287" s="49"/>
      <c r="DU287" s="47"/>
      <c r="DV287" s="48"/>
      <c r="DW287" s="25"/>
      <c r="DX287" s="25"/>
      <c r="DY287" s="49"/>
      <c r="DZ287" s="47"/>
      <c r="EA287" s="25"/>
      <c r="EB287" s="25"/>
      <c r="EC287" s="25"/>
      <c r="ED287" s="25"/>
      <c r="EE287" s="49"/>
      <c r="EF287" s="47"/>
      <c r="EG287" s="25"/>
      <c r="EH287" s="25"/>
      <c r="EI287" s="25"/>
      <c r="EJ287" s="25"/>
      <c r="EK287" s="46"/>
      <c r="EL287" s="47"/>
      <c r="EM287" s="49"/>
      <c r="EN287" s="46"/>
      <c r="EO287" s="47"/>
      <c r="EP287" s="25"/>
      <c r="EQ287" s="25"/>
      <c r="ER287" s="25"/>
      <c r="ES287" s="25"/>
      <c r="ET287" s="25"/>
      <c r="EU287" s="25"/>
      <c r="EV287" s="49"/>
      <c r="FI287"/>
      <c r="FL287" s="49"/>
      <c r="FM287" s="25"/>
      <c r="FN287" s="25"/>
      <c r="FO287" s="25"/>
      <c r="FP287" s="25"/>
      <c r="FQ287" s="25"/>
      <c r="FR287" s="25"/>
      <c r="FS287" s="25"/>
      <c r="FT287" s="25"/>
      <c r="FU287" s="25"/>
      <c r="FV287" s="45"/>
      <c r="FW287" s="25"/>
      <c r="FX287" s="25"/>
      <c r="FY287" s="25"/>
      <c r="FZ287" s="25"/>
      <c r="GA287" s="25"/>
      <c r="GB287" s="25"/>
      <c r="GC287" s="28"/>
      <c r="GD287" s="45"/>
      <c r="GE287" s="25"/>
      <c r="GF287" s="25"/>
      <c r="GG287" s="25"/>
      <c r="GH287" s="25"/>
      <c r="GI287" s="25"/>
      <c r="GJ287" s="25"/>
      <c r="GK287" s="28"/>
      <c r="GL287" s="45"/>
      <c r="GM287" s="25"/>
      <c r="GN287" s="25"/>
      <c r="GO287" s="25"/>
      <c r="GP287" s="25"/>
      <c r="GQ287" s="25"/>
      <c r="GR287" s="25"/>
      <c r="GS287" s="25"/>
      <c r="GT287" s="25"/>
      <c r="GU287" s="25"/>
      <c r="GV287" s="25"/>
      <c r="GW287" s="25"/>
      <c r="GX287" s="25"/>
      <c r="GY287" s="25"/>
      <c r="GZ287" s="25"/>
      <c r="HA287" s="25"/>
      <c r="HB287" s="25"/>
      <c r="HC287" s="25"/>
      <c r="HD287" s="25"/>
      <c r="HE287" s="28"/>
      <c r="HF287" s="25"/>
      <c r="HG287" s="25"/>
      <c r="HH287" s="25"/>
      <c r="HI287" s="25"/>
      <c r="HJ287" s="25"/>
      <c r="HK287" s="25"/>
      <c r="HL287" s="25"/>
      <c r="HM287" s="25"/>
      <c r="HN287" s="25"/>
      <c r="HO287" s="25"/>
      <c r="HP287" s="25"/>
      <c r="HQ287" s="25"/>
      <c r="HR287" s="25"/>
      <c r="HS287" s="45"/>
      <c r="HT287" s="25"/>
      <c r="HU287" s="25"/>
      <c r="HV287" s="25"/>
      <c r="HW287" s="25"/>
      <c r="HX287" s="25"/>
      <c r="HY287" s="45"/>
      <c r="HZ287" s="25"/>
      <c r="IA287" s="25"/>
      <c r="IB287" s="25"/>
      <c r="IC287" s="25"/>
      <c r="ID287" s="109"/>
      <c r="IE287" s="25"/>
      <c r="IF287" s="25"/>
      <c r="IG287" s="25"/>
      <c r="IH287" s="25"/>
      <c r="II287" s="25"/>
      <c r="IJ287" s="25"/>
      <c r="IK287" s="25"/>
      <c r="IL287" s="25"/>
      <c r="IM287" s="25"/>
      <c r="IN287" s="25"/>
      <c r="IO287" s="25"/>
      <c r="IP287" s="25"/>
      <c r="IQ287" s="25"/>
      <c r="IR287" s="25"/>
      <c r="IS287" s="25"/>
      <c r="IT287" s="45"/>
    </row>
    <row r="288" spans="1:254">
      <c r="A288" s="25"/>
      <c r="B288" s="25"/>
      <c r="C288" s="49"/>
      <c r="D288" s="47"/>
      <c r="E288" s="25"/>
      <c r="F288" s="25"/>
      <c r="G288" s="49"/>
      <c r="H288" s="25"/>
      <c r="I288" s="25"/>
      <c r="J288" s="25"/>
      <c r="K288" s="25"/>
      <c r="L288" s="25"/>
      <c r="M288" s="25"/>
      <c r="N288" s="25"/>
      <c r="O288" s="25"/>
      <c r="P288" s="25"/>
      <c r="Q288" s="28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45"/>
      <c r="AC288" s="25"/>
      <c r="AD288" s="25"/>
      <c r="AE288" s="25"/>
      <c r="AF288" s="25"/>
      <c r="AG288" s="25"/>
      <c r="AH288" s="25"/>
      <c r="AI288" s="25"/>
      <c r="AJ288" s="25"/>
      <c r="AK288" s="28"/>
      <c r="AL288" s="45"/>
      <c r="AM288" s="25"/>
      <c r="AN288" s="25"/>
      <c r="AO288" s="28"/>
      <c r="AP288" s="4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49"/>
      <c r="BH288" s="47"/>
      <c r="BI288" s="25"/>
      <c r="BJ288" s="25"/>
      <c r="BK288" s="25"/>
      <c r="BL288" s="25"/>
      <c r="BM288" s="47"/>
      <c r="BN288" s="25"/>
      <c r="BO288" s="25"/>
      <c r="BP288" s="25"/>
      <c r="BQ288" s="49"/>
      <c r="BR288" s="47"/>
      <c r="BS288" s="25"/>
      <c r="BT288" s="25"/>
      <c r="BU288" s="25"/>
      <c r="BV288" s="49"/>
      <c r="BW288" s="52"/>
      <c r="BX288" s="53"/>
      <c r="BY288" s="54"/>
      <c r="BZ288" s="57"/>
      <c r="CA288" s="50"/>
      <c r="CB288" s="51"/>
      <c r="CC288" s="46"/>
      <c r="CD288" s="46"/>
      <c r="CE288" s="47"/>
      <c r="CF288" s="25"/>
      <c r="CG288" s="61"/>
      <c r="CH288" s="47"/>
      <c r="CI288" s="25"/>
      <c r="CJ288" s="25"/>
      <c r="CK288" s="49"/>
      <c r="CL288" s="47"/>
      <c r="CM288" s="25"/>
      <c r="CN288" s="25"/>
      <c r="CO288" s="49"/>
      <c r="CP288" s="47"/>
      <c r="CQ288" s="25"/>
      <c r="CR288" s="25"/>
      <c r="CS288" s="25"/>
      <c r="CT288" s="25"/>
      <c r="CU288" s="25"/>
      <c r="CV288" s="25"/>
      <c r="CW288" s="25"/>
      <c r="CX288" s="25"/>
      <c r="CY288" s="25"/>
      <c r="CZ288" s="49"/>
      <c r="DA288" s="25"/>
      <c r="DB288" s="25"/>
      <c r="DC288" s="25"/>
      <c r="DD288" s="25"/>
      <c r="DE288" s="25"/>
      <c r="DF288" s="25"/>
      <c r="DG288" s="25"/>
      <c r="DH288" s="25"/>
      <c r="DI288" s="25"/>
      <c r="DJ288" s="25"/>
      <c r="DK288" s="25"/>
      <c r="DL288" s="25"/>
      <c r="DM288" s="25"/>
      <c r="DN288" s="25"/>
      <c r="DO288" s="25"/>
      <c r="DP288" s="25"/>
      <c r="DQ288" s="25"/>
      <c r="DR288" s="25"/>
      <c r="DS288" s="25"/>
      <c r="DT288" s="49"/>
      <c r="DU288" s="47"/>
      <c r="DV288" s="48"/>
      <c r="DW288" s="25"/>
      <c r="DX288" s="25"/>
      <c r="DY288" s="49"/>
      <c r="DZ288" s="47"/>
      <c r="EA288" s="25"/>
      <c r="EB288" s="25"/>
      <c r="EC288" s="25"/>
      <c r="ED288" s="25"/>
      <c r="EE288" s="49"/>
      <c r="EF288" s="47"/>
      <c r="EG288" s="25"/>
      <c r="EH288" s="25"/>
      <c r="EI288" s="25"/>
      <c r="EJ288" s="25"/>
      <c r="EK288" s="46"/>
      <c r="EL288" s="47"/>
      <c r="EM288" s="49"/>
      <c r="EN288" s="46"/>
      <c r="EO288" s="47"/>
      <c r="EP288" s="25"/>
      <c r="EQ288" s="25"/>
      <c r="ER288" s="25"/>
      <c r="ES288" s="25"/>
      <c r="ET288" s="25"/>
      <c r="EU288" s="25"/>
      <c r="EV288" s="49"/>
      <c r="FI288"/>
      <c r="FL288" s="49"/>
      <c r="FM288" s="25"/>
      <c r="FN288" s="25"/>
      <c r="FO288" s="25"/>
      <c r="FP288" s="25"/>
      <c r="FQ288" s="25"/>
      <c r="FR288" s="25"/>
      <c r="FS288" s="25"/>
      <c r="FT288" s="25"/>
      <c r="FU288" s="25"/>
      <c r="FV288" s="45"/>
      <c r="FW288" s="25"/>
      <c r="FX288" s="25"/>
      <c r="FY288" s="25"/>
      <c r="FZ288" s="25"/>
      <c r="GA288" s="25"/>
      <c r="GB288" s="25"/>
      <c r="GC288" s="28"/>
      <c r="GD288" s="45"/>
      <c r="GE288" s="25"/>
      <c r="GF288" s="25"/>
      <c r="GG288" s="25"/>
      <c r="GH288" s="25"/>
      <c r="GI288" s="25"/>
      <c r="GJ288" s="25"/>
      <c r="GK288" s="28"/>
      <c r="GL288" s="45"/>
      <c r="GM288" s="25"/>
      <c r="GN288" s="25"/>
      <c r="GO288" s="25"/>
      <c r="GP288" s="25"/>
      <c r="GQ288" s="25"/>
      <c r="GR288" s="25"/>
      <c r="GS288" s="25"/>
      <c r="GT288" s="25"/>
      <c r="GU288" s="25"/>
      <c r="GV288" s="25"/>
      <c r="GW288" s="25"/>
      <c r="GX288" s="25"/>
      <c r="GY288" s="25"/>
      <c r="GZ288" s="25"/>
      <c r="HA288" s="25"/>
      <c r="HB288" s="25"/>
      <c r="HC288" s="25"/>
      <c r="HD288" s="25"/>
      <c r="HE288" s="28"/>
      <c r="HF288" s="25"/>
      <c r="HG288" s="25"/>
      <c r="HH288" s="25"/>
      <c r="HI288" s="25"/>
      <c r="HJ288" s="25"/>
      <c r="HK288" s="25"/>
      <c r="HL288" s="25"/>
      <c r="HM288" s="25"/>
      <c r="HN288" s="25"/>
      <c r="HO288" s="25"/>
      <c r="HP288" s="25"/>
      <c r="HQ288" s="25"/>
      <c r="HR288" s="25"/>
      <c r="HS288" s="45"/>
      <c r="HT288" s="25"/>
      <c r="HU288" s="25"/>
      <c r="HV288" s="25"/>
      <c r="HW288" s="25"/>
      <c r="HX288" s="25"/>
      <c r="HY288" s="45"/>
      <c r="HZ288" s="25"/>
      <c r="IA288" s="25"/>
      <c r="IB288" s="25"/>
      <c r="IC288" s="25"/>
      <c r="ID288" s="109"/>
      <c r="IE288" s="25"/>
      <c r="IF288" s="25"/>
      <c r="IG288" s="25"/>
      <c r="IH288" s="25"/>
      <c r="II288" s="25"/>
      <c r="IJ288" s="25"/>
      <c r="IK288" s="25"/>
      <c r="IL288" s="25"/>
      <c r="IM288" s="25"/>
      <c r="IN288" s="25"/>
      <c r="IO288" s="25"/>
      <c r="IP288" s="25"/>
      <c r="IQ288" s="25"/>
      <c r="IR288" s="25"/>
      <c r="IS288" s="25"/>
      <c r="IT288" s="45"/>
    </row>
    <row r="289" spans="1:254">
      <c r="A289" s="25"/>
      <c r="B289" s="25"/>
      <c r="C289" s="49"/>
      <c r="D289" s="47"/>
      <c r="E289" s="25"/>
      <c r="F289" s="25"/>
      <c r="G289" s="49"/>
      <c r="H289" s="25"/>
      <c r="I289" s="25"/>
      <c r="J289" s="25"/>
      <c r="K289" s="25"/>
      <c r="L289" s="25"/>
      <c r="M289" s="25"/>
      <c r="N289" s="25"/>
      <c r="O289" s="25"/>
      <c r="P289" s="25"/>
      <c r="Q289" s="28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45"/>
      <c r="AC289" s="25"/>
      <c r="AD289" s="25"/>
      <c r="AE289" s="25"/>
      <c r="AF289" s="25"/>
      <c r="AG289" s="25"/>
      <c r="AH289" s="25"/>
      <c r="AI289" s="25"/>
      <c r="AJ289" s="25"/>
      <c r="AK289" s="28"/>
      <c r="AL289" s="45"/>
      <c r="AM289" s="25"/>
      <c r="AN289" s="25"/>
      <c r="AO289" s="28"/>
      <c r="AP289" s="4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49"/>
      <c r="BH289" s="47"/>
      <c r="BI289" s="25"/>
      <c r="BJ289" s="25"/>
      <c r="BK289" s="25"/>
      <c r="BL289" s="25"/>
      <c r="BM289" s="47"/>
      <c r="BN289" s="25"/>
      <c r="BO289" s="25"/>
      <c r="BP289" s="25"/>
      <c r="BQ289" s="49"/>
      <c r="BR289" s="47"/>
      <c r="BS289" s="25"/>
      <c r="BT289" s="25"/>
      <c r="BU289" s="25"/>
      <c r="BV289" s="49"/>
      <c r="BW289" s="52"/>
      <c r="BX289" s="53"/>
      <c r="BY289" s="54"/>
      <c r="BZ289" s="57"/>
      <c r="CA289" s="50"/>
      <c r="CB289" s="51"/>
      <c r="CC289" s="46"/>
      <c r="CD289" s="46"/>
      <c r="CE289" s="47"/>
      <c r="CF289" s="25"/>
      <c r="CG289" s="61"/>
      <c r="CH289" s="47"/>
      <c r="CI289" s="25"/>
      <c r="CJ289" s="25"/>
      <c r="CK289" s="49"/>
      <c r="CL289" s="47"/>
      <c r="CM289" s="25"/>
      <c r="CN289" s="25"/>
      <c r="CO289" s="49"/>
      <c r="CP289" s="47"/>
      <c r="CQ289" s="25"/>
      <c r="CR289" s="25"/>
      <c r="CS289" s="25"/>
      <c r="CT289" s="25"/>
      <c r="CU289" s="25"/>
      <c r="CV289" s="25"/>
      <c r="CW289" s="25"/>
      <c r="CX289" s="25"/>
      <c r="CY289" s="25"/>
      <c r="CZ289" s="49"/>
      <c r="DA289" s="25"/>
      <c r="DB289" s="25"/>
      <c r="DC289" s="25"/>
      <c r="DD289" s="25"/>
      <c r="DE289" s="25"/>
      <c r="DF289" s="25"/>
      <c r="DG289" s="25"/>
      <c r="DH289" s="25"/>
      <c r="DI289" s="25"/>
      <c r="DJ289" s="25"/>
      <c r="DK289" s="25"/>
      <c r="DL289" s="25"/>
      <c r="DM289" s="25"/>
      <c r="DN289" s="25"/>
      <c r="DO289" s="25"/>
      <c r="DP289" s="25"/>
      <c r="DQ289" s="25"/>
      <c r="DR289" s="25"/>
      <c r="DS289" s="25"/>
      <c r="DT289" s="49"/>
      <c r="DU289" s="47"/>
      <c r="DV289" s="48"/>
      <c r="DW289" s="25"/>
      <c r="DX289" s="25"/>
      <c r="DY289" s="49"/>
      <c r="DZ289" s="47"/>
      <c r="EA289" s="25"/>
      <c r="EB289" s="25"/>
      <c r="EC289" s="25"/>
      <c r="ED289" s="25"/>
      <c r="EE289" s="49"/>
      <c r="EF289" s="47"/>
      <c r="EG289" s="25"/>
      <c r="EH289" s="25"/>
      <c r="EI289" s="25"/>
      <c r="EJ289" s="25"/>
      <c r="EK289" s="46"/>
      <c r="EL289" s="47"/>
      <c r="EM289" s="49"/>
      <c r="EN289" s="46"/>
      <c r="EO289" s="47"/>
      <c r="EP289" s="25"/>
      <c r="EQ289" s="25"/>
      <c r="ER289" s="25"/>
      <c r="ES289" s="25"/>
      <c r="ET289" s="25"/>
      <c r="EU289" s="25"/>
      <c r="EV289" s="49"/>
      <c r="FI289"/>
      <c r="FL289" s="49"/>
      <c r="FM289" s="25"/>
      <c r="FN289" s="25"/>
      <c r="FO289" s="25"/>
      <c r="FP289" s="25"/>
      <c r="FQ289" s="25"/>
      <c r="FR289" s="25"/>
      <c r="FS289" s="25"/>
      <c r="FT289" s="25"/>
      <c r="FU289" s="25"/>
      <c r="FV289" s="45"/>
      <c r="FW289" s="25"/>
      <c r="FX289" s="25"/>
      <c r="FY289" s="25"/>
      <c r="FZ289" s="25"/>
      <c r="GA289" s="25"/>
      <c r="GB289" s="25"/>
      <c r="GC289" s="28"/>
      <c r="GD289" s="45"/>
      <c r="GE289" s="25"/>
      <c r="GF289" s="25"/>
      <c r="GG289" s="25"/>
      <c r="GH289" s="25"/>
      <c r="GI289" s="25"/>
      <c r="GJ289" s="25"/>
      <c r="GK289" s="28"/>
      <c r="GL289" s="45"/>
      <c r="GM289" s="25"/>
      <c r="GN289" s="25"/>
      <c r="GO289" s="25"/>
      <c r="GP289" s="25"/>
      <c r="GQ289" s="25"/>
      <c r="GR289" s="25"/>
      <c r="GS289" s="25"/>
      <c r="GT289" s="25"/>
      <c r="GU289" s="25"/>
      <c r="GV289" s="25"/>
      <c r="GW289" s="25"/>
      <c r="GX289" s="25"/>
      <c r="GY289" s="25"/>
      <c r="GZ289" s="25"/>
      <c r="HA289" s="25"/>
      <c r="HB289" s="25"/>
      <c r="HC289" s="25"/>
      <c r="HD289" s="25"/>
      <c r="HE289" s="28"/>
      <c r="HF289" s="25"/>
      <c r="HG289" s="25"/>
      <c r="HH289" s="25"/>
      <c r="HI289" s="25"/>
      <c r="HJ289" s="25"/>
      <c r="HK289" s="25"/>
      <c r="HL289" s="25"/>
      <c r="HM289" s="25"/>
      <c r="HN289" s="25"/>
      <c r="HO289" s="25"/>
      <c r="HP289" s="25"/>
      <c r="HQ289" s="25"/>
      <c r="HR289" s="25"/>
      <c r="HS289" s="45"/>
      <c r="HT289" s="25"/>
      <c r="HU289" s="25"/>
      <c r="HV289" s="25"/>
      <c r="HW289" s="25"/>
      <c r="HX289" s="25"/>
      <c r="HY289" s="45"/>
      <c r="HZ289" s="25"/>
      <c r="IA289" s="25"/>
      <c r="IB289" s="25"/>
      <c r="IC289" s="25"/>
      <c r="ID289" s="109"/>
      <c r="IE289" s="25"/>
      <c r="IF289" s="25"/>
      <c r="IG289" s="25"/>
      <c r="IH289" s="25"/>
      <c r="II289" s="25"/>
      <c r="IJ289" s="25"/>
      <c r="IK289" s="25"/>
      <c r="IL289" s="25"/>
      <c r="IM289" s="25"/>
      <c r="IN289" s="25"/>
      <c r="IO289" s="25"/>
      <c r="IP289" s="25"/>
      <c r="IQ289" s="25"/>
      <c r="IR289" s="25"/>
      <c r="IS289" s="25"/>
      <c r="IT289" s="45"/>
    </row>
    <row r="290" spans="1:254">
      <c r="A290" s="25"/>
      <c r="B290" s="25"/>
      <c r="C290" s="49"/>
      <c r="D290" s="47"/>
      <c r="E290" s="25"/>
      <c r="F290" s="25"/>
      <c r="G290" s="49"/>
      <c r="H290" s="25"/>
      <c r="I290" s="25"/>
      <c r="J290" s="25"/>
      <c r="K290" s="25"/>
      <c r="L290" s="25"/>
      <c r="M290" s="25"/>
      <c r="N290" s="25"/>
      <c r="O290" s="25"/>
      <c r="P290" s="25"/>
      <c r="Q290" s="28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45"/>
      <c r="AC290" s="25"/>
      <c r="AD290" s="25"/>
      <c r="AE290" s="25"/>
      <c r="AF290" s="25"/>
      <c r="AG290" s="25"/>
      <c r="AH290" s="25"/>
      <c r="AI290" s="25"/>
      <c r="AJ290" s="25"/>
      <c r="AK290" s="28"/>
      <c r="AL290" s="45"/>
      <c r="AM290" s="25"/>
      <c r="AN290" s="25"/>
      <c r="AO290" s="28"/>
      <c r="AP290" s="4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49"/>
      <c r="BH290" s="47"/>
      <c r="BI290" s="25"/>
      <c r="BJ290" s="25"/>
      <c r="BK290" s="25"/>
      <c r="BL290" s="25"/>
      <c r="BM290" s="47"/>
      <c r="BN290" s="25"/>
      <c r="BO290" s="25"/>
      <c r="BP290" s="25"/>
      <c r="BQ290" s="49"/>
      <c r="BR290" s="47"/>
      <c r="BS290" s="25"/>
      <c r="BT290" s="25"/>
      <c r="BU290" s="25"/>
      <c r="BV290" s="49"/>
      <c r="BW290" s="52"/>
      <c r="BX290" s="53"/>
      <c r="BY290" s="54"/>
      <c r="BZ290" s="57"/>
      <c r="CA290" s="50"/>
      <c r="CB290" s="51"/>
      <c r="CC290" s="46"/>
      <c r="CD290" s="46"/>
      <c r="CE290" s="47"/>
      <c r="CF290" s="25"/>
      <c r="CG290" s="61"/>
      <c r="CH290" s="47"/>
      <c r="CI290" s="25"/>
      <c r="CJ290" s="25"/>
      <c r="CK290" s="49"/>
      <c r="CL290" s="47"/>
      <c r="CM290" s="25"/>
      <c r="CN290" s="25"/>
      <c r="CO290" s="49"/>
      <c r="CP290" s="47"/>
      <c r="CQ290" s="25"/>
      <c r="CR290" s="25"/>
      <c r="CS290" s="25"/>
      <c r="CT290" s="25"/>
      <c r="CU290" s="25"/>
      <c r="CV290" s="25"/>
      <c r="CW290" s="25"/>
      <c r="CX290" s="25"/>
      <c r="CY290" s="25"/>
      <c r="CZ290" s="49"/>
      <c r="DA290" s="25"/>
      <c r="DB290" s="25"/>
      <c r="DC290" s="25"/>
      <c r="DD290" s="25"/>
      <c r="DE290" s="25"/>
      <c r="DF290" s="25"/>
      <c r="DG290" s="25"/>
      <c r="DH290" s="25"/>
      <c r="DI290" s="25"/>
      <c r="DJ290" s="25"/>
      <c r="DK290" s="25"/>
      <c r="DL290" s="25"/>
      <c r="DM290" s="25"/>
      <c r="DN290" s="25"/>
      <c r="DO290" s="25"/>
      <c r="DP290" s="25"/>
      <c r="DQ290" s="25"/>
      <c r="DR290" s="25"/>
      <c r="DS290" s="25"/>
      <c r="DT290" s="49"/>
      <c r="DU290" s="47"/>
      <c r="DV290" s="48"/>
      <c r="DW290" s="25"/>
      <c r="DX290" s="25"/>
      <c r="DY290" s="49"/>
      <c r="DZ290" s="47"/>
      <c r="EA290" s="25"/>
      <c r="EB290" s="25"/>
      <c r="EC290" s="25"/>
      <c r="ED290" s="25"/>
      <c r="EE290" s="49"/>
      <c r="EF290" s="47"/>
      <c r="EG290" s="25"/>
      <c r="EH290" s="25"/>
      <c r="EI290" s="25"/>
      <c r="EJ290" s="25"/>
      <c r="EK290" s="46"/>
      <c r="EL290" s="47"/>
      <c r="EM290" s="49"/>
      <c r="EN290" s="46"/>
      <c r="EO290" s="47"/>
      <c r="EP290" s="25"/>
      <c r="EQ290" s="25"/>
      <c r="ER290" s="25"/>
      <c r="ES290" s="25"/>
      <c r="ET290" s="25"/>
      <c r="EU290" s="25"/>
      <c r="EV290" s="49"/>
      <c r="FI290"/>
      <c r="FL290" s="49"/>
      <c r="FM290" s="25"/>
      <c r="FN290" s="25"/>
      <c r="FO290" s="25"/>
      <c r="FP290" s="25"/>
      <c r="FQ290" s="25"/>
      <c r="FR290" s="25"/>
      <c r="FS290" s="25"/>
      <c r="FT290" s="25"/>
      <c r="FU290" s="25"/>
      <c r="FV290" s="45"/>
      <c r="FW290" s="25"/>
      <c r="FX290" s="25"/>
      <c r="FY290" s="25"/>
      <c r="FZ290" s="25"/>
      <c r="GA290" s="25"/>
      <c r="GB290" s="25"/>
      <c r="GC290" s="28"/>
      <c r="GD290" s="45"/>
      <c r="GE290" s="25"/>
      <c r="GF290" s="25"/>
      <c r="GG290" s="25"/>
      <c r="GH290" s="25"/>
      <c r="GI290" s="25"/>
      <c r="GJ290" s="25"/>
      <c r="GK290" s="28"/>
      <c r="GL290" s="45"/>
      <c r="GM290" s="25"/>
      <c r="GN290" s="25"/>
      <c r="GO290" s="25"/>
      <c r="GP290" s="25"/>
      <c r="GQ290" s="25"/>
      <c r="GR290" s="25"/>
      <c r="GS290" s="25"/>
      <c r="GT290" s="25"/>
      <c r="GU290" s="25"/>
      <c r="GV290" s="25"/>
      <c r="GW290" s="25"/>
      <c r="GX290" s="25"/>
      <c r="GY290" s="25"/>
      <c r="GZ290" s="25"/>
      <c r="HA290" s="25"/>
      <c r="HB290" s="25"/>
      <c r="HC290" s="25"/>
      <c r="HD290" s="25"/>
      <c r="HE290" s="28"/>
      <c r="HF290" s="25"/>
      <c r="HG290" s="25"/>
      <c r="HH290" s="25"/>
      <c r="HI290" s="25"/>
      <c r="HJ290" s="25"/>
      <c r="HK290" s="25"/>
      <c r="HL290" s="25"/>
      <c r="HM290" s="25"/>
      <c r="HN290" s="25"/>
      <c r="HO290" s="25"/>
      <c r="HP290" s="25"/>
      <c r="HQ290" s="25"/>
      <c r="HR290" s="25"/>
      <c r="HS290" s="45"/>
      <c r="HT290" s="25"/>
      <c r="HU290" s="25"/>
      <c r="HV290" s="25"/>
      <c r="HW290" s="25"/>
      <c r="HX290" s="25"/>
      <c r="HY290" s="45"/>
      <c r="HZ290" s="25"/>
      <c r="IA290" s="25"/>
      <c r="IB290" s="25"/>
      <c r="IC290" s="25"/>
      <c r="ID290" s="109"/>
      <c r="IE290" s="25"/>
      <c r="IF290" s="25"/>
      <c r="IG290" s="25"/>
      <c r="IH290" s="25"/>
      <c r="II290" s="25"/>
      <c r="IJ290" s="25"/>
      <c r="IK290" s="25"/>
      <c r="IL290" s="25"/>
      <c r="IM290" s="25"/>
      <c r="IN290" s="25"/>
      <c r="IO290" s="25"/>
      <c r="IP290" s="25"/>
      <c r="IQ290" s="25"/>
      <c r="IR290" s="25"/>
      <c r="IS290" s="25"/>
      <c r="IT290" s="45"/>
    </row>
    <row r="291" spans="1:254">
      <c r="A291" s="25"/>
      <c r="B291" s="25"/>
      <c r="C291" s="49"/>
      <c r="D291" s="47"/>
      <c r="E291" s="25"/>
      <c r="F291" s="25"/>
      <c r="G291" s="49"/>
      <c r="H291" s="25"/>
      <c r="I291" s="25"/>
      <c r="J291" s="25"/>
      <c r="K291" s="25"/>
      <c r="L291" s="25"/>
      <c r="M291" s="25"/>
      <c r="N291" s="25"/>
      <c r="O291" s="25"/>
      <c r="P291" s="25"/>
      <c r="Q291" s="28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45"/>
      <c r="AC291" s="25"/>
      <c r="AD291" s="25"/>
      <c r="AE291" s="25"/>
      <c r="AF291" s="25"/>
      <c r="AG291" s="25"/>
      <c r="AH291" s="25"/>
      <c r="AI291" s="25"/>
      <c r="AJ291" s="25"/>
      <c r="AK291" s="28"/>
      <c r="AL291" s="45"/>
      <c r="AM291" s="25"/>
      <c r="AN291" s="25"/>
      <c r="AO291" s="28"/>
      <c r="AP291" s="4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49"/>
      <c r="BH291" s="47"/>
      <c r="BI291" s="25"/>
      <c r="BJ291" s="25"/>
      <c r="BK291" s="25"/>
      <c r="BL291" s="25"/>
      <c r="BM291" s="47"/>
      <c r="BN291" s="25"/>
      <c r="BO291" s="25"/>
      <c r="BP291" s="25"/>
      <c r="BQ291" s="49"/>
      <c r="BR291" s="47"/>
      <c r="BS291" s="25"/>
      <c r="BT291" s="25"/>
      <c r="BU291" s="25"/>
      <c r="BV291" s="49"/>
      <c r="BW291" s="52"/>
      <c r="BX291" s="53"/>
      <c r="BY291" s="54"/>
      <c r="BZ291" s="57"/>
      <c r="CA291" s="50"/>
      <c r="CB291" s="51"/>
      <c r="CC291" s="46"/>
      <c r="CD291" s="46"/>
      <c r="CE291" s="47"/>
      <c r="CF291" s="25"/>
      <c r="CG291" s="61"/>
      <c r="CH291" s="47"/>
      <c r="CI291" s="25"/>
      <c r="CJ291" s="25"/>
      <c r="CK291" s="49"/>
      <c r="CL291" s="47"/>
      <c r="CM291" s="25"/>
      <c r="CN291" s="25"/>
      <c r="CO291" s="49"/>
      <c r="CP291" s="47"/>
      <c r="CQ291" s="25"/>
      <c r="CR291" s="25"/>
      <c r="CS291" s="25"/>
      <c r="CT291" s="25"/>
      <c r="CU291" s="25"/>
      <c r="CV291" s="25"/>
      <c r="CW291" s="25"/>
      <c r="CX291" s="25"/>
      <c r="CY291" s="25"/>
      <c r="CZ291" s="49"/>
      <c r="DA291" s="25"/>
      <c r="DB291" s="25"/>
      <c r="DC291" s="25"/>
      <c r="DD291" s="25"/>
      <c r="DE291" s="25"/>
      <c r="DF291" s="25"/>
      <c r="DG291" s="25"/>
      <c r="DH291" s="25"/>
      <c r="DI291" s="25"/>
      <c r="DJ291" s="25"/>
      <c r="DK291" s="25"/>
      <c r="DL291" s="25"/>
      <c r="DM291" s="25"/>
      <c r="DN291" s="25"/>
      <c r="DO291" s="25"/>
      <c r="DP291" s="25"/>
      <c r="DQ291" s="25"/>
      <c r="DR291" s="25"/>
      <c r="DS291" s="25"/>
      <c r="DT291" s="49"/>
      <c r="DU291" s="47"/>
      <c r="DV291" s="48"/>
      <c r="DW291" s="25"/>
      <c r="DX291" s="25"/>
      <c r="DY291" s="49"/>
      <c r="DZ291" s="47"/>
      <c r="EA291" s="25"/>
      <c r="EB291" s="25"/>
      <c r="EC291" s="25"/>
      <c r="ED291" s="25"/>
      <c r="EE291" s="49"/>
      <c r="EF291" s="47"/>
      <c r="EG291" s="25"/>
      <c r="EH291" s="25"/>
      <c r="EI291" s="25"/>
      <c r="EJ291" s="25"/>
      <c r="EK291" s="46"/>
      <c r="EL291" s="47"/>
      <c r="EM291" s="49"/>
      <c r="EN291" s="46"/>
      <c r="EO291" s="47"/>
      <c r="EP291" s="25"/>
      <c r="EQ291" s="25"/>
      <c r="ER291" s="25"/>
      <c r="ES291" s="25"/>
      <c r="ET291" s="25"/>
      <c r="EU291" s="25"/>
      <c r="EV291" s="49"/>
      <c r="FI291"/>
      <c r="FL291" s="49"/>
      <c r="FM291" s="25"/>
      <c r="FN291" s="25"/>
      <c r="FO291" s="25"/>
      <c r="FP291" s="25"/>
      <c r="FQ291" s="25"/>
      <c r="FR291" s="25"/>
      <c r="FS291" s="25"/>
      <c r="FT291" s="25"/>
      <c r="FU291" s="25"/>
      <c r="FV291" s="45"/>
      <c r="FW291" s="25"/>
      <c r="FX291" s="25"/>
      <c r="FY291" s="25"/>
      <c r="FZ291" s="25"/>
      <c r="GA291" s="25"/>
      <c r="GB291" s="25"/>
      <c r="GC291" s="28"/>
      <c r="GD291" s="45"/>
      <c r="GE291" s="25"/>
      <c r="GF291" s="25"/>
      <c r="GG291" s="25"/>
      <c r="GH291" s="25"/>
      <c r="GI291" s="25"/>
      <c r="GJ291" s="25"/>
      <c r="GK291" s="28"/>
      <c r="GL291" s="45"/>
      <c r="GM291" s="25"/>
      <c r="GN291" s="25"/>
      <c r="GO291" s="25"/>
      <c r="GP291" s="25"/>
      <c r="GQ291" s="25"/>
      <c r="GR291" s="25"/>
      <c r="GS291" s="25"/>
      <c r="GT291" s="25"/>
      <c r="GU291" s="25"/>
      <c r="GV291" s="25"/>
      <c r="GW291" s="25"/>
      <c r="GX291" s="25"/>
      <c r="GY291" s="25"/>
      <c r="GZ291" s="25"/>
      <c r="HA291" s="25"/>
      <c r="HB291" s="25"/>
      <c r="HC291" s="25"/>
      <c r="HD291" s="25"/>
      <c r="HE291" s="28"/>
      <c r="HF291" s="25"/>
      <c r="HG291" s="25"/>
      <c r="HH291" s="25"/>
      <c r="HI291" s="25"/>
      <c r="HJ291" s="25"/>
      <c r="HK291" s="25"/>
      <c r="HL291" s="25"/>
      <c r="HM291" s="25"/>
      <c r="HN291" s="25"/>
      <c r="HO291" s="25"/>
      <c r="HP291" s="25"/>
      <c r="HQ291" s="25"/>
      <c r="HR291" s="25"/>
      <c r="HS291" s="45"/>
      <c r="HT291" s="25"/>
      <c r="HU291" s="25"/>
      <c r="HV291" s="25"/>
      <c r="HW291" s="25"/>
      <c r="HX291" s="25"/>
      <c r="HY291" s="45"/>
      <c r="HZ291" s="25"/>
      <c r="IA291" s="25"/>
      <c r="IB291" s="25"/>
      <c r="IC291" s="25"/>
      <c r="ID291" s="109"/>
      <c r="IE291" s="25"/>
      <c r="IF291" s="25"/>
      <c r="IG291" s="25"/>
      <c r="IH291" s="25"/>
      <c r="II291" s="25"/>
      <c r="IJ291" s="25"/>
      <c r="IK291" s="25"/>
      <c r="IL291" s="25"/>
      <c r="IM291" s="25"/>
      <c r="IN291" s="25"/>
      <c r="IO291" s="25"/>
      <c r="IP291" s="25"/>
      <c r="IQ291" s="25"/>
      <c r="IR291" s="25"/>
      <c r="IS291" s="25"/>
      <c r="IT291" s="45"/>
    </row>
    <row r="292" spans="1:254">
      <c r="A292" s="25"/>
      <c r="B292" s="25"/>
      <c r="C292" s="49"/>
      <c r="D292" s="47"/>
      <c r="E292" s="25"/>
      <c r="F292" s="25"/>
      <c r="G292" s="49"/>
      <c r="H292" s="25"/>
      <c r="I292" s="25"/>
      <c r="J292" s="25"/>
      <c r="K292" s="25"/>
      <c r="L292" s="25"/>
      <c r="M292" s="25"/>
      <c r="N292" s="25"/>
      <c r="O292" s="25"/>
      <c r="P292" s="25"/>
      <c r="Q292" s="28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45"/>
      <c r="AC292" s="25"/>
      <c r="AD292" s="25"/>
      <c r="AE292" s="25"/>
      <c r="AF292" s="25"/>
      <c r="AG292" s="25"/>
      <c r="AH292" s="25"/>
      <c r="AI292" s="25"/>
      <c r="AJ292" s="25"/>
      <c r="AK292" s="28"/>
      <c r="AL292" s="45"/>
      <c r="AM292" s="25"/>
      <c r="AN292" s="25"/>
      <c r="AO292" s="28"/>
      <c r="AP292" s="4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49"/>
      <c r="BH292" s="47"/>
      <c r="BI292" s="25"/>
      <c r="BJ292" s="25"/>
      <c r="BK292" s="25"/>
      <c r="BL292" s="25"/>
      <c r="BM292" s="47"/>
      <c r="BN292" s="25"/>
      <c r="BO292" s="25"/>
      <c r="BP292" s="25"/>
      <c r="BQ292" s="49"/>
      <c r="BR292" s="47"/>
      <c r="BS292" s="25"/>
      <c r="BT292" s="25"/>
      <c r="BU292" s="25"/>
      <c r="BV292" s="49"/>
      <c r="BW292" s="52"/>
      <c r="BX292" s="53"/>
      <c r="BY292" s="54"/>
      <c r="BZ292" s="57"/>
      <c r="CA292" s="50"/>
      <c r="CB292" s="51"/>
      <c r="CC292" s="46"/>
      <c r="CD292" s="46"/>
      <c r="CE292" s="47"/>
      <c r="CF292" s="25"/>
      <c r="CG292" s="61"/>
      <c r="CH292" s="47"/>
      <c r="CI292" s="25"/>
      <c r="CJ292" s="25"/>
      <c r="CK292" s="49"/>
      <c r="CL292" s="47"/>
      <c r="CM292" s="25"/>
      <c r="CN292" s="25"/>
      <c r="CO292" s="49"/>
      <c r="CP292" s="47"/>
      <c r="CQ292" s="25"/>
      <c r="CR292" s="25"/>
      <c r="CS292" s="25"/>
      <c r="CT292" s="25"/>
      <c r="CU292" s="25"/>
      <c r="CV292" s="25"/>
      <c r="CW292" s="25"/>
      <c r="CX292" s="25"/>
      <c r="CY292" s="25"/>
      <c r="CZ292" s="49"/>
      <c r="DA292" s="25"/>
      <c r="DB292" s="25"/>
      <c r="DC292" s="25"/>
      <c r="DD292" s="25"/>
      <c r="DE292" s="25"/>
      <c r="DF292" s="25"/>
      <c r="DG292" s="25"/>
      <c r="DH292" s="25"/>
      <c r="DI292" s="25"/>
      <c r="DJ292" s="25"/>
      <c r="DK292" s="25"/>
      <c r="DL292" s="25"/>
      <c r="DM292" s="25"/>
      <c r="DN292" s="25"/>
      <c r="DO292" s="25"/>
      <c r="DP292" s="25"/>
      <c r="DQ292" s="25"/>
      <c r="DR292" s="25"/>
      <c r="DS292" s="25"/>
      <c r="DT292" s="49"/>
      <c r="DU292" s="47"/>
      <c r="DV292" s="48"/>
      <c r="DW292" s="25"/>
      <c r="DX292" s="25"/>
      <c r="DY292" s="49"/>
      <c r="DZ292" s="47"/>
      <c r="EA292" s="25"/>
      <c r="EB292" s="25"/>
      <c r="EC292" s="25"/>
      <c r="ED292" s="25"/>
      <c r="EE292" s="49"/>
      <c r="EF292" s="47"/>
      <c r="EG292" s="25"/>
      <c r="EH292" s="25"/>
      <c r="EI292" s="25"/>
      <c r="EJ292" s="25"/>
      <c r="EK292" s="46"/>
      <c r="EL292" s="47"/>
      <c r="EM292" s="49"/>
      <c r="EN292" s="46"/>
      <c r="EO292" s="47"/>
      <c r="EP292" s="25"/>
      <c r="EQ292" s="25"/>
      <c r="ER292" s="25"/>
      <c r="ES292" s="25"/>
      <c r="ET292" s="25"/>
      <c r="EU292" s="25"/>
      <c r="EV292" s="49"/>
      <c r="FI292"/>
      <c r="FL292" s="49"/>
      <c r="FM292" s="25"/>
      <c r="FN292" s="25"/>
      <c r="FO292" s="25"/>
      <c r="FP292" s="25"/>
      <c r="FQ292" s="25"/>
      <c r="FR292" s="25"/>
      <c r="FS292" s="25"/>
      <c r="FT292" s="25"/>
      <c r="FU292" s="25"/>
      <c r="FV292" s="45"/>
      <c r="FW292" s="25"/>
      <c r="FX292" s="25"/>
      <c r="FY292" s="25"/>
      <c r="FZ292" s="25"/>
      <c r="GA292" s="25"/>
      <c r="GB292" s="25"/>
      <c r="GC292" s="28"/>
      <c r="GD292" s="45"/>
      <c r="GE292" s="25"/>
      <c r="GF292" s="25"/>
      <c r="GG292" s="25"/>
      <c r="GH292" s="25"/>
      <c r="GI292" s="25"/>
      <c r="GJ292" s="25"/>
      <c r="GK292" s="28"/>
      <c r="GL292" s="45"/>
      <c r="GM292" s="25"/>
      <c r="GN292" s="25"/>
      <c r="GO292" s="25"/>
      <c r="GP292" s="25"/>
      <c r="GQ292" s="25"/>
      <c r="GR292" s="25"/>
      <c r="GS292" s="25"/>
      <c r="GT292" s="25"/>
      <c r="GU292" s="25"/>
      <c r="GV292" s="25"/>
      <c r="GW292" s="25"/>
      <c r="GX292" s="25"/>
      <c r="GY292" s="25"/>
      <c r="GZ292" s="25"/>
      <c r="HA292" s="25"/>
      <c r="HB292" s="25"/>
      <c r="HC292" s="25"/>
      <c r="HD292" s="25"/>
      <c r="HE292" s="28"/>
      <c r="HF292" s="25"/>
      <c r="HG292" s="25"/>
      <c r="HH292" s="25"/>
      <c r="HI292" s="25"/>
      <c r="HJ292" s="25"/>
      <c r="HK292" s="25"/>
      <c r="HL292" s="25"/>
      <c r="HM292" s="25"/>
      <c r="HN292" s="25"/>
      <c r="HO292" s="25"/>
      <c r="HP292" s="25"/>
      <c r="HQ292" s="25"/>
      <c r="HR292" s="25"/>
      <c r="HS292" s="45"/>
      <c r="HT292" s="25"/>
      <c r="HU292" s="25"/>
      <c r="HV292" s="25"/>
      <c r="HW292" s="25"/>
      <c r="HX292" s="25"/>
      <c r="HY292" s="45"/>
      <c r="HZ292" s="25"/>
      <c r="IA292" s="25"/>
      <c r="IB292" s="25"/>
      <c r="IC292" s="25"/>
      <c r="ID292" s="109"/>
      <c r="IE292" s="25"/>
      <c r="IF292" s="25"/>
      <c r="IG292" s="25"/>
      <c r="IH292" s="25"/>
      <c r="II292" s="25"/>
      <c r="IJ292" s="25"/>
      <c r="IK292" s="25"/>
      <c r="IL292" s="25"/>
      <c r="IM292" s="25"/>
      <c r="IN292" s="25"/>
      <c r="IO292" s="25"/>
      <c r="IP292" s="25"/>
      <c r="IQ292" s="25"/>
      <c r="IR292" s="25"/>
      <c r="IS292" s="25"/>
      <c r="IT292" s="45"/>
    </row>
    <row r="293" spans="1:254">
      <c r="A293" s="25"/>
      <c r="B293" s="25"/>
      <c r="C293" s="49"/>
      <c r="D293" s="47"/>
      <c r="E293" s="25"/>
      <c r="F293" s="25"/>
      <c r="G293" s="49"/>
      <c r="H293" s="25"/>
      <c r="I293" s="25"/>
      <c r="J293" s="25"/>
      <c r="K293" s="25"/>
      <c r="L293" s="25"/>
      <c r="M293" s="25"/>
      <c r="N293" s="25"/>
      <c r="O293" s="25"/>
      <c r="P293" s="25"/>
      <c r="Q293" s="28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45"/>
      <c r="AC293" s="25"/>
      <c r="AD293" s="25"/>
      <c r="AE293" s="25"/>
      <c r="AF293" s="25"/>
      <c r="AG293" s="25"/>
      <c r="AH293" s="25"/>
      <c r="AI293" s="25"/>
      <c r="AJ293" s="25"/>
      <c r="AK293" s="28"/>
      <c r="AL293" s="45"/>
      <c r="AM293" s="25"/>
      <c r="AN293" s="25"/>
      <c r="AO293" s="28"/>
      <c r="AP293" s="4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49"/>
      <c r="BH293" s="47"/>
      <c r="BI293" s="25"/>
      <c r="BJ293" s="25"/>
      <c r="BK293" s="25"/>
      <c r="BL293" s="25"/>
      <c r="BM293" s="47"/>
      <c r="BN293" s="25"/>
      <c r="BO293" s="25"/>
      <c r="BP293" s="25"/>
      <c r="BQ293" s="49"/>
      <c r="BR293" s="47"/>
      <c r="BS293" s="25"/>
      <c r="BT293" s="25"/>
      <c r="BU293" s="25"/>
      <c r="BV293" s="49"/>
      <c r="BW293" s="52"/>
      <c r="BX293" s="53"/>
      <c r="BY293" s="54"/>
      <c r="BZ293" s="57"/>
      <c r="CA293" s="50"/>
      <c r="CB293" s="51"/>
      <c r="CC293" s="46"/>
      <c r="CD293" s="46"/>
      <c r="CE293" s="47"/>
      <c r="CF293" s="25"/>
      <c r="CG293" s="61"/>
      <c r="CH293" s="47"/>
      <c r="CI293" s="25"/>
      <c r="CJ293" s="25"/>
      <c r="CK293" s="49"/>
      <c r="CL293" s="47"/>
      <c r="CM293" s="25"/>
      <c r="CN293" s="25"/>
      <c r="CO293" s="49"/>
      <c r="CP293" s="47"/>
      <c r="CQ293" s="25"/>
      <c r="CR293" s="25"/>
      <c r="CS293" s="25"/>
      <c r="CT293" s="25"/>
      <c r="CU293" s="25"/>
      <c r="CV293" s="25"/>
      <c r="CW293" s="25"/>
      <c r="CX293" s="25"/>
      <c r="CY293" s="25"/>
      <c r="CZ293" s="49"/>
      <c r="DA293" s="25"/>
      <c r="DB293" s="25"/>
      <c r="DC293" s="25"/>
      <c r="DD293" s="25"/>
      <c r="DE293" s="25"/>
      <c r="DF293" s="25"/>
      <c r="DG293" s="25"/>
      <c r="DH293" s="25"/>
      <c r="DI293" s="25"/>
      <c r="DJ293" s="25"/>
      <c r="DK293" s="25"/>
      <c r="DL293" s="25"/>
      <c r="DM293" s="25"/>
      <c r="DN293" s="25"/>
      <c r="DO293" s="25"/>
      <c r="DP293" s="25"/>
      <c r="DQ293" s="25"/>
      <c r="DR293" s="25"/>
      <c r="DS293" s="25"/>
      <c r="DT293" s="49"/>
      <c r="DU293" s="47"/>
      <c r="DV293" s="48"/>
      <c r="DW293" s="25"/>
      <c r="DX293" s="25"/>
      <c r="DY293" s="49"/>
      <c r="DZ293" s="47"/>
      <c r="EA293" s="25"/>
      <c r="EB293" s="25"/>
      <c r="EC293" s="25"/>
      <c r="ED293" s="25"/>
      <c r="EE293" s="49"/>
      <c r="EF293" s="47"/>
      <c r="EG293" s="25"/>
      <c r="EH293" s="25"/>
      <c r="EI293" s="25"/>
      <c r="EJ293" s="25"/>
      <c r="EK293" s="46"/>
      <c r="EL293" s="47"/>
      <c r="EM293" s="49"/>
      <c r="EN293" s="46"/>
      <c r="EO293" s="47"/>
      <c r="EP293" s="25"/>
      <c r="EQ293" s="25"/>
      <c r="ER293" s="25"/>
      <c r="ES293" s="25"/>
      <c r="ET293" s="25"/>
      <c r="EU293" s="25"/>
      <c r="EV293" s="49"/>
      <c r="FI293"/>
      <c r="FL293" s="49"/>
      <c r="FM293" s="25"/>
      <c r="FN293" s="25"/>
      <c r="FO293" s="25"/>
      <c r="FP293" s="25"/>
      <c r="FQ293" s="25"/>
      <c r="FR293" s="25"/>
      <c r="FS293" s="25"/>
      <c r="FT293" s="25"/>
      <c r="FU293" s="25"/>
      <c r="FV293" s="45"/>
      <c r="FW293" s="25"/>
      <c r="FX293" s="25"/>
      <c r="FY293" s="25"/>
      <c r="FZ293" s="25"/>
      <c r="GA293" s="25"/>
      <c r="GB293" s="25"/>
      <c r="GC293" s="28"/>
      <c r="GD293" s="45"/>
      <c r="GE293" s="25"/>
      <c r="GF293" s="25"/>
      <c r="GG293" s="25"/>
      <c r="GH293" s="25"/>
      <c r="GI293" s="25"/>
      <c r="GJ293" s="25"/>
      <c r="GK293" s="28"/>
      <c r="GL293" s="45"/>
      <c r="GM293" s="25"/>
      <c r="GN293" s="25"/>
      <c r="GO293" s="25"/>
      <c r="GP293" s="25"/>
      <c r="GQ293" s="25"/>
      <c r="GR293" s="25"/>
      <c r="GS293" s="25"/>
      <c r="GT293" s="25"/>
      <c r="GU293" s="25"/>
      <c r="GV293" s="25"/>
      <c r="GW293" s="25"/>
      <c r="GX293" s="25"/>
      <c r="GY293" s="25"/>
      <c r="GZ293" s="25"/>
      <c r="HA293" s="25"/>
      <c r="HB293" s="25"/>
      <c r="HC293" s="25"/>
      <c r="HD293" s="25"/>
      <c r="HE293" s="28"/>
      <c r="HF293" s="25"/>
      <c r="HG293" s="25"/>
      <c r="HH293" s="25"/>
      <c r="HI293" s="25"/>
      <c r="HJ293" s="25"/>
      <c r="HK293" s="25"/>
      <c r="HL293" s="25"/>
      <c r="HM293" s="25"/>
      <c r="HN293" s="25"/>
      <c r="HO293" s="25"/>
      <c r="HP293" s="25"/>
      <c r="HQ293" s="25"/>
      <c r="HR293" s="25"/>
      <c r="HS293" s="45"/>
      <c r="HT293" s="25"/>
      <c r="HU293" s="25"/>
      <c r="HV293" s="25"/>
      <c r="HW293" s="25"/>
      <c r="HX293" s="25"/>
      <c r="HY293" s="45"/>
      <c r="HZ293" s="25"/>
      <c r="IA293" s="25"/>
      <c r="IB293" s="25"/>
      <c r="IC293" s="25"/>
      <c r="ID293" s="109"/>
      <c r="IE293" s="25"/>
      <c r="IF293" s="25"/>
      <c r="IG293" s="25"/>
      <c r="IH293" s="25"/>
      <c r="II293" s="25"/>
      <c r="IJ293" s="25"/>
      <c r="IK293" s="25"/>
      <c r="IL293" s="25"/>
      <c r="IM293" s="25"/>
      <c r="IN293" s="25"/>
      <c r="IO293" s="25"/>
      <c r="IP293" s="25"/>
      <c r="IQ293" s="25"/>
      <c r="IR293" s="25"/>
      <c r="IS293" s="25"/>
      <c r="IT293" s="45"/>
    </row>
    <row r="294" spans="1:254">
      <c r="A294" s="25"/>
      <c r="B294" s="25"/>
      <c r="C294" s="49"/>
      <c r="D294" s="47"/>
      <c r="E294" s="25"/>
      <c r="F294" s="25"/>
      <c r="G294" s="49"/>
      <c r="H294" s="25"/>
      <c r="I294" s="25"/>
      <c r="J294" s="25"/>
      <c r="K294" s="25"/>
      <c r="L294" s="25"/>
      <c r="M294" s="25"/>
      <c r="N294" s="25"/>
      <c r="O294" s="25"/>
      <c r="P294" s="25"/>
      <c r="Q294" s="28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45"/>
      <c r="AC294" s="25"/>
      <c r="AD294" s="25"/>
      <c r="AE294" s="25"/>
      <c r="AF294" s="25"/>
      <c r="AG294" s="25"/>
      <c r="AH294" s="25"/>
      <c r="AI294" s="25"/>
      <c r="AJ294" s="25"/>
      <c r="AK294" s="28"/>
      <c r="AL294" s="45"/>
      <c r="AM294" s="25"/>
      <c r="AN294" s="25"/>
      <c r="AO294" s="28"/>
      <c r="AP294" s="4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49"/>
      <c r="BH294" s="47"/>
      <c r="BI294" s="25"/>
      <c r="BJ294" s="25"/>
      <c r="BK294" s="25"/>
      <c r="BL294" s="25"/>
      <c r="BM294" s="47"/>
      <c r="BN294" s="25"/>
      <c r="BO294" s="25"/>
      <c r="BP294" s="25"/>
      <c r="BQ294" s="49"/>
      <c r="BR294" s="47"/>
      <c r="BS294" s="25"/>
      <c r="BT294" s="25"/>
      <c r="BU294" s="25"/>
      <c r="BV294" s="49"/>
      <c r="BW294" s="52"/>
      <c r="BX294" s="53"/>
      <c r="BY294" s="54"/>
      <c r="BZ294" s="57"/>
      <c r="CA294" s="50"/>
      <c r="CB294" s="51"/>
      <c r="CC294" s="46"/>
      <c r="CD294" s="46"/>
      <c r="CE294" s="47"/>
      <c r="CF294" s="25"/>
      <c r="CG294" s="61"/>
      <c r="CH294" s="47"/>
      <c r="CI294" s="25"/>
      <c r="CJ294" s="25"/>
      <c r="CK294" s="49"/>
      <c r="CL294" s="47"/>
      <c r="CM294" s="25"/>
      <c r="CN294" s="25"/>
      <c r="CO294" s="49"/>
      <c r="CP294" s="47"/>
      <c r="CQ294" s="25"/>
      <c r="CR294" s="25"/>
      <c r="CS294" s="25"/>
      <c r="CT294" s="25"/>
      <c r="CU294" s="25"/>
      <c r="CV294" s="25"/>
      <c r="CW294" s="25"/>
      <c r="CX294" s="25"/>
      <c r="CY294" s="25"/>
      <c r="CZ294" s="49"/>
      <c r="DA294" s="25"/>
      <c r="DB294" s="25"/>
      <c r="DC294" s="25"/>
      <c r="DD294" s="25"/>
      <c r="DE294" s="25"/>
      <c r="DF294" s="25"/>
      <c r="DG294" s="25"/>
      <c r="DH294" s="25"/>
      <c r="DI294" s="25"/>
      <c r="DJ294" s="25"/>
      <c r="DK294" s="25"/>
      <c r="DL294" s="25"/>
      <c r="DM294" s="25"/>
      <c r="DN294" s="25"/>
      <c r="DO294" s="25"/>
      <c r="DP294" s="25"/>
      <c r="DQ294" s="25"/>
      <c r="DR294" s="25"/>
      <c r="DS294" s="25"/>
      <c r="DT294" s="49"/>
      <c r="DU294" s="47"/>
      <c r="DV294" s="48"/>
      <c r="DW294" s="25"/>
      <c r="DX294" s="25"/>
      <c r="DY294" s="49"/>
      <c r="DZ294" s="47"/>
      <c r="EA294" s="25"/>
      <c r="EB294" s="25"/>
      <c r="EC294" s="25"/>
      <c r="ED294" s="25"/>
      <c r="EE294" s="49"/>
      <c r="EF294" s="47"/>
      <c r="EG294" s="25"/>
      <c r="EH294" s="25"/>
      <c r="EI294" s="25"/>
      <c r="EJ294" s="25"/>
      <c r="EK294" s="46"/>
      <c r="EL294" s="47"/>
      <c r="EM294" s="49"/>
      <c r="EN294" s="46"/>
      <c r="EO294" s="47"/>
      <c r="EP294" s="25"/>
      <c r="EQ294" s="25"/>
      <c r="ER294" s="25"/>
      <c r="ES294" s="25"/>
      <c r="ET294" s="25"/>
      <c r="EU294" s="25"/>
      <c r="EV294" s="49"/>
      <c r="FI294"/>
      <c r="FL294" s="49"/>
      <c r="FM294" s="25"/>
      <c r="FN294" s="25"/>
      <c r="FO294" s="25"/>
      <c r="FP294" s="25"/>
      <c r="FQ294" s="25"/>
      <c r="FR294" s="25"/>
      <c r="FS294" s="25"/>
      <c r="FT294" s="25"/>
      <c r="FU294" s="25"/>
      <c r="FV294" s="45"/>
      <c r="FW294" s="25"/>
      <c r="FX294" s="25"/>
      <c r="FY294" s="25"/>
      <c r="FZ294" s="25"/>
      <c r="GA294" s="25"/>
      <c r="GB294" s="25"/>
      <c r="GC294" s="28"/>
      <c r="GD294" s="45"/>
      <c r="GE294" s="25"/>
      <c r="GF294" s="25"/>
      <c r="GG294" s="25"/>
      <c r="GH294" s="25"/>
      <c r="GI294" s="25"/>
      <c r="GJ294" s="25"/>
      <c r="GK294" s="28"/>
      <c r="GL294" s="45"/>
      <c r="GM294" s="25"/>
      <c r="GN294" s="25"/>
      <c r="GO294" s="25"/>
      <c r="GP294" s="25"/>
      <c r="GQ294" s="25"/>
      <c r="GR294" s="25"/>
      <c r="GS294" s="25"/>
      <c r="GT294" s="25"/>
      <c r="GU294" s="25"/>
      <c r="GV294" s="25"/>
      <c r="GW294" s="25"/>
      <c r="GX294" s="25"/>
      <c r="GY294" s="25"/>
      <c r="GZ294" s="25"/>
      <c r="HA294" s="25"/>
      <c r="HB294" s="25"/>
      <c r="HC294" s="25"/>
      <c r="HD294" s="25"/>
      <c r="HE294" s="28"/>
      <c r="HF294" s="25"/>
      <c r="HG294" s="25"/>
      <c r="HH294" s="25"/>
      <c r="HI294" s="25"/>
      <c r="HJ294" s="25"/>
      <c r="HK294" s="25"/>
      <c r="HL294" s="25"/>
      <c r="HM294" s="25"/>
      <c r="HN294" s="25"/>
      <c r="HO294" s="25"/>
      <c r="HP294" s="25"/>
      <c r="HQ294" s="25"/>
      <c r="HR294" s="25"/>
      <c r="HS294" s="45"/>
      <c r="HT294" s="25"/>
      <c r="HU294" s="25"/>
      <c r="HV294" s="25"/>
      <c r="HW294" s="25"/>
      <c r="HX294" s="25"/>
      <c r="HY294" s="45"/>
      <c r="HZ294" s="25"/>
      <c r="IA294" s="25"/>
      <c r="IB294" s="25"/>
      <c r="IC294" s="25"/>
      <c r="ID294" s="109"/>
      <c r="IE294" s="25"/>
      <c r="IF294" s="25"/>
      <c r="IG294" s="25"/>
      <c r="IH294" s="25"/>
      <c r="II294" s="25"/>
      <c r="IJ294" s="25"/>
      <c r="IK294" s="25"/>
      <c r="IL294" s="25"/>
      <c r="IM294" s="25"/>
      <c r="IN294" s="25"/>
      <c r="IO294" s="25"/>
      <c r="IP294" s="25"/>
      <c r="IQ294" s="25"/>
      <c r="IR294" s="25"/>
      <c r="IS294" s="25"/>
      <c r="IT294" s="45"/>
    </row>
    <row r="295" spans="1:254">
      <c r="A295" s="25"/>
      <c r="B295" s="25"/>
      <c r="C295" s="49"/>
      <c r="D295" s="47"/>
      <c r="E295" s="25"/>
      <c r="F295" s="25"/>
      <c r="G295" s="49"/>
      <c r="H295" s="25"/>
      <c r="I295" s="25"/>
      <c r="J295" s="25"/>
      <c r="K295" s="25"/>
      <c r="L295" s="25"/>
      <c r="M295" s="25"/>
      <c r="N295" s="25"/>
      <c r="O295" s="25"/>
      <c r="P295" s="25"/>
      <c r="Q295" s="28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45"/>
      <c r="AC295" s="25"/>
      <c r="AD295" s="25"/>
      <c r="AE295" s="25"/>
      <c r="AF295" s="25"/>
      <c r="AG295" s="25"/>
      <c r="AH295" s="25"/>
      <c r="AI295" s="25"/>
      <c r="AJ295" s="25"/>
      <c r="AK295" s="28"/>
      <c r="AL295" s="45"/>
      <c r="AM295" s="25"/>
      <c r="AN295" s="25"/>
      <c r="AO295" s="28"/>
      <c r="AP295" s="4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49"/>
      <c r="BH295" s="47"/>
      <c r="BI295" s="25"/>
      <c r="BJ295" s="25"/>
      <c r="BK295" s="25"/>
      <c r="BL295" s="25"/>
      <c r="BM295" s="47"/>
      <c r="BN295" s="25"/>
      <c r="BO295" s="25"/>
      <c r="BP295" s="25"/>
      <c r="BQ295" s="49"/>
      <c r="BR295" s="47"/>
      <c r="BS295" s="25"/>
      <c r="BT295" s="25"/>
      <c r="BU295" s="25"/>
      <c r="BV295" s="49"/>
      <c r="BW295" s="52"/>
      <c r="BX295" s="53"/>
      <c r="BY295" s="54"/>
      <c r="BZ295" s="57"/>
      <c r="CA295" s="50"/>
      <c r="CB295" s="51"/>
      <c r="CC295" s="46"/>
      <c r="CD295" s="46"/>
      <c r="CE295" s="47"/>
      <c r="CF295" s="25"/>
      <c r="CG295" s="61"/>
      <c r="CH295" s="47"/>
      <c r="CI295" s="25"/>
      <c r="CJ295" s="25"/>
      <c r="CK295" s="49"/>
      <c r="CL295" s="47"/>
      <c r="CM295" s="25"/>
      <c r="CN295" s="25"/>
      <c r="CO295" s="49"/>
      <c r="CP295" s="47"/>
      <c r="CQ295" s="25"/>
      <c r="CR295" s="25"/>
      <c r="CS295" s="25"/>
      <c r="CT295" s="25"/>
      <c r="CU295" s="25"/>
      <c r="CV295" s="25"/>
      <c r="CW295" s="25"/>
      <c r="CX295" s="25"/>
      <c r="CY295" s="25"/>
      <c r="CZ295" s="49"/>
      <c r="DA295" s="25"/>
      <c r="DB295" s="25"/>
      <c r="DC295" s="25"/>
      <c r="DD295" s="25"/>
      <c r="DE295" s="25"/>
      <c r="DF295" s="25"/>
      <c r="DG295" s="25"/>
      <c r="DH295" s="25"/>
      <c r="DI295" s="25"/>
      <c r="DJ295" s="25"/>
      <c r="DK295" s="25"/>
      <c r="DL295" s="25"/>
      <c r="DM295" s="25"/>
      <c r="DN295" s="25"/>
      <c r="DO295" s="25"/>
      <c r="DP295" s="25"/>
      <c r="DQ295" s="25"/>
      <c r="DR295" s="25"/>
      <c r="DS295" s="25"/>
      <c r="DT295" s="49"/>
      <c r="DU295" s="47"/>
      <c r="DV295" s="48"/>
      <c r="DW295" s="25"/>
      <c r="DX295" s="25"/>
      <c r="DY295" s="49"/>
      <c r="DZ295" s="47"/>
      <c r="EA295" s="25"/>
      <c r="EB295" s="25"/>
      <c r="EC295" s="25"/>
      <c r="ED295" s="25"/>
      <c r="EE295" s="49"/>
      <c r="EF295" s="47"/>
      <c r="EG295" s="25"/>
      <c r="EH295" s="25"/>
      <c r="EI295" s="25"/>
      <c r="EJ295" s="25"/>
      <c r="EK295" s="46"/>
      <c r="EL295" s="47"/>
      <c r="EM295" s="49"/>
      <c r="EN295" s="46"/>
      <c r="EO295" s="47"/>
      <c r="EP295" s="25"/>
      <c r="EQ295" s="25"/>
      <c r="ER295" s="25"/>
      <c r="ES295" s="25"/>
      <c r="ET295" s="25"/>
      <c r="EU295" s="25"/>
      <c r="EV295" s="49"/>
      <c r="FI295"/>
      <c r="FL295" s="49"/>
      <c r="FM295" s="25"/>
      <c r="FN295" s="25"/>
      <c r="FO295" s="25"/>
      <c r="FP295" s="25"/>
      <c r="FQ295" s="25"/>
      <c r="FR295" s="25"/>
      <c r="FS295" s="25"/>
      <c r="FT295" s="25"/>
      <c r="FU295" s="25"/>
      <c r="FV295" s="45"/>
      <c r="FW295" s="25"/>
      <c r="FX295" s="25"/>
      <c r="FY295" s="25"/>
      <c r="FZ295" s="25"/>
      <c r="GA295" s="25"/>
      <c r="GB295" s="25"/>
      <c r="GC295" s="28"/>
      <c r="GD295" s="45"/>
      <c r="GE295" s="25"/>
      <c r="GF295" s="25"/>
      <c r="GG295" s="25"/>
      <c r="GH295" s="25"/>
      <c r="GI295" s="25"/>
      <c r="GJ295" s="25"/>
      <c r="GK295" s="28"/>
      <c r="GL295" s="45"/>
      <c r="GM295" s="25"/>
      <c r="GN295" s="25"/>
      <c r="GO295" s="25"/>
      <c r="GP295" s="25"/>
      <c r="GQ295" s="25"/>
      <c r="GR295" s="25"/>
      <c r="GS295" s="25"/>
      <c r="GT295" s="25"/>
      <c r="GU295" s="25"/>
      <c r="GV295" s="25"/>
      <c r="GW295" s="25"/>
      <c r="GX295" s="25"/>
      <c r="GY295" s="25"/>
      <c r="GZ295" s="25"/>
      <c r="HA295" s="25"/>
      <c r="HB295" s="25"/>
      <c r="HC295" s="25"/>
      <c r="HD295" s="25"/>
      <c r="HE295" s="28"/>
      <c r="HF295" s="25"/>
      <c r="HG295" s="25"/>
      <c r="HH295" s="25"/>
      <c r="HI295" s="25"/>
      <c r="HJ295" s="25"/>
      <c r="HK295" s="25"/>
      <c r="HL295" s="25"/>
      <c r="HM295" s="25"/>
      <c r="HN295" s="25"/>
      <c r="HO295" s="25"/>
      <c r="HP295" s="25"/>
      <c r="HQ295" s="25"/>
      <c r="HR295" s="25"/>
      <c r="HS295" s="45"/>
      <c r="HT295" s="25"/>
      <c r="HU295" s="25"/>
      <c r="HV295" s="25"/>
      <c r="HW295" s="25"/>
      <c r="HX295" s="25"/>
      <c r="HY295" s="45"/>
      <c r="HZ295" s="25"/>
      <c r="IA295" s="25"/>
      <c r="IB295" s="25"/>
      <c r="IC295" s="25"/>
      <c r="ID295" s="109"/>
      <c r="IE295" s="25"/>
      <c r="IF295" s="25"/>
      <c r="IG295" s="25"/>
      <c r="IH295" s="25"/>
      <c r="II295" s="25"/>
      <c r="IJ295" s="25"/>
      <c r="IK295" s="25"/>
      <c r="IL295" s="25"/>
      <c r="IM295" s="25"/>
      <c r="IN295" s="25"/>
      <c r="IO295" s="25"/>
      <c r="IP295" s="25"/>
      <c r="IQ295" s="25"/>
      <c r="IR295" s="25"/>
      <c r="IS295" s="25"/>
      <c r="IT295" s="45"/>
    </row>
    <row r="296" spans="1:254">
      <c r="A296" s="25"/>
      <c r="B296" s="25"/>
      <c r="C296" s="49"/>
      <c r="D296" s="47"/>
      <c r="E296" s="25"/>
      <c r="F296" s="25"/>
      <c r="G296" s="49"/>
      <c r="H296" s="25"/>
      <c r="I296" s="25"/>
      <c r="J296" s="25"/>
      <c r="K296" s="25"/>
      <c r="L296" s="25"/>
      <c r="M296" s="25"/>
      <c r="N296" s="25"/>
      <c r="O296" s="25"/>
      <c r="P296" s="25"/>
      <c r="Q296" s="28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45"/>
      <c r="AC296" s="25"/>
      <c r="AD296" s="25"/>
      <c r="AE296" s="25"/>
      <c r="AF296" s="25"/>
      <c r="AG296" s="25"/>
      <c r="AH296" s="25"/>
      <c r="AI296" s="25"/>
      <c r="AJ296" s="25"/>
      <c r="AK296" s="28"/>
      <c r="AL296" s="45"/>
      <c r="AM296" s="25"/>
      <c r="AN296" s="25"/>
      <c r="AO296" s="28"/>
      <c r="AP296" s="4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49"/>
      <c r="BH296" s="47"/>
      <c r="BI296" s="25"/>
      <c r="BJ296" s="25"/>
      <c r="BK296" s="25"/>
      <c r="BL296" s="25"/>
      <c r="BM296" s="47"/>
      <c r="BN296" s="25"/>
      <c r="BO296" s="25"/>
      <c r="BP296" s="25"/>
      <c r="BQ296" s="49"/>
      <c r="BR296" s="47"/>
      <c r="BS296" s="25"/>
      <c r="BT296" s="25"/>
      <c r="BU296" s="25"/>
      <c r="BV296" s="49"/>
      <c r="BW296" s="52"/>
      <c r="BX296" s="53"/>
      <c r="BY296" s="54"/>
      <c r="BZ296" s="57"/>
      <c r="CA296" s="50"/>
      <c r="CB296" s="51"/>
      <c r="CC296" s="46"/>
      <c r="CD296" s="46"/>
      <c r="CE296" s="47"/>
      <c r="CF296" s="25"/>
      <c r="CG296" s="61"/>
      <c r="CH296" s="47"/>
      <c r="CI296" s="25"/>
      <c r="CJ296" s="25"/>
      <c r="CK296" s="49"/>
      <c r="CL296" s="47"/>
      <c r="CM296" s="25"/>
      <c r="CN296" s="25"/>
      <c r="CO296" s="49"/>
      <c r="CP296" s="47"/>
      <c r="CQ296" s="25"/>
      <c r="CR296" s="25"/>
      <c r="CS296" s="25"/>
      <c r="CT296" s="25"/>
      <c r="CU296" s="25"/>
      <c r="CV296" s="25"/>
      <c r="CW296" s="25"/>
      <c r="CX296" s="25"/>
      <c r="CY296" s="25"/>
      <c r="CZ296" s="49"/>
      <c r="DA296" s="25"/>
      <c r="DB296" s="25"/>
      <c r="DC296" s="25"/>
      <c r="DD296" s="25"/>
      <c r="DE296" s="25"/>
      <c r="DF296" s="25"/>
      <c r="DG296" s="25"/>
      <c r="DH296" s="25"/>
      <c r="DI296" s="25"/>
      <c r="DJ296" s="25"/>
      <c r="DK296" s="25"/>
      <c r="DL296" s="25"/>
      <c r="DM296" s="25"/>
      <c r="DN296" s="25"/>
      <c r="DO296" s="25"/>
      <c r="DP296" s="25"/>
      <c r="DQ296" s="25"/>
      <c r="DR296" s="25"/>
      <c r="DS296" s="25"/>
      <c r="DT296" s="49"/>
      <c r="DU296" s="47"/>
      <c r="DV296" s="48"/>
      <c r="DW296" s="25"/>
      <c r="DX296" s="25"/>
      <c r="DY296" s="49"/>
      <c r="DZ296" s="47"/>
      <c r="EA296" s="25"/>
      <c r="EB296" s="25"/>
      <c r="EC296" s="25"/>
      <c r="ED296" s="25"/>
      <c r="EE296" s="49"/>
      <c r="EF296" s="47"/>
      <c r="EG296" s="25"/>
      <c r="EH296" s="25"/>
      <c r="EI296" s="25"/>
      <c r="EJ296" s="25"/>
      <c r="EK296" s="46"/>
      <c r="EL296" s="47"/>
      <c r="EM296" s="49"/>
      <c r="EN296" s="46"/>
      <c r="EO296" s="47"/>
      <c r="EP296" s="25"/>
      <c r="EQ296" s="25"/>
      <c r="ER296" s="25"/>
      <c r="ES296" s="25"/>
      <c r="ET296" s="25"/>
      <c r="EU296" s="25"/>
      <c r="EV296" s="49"/>
      <c r="FI296"/>
      <c r="FL296" s="49"/>
      <c r="FM296" s="25"/>
      <c r="FN296" s="25"/>
      <c r="FO296" s="25"/>
      <c r="FP296" s="25"/>
      <c r="FQ296" s="25"/>
      <c r="FR296" s="25"/>
      <c r="FS296" s="25"/>
      <c r="FT296" s="25"/>
      <c r="FU296" s="25"/>
      <c r="FV296" s="45"/>
      <c r="FW296" s="25"/>
      <c r="FX296" s="25"/>
      <c r="FY296" s="25"/>
      <c r="FZ296" s="25"/>
      <c r="GA296" s="25"/>
      <c r="GB296" s="25"/>
      <c r="GC296" s="28"/>
      <c r="GD296" s="45"/>
      <c r="GE296" s="25"/>
      <c r="GF296" s="25"/>
      <c r="GG296" s="25"/>
      <c r="GH296" s="25"/>
      <c r="GI296" s="25"/>
      <c r="GJ296" s="25"/>
      <c r="GK296" s="28"/>
      <c r="GL296" s="45"/>
      <c r="GM296" s="25"/>
      <c r="GN296" s="25"/>
      <c r="GO296" s="25"/>
      <c r="GP296" s="25"/>
      <c r="GQ296" s="25"/>
      <c r="GR296" s="25"/>
      <c r="GS296" s="25"/>
      <c r="GT296" s="25"/>
      <c r="GU296" s="25"/>
      <c r="GV296" s="25"/>
      <c r="GW296" s="25"/>
      <c r="GX296" s="25"/>
      <c r="GY296" s="25"/>
      <c r="GZ296" s="25"/>
      <c r="HA296" s="25"/>
      <c r="HB296" s="25"/>
      <c r="HC296" s="25"/>
      <c r="HD296" s="25"/>
      <c r="HE296" s="28"/>
      <c r="HF296" s="25"/>
      <c r="HG296" s="25"/>
      <c r="HH296" s="25"/>
      <c r="HI296" s="25"/>
      <c r="HJ296" s="25"/>
      <c r="HK296" s="25"/>
      <c r="HL296" s="25"/>
      <c r="HM296" s="25"/>
      <c r="HN296" s="25"/>
      <c r="HO296" s="25"/>
      <c r="HP296" s="25"/>
      <c r="HQ296" s="25"/>
      <c r="HR296" s="25"/>
      <c r="HS296" s="45"/>
      <c r="HT296" s="25"/>
      <c r="HU296" s="25"/>
      <c r="HV296" s="25"/>
      <c r="HW296" s="25"/>
      <c r="HX296" s="25"/>
      <c r="HY296" s="45"/>
      <c r="HZ296" s="25"/>
      <c r="IA296" s="25"/>
      <c r="IB296" s="25"/>
      <c r="IC296" s="25"/>
      <c r="ID296" s="109"/>
      <c r="IE296" s="25"/>
      <c r="IF296" s="25"/>
      <c r="IG296" s="25"/>
      <c r="IH296" s="25"/>
      <c r="II296" s="25"/>
      <c r="IJ296" s="25"/>
      <c r="IK296" s="25"/>
      <c r="IL296" s="25"/>
      <c r="IM296" s="25"/>
      <c r="IN296" s="25"/>
      <c r="IO296" s="25"/>
      <c r="IP296" s="25"/>
      <c r="IQ296" s="25"/>
      <c r="IR296" s="25"/>
      <c r="IS296" s="25"/>
      <c r="IT296" s="45"/>
    </row>
    <row r="297" spans="1:254">
      <c r="A297" s="25"/>
      <c r="B297" s="25"/>
      <c r="C297" s="49"/>
      <c r="D297" s="47"/>
      <c r="E297" s="25"/>
      <c r="F297" s="25"/>
      <c r="G297" s="49"/>
      <c r="H297" s="25"/>
      <c r="I297" s="25"/>
      <c r="J297" s="25"/>
      <c r="K297" s="25"/>
      <c r="L297" s="25"/>
      <c r="M297" s="25"/>
      <c r="N297" s="25"/>
      <c r="O297" s="25"/>
      <c r="P297" s="25"/>
      <c r="Q297" s="28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45"/>
      <c r="AC297" s="25"/>
      <c r="AD297" s="25"/>
      <c r="AE297" s="25"/>
      <c r="AF297" s="25"/>
      <c r="AG297" s="25"/>
      <c r="AH297" s="25"/>
      <c r="AI297" s="25"/>
      <c r="AJ297" s="25"/>
      <c r="AK297" s="28"/>
      <c r="AL297" s="45"/>
      <c r="AM297" s="25"/>
      <c r="AN297" s="25"/>
      <c r="AO297" s="28"/>
      <c r="AP297" s="4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49"/>
      <c r="BH297" s="47"/>
      <c r="BI297" s="25"/>
      <c r="BJ297" s="25"/>
      <c r="BK297" s="25"/>
      <c r="BL297" s="25"/>
      <c r="BM297" s="47"/>
      <c r="BN297" s="25"/>
      <c r="BO297" s="25"/>
      <c r="BP297" s="25"/>
      <c r="BQ297" s="49"/>
      <c r="BR297" s="47"/>
      <c r="BS297" s="25"/>
      <c r="BT297" s="25"/>
      <c r="BU297" s="25"/>
      <c r="BV297" s="49"/>
      <c r="BW297" s="52"/>
      <c r="BX297" s="53"/>
      <c r="BY297" s="54"/>
      <c r="BZ297" s="57"/>
      <c r="CA297" s="50"/>
      <c r="CB297" s="51"/>
      <c r="CC297" s="46"/>
      <c r="CD297" s="46"/>
      <c r="CE297" s="47"/>
      <c r="CF297" s="25"/>
      <c r="CG297" s="61"/>
      <c r="CH297" s="47"/>
      <c r="CI297" s="25"/>
      <c r="CJ297" s="25"/>
      <c r="CK297" s="49"/>
      <c r="CL297" s="47"/>
      <c r="CM297" s="25"/>
      <c r="CN297" s="25"/>
      <c r="CO297" s="49"/>
      <c r="CP297" s="47"/>
      <c r="CQ297" s="25"/>
      <c r="CR297" s="25"/>
      <c r="CS297" s="25"/>
      <c r="CT297" s="25"/>
      <c r="CU297" s="25"/>
      <c r="CV297" s="25"/>
      <c r="CW297" s="25"/>
      <c r="CX297" s="25"/>
      <c r="CY297" s="25"/>
      <c r="CZ297" s="49"/>
      <c r="DA297" s="25"/>
      <c r="DB297" s="25"/>
      <c r="DC297" s="25"/>
      <c r="DD297" s="25"/>
      <c r="DE297" s="25"/>
      <c r="DF297" s="25"/>
      <c r="DG297" s="25"/>
      <c r="DH297" s="25"/>
      <c r="DI297" s="25"/>
      <c r="DJ297" s="25"/>
      <c r="DK297" s="25"/>
      <c r="DL297" s="25"/>
      <c r="DM297" s="25"/>
      <c r="DN297" s="25"/>
      <c r="DO297" s="25"/>
      <c r="DP297" s="25"/>
      <c r="DQ297" s="25"/>
      <c r="DR297" s="25"/>
      <c r="DS297" s="25"/>
      <c r="DT297" s="49"/>
      <c r="DU297" s="47"/>
      <c r="DV297" s="48"/>
      <c r="DW297" s="25"/>
      <c r="DX297" s="25"/>
      <c r="DY297" s="49"/>
      <c r="DZ297" s="47"/>
      <c r="EA297" s="25"/>
      <c r="EB297" s="25"/>
      <c r="EC297" s="25"/>
      <c r="ED297" s="25"/>
      <c r="EE297" s="49"/>
      <c r="EF297" s="47"/>
      <c r="EG297" s="25"/>
      <c r="EH297" s="25"/>
      <c r="EI297" s="25"/>
      <c r="EJ297" s="25"/>
      <c r="EK297" s="46"/>
      <c r="EL297" s="47"/>
      <c r="EM297" s="49"/>
      <c r="EN297" s="46"/>
      <c r="EO297" s="47"/>
      <c r="EP297" s="25"/>
      <c r="EQ297" s="25"/>
      <c r="ER297" s="25"/>
      <c r="ES297" s="25"/>
      <c r="ET297" s="25"/>
      <c r="EU297" s="25"/>
      <c r="EV297" s="49"/>
      <c r="FI297"/>
      <c r="FL297" s="49"/>
      <c r="FM297" s="25"/>
      <c r="FN297" s="25"/>
      <c r="FO297" s="25"/>
      <c r="FP297" s="25"/>
      <c r="FQ297" s="25"/>
      <c r="FR297" s="25"/>
      <c r="FS297" s="25"/>
      <c r="FT297" s="25"/>
      <c r="FU297" s="25"/>
      <c r="FV297" s="45"/>
      <c r="FW297" s="25"/>
      <c r="FX297" s="25"/>
      <c r="FY297" s="25"/>
      <c r="FZ297" s="25"/>
      <c r="GA297" s="25"/>
      <c r="GB297" s="25"/>
      <c r="GC297" s="28"/>
      <c r="GD297" s="45"/>
      <c r="GE297" s="25"/>
      <c r="GF297" s="25"/>
      <c r="GG297" s="25"/>
      <c r="GH297" s="25"/>
      <c r="GI297" s="25"/>
      <c r="GJ297" s="25"/>
      <c r="GK297" s="28"/>
      <c r="GL297" s="45"/>
      <c r="GM297" s="25"/>
      <c r="GN297" s="25"/>
      <c r="GO297" s="25"/>
      <c r="GP297" s="25"/>
      <c r="GQ297" s="25"/>
      <c r="GR297" s="25"/>
      <c r="GS297" s="25"/>
      <c r="GT297" s="25"/>
      <c r="GU297" s="25"/>
      <c r="GV297" s="25"/>
      <c r="GW297" s="25"/>
      <c r="GX297" s="25"/>
      <c r="GY297" s="25"/>
      <c r="GZ297" s="25"/>
      <c r="HA297" s="25"/>
      <c r="HB297" s="25"/>
      <c r="HC297" s="25"/>
      <c r="HD297" s="25"/>
      <c r="HE297" s="28"/>
      <c r="HF297" s="25"/>
      <c r="HG297" s="25"/>
      <c r="HH297" s="25"/>
      <c r="HI297" s="25"/>
      <c r="HJ297" s="25"/>
      <c r="HK297" s="25"/>
      <c r="HL297" s="25"/>
      <c r="HM297" s="25"/>
      <c r="HN297" s="25"/>
      <c r="HO297" s="25"/>
      <c r="HP297" s="25"/>
      <c r="HQ297" s="25"/>
      <c r="HR297" s="25"/>
      <c r="HS297" s="45"/>
      <c r="HT297" s="25"/>
      <c r="HU297" s="25"/>
      <c r="HV297" s="25"/>
      <c r="HW297" s="25"/>
      <c r="HX297" s="25"/>
      <c r="HY297" s="45"/>
      <c r="HZ297" s="25"/>
      <c r="IA297" s="25"/>
      <c r="IB297" s="25"/>
      <c r="IC297" s="25"/>
      <c r="ID297" s="109"/>
      <c r="IE297" s="25"/>
      <c r="IF297" s="25"/>
      <c r="IG297" s="25"/>
      <c r="IH297" s="25"/>
      <c r="II297" s="25"/>
      <c r="IJ297" s="25"/>
      <c r="IK297" s="25"/>
      <c r="IL297" s="25"/>
      <c r="IM297" s="25"/>
      <c r="IN297" s="25"/>
      <c r="IO297" s="25"/>
      <c r="IP297" s="25"/>
      <c r="IQ297" s="25"/>
      <c r="IR297" s="25"/>
      <c r="IS297" s="25"/>
      <c r="IT297" s="45"/>
    </row>
    <row r="298" spans="1:254">
      <c r="A298" s="25"/>
      <c r="B298" s="25"/>
      <c r="C298" s="49"/>
      <c r="D298" s="47"/>
      <c r="E298" s="25"/>
      <c r="F298" s="25"/>
      <c r="G298" s="49"/>
      <c r="H298" s="25"/>
      <c r="I298" s="25"/>
      <c r="J298" s="25"/>
      <c r="K298" s="25"/>
      <c r="L298" s="25"/>
      <c r="M298" s="25"/>
      <c r="N298" s="25"/>
      <c r="O298" s="25"/>
      <c r="P298" s="25"/>
      <c r="Q298" s="28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45"/>
      <c r="AC298" s="25"/>
      <c r="AD298" s="25"/>
      <c r="AE298" s="25"/>
      <c r="AF298" s="25"/>
      <c r="AG298" s="25"/>
      <c r="AH298" s="25"/>
      <c r="AI298" s="25"/>
      <c r="AJ298" s="25"/>
      <c r="AK298" s="28"/>
      <c r="AL298" s="45"/>
      <c r="AM298" s="25"/>
      <c r="AN298" s="25"/>
      <c r="AO298" s="28"/>
      <c r="AP298" s="4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49"/>
      <c r="BH298" s="47"/>
      <c r="BI298" s="25"/>
      <c r="BJ298" s="25"/>
      <c r="BK298" s="25"/>
      <c r="BL298" s="25"/>
      <c r="BM298" s="47"/>
      <c r="BN298" s="25"/>
      <c r="BO298" s="25"/>
      <c r="BP298" s="25"/>
      <c r="BQ298" s="49"/>
      <c r="BR298" s="47"/>
      <c r="BS298" s="25"/>
      <c r="BT298" s="25"/>
      <c r="BU298" s="25"/>
      <c r="BV298" s="49"/>
      <c r="BW298" s="52"/>
      <c r="BX298" s="53"/>
      <c r="BY298" s="54"/>
      <c r="BZ298" s="57"/>
      <c r="CA298" s="50"/>
      <c r="CB298" s="51"/>
      <c r="CC298" s="46"/>
      <c r="CD298" s="46"/>
      <c r="CE298" s="47"/>
      <c r="CF298" s="25"/>
      <c r="CG298" s="61"/>
      <c r="CH298" s="47"/>
      <c r="CI298" s="25"/>
      <c r="CJ298" s="25"/>
      <c r="CK298" s="49"/>
      <c r="CL298" s="47"/>
      <c r="CM298" s="25"/>
      <c r="CN298" s="25"/>
      <c r="CO298" s="49"/>
      <c r="CP298" s="47"/>
      <c r="CQ298" s="25"/>
      <c r="CR298" s="25"/>
      <c r="CS298" s="25"/>
      <c r="CT298" s="25"/>
      <c r="CU298" s="25"/>
      <c r="CV298" s="25"/>
      <c r="CW298" s="25"/>
      <c r="CX298" s="25"/>
      <c r="CY298" s="25"/>
      <c r="CZ298" s="49"/>
      <c r="DA298" s="25"/>
      <c r="DB298" s="25"/>
      <c r="DC298" s="25"/>
      <c r="DD298" s="25"/>
      <c r="DE298" s="25"/>
      <c r="DF298" s="25"/>
      <c r="DG298" s="25"/>
      <c r="DH298" s="25"/>
      <c r="DI298" s="25"/>
      <c r="DJ298" s="25"/>
      <c r="DK298" s="25"/>
      <c r="DL298" s="25"/>
      <c r="DM298" s="25"/>
      <c r="DN298" s="25"/>
      <c r="DO298" s="25"/>
      <c r="DP298" s="25"/>
      <c r="DQ298" s="25"/>
      <c r="DR298" s="25"/>
      <c r="DS298" s="25"/>
      <c r="DT298" s="49"/>
      <c r="DU298" s="47"/>
      <c r="DV298" s="48"/>
      <c r="DW298" s="25"/>
      <c r="DX298" s="25"/>
      <c r="DY298" s="49"/>
      <c r="DZ298" s="47"/>
      <c r="EA298" s="25"/>
      <c r="EB298" s="25"/>
      <c r="EC298" s="25"/>
      <c r="ED298" s="25"/>
      <c r="EE298" s="49"/>
      <c r="EF298" s="47"/>
      <c r="EG298" s="25"/>
      <c r="EH298" s="25"/>
      <c r="EI298" s="25"/>
      <c r="EJ298" s="25"/>
      <c r="EK298" s="46"/>
      <c r="EL298" s="47"/>
      <c r="EM298" s="49"/>
      <c r="EN298" s="46"/>
      <c r="EO298" s="47"/>
      <c r="EP298" s="25"/>
      <c r="EQ298" s="25"/>
      <c r="ER298" s="25"/>
      <c r="ES298" s="25"/>
      <c r="ET298" s="25"/>
      <c r="EU298" s="25"/>
      <c r="EV298" s="49"/>
      <c r="FI298"/>
      <c r="FL298" s="49"/>
      <c r="FM298" s="25"/>
      <c r="FN298" s="25"/>
      <c r="FO298" s="25"/>
      <c r="FP298" s="25"/>
      <c r="FQ298" s="25"/>
      <c r="FR298" s="25"/>
      <c r="FS298" s="25"/>
      <c r="FT298" s="25"/>
      <c r="FU298" s="25"/>
      <c r="FV298" s="45"/>
      <c r="FW298" s="25"/>
      <c r="FX298" s="25"/>
      <c r="FY298" s="25"/>
      <c r="FZ298" s="25"/>
      <c r="GA298" s="25"/>
      <c r="GB298" s="25"/>
      <c r="GC298" s="28"/>
      <c r="GD298" s="45"/>
      <c r="GE298" s="25"/>
      <c r="GF298" s="25"/>
      <c r="GG298" s="25"/>
      <c r="GH298" s="25"/>
      <c r="GI298" s="25"/>
      <c r="GJ298" s="25"/>
      <c r="GK298" s="28"/>
      <c r="GL298" s="45"/>
      <c r="GM298" s="25"/>
      <c r="GN298" s="25"/>
      <c r="GO298" s="25"/>
      <c r="GP298" s="25"/>
      <c r="GQ298" s="25"/>
      <c r="GR298" s="25"/>
      <c r="GS298" s="25"/>
      <c r="GT298" s="25"/>
      <c r="GU298" s="25"/>
      <c r="GV298" s="25"/>
      <c r="GW298" s="25"/>
      <c r="GX298" s="25"/>
      <c r="GY298" s="25"/>
      <c r="GZ298" s="25"/>
      <c r="HA298" s="25"/>
      <c r="HB298" s="25"/>
      <c r="HC298" s="25"/>
      <c r="HD298" s="25"/>
      <c r="HE298" s="28"/>
      <c r="HF298" s="25"/>
      <c r="HG298" s="25"/>
      <c r="HH298" s="25"/>
      <c r="HI298" s="25"/>
      <c r="HJ298" s="25"/>
      <c r="HK298" s="25"/>
      <c r="HL298" s="25"/>
      <c r="HM298" s="25"/>
      <c r="HN298" s="25"/>
      <c r="HO298" s="25"/>
      <c r="HP298" s="25"/>
      <c r="HQ298" s="25"/>
      <c r="HR298" s="25"/>
      <c r="HS298" s="45"/>
      <c r="HT298" s="25"/>
      <c r="HU298" s="25"/>
      <c r="HV298" s="25"/>
      <c r="HW298" s="25"/>
      <c r="HX298" s="25"/>
      <c r="HY298" s="45"/>
      <c r="HZ298" s="25"/>
      <c r="IA298" s="25"/>
      <c r="IB298" s="25"/>
      <c r="IC298" s="25"/>
      <c r="ID298" s="109"/>
      <c r="IE298" s="25"/>
      <c r="IF298" s="25"/>
      <c r="IG298" s="25"/>
      <c r="IH298" s="25"/>
      <c r="II298" s="25"/>
      <c r="IJ298" s="25"/>
      <c r="IK298" s="25"/>
      <c r="IL298" s="25"/>
      <c r="IM298" s="25"/>
      <c r="IN298" s="25"/>
      <c r="IO298" s="25"/>
      <c r="IP298" s="25"/>
      <c r="IQ298" s="25"/>
      <c r="IR298" s="25"/>
      <c r="IS298" s="25"/>
      <c r="IT298" s="45"/>
    </row>
    <row r="299" spans="1:254">
      <c r="A299" s="25"/>
      <c r="B299" s="25"/>
      <c r="C299" s="49"/>
      <c r="D299" s="47"/>
      <c r="E299" s="25"/>
      <c r="F299" s="25"/>
      <c r="G299" s="49"/>
      <c r="H299" s="25"/>
      <c r="I299" s="25"/>
      <c r="J299" s="25"/>
      <c r="K299" s="25"/>
      <c r="L299" s="25"/>
      <c r="M299" s="25"/>
      <c r="N299" s="25"/>
      <c r="O299" s="25"/>
      <c r="P299" s="25"/>
      <c r="Q299" s="28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45"/>
      <c r="AC299" s="25"/>
      <c r="AD299" s="25"/>
      <c r="AE299" s="25"/>
      <c r="AF299" s="25"/>
      <c r="AG299" s="25"/>
      <c r="AH299" s="25"/>
      <c r="AI299" s="25"/>
      <c r="AJ299" s="25"/>
      <c r="AK299" s="28"/>
      <c r="AL299" s="45"/>
      <c r="AM299" s="25"/>
      <c r="AN299" s="25"/>
      <c r="AO299" s="28"/>
      <c r="AP299" s="4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49"/>
      <c r="BH299" s="47"/>
      <c r="BI299" s="25"/>
      <c r="BJ299" s="25"/>
      <c r="BK299" s="25"/>
      <c r="BL299" s="25"/>
      <c r="BM299" s="47"/>
      <c r="BN299" s="25"/>
      <c r="BO299" s="25"/>
      <c r="BP299" s="25"/>
      <c r="BQ299" s="49"/>
      <c r="BR299" s="47"/>
      <c r="BS299" s="25"/>
      <c r="BT299" s="25"/>
      <c r="BU299" s="25"/>
      <c r="BV299" s="49"/>
      <c r="BW299" s="52"/>
      <c r="BX299" s="53"/>
      <c r="BY299" s="54"/>
      <c r="BZ299" s="57"/>
      <c r="CA299" s="50"/>
      <c r="CB299" s="51"/>
      <c r="CC299" s="46"/>
      <c r="CD299" s="46"/>
      <c r="CE299" s="47"/>
      <c r="CF299" s="25"/>
      <c r="CG299" s="61"/>
      <c r="CH299" s="47"/>
      <c r="CI299" s="25"/>
      <c r="CJ299" s="25"/>
      <c r="CK299" s="49"/>
      <c r="CL299" s="47"/>
      <c r="CM299" s="25"/>
      <c r="CN299" s="25"/>
      <c r="CO299" s="49"/>
      <c r="CP299" s="47"/>
      <c r="CQ299" s="25"/>
      <c r="CR299" s="25"/>
      <c r="CS299" s="25"/>
      <c r="CT299" s="25"/>
      <c r="CU299" s="25"/>
      <c r="CV299" s="25"/>
      <c r="CW299" s="25"/>
      <c r="CX299" s="25"/>
      <c r="CY299" s="25"/>
      <c r="CZ299" s="49"/>
      <c r="DA299" s="25"/>
      <c r="DB299" s="25"/>
      <c r="DC299" s="25"/>
      <c r="DD299" s="25"/>
      <c r="DE299" s="25"/>
      <c r="DF299" s="25"/>
      <c r="DG299" s="25"/>
      <c r="DH299" s="25"/>
      <c r="DI299" s="25"/>
      <c r="DJ299" s="25"/>
      <c r="DK299" s="25"/>
      <c r="DL299" s="25"/>
      <c r="DM299" s="25"/>
      <c r="DN299" s="25"/>
      <c r="DO299" s="25"/>
      <c r="DP299" s="25"/>
      <c r="DQ299" s="25"/>
      <c r="DR299" s="25"/>
      <c r="DS299" s="25"/>
      <c r="DT299" s="49"/>
      <c r="DU299" s="47"/>
      <c r="DV299" s="48"/>
      <c r="DW299" s="25"/>
      <c r="DX299" s="25"/>
      <c r="DY299" s="49"/>
      <c r="DZ299" s="47"/>
      <c r="EA299" s="25"/>
      <c r="EB299" s="25"/>
      <c r="EC299" s="25"/>
      <c r="ED299" s="25"/>
      <c r="EE299" s="49"/>
      <c r="EF299" s="47"/>
      <c r="EG299" s="25"/>
      <c r="EH299" s="25"/>
      <c r="EI299" s="25"/>
      <c r="EJ299" s="25"/>
      <c r="EK299" s="46"/>
      <c r="EL299" s="47"/>
      <c r="EM299" s="49"/>
      <c r="EN299" s="46"/>
      <c r="EO299" s="47"/>
      <c r="EP299" s="25"/>
      <c r="EQ299" s="25"/>
      <c r="ER299" s="25"/>
      <c r="ES299" s="25"/>
      <c r="ET299" s="25"/>
      <c r="EU299" s="25"/>
      <c r="EV299" s="49"/>
      <c r="FI299"/>
      <c r="FL299" s="49"/>
      <c r="FM299" s="25"/>
      <c r="FN299" s="25"/>
      <c r="FO299" s="25"/>
      <c r="FP299" s="25"/>
      <c r="FQ299" s="25"/>
      <c r="FR299" s="25"/>
      <c r="FS299" s="25"/>
      <c r="FT299" s="25"/>
      <c r="FU299" s="25"/>
      <c r="FV299" s="45"/>
      <c r="FW299" s="25"/>
      <c r="FX299" s="25"/>
      <c r="FY299" s="25"/>
      <c r="FZ299" s="25"/>
      <c r="GA299" s="25"/>
      <c r="GB299" s="25"/>
      <c r="GC299" s="28"/>
      <c r="GD299" s="45"/>
      <c r="GE299" s="25"/>
      <c r="GF299" s="25"/>
      <c r="GG299" s="25"/>
      <c r="GH299" s="25"/>
      <c r="GI299" s="25"/>
      <c r="GJ299" s="25"/>
      <c r="GK299" s="28"/>
      <c r="GL299" s="45"/>
      <c r="GM299" s="25"/>
      <c r="GN299" s="25"/>
      <c r="GO299" s="25"/>
      <c r="GP299" s="25"/>
      <c r="GQ299" s="25"/>
      <c r="GR299" s="25"/>
      <c r="GS299" s="25"/>
      <c r="GT299" s="25"/>
      <c r="GU299" s="25"/>
      <c r="GV299" s="25"/>
      <c r="GW299" s="25"/>
      <c r="GX299" s="25"/>
      <c r="GY299" s="25"/>
      <c r="GZ299" s="25"/>
      <c r="HA299" s="25"/>
      <c r="HB299" s="25"/>
      <c r="HC299" s="25"/>
      <c r="HD299" s="25"/>
      <c r="HE299" s="28"/>
      <c r="HF299" s="25"/>
      <c r="HG299" s="25"/>
      <c r="HH299" s="25"/>
      <c r="HI299" s="25"/>
      <c r="HJ299" s="25"/>
      <c r="HK299" s="25"/>
      <c r="HL299" s="25"/>
      <c r="HM299" s="25"/>
      <c r="HN299" s="25"/>
      <c r="HO299" s="25"/>
      <c r="HP299" s="25"/>
      <c r="HQ299" s="25"/>
      <c r="HR299" s="25"/>
      <c r="HS299" s="45"/>
      <c r="HT299" s="25"/>
      <c r="HU299" s="25"/>
      <c r="HV299" s="25"/>
      <c r="HW299" s="25"/>
      <c r="HX299" s="25"/>
      <c r="HY299" s="45"/>
      <c r="HZ299" s="25"/>
      <c r="IA299" s="25"/>
      <c r="IB299" s="25"/>
      <c r="IC299" s="25"/>
      <c r="ID299" s="109"/>
      <c r="IE299" s="25"/>
      <c r="IF299" s="25"/>
      <c r="IG299" s="25"/>
      <c r="IH299" s="25"/>
      <c r="II299" s="25"/>
      <c r="IJ299" s="25"/>
      <c r="IK299" s="25"/>
      <c r="IL299" s="25"/>
      <c r="IM299" s="25"/>
      <c r="IN299" s="25"/>
      <c r="IO299" s="25"/>
      <c r="IP299" s="25"/>
      <c r="IQ299" s="25"/>
      <c r="IR299" s="25"/>
      <c r="IS299" s="25"/>
      <c r="IT299" s="45"/>
    </row>
    <row r="300" spans="1:254">
      <c r="A300" s="25"/>
      <c r="B300" s="25"/>
      <c r="C300" s="49"/>
      <c r="D300" s="47"/>
      <c r="E300" s="25"/>
      <c r="F300" s="25"/>
      <c r="G300" s="49"/>
      <c r="H300" s="25"/>
      <c r="I300" s="25"/>
      <c r="J300" s="25"/>
      <c r="K300" s="25"/>
      <c r="L300" s="25"/>
      <c r="M300" s="25"/>
      <c r="N300" s="25"/>
      <c r="O300" s="25"/>
      <c r="P300" s="25"/>
      <c r="Q300" s="28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45"/>
      <c r="AC300" s="25"/>
      <c r="AD300" s="25"/>
      <c r="AE300" s="25"/>
      <c r="AF300" s="25"/>
      <c r="AG300" s="25"/>
      <c r="AH300" s="25"/>
      <c r="AI300" s="25"/>
      <c r="AJ300" s="25"/>
      <c r="AK300" s="28"/>
      <c r="AL300" s="45"/>
      <c r="AM300" s="25"/>
      <c r="AN300" s="25"/>
      <c r="AO300" s="28"/>
      <c r="AP300" s="4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49"/>
      <c r="BH300" s="47"/>
      <c r="BI300" s="25"/>
      <c r="BJ300" s="25"/>
      <c r="BK300" s="25"/>
      <c r="BL300" s="25"/>
      <c r="BM300" s="47"/>
      <c r="BN300" s="25"/>
      <c r="BO300" s="25"/>
      <c r="BP300" s="25"/>
      <c r="BQ300" s="49"/>
      <c r="BR300" s="47"/>
      <c r="BS300" s="25"/>
      <c r="BT300" s="25"/>
      <c r="BU300" s="25"/>
      <c r="BV300" s="49"/>
      <c r="BW300" s="52"/>
      <c r="BX300" s="53"/>
      <c r="BY300" s="54"/>
      <c r="BZ300" s="57"/>
      <c r="CA300" s="50"/>
      <c r="CB300" s="51"/>
      <c r="CC300" s="46"/>
      <c r="CD300" s="46"/>
      <c r="CE300" s="47"/>
      <c r="CF300" s="25"/>
      <c r="CG300" s="61"/>
      <c r="CH300" s="47"/>
      <c r="CI300" s="25"/>
      <c r="CJ300" s="25"/>
      <c r="CK300" s="49"/>
      <c r="CL300" s="47"/>
      <c r="CM300" s="25"/>
      <c r="CN300" s="25"/>
      <c r="CO300" s="49"/>
      <c r="CP300" s="47"/>
      <c r="CQ300" s="25"/>
      <c r="CR300" s="25"/>
      <c r="CS300" s="25"/>
      <c r="CT300" s="25"/>
      <c r="CU300" s="25"/>
      <c r="CV300" s="25"/>
      <c r="CW300" s="25"/>
      <c r="CX300" s="25"/>
      <c r="CY300" s="25"/>
      <c r="CZ300" s="49"/>
      <c r="DA300" s="25"/>
      <c r="DB300" s="25"/>
      <c r="DC300" s="25"/>
      <c r="DD300" s="25"/>
      <c r="DE300" s="25"/>
      <c r="DF300" s="25"/>
      <c r="DG300" s="25"/>
      <c r="DH300" s="25"/>
      <c r="DI300" s="25"/>
      <c r="DJ300" s="25"/>
      <c r="DK300" s="25"/>
      <c r="DL300" s="25"/>
      <c r="DM300" s="25"/>
      <c r="DN300" s="25"/>
      <c r="DO300" s="25"/>
      <c r="DP300" s="25"/>
      <c r="DQ300" s="25"/>
      <c r="DR300" s="25"/>
      <c r="DS300" s="25"/>
      <c r="DT300" s="49"/>
      <c r="DU300" s="47"/>
      <c r="DV300" s="48"/>
      <c r="DW300" s="25"/>
      <c r="DX300" s="25"/>
      <c r="DY300" s="49"/>
      <c r="DZ300" s="47"/>
      <c r="EA300" s="25"/>
      <c r="EB300" s="25"/>
      <c r="EC300" s="25"/>
      <c r="ED300" s="25"/>
      <c r="EE300" s="49"/>
      <c r="EF300" s="47"/>
      <c r="EG300" s="25"/>
      <c r="EH300" s="25"/>
      <c r="EI300" s="25"/>
      <c r="EJ300" s="25"/>
      <c r="EK300" s="46"/>
      <c r="EL300" s="47"/>
      <c r="EM300" s="49"/>
      <c r="EN300" s="46"/>
      <c r="EO300" s="47"/>
      <c r="EP300" s="25"/>
      <c r="EQ300" s="25"/>
      <c r="ER300" s="25"/>
      <c r="ES300" s="25"/>
      <c r="ET300" s="25"/>
      <c r="EU300" s="25"/>
      <c r="EV300" s="49"/>
      <c r="FI300"/>
      <c r="FL300" s="49"/>
      <c r="FM300" s="25"/>
      <c r="FN300" s="25"/>
      <c r="FO300" s="25"/>
      <c r="FP300" s="25"/>
      <c r="FQ300" s="25"/>
      <c r="FR300" s="25"/>
      <c r="FS300" s="25"/>
      <c r="FT300" s="25"/>
      <c r="FU300" s="25"/>
      <c r="FV300" s="45"/>
      <c r="FW300" s="25"/>
      <c r="FX300" s="25"/>
      <c r="FY300" s="25"/>
      <c r="FZ300" s="25"/>
      <c r="GA300" s="25"/>
      <c r="GB300" s="25"/>
      <c r="GC300" s="28"/>
      <c r="GD300" s="45"/>
      <c r="GE300" s="25"/>
      <c r="GF300" s="25"/>
      <c r="GG300" s="25"/>
      <c r="GH300" s="25"/>
      <c r="GI300" s="25"/>
      <c r="GJ300" s="25"/>
      <c r="GK300" s="28"/>
      <c r="GL300" s="45"/>
      <c r="GM300" s="25"/>
      <c r="GN300" s="25"/>
      <c r="GO300" s="25"/>
      <c r="GP300" s="25"/>
      <c r="GQ300" s="25"/>
      <c r="GR300" s="25"/>
      <c r="GS300" s="25"/>
      <c r="GT300" s="25"/>
      <c r="GU300" s="25"/>
      <c r="GV300" s="25"/>
      <c r="GW300" s="25"/>
      <c r="GX300" s="25"/>
      <c r="GY300" s="25"/>
      <c r="GZ300" s="25"/>
      <c r="HA300" s="25"/>
      <c r="HB300" s="25"/>
      <c r="HC300" s="25"/>
      <c r="HD300" s="25"/>
      <c r="HE300" s="28"/>
      <c r="HF300" s="25"/>
      <c r="HG300" s="25"/>
      <c r="HH300" s="25"/>
      <c r="HI300" s="25"/>
      <c r="HJ300" s="25"/>
      <c r="HK300" s="25"/>
      <c r="HL300" s="25"/>
      <c r="HM300" s="25"/>
      <c r="HN300" s="25"/>
      <c r="HO300" s="25"/>
      <c r="HP300" s="25"/>
      <c r="HQ300" s="25"/>
      <c r="HR300" s="25"/>
      <c r="HS300" s="45"/>
      <c r="HT300" s="25"/>
      <c r="HU300" s="25"/>
      <c r="HV300" s="25"/>
      <c r="HW300" s="25"/>
      <c r="HX300" s="25"/>
      <c r="HY300" s="45"/>
      <c r="HZ300" s="25"/>
      <c r="IA300" s="25"/>
      <c r="IB300" s="25"/>
      <c r="IC300" s="25"/>
      <c r="ID300" s="109"/>
      <c r="IE300" s="25"/>
      <c r="IF300" s="25"/>
      <c r="IG300" s="25"/>
      <c r="IH300" s="25"/>
      <c r="II300" s="25"/>
      <c r="IJ300" s="25"/>
      <c r="IK300" s="25"/>
      <c r="IL300" s="25"/>
      <c r="IM300" s="25"/>
      <c r="IN300" s="25"/>
      <c r="IO300" s="25"/>
      <c r="IP300" s="25"/>
      <c r="IQ300" s="25"/>
      <c r="IR300" s="25"/>
      <c r="IS300" s="25"/>
      <c r="IT300" s="45"/>
    </row>
    <row r="301" spans="1:254">
      <c r="A301" s="25"/>
      <c r="B301" s="25"/>
      <c r="C301" s="49"/>
      <c r="D301" s="47"/>
      <c r="E301" s="25"/>
      <c r="F301" s="25"/>
      <c r="G301" s="49"/>
      <c r="H301" s="25"/>
      <c r="I301" s="25"/>
      <c r="J301" s="25"/>
      <c r="K301" s="25"/>
      <c r="L301" s="25"/>
      <c r="M301" s="25"/>
      <c r="N301" s="25"/>
      <c r="O301" s="25"/>
      <c r="P301" s="25"/>
      <c r="Q301" s="28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45"/>
      <c r="AC301" s="25"/>
      <c r="AD301" s="25"/>
      <c r="AE301" s="25"/>
      <c r="AF301" s="25"/>
      <c r="AG301" s="25"/>
      <c r="AH301" s="25"/>
      <c r="AI301" s="25"/>
      <c r="AJ301" s="25"/>
      <c r="AK301" s="28"/>
      <c r="AL301" s="45"/>
      <c r="AM301" s="25"/>
      <c r="AN301" s="25"/>
      <c r="AO301" s="28"/>
      <c r="AP301" s="4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49"/>
      <c r="BH301" s="47"/>
      <c r="BI301" s="25"/>
      <c r="BJ301" s="25"/>
      <c r="BK301" s="25"/>
      <c r="BL301" s="25"/>
      <c r="BM301" s="47"/>
      <c r="BN301" s="25"/>
      <c r="BO301" s="25"/>
      <c r="BP301" s="25"/>
      <c r="BQ301" s="49"/>
      <c r="BR301" s="47"/>
      <c r="BS301" s="25"/>
      <c r="BT301" s="25"/>
      <c r="BU301" s="25"/>
      <c r="BV301" s="49"/>
      <c r="BW301" s="52"/>
      <c r="BX301" s="53"/>
      <c r="BY301" s="54"/>
      <c r="BZ301" s="57"/>
      <c r="CA301" s="50"/>
      <c r="CB301" s="51"/>
      <c r="CC301" s="46"/>
      <c r="CD301" s="46"/>
      <c r="CE301" s="47"/>
      <c r="CF301" s="25"/>
      <c r="CG301" s="61"/>
      <c r="CH301" s="47"/>
      <c r="CI301" s="25"/>
      <c r="CJ301" s="25"/>
      <c r="CK301" s="49"/>
      <c r="CL301" s="47"/>
      <c r="CM301" s="25"/>
      <c r="CN301" s="25"/>
      <c r="CO301" s="49"/>
      <c r="CP301" s="47"/>
      <c r="CQ301" s="25"/>
      <c r="CR301" s="25"/>
      <c r="CS301" s="25"/>
      <c r="CT301" s="25"/>
      <c r="CU301" s="25"/>
      <c r="CV301" s="25"/>
      <c r="CW301" s="25"/>
      <c r="CX301" s="25"/>
      <c r="CY301" s="25"/>
      <c r="CZ301" s="49"/>
      <c r="DA301" s="25"/>
      <c r="DB301" s="25"/>
      <c r="DC301" s="25"/>
      <c r="DD301" s="25"/>
      <c r="DE301" s="25"/>
      <c r="DF301" s="25"/>
      <c r="DG301" s="25"/>
      <c r="DH301" s="25"/>
      <c r="DI301" s="25"/>
      <c r="DJ301" s="25"/>
      <c r="DK301" s="25"/>
      <c r="DL301" s="25"/>
      <c r="DM301" s="25"/>
      <c r="DN301" s="25"/>
      <c r="DO301" s="25"/>
      <c r="DP301" s="25"/>
      <c r="DQ301" s="25"/>
      <c r="DR301" s="25"/>
      <c r="DS301" s="25"/>
      <c r="DT301" s="49"/>
      <c r="DU301" s="47"/>
      <c r="DV301" s="48"/>
      <c r="DW301" s="25"/>
      <c r="DX301" s="25"/>
      <c r="DY301" s="49"/>
      <c r="DZ301" s="47"/>
      <c r="EA301" s="25"/>
      <c r="EB301" s="25"/>
      <c r="EC301" s="25"/>
      <c r="ED301" s="25"/>
      <c r="EE301" s="49"/>
      <c r="EF301" s="47"/>
      <c r="EG301" s="25"/>
      <c r="EH301" s="25"/>
      <c r="EI301" s="25"/>
      <c r="EJ301" s="25"/>
      <c r="EK301" s="46"/>
      <c r="EL301" s="47"/>
      <c r="EM301" s="49"/>
      <c r="EN301" s="46"/>
      <c r="EO301" s="47"/>
      <c r="EP301" s="25"/>
      <c r="EQ301" s="25"/>
      <c r="ER301" s="25"/>
      <c r="ES301" s="25"/>
      <c r="ET301" s="25"/>
      <c r="EU301" s="25"/>
      <c r="EV301" s="49"/>
      <c r="FI301"/>
      <c r="FL301" s="49"/>
      <c r="FM301" s="25"/>
      <c r="FN301" s="25"/>
      <c r="FO301" s="25"/>
      <c r="FP301" s="25"/>
      <c r="FQ301" s="25"/>
      <c r="FR301" s="25"/>
      <c r="FS301" s="25"/>
      <c r="FT301" s="25"/>
      <c r="FU301" s="25"/>
      <c r="FV301" s="45"/>
      <c r="FW301" s="25"/>
      <c r="FX301" s="25"/>
      <c r="FY301" s="25"/>
      <c r="FZ301" s="25"/>
      <c r="GA301" s="25"/>
      <c r="GB301" s="25"/>
      <c r="GC301" s="28"/>
      <c r="GD301" s="45"/>
      <c r="GE301" s="25"/>
      <c r="GF301" s="25"/>
      <c r="GG301" s="25"/>
      <c r="GH301" s="25"/>
      <c r="GI301" s="25"/>
      <c r="GJ301" s="25"/>
      <c r="GK301" s="28"/>
      <c r="GL301" s="45"/>
      <c r="GM301" s="25"/>
      <c r="GN301" s="25"/>
      <c r="GO301" s="25"/>
      <c r="GP301" s="25"/>
      <c r="GQ301" s="25"/>
      <c r="GR301" s="25"/>
      <c r="GS301" s="25"/>
      <c r="GT301" s="25"/>
      <c r="GU301" s="25"/>
      <c r="GV301" s="25"/>
      <c r="GW301" s="25"/>
      <c r="GX301" s="25"/>
      <c r="GY301" s="25"/>
      <c r="GZ301" s="25"/>
      <c r="HA301" s="25"/>
      <c r="HB301" s="25"/>
      <c r="HC301" s="25"/>
      <c r="HD301" s="25"/>
      <c r="HE301" s="28"/>
      <c r="HF301" s="25"/>
      <c r="HG301" s="25"/>
      <c r="HH301" s="25"/>
      <c r="HI301" s="25"/>
      <c r="HJ301" s="25"/>
      <c r="HK301" s="25"/>
      <c r="HL301" s="25"/>
      <c r="HM301" s="25"/>
      <c r="HN301" s="25"/>
      <c r="HO301" s="25"/>
      <c r="HP301" s="25"/>
      <c r="HQ301" s="25"/>
      <c r="HR301" s="25"/>
      <c r="HS301" s="45"/>
      <c r="HT301" s="25"/>
      <c r="HU301" s="25"/>
      <c r="HV301" s="25"/>
      <c r="HW301" s="25"/>
      <c r="HX301" s="25"/>
      <c r="HY301" s="45"/>
      <c r="HZ301" s="25"/>
      <c r="IA301" s="25"/>
      <c r="IB301" s="25"/>
      <c r="IC301" s="25"/>
      <c r="ID301" s="109"/>
      <c r="IE301" s="25"/>
      <c r="IF301" s="25"/>
      <c r="IG301" s="25"/>
      <c r="IH301" s="25"/>
      <c r="II301" s="25"/>
      <c r="IJ301" s="25"/>
      <c r="IK301" s="25"/>
      <c r="IL301" s="25"/>
      <c r="IM301" s="25"/>
      <c r="IN301" s="25"/>
      <c r="IO301" s="25"/>
      <c r="IP301" s="25"/>
      <c r="IQ301" s="25"/>
      <c r="IR301" s="25"/>
      <c r="IS301" s="25"/>
      <c r="IT301" s="45"/>
    </row>
    <row r="302" spans="1:254">
      <c r="A302" s="25"/>
      <c r="B302" s="25"/>
      <c r="C302" s="49"/>
      <c r="D302" s="47"/>
      <c r="E302" s="25"/>
      <c r="F302" s="25"/>
      <c r="G302" s="49"/>
      <c r="H302" s="25"/>
      <c r="I302" s="25"/>
      <c r="J302" s="25"/>
      <c r="K302" s="25"/>
      <c r="L302" s="25"/>
      <c r="M302" s="25"/>
      <c r="N302" s="25"/>
      <c r="O302" s="25"/>
      <c r="P302" s="25"/>
      <c r="Q302" s="28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45"/>
      <c r="AC302" s="25"/>
      <c r="AD302" s="25"/>
      <c r="AE302" s="25"/>
      <c r="AF302" s="25"/>
      <c r="AG302" s="25"/>
      <c r="AH302" s="25"/>
      <c r="AI302" s="25"/>
      <c r="AJ302" s="25"/>
      <c r="AK302" s="28"/>
      <c r="AL302" s="45"/>
      <c r="AM302" s="25"/>
      <c r="AN302" s="25"/>
      <c r="AO302" s="28"/>
      <c r="AP302" s="4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49"/>
      <c r="BH302" s="47"/>
      <c r="BI302" s="25"/>
      <c r="BJ302" s="25"/>
      <c r="BK302" s="25"/>
      <c r="BL302" s="25"/>
      <c r="BM302" s="47"/>
      <c r="BN302" s="25"/>
      <c r="BO302" s="25"/>
      <c r="BP302" s="25"/>
      <c r="BQ302" s="49"/>
      <c r="BR302" s="47"/>
      <c r="BS302" s="25"/>
      <c r="BT302" s="25"/>
      <c r="BU302" s="25"/>
      <c r="BV302" s="49"/>
      <c r="BW302" s="52"/>
      <c r="BX302" s="53"/>
      <c r="BY302" s="54"/>
      <c r="BZ302" s="57"/>
      <c r="CA302" s="50"/>
      <c r="CB302" s="51"/>
      <c r="CC302" s="46"/>
      <c r="CD302" s="46"/>
      <c r="CE302" s="47"/>
      <c r="CF302" s="25"/>
      <c r="CG302" s="61"/>
      <c r="CH302" s="47"/>
      <c r="CI302" s="25"/>
      <c r="CJ302" s="25"/>
      <c r="CK302" s="49"/>
      <c r="CL302" s="47"/>
      <c r="CM302" s="25"/>
      <c r="CN302" s="25"/>
      <c r="CO302" s="49"/>
      <c r="CP302" s="47"/>
      <c r="CQ302" s="25"/>
      <c r="CR302" s="25"/>
      <c r="CS302" s="25"/>
      <c r="CT302" s="25"/>
      <c r="CU302" s="25"/>
      <c r="CV302" s="25"/>
      <c r="CW302" s="25"/>
      <c r="CX302" s="25"/>
      <c r="CY302" s="25"/>
      <c r="CZ302" s="49"/>
      <c r="DA302" s="25"/>
      <c r="DB302" s="25"/>
      <c r="DC302" s="25"/>
      <c r="DD302" s="25"/>
      <c r="DE302" s="25"/>
      <c r="DF302" s="25"/>
      <c r="DG302" s="25"/>
      <c r="DH302" s="25"/>
      <c r="DI302" s="25"/>
      <c r="DJ302" s="25"/>
      <c r="DK302" s="25"/>
      <c r="DL302" s="25"/>
      <c r="DM302" s="25"/>
      <c r="DN302" s="25"/>
      <c r="DO302" s="25"/>
      <c r="DP302" s="25"/>
      <c r="DQ302" s="25"/>
      <c r="DR302" s="25"/>
      <c r="DS302" s="25"/>
      <c r="DT302" s="49"/>
      <c r="DU302" s="47"/>
      <c r="DV302" s="48"/>
      <c r="DW302" s="25"/>
      <c r="DX302" s="25"/>
      <c r="DY302" s="49"/>
      <c r="DZ302" s="47"/>
      <c r="EA302" s="25"/>
      <c r="EB302" s="25"/>
      <c r="EC302" s="25"/>
      <c r="ED302" s="25"/>
      <c r="EE302" s="49"/>
      <c r="EF302" s="47"/>
      <c r="EG302" s="25"/>
      <c r="EH302" s="25"/>
      <c r="EI302" s="25"/>
      <c r="EJ302" s="25"/>
      <c r="EK302" s="46"/>
      <c r="EL302" s="47"/>
      <c r="EM302" s="49"/>
      <c r="EN302" s="46"/>
      <c r="EO302" s="47"/>
      <c r="EP302" s="25"/>
      <c r="EQ302" s="25"/>
      <c r="ER302" s="25"/>
      <c r="ES302" s="25"/>
      <c r="ET302" s="25"/>
      <c r="EU302" s="25"/>
      <c r="EV302" s="49"/>
      <c r="FI302"/>
      <c r="FL302" s="49"/>
      <c r="FM302" s="25"/>
      <c r="FN302" s="25"/>
      <c r="FO302" s="25"/>
      <c r="FP302" s="25"/>
      <c r="FQ302" s="25"/>
      <c r="FR302" s="25"/>
      <c r="FS302" s="25"/>
      <c r="FT302" s="25"/>
      <c r="FU302" s="25"/>
      <c r="FV302" s="45"/>
      <c r="FW302" s="25"/>
      <c r="FX302" s="25"/>
      <c r="FY302" s="25"/>
      <c r="FZ302" s="25"/>
      <c r="GA302" s="25"/>
      <c r="GB302" s="25"/>
      <c r="GC302" s="28"/>
      <c r="GD302" s="45"/>
      <c r="GE302" s="25"/>
      <c r="GF302" s="25"/>
      <c r="GG302" s="25"/>
      <c r="GH302" s="25"/>
      <c r="GI302" s="25"/>
      <c r="GJ302" s="25"/>
      <c r="GK302" s="28"/>
      <c r="GL302" s="45"/>
      <c r="GM302" s="25"/>
      <c r="GN302" s="25"/>
      <c r="GO302" s="25"/>
      <c r="GP302" s="25"/>
      <c r="GQ302" s="25"/>
      <c r="GR302" s="25"/>
      <c r="GS302" s="25"/>
      <c r="GT302" s="25"/>
      <c r="GU302" s="25"/>
      <c r="GV302" s="25"/>
      <c r="GW302" s="25"/>
      <c r="GX302" s="25"/>
      <c r="GY302" s="25"/>
      <c r="GZ302" s="25"/>
      <c r="HA302" s="25"/>
      <c r="HB302" s="25"/>
      <c r="HC302" s="25"/>
      <c r="HD302" s="25"/>
      <c r="HE302" s="28"/>
      <c r="HF302" s="25"/>
      <c r="HG302" s="25"/>
      <c r="HH302" s="25"/>
      <c r="HI302" s="25"/>
      <c r="HJ302" s="25"/>
      <c r="HK302" s="25"/>
      <c r="HL302" s="25"/>
      <c r="HM302" s="25"/>
      <c r="HN302" s="25"/>
      <c r="HO302" s="25"/>
      <c r="HP302" s="25"/>
      <c r="HQ302" s="25"/>
      <c r="HR302" s="25"/>
      <c r="HS302" s="45"/>
      <c r="HT302" s="25"/>
      <c r="HU302" s="25"/>
      <c r="HV302" s="25"/>
      <c r="HW302" s="25"/>
      <c r="HX302" s="25"/>
      <c r="HY302" s="45"/>
      <c r="HZ302" s="25"/>
      <c r="IA302" s="25"/>
      <c r="IB302" s="25"/>
      <c r="IC302" s="25"/>
      <c r="ID302" s="109"/>
      <c r="IE302" s="25"/>
      <c r="IF302" s="25"/>
      <c r="IG302" s="25"/>
      <c r="IH302" s="25"/>
      <c r="II302" s="25"/>
      <c r="IJ302" s="25"/>
      <c r="IK302" s="25"/>
      <c r="IL302" s="25"/>
      <c r="IM302" s="25"/>
      <c r="IN302" s="25"/>
      <c r="IO302" s="25"/>
      <c r="IP302" s="25"/>
      <c r="IQ302" s="25"/>
      <c r="IR302" s="25"/>
      <c r="IS302" s="25"/>
      <c r="IT302" s="45"/>
    </row>
    <row r="303" spans="1:254">
      <c r="A303" s="25"/>
      <c r="B303" s="25"/>
      <c r="C303" s="49"/>
      <c r="D303" s="47"/>
      <c r="E303" s="25"/>
      <c r="F303" s="25"/>
      <c r="G303" s="49"/>
      <c r="H303" s="25"/>
      <c r="I303" s="25"/>
      <c r="J303" s="25"/>
      <c r="K303" s="25"/>
      <c r="L303" s="25"/>
      <c r="M303" s="25"/>
      <c r="N303" s="25"/>
      <c r="O303" s="25"/>
      <c r="P303" s="25"/>
      <c r="Q303" s="28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45"/>
      <c r="AC303" s="25"/>
      <c r="AD303" s="25"/>
      <c r="AE303" s="25"/>
      <c r="AF303" s="25"/>
      <c r="AG303" s="25"/>
      <c r="AH303" s="25"/>
      <c r="AI303" s="25"/>
      <c r="AJ303" s="25"/>
      <c r="AK303" s="28"/>
      <c r="AL303" s="45"/>
      <c r="AM303" s="25"/>
      <c r="AN303" s="25"/>
      <c r="AO303" s="28"/>
      <c r="AP303" s="4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49"/>
      <c r="BH303" s="47"/>
      <c r="BI303" s="25"/>
      <c r="BJ303" s="25"/>
      <c r="BK303" s="25"/>
      <c r="BL303" s="25"/>
      <c r="BM303" s="47"/>
      <c r="BN303" s="25"/>
      <c r="BO303" s="25"/>
      <c r="BP303" s="25"/>
      <c r="BQ303" s="49"/>
      <c r="BR303" s="47"/>
      <c r="BS303" s="25"/>
      <c r="BT303" s="25"/>
      <c r="BU303" s="25"/>
      <c r="BV303" s="49"/>
      <c r="BW303" s="52"/>
      <c r="BX303" s="53"/>
      <c r="BY303" s="54"/>
      <c r="BZ303" s="57"/>
      <c r="CA303" s="50"/>
      <c r="CB303" s="51"/>
      <c r="CC303" s="46"/>
      <c r="CD303" s="46"/>
      <c r="CE303" s="47"/>
      <c r="CF303" s="25"/>
      <c r="CG303" s="61"/>
      <c r="CH303" s="47"/>
      <c r="CI303" s="25"/>
      <c r="CJ303" s="25"/>
      <c r="CK303" s="49"/>
      <c r="CL303" s="47"/>
      <c r="CM303" s="25"/>
      <c r="CN303" s="25"/>
      <c r="CO303" s="49"/>
      <c r="CP303" s="47"/>
      <c r="CQ303" s="25"/>
      <c r="CR303" s="25"/>
      <c r="CS303" s="25"/>
      <c r="CT303" s="25"/>
      <c r="CU303" s="25"/>
      <c r="CV303" s="25"/>
      <c r="CW303" s="25"/>
      <c r="CX303" s="25"/>
      <c r="CY303" s="25"/>
      <c r="CZ303" s="49"/>
      <c r="DA303" s="25"/>
      <c r="DB303" s="25"/>
      <c r="DC303" s="25"/>
      <c r="DD303" s="25"/>
      <c r="DE303" s="25"/>
      <c r="DF303" s="25"/>
      <c r="DG303" s="25"/>
      <c r="DH303" s="25"/>
      <c r="DI303" s="25"/>
      <c r="DJ303" s="25"/>
      <c r="DK303" s="25"/>
      <c r="DL303" s="25"/>
      <c r="DM303" s="25"/>
      <c r="DN303" s="25"/>
      <c r="DO303" s="25"/>
      <c r="DP303" s="25"/>
      <c r="DQ303" s="25"/>
      <c r="DR303" s="25"/>
      <c r="DS303" s="25"/>
      <c r="DT303" s="49"/>
      <c r="DU303" s="47"/>
      <c r="DV303" s="48"/>
      <c r="DW303" s="25"/>
      <c r="DX303" s="25"/>
      <c r="DY303" s="49"/>
      <c r="DZ303" s="47"/>
      <c r="EA303" s="25"/>
      <c r="EB303" s="25"/>
      <c r="EC303" s="25"/>
      <c r="ED303" s="25"/>
      <c r="EE303" s="49"/>
      <c r="EF303" s="47"/>
      <c r="EG303" s="25"/>
      <c r="EH303" s="25"/>
      <c r="EI303" s="25"/>
      <c r="EJ303" s="25"/>
      <c r="EK303" s="46"/>
      <c r="EL303" s="47"/>
      <c r="EM303" s="49"/>
      <c r="EN303" s="46"/>
      <c r="EO303" s="47"/>
      <c r="EP303" s="25"/>
      <c r="EQ303" s="25"/>
      <c r="ER303" s="25"/>
      <c r="ES303" s="25"/>
      <c r="ET303" s="25"/>
      <c r="EU303" s="25"/>
      <c r="EV303" s="49"/>
      <c r="FI303"/>
      <c r="FL303" s="49"/>
      <c r="FM303" s="25"/>
      <c r="FN303" s="25"/>
      <c r="FO303" s="25"/>
      <c r="FP303" s="25"/>
      <c r="FQ303" s="25"/>
      <c r="FR303" s="25"/>
      <c r="FS303" s="25"/>
      <c r="FT303" s="25"/>
      <c r="FU303" s="25"/>
      <c r="FV303" s="45"/>
      <c r="FW303" s="25"/>
      <c r="FX303" s="25"/>
      <c r="FY303" s="25"/>
      <c r="FZ303" s="25"/>
      <c r="GA303" s="25"/>
      <c r="GB303" s="25"/>
      <c r="GC303" s="28"/>
      <c r="GD303" s="45"/>
      <c r="GE303" s="25"/>
      <c r="GF303" s="25"/>
      <c r="GG303" s="25"/>
      <c r="GH303" s="25"/>
      <c r="GI303" s="25"/>
      <c r="GJ303" s="25"/>
      <c r="GK303" s="28"/>
      <c r="GL303" s="45"/>
      <c r="GM303" s="25"/>
      <c r="GN303" s="25"/>
      <c r="GO303" s="25"/>
      <c r="GP303" s="25"/>
      <c r="GQ303" s="25"/>
      <c r="GR303" s="25"/>
      <c r="GS303" s="25"/>
      <c r="GT303" s="25"/>
      <c r="GU303" s="25"/>
      <c r="GV303" s="25"/>
      <c r="GW303" s="25"/>
      <c r="GX303" s="25"/>
      <c r="GY303" s="25"/>
      <c r="GZ303" s="25"/>
      <c r="HA303" s="25"/>
      <c r="HB303" s="25"/>
      <c r="HC303" s="25"/>
      <c r="HD303" s="25"/>
      <c r="HE303" s="28"/>
      <c r="HF303" s="25"/>
      <c r="HG303" s="25"/>
      <c r="HH303" s="25"/>
      <c r="HI303" s="25"/>
      <c r="HJ303" s="25"/>
      <c r="HK303" s="25"/>
      <c r="HL303" s="25"/>
      <c r="HM303" s="25"/>
      <c r="HN303" s="25"/>
      <c r="HO303" s="25"/>
      <c r="HP303" s="25"/>
      <c r="HQ303" s="25"/>
      <c r="HR303" s="25"/>
      <c r="HS303" s="45"/>
      <c r="HT303" s="25"/>
      <c r="HU303" s="25"/>
      <c r="HV303" s="25"/>
      <c r="HW303" s="25"/>
      <c r="HX303" s="25"/>
      <c r="HY303" s="45"/>
      <c r="HZ303" s="25"/>
      <c r="IA303" s="25"/>
      <c r="IB303" s="25"/>
      <c r="IC303" s="25"/>
      <c r="ID303" s="109"/>
      <c r="IE303" s="25"/>
      <c r="IF303" s="25"/>
      <c r="IG303" s="25"/>
      <c r="IH303" s="25"/>
      <c r="II303" s="25"/>
      <c r="IJ303" s="25"/>
      <c r="IK303" s="25"/>
      <c r="IL303" s="25"/>
      <c r="IM303" s="25"/>
      <c r="IN303" s="25"/>
      <c r="IO303" s="25"/>
      <c r="IP303" s="25"/>
      <c r="IQ303" s="25"/>
      <c r="IR303" s="25"/>
      <c r="IS303" s="25"/>
      <c r="IT303" s="45"/>
    </row>
    <row r="304" spans="1:254">
      <c r="A304" s="25"/>
      <c r="B304" s="25"/>
      <c r="C304" s="49"/>
      <c r="D304" s="47"/>
      <c r="E304" s="25"/>
      <c r="F304" s="25"/>
      <c r="G304" s="49"/>
      <c r="H304" s="25"/>
      <c r="I304" s="25"/>
      <c r="J304" s="25"/>
      <c r="K304" s="25"/>
      <c r="L304" s="25"/>
      <c r="M304" s="25"/>
      <c r="N304" s="25"/>
      <c r="O304" s="25"/>
      <c r="P304" s="25"/>
      <c r="Q304" s="28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45"/>
      <c r="AC304" s="25"/>
      <c r="AD304" s="25"/>
      <c r="AE304" s="25"/>
      <c r="AF304" s="25"/>
      <c r="AG304" s="25"/>
      <c r="AH304" s="25"/>
      <c r="AI304" s="25"/>
      <c r="AJ304" s="25"/>
      <c r="AK304" s="28"/>
      <c r="AL304" s="45"/>
      <c r="AM304" s="25"/>
      <c r="AN304" s="25"/>
      <c r="AO304" s="28"/>
      <c r="AP304" s="4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49"/>
      <c r="BH304" s="47"/>
      <c r="BI304" s="25"/>
      <c r="BJ304" s="25"/>
      <c r="BK304" s="25"/>
      <c r="BL304" s="25"/>
      <c r="BM304" s="47"/>
      <c r="BN304" s="25"/>
      <c r="BO304" s="25"/>
      <c r="BP304" s="25"/>
      <c r="BQ304" s="49"/>
      <c r="BR304" s="47"/>
      <c r="BS304" s="25"/>
      <c r="BT304" s="25"/>
      <c r="BU304" s="25"/>
      <c r="BV304" s="49"/>
      <c r="BW304" s="52"/>
      <c r="BX304" s="53"/>
      <c r="BY304" s="54"/>
      <c r="BZ304" s="57"/>
      <c r="CA304" s="50"/>
      <c r="CB304" s="51"/>
      <c r="CC304" s="46"/>
      <c r="CD304" s="46"/>
      <c r="CE304" s="47"/>
      <c r="CF304" s="25"/>
      <c r="CG304" s="61"/>
      <c r="CH304" s="47"/>
      <c r="CI304" s="25"/>
      <c r="CJ304" s="25"/>
      <c r="CK304" s="49"/>
      <c r="CL304" s="47"/>
      <c r="CM304" s="25"/>
      <c r="CN304" s="25"/>
      <c r="CO304" s="49"/>
      <c r="CP304" s="47"/>
      <c r="CQ304" s="25"/>
      <c r="CR304" s="25"/>
      <c r="CS304" s="25"/>
      <c r="CT304" s="25"/>
      <c r="CU304" s="25"/>
      <c r="CV304" s="25"/>
      <c r="CW304" s="25"/>
      <c r="CX304" s="25"/>
      <c r="CY304" s="25"/>
      <c r="CZ304" s="49"/>
      <c r="DA304" s="25"/>
      <c r="DB304" s="25"/>
      <c r="DC304" s="25"/>
      <c r="DD304" s="25"/>
      <c r="DE304" s="25"/>
      <c r="DF304" s="25"/>
      <c r="DG304" s="25"/>
      <c r="DH304" s="25"/>
      <c r="DI304" s="25"/>
      <c r="DJ304" s="25"/>
      <c r="DK304" s="25"/>
      <c r="DL304" s="25"/>
      <c r="DM304" s="25"/>
      <c r="DN304" s="25"/>
      <c r="DO304" s="25"/>
      <c r="DP304" s="25"/>
      <c r="DQ304" s="25"/>
      <c r="DR304" s="25"/>
      <c r="DS304" s="25"/>
      <c r="DT304" s="49"/>
      <c r="DU304" s="47"/>
      <c r="DV304" s="48"/>
      <c r="DW304" s="25"/>
      <c r="DX304" s="25"/>
      <c r="DY304" s="49"/>
      <c r="DZ304" s="47"/>
      <c r="EA304" s="25"/>
      <c r="EB304" s="25"/>
      <c r="EC304" s="25"/>
      <c r="ED304" s="25"/>
      <c r="EE304" s="49"/>
      <c r="EF304" s="47"/>
      <c r="EG304" s="25"/>
      <c r="EH304" s="25"/>
      <c r="EI304" s="25"/>
      <c r="EJ304" s="25"/>
      <c r="EK304" s="46"/>
      <c r="EL304" s="47"/>
      <c r="EM304" s="49"/>
      <c r="EN304" s="46"/>
      <c r="EO304" s="47"/>
      <c r="EP304" s="25"/>
      <c r="EQ304" s="25"/>
      <c r="ER304" s="25"/>
      <c r="ES304" s="25"/>
      <c r="ET304" s="25"/>
      <c r="EU304" s="25"/>
      <c r="EV304" s="49"/>
      <c r="FI304"/>
      <c r="FL304" s="49"/>
      <c r="FM304" s="25"/>
      <c r="FN304" s="25"/>
      <c r="FO304" s="25"/>
      <c r="FP304" s="25"/>
      <c r="FQ304" s="25"/>
      <c r="FR304" s="25"/>
      <c r="FS304" s="25"/>
      <c r="FT304" s="25"/>
      <c r="FU304" s="25"/>
      <c r="FV304" s="45"/>
      <c r="FW304" s="25"/>
      <c r="FX304" s="25"/>
      <c r="FY304" s="25"/>
      <c r="FZ304" s="25"/>
      <c r="GA304" s="25"/>
      <c r="GB304" s="25"/>
      <c r="GC304" s="28"/>
      <c r="GD304" s="45"/>
      <c r="GE304" s="25"/>
      <c r="GF304" s="25"/>
      <c r="GG304" s="25"/>
      <c r="GH304" s="25"/>
      <c r="GI304" s="25"/>
      <c r="GJ304" s="25"/>
      <c r="GK304" s="28"/>
      <c r="GL304" s="45"/>
      <c r="GM304" s="25"/>
      <c r="GN304" s="25"/>
      <c r="GO304" s="25"/>
      <c r="GP304" s="25"/>
      <c r="GQ304" s="25"/>
      <c r="GR304" s="25"/>
      <c r="GS304" s="25"/>
      <c r="GT304" s="25"/>
      <c r="GU304" s="25"/>
      <c r="GV304" s="25"/>
      <c r="GW304" s="25"/>
      <c r="GX304" s="25"/>
      <c r="GY304" s="25"/>
      <c r="GZ304" s="25"/>
      <c r="HA304" s="25"/>
      <c r="HB304" s="25"/>
      <c r="HC304" s="25"/>
      <c r="HD304" s="25"/>
      <c r="HE304" s="28"/>
      <c r="HF304" s="25"/>
      <c r="HG304" s="25"/>
      <c r="HH304" s="25"/>
      <c r="HI304" s="25"/>
      <c r="HJ304" s="25"/>
      <c r="HK304" s="25"/>
      <c r="HL304" s="25"/>
      <c r="HM304" s="25"/>
      <c r="HN304" s="25"/>
      <c r="HO304" s="25"/>
      <c r="HP304" s="25"/>
      <c r="HQ304" s="25"/>
      <c r="HR304" s="25"/>
      <c r="HS304" s="45"/>
      <c r="HT304" s="25"/>
      <c r="HU304" s="25"/>
      <c r="HV304" s="25"/>
      <c r="HW304" s="25"/>
      <c r="HX304" s="25"/>
      <c r="HY304" s="45"/>
      <c r="HZ304" s="25"/>
      <c r="IA304" s="25"/>
      <c r="IB304" s="25"/>
      <c r="IC304" s="25"/>
      <c r="ID304" s="109"/>
      <c r="IE304" s="25"/>
      <c r="IF304" s="25"/>
      <c r="IG304" s="25"/>
      <c r="IH304" s="25"/>
      <c r="II304" s="25"/>
      <c r="IJ304" s="25"/>
      <c r="IK304" s="25"/>
      <c r="IL304" s="25"/>
      <c r="IM304" s="25"/>
      <c r="IN304" s="25"/>
      <c r="IO304" s="25"/>
      <c r="IP304" s="25"/>
      <c r="IQ304" s="25"/>
      <c r="IR304" s="25"/>
      <c r="IS304" s="25"/>
      <c r="IT304" s="45"/>
    </row>
    <row r="305" spans="1:254">
      <c r="A305" s="25"/>
      <c r="B305" s="25"/>
      <c r="C305" s="49"/>
      <c r="D305" s="47"/>
      <c r="E305" s="25"/>
      <c r="F305" s="25"/>
      <c r="G305" s="49"/>
      <c r="H305" s="25"/>
      <c r="I305" s="25"/>
      <c r="J305" s="25"/>
      <c r="K305" s="25"/>
      <c r="L305" s="25"/>
      <c r="M305" s="25"/>
      <c r="N305" s="25"/>
      <c r="O305" s="25"/>
      <c r="P305" s="25"/>
      <c r="Q305" s="28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45"/>
      <c r="AC305" s="25"/>
      <c r="AD305" s="25"/>
      <c r="AE305" s="25"/>
      <c r="AF305" s="25"/>
      <c r="AG305" s="25"/>
      <c r="AH305" s="25"/>
      <c r="AI305" s="25"/>
      <c r="AJ305" s="25"/>
      <c r="AK305" s="28"/>
      <c r="AL305" s="45"/>
      <c r="AM305" s="25"/>
      <c r="AN305" s="25"/>
      <c r="AO305" s="28"/>
      <c r="AP305" s="4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49"/>
      <c r="BH305" s="47"/>
      <c r="BI305" s="25"/>
      <c r="BJ305" s="25"/>
      <c r="BK305" s="25"/>
      <c r="BL305" s="25"/>
      <c r="BM305" s="47"/>
      <c r="BN305" s="25"/>
      <c r="BO305" s="25"/>
      <c r="BP305" s="25"/>
      <c r="BQ305" s="49"/>
      <c r="BR305" s="47"/>
      <c r="BS305" s="25"/>
      <c r="BT305" s="25"/>
      <c r="BU305" s="25"/>
      <c r="BV305" s="49"/>
      <c r="BW305" s="52"/>
      <c r="BX305" s="53"/>
      <c r="BY305" s="54"/>
      <c r="BZ305" s="57"/>
      <c r="CA305" s="50"/>
      <c r="CB305" s="51"/>
      <c r="CC305" s="46"/>
      <c r="CD305" s="46"/>
      <c r="CE305" s="47"/>
      <c r="CF305" s="25"/>
      <c r="CG305" s="61"/>
      <c r="CH305" s="47"/>
      <c r="CI305" s="25"/>
      <c r="CJ305" s="25"/>
      <c r="CK305" s="49"/>
      <c r="CL305" s="47"/>
      <c r="CM305" s="25"/>
      <c r="CN305" s="25"/>
      <c r="CO305" s="49"/>
      <c r="CP305" s="47"/>
      <c r="CQ305" s="25"/>
      <c r="CR305" s="25"/>
      <c r="CS305" s="25"/>
      <c r="CT305" s="25"/>
      <c r="CU305" s="25"/>
      <c r="CV305" s="25"/>
      <c r="CW305" s="25"/>
      <c r="CX305" s="25"/>
      <c r="CY305" s="25"/>
      <c r="CZ305" s="49"/>
      <c r="DA305" s="25"/>
      <c r="DB305" s="25"/>
      <c r="DC305" s="25"/>
      <c r="DD305" s="25"/>
      <c r="DE305" s="25"/>
      <c r="DF305" s="25"/>
      <c r="DG305" s="25"/>
      <c r="DH305" s="25"/>
      <c r="DI305" s="25"/>
      <c r="DJ305" s="25"/>
      <c r="DK305" s="25"/>
      <c r="DL305" s="25"/>
      <c r="DM305" s="25"/>
      <c r="DN305" s="25"/>
      <c r="DO305" s="25"/>
      <c r="DP305" s="25"/>
      <c r="DQ305" s="25"/>
      <c r="DR305" s="25"/>
      <c r="DS305" s="25"/>
      <c r="DT305" s="49"/>
      <c r="DU305" s="47"/>
      <c r="DV305" s="48"/>
      <c r="DW305" s="25"/>
      <c r="DX305" s="25"/>
      <c r="DY305" s="49"/>
      <c r="DZ305" s="47"/>
      <c r="EA305" s="25"/>
      <c r="EB305" s="25"/>
      <c r="EC305" s="25"/>
      <c r="ED305" s="25"/>
      <c r="EE305" s="49"/>
      <c r="EF305" s="47"/>
      <c r="EG305" s="25"/>
      <c r="EH305" s="25"/>
      <c r="EI305" s="25"/>
      <c r="EJ305" s="25"/>
      <c r="EK305" s="46"/>
      <c r="EL305" s="47"/>
      <c r="EM305" s="49"/>
      <c r="EN305" s="46"/>
      <c r="EO305" s="47"/>
      <c r="EP305" s="25"/>
      <c r="EQ305" s="25"/>
      <c r="ER305" s="25"/>
      <c r="ES305" s="25"/>
      <c r="ET305" s="25"/>
      <c r="EU305" s="25"/>
      <c r="EV305" s="49"/>
      <c r="FI305"/>
      <c r="FL305" s="49"/>
      <c r="FM305" s="25"/>
      <c r="FN305" s="25"/>
      <c r="FO305" s="25"/>
      <c r="FP305" s="25"/>
      <c r="FQ305" s="25"/>
      <c r="FR305" s="25"/>
      <c r="FS305" s="25"/>
      <c r="FT305" s="25"/>
      <c r="FU305" s="25"/>
      <c r="FV305" s="45"/>
      <c r="FW305" s="25"/>
      <c r="FX305" s="25"/>
      <c r="FY305" s="25"/>
      <c r="FZ305" s="25"/>
      <c r="GA305" s="25"/>
      <c r="GB305" s="25"/>
      <c r="GC305" s="28"/>
      <c r="GD305" s="45"/>
      <c r="GE305" s="25"/>
      <c r="GF305" s="25"/>
      <c r="GG305" s="25"/>
      <c r="GH305" s="25"/>
      <c r="GI305" s="25"/>
      <c r="GJ305" s="25"/>
      <c r="GK305" s="28"/>
      <c r="GL305" s="45"/>
      <c r="GM305" s="25"/>
      <c r="GN305" s="25"/>
      <c r="GO305" s="25"/>
      <c r="GP305" s="25"/>
      <c r="GQ305" s="25"/>
      <c r="GR305" s="25"/>
      <c r="GS305" s="25"/>
      <c r="GT305" s="25"/>
      <c r="GU305" s="25"/>
      <c r="GV305" s="25"/>
      <c r="GW305" s="25"/>
      <c r="GX305" s="25"/>
      <c r="GY305" s="25"/>
      <c r="GZ305" s="25"/>
      <c r="HA305" s="25"/>
      <c r="HB305" s="25"/>
      <c r="HC305" s="25"/>
      <c r="HD305" s="25"/>
      <c r="HE305" s="28"/>
      <c r="HF305" s="25"/>
      <c r="HG305" s="25"/>
      <c r="HH305" s="25"/>
      <c r="HI305" s="25"/>
      <c r="HJ305" s="25"/>
      <c r="HK305" s="25"/>
      <c r="HL305" s="25"/>
      <c r="HM305" s="25"/>
      <c r="HN305" s="25"/>
      <c r="HO305" s="25"/>
      <c r="HP305" s="25"/>
      <c r="HQ305" s="25"/>
      <c r="HR305" s="25"/>
      <c r="HS305" s="45"/>
      <c r="HT305" s="25"/>
      <c r="HU305" s="25"/>
      <c r="HV305" s="25"/>
      <c r="HW305" s="25"/>
      <c r="HX305" s="25"/>
      <c r="HY305" s="45"/>
      <c r="HZ305" s="25"/>
      <c r="IA305" s="25"/>
      <c r="IB305" s="25"/>
      <c r="IC305" s="25"/>
      <c r="ID305" s="109"/>
      <c r="IE305" s="25"/>
      <c r="IF305" s="25"/>
      <c r="IG305" s="25"/>
      <c r="IH305" s="25"/>
      <c r="II305" s="25"/>
      <c r="IJ305" s="25"/>
      <c r="IK305" s="25"/>
      <c r="IL305" s="25"/>
      <c r="IM305" s="25"/>
      <c r="IN305" s="25"/>
      <c r="IO305" s="25"/>
      <c r="IP305" s="25"/>
      <c r="IQ305" s="25"/>
      <c r="IR305" s="25"/>
      <c r="IS305" s="25"/>
      <c r="IT305" s="45"/>
    </row>
    <row r="306" spans="1:254">
      <c r="A306" s="25"/>
      <c r="B306" s="25"/>
      <c r="C306" s="49"/>
      <c r="D306" s="47"/>
      <c r="E306" s="25"/>
      <c r="F306" s="25"/>
      <c r="G306" s="49"/>
      <c r="H306" s="25"/>
      <c r="I306" s="25"/>
      <c r="J306" s="25"/>
      <c r="K306" s="25"/>
      <c r="L306" s="25"/>
      <c r="M306" s="25"/>
      <c r="N306" s="25"/>
      <c r="O306" s="25"/>
      <c r="P306" s="25"/>
      <c r="Q306" s="28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45"/>
      <c r="AC306" s="25"/>
      <c r="AD306" s="25"/>
      <c r="AE306" s="25"/>
      <c r="AF306" s="25"/>
      <c r="AG306" s="25"/>
      <c r="AH306" s="25"/>
      <c r="AI306" s="25"/>
      <c r="AJ306" s="25"/>
      <c r="AK306" s="28"/>
      <c r="AL306" s="45"/>
      <c r="AM306" s="25"/>
      <c r="AN306" s="25"/>
      <c r="AO306" s="28"/>
      <c r="AP306" s="4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49"/>
      <c r="BH306" s="47"/>
      <c r="BI306" s="25"/>
      <c r="BJ306" s="25"/>
      <c r="BK306" s="25"/>
      <c r="BL306" s="25"/>
      <c r="BM306" s="47"/>
      <c r="BN306" s="25"/>
      <c r="BO306" s="25"/>
      <c r="BP306" s="25"/>
      <c r="BQ306" s="49"/>
      <c r="BR306" s="47"/>
      <c r="BS306" s="25"/>
      <c r="BT306" s="25"/>
      <c r="BU306" s="25"/>
      <c r="BV306" s="49"/>
      <c r="BW306" s="52"/>
      <c r="BX306" s="53"/>
      <c r="BY306" s="54"/>
      <c r="BZ306" s="57"/>
      <c r="CA306" s="50"/>
      <c r="CB306" s="51"/>
      <c r="CC306" s="46"/>
      <c r="CD306" s="46"/>
      <c r="CE306" s="47"/>
      <c r="CF306" s="25"/>
      <c r="CG306" s="61"/>
      <c r="CH306" s="47"/>
      <c r="CI306" s="25"/>
      <c r="CJ306" s="25"/>
      <c r="CK306" s="49"/>
      <c r="CL306" s="47"/>
      <c r="CM306" s="25"/>
      <c r="CN306" s="25"/>
      <c r="CO306" s="49"/>
      <c r="CP306" s="47"/>
      <c r="CQ306" s="25"/>
      <c r="CR306" s="25"/>
      <c r="CS306" s="25"/>
      <c r="CT306" s="25"/>
      <c r="CU306" s="25"/>
      <c r="CV306" s="25"/>
      <c r="CW306" s="25"/>
      <c r="CX306" s="25"/>
      <c r="CY306" s="25"/>
      <c r="CZ306" s="49"/>
      <c r="DA306" s="25"/>
      <c r="DB306" s="25"/>
      <c r="DC306" s="25"/>
      <c r="DD306" s="25"/>
      <c r="DE306" s="25"/>
      <c r="DF306" s="25"/>
      <c r="DG306" s="25"/>
      <c r="DH306" s="25"/>
      <c r="DI306" s="25"/>
      <c r="DJ306" s="25"/>
      <c r="DK306" s="25"/>
      <c r="DL306" s="25"/>
      <c r="DM306" s="25"/>
      <c r="DN306" s="25"/>
      <c r="DO306" s="25"/>
      <c r="DP306" s="25"/>
      <c r="DQ306" s="25"/>
      <c r="DR306" s="25"/>
      <c r="DS306" s="25"/>
      <c r="DT306" s="49"/>
      <c r="DU306" s="47"/>
      <c r="DV306" s="48"/>
      <c r="DW306" s="25"/>
      <c r="DX306" s="25"/>
      <c r="DY306" s="49"/>
      <c r="DZ306" s="47"/>
      <c r="EA306" s="25"/>
      <c r="EB306" s="25"/>
      <c r="EC306" s="25"/>
      <c r="ED306" s="25"/>
      <c r="EE306" s="49"/>
      <c r="EF306" s="47"/>
      <c r="EG306" s="25"/>
      <c r="EH306" s="25"/>
      <c r="EI306" s="25"/>
      <c r="EJ306" s="25"/>
      <c r="EK306" s="46"/>
      <c r="EL306" s="47"/>
      <c r="EM306" s="49"/>
      <c r="EN306" s="46"/>
      <c r="EO306" s="47"/>
      <c r="EP306" s="25"/>
      <c r="EQ306" s="25"/>
      <c r="ER306" s="25"/>
      <c r="ES306" s="25"/>
      <c r="ET306" s="25"/>
      <c r="EU306" s="25"/>
      <c r="EV306" s="49"/>
      <c r="FI306"/>
      <c r="FL306" s="49"/>
      <c r="FM306" s="25"/>
      <c r="FN306" s="25"/>
      <c r="FO306" s="25"/>
      <c r="FP306" s="25"/>
      <c r="FQ306" s="25"/>
      <c r="FR306" s="25"/>
      <c r="FS306" s="25"/>
      <c r="FT306" s="25"/>
      <c r="FU306" s="25"/>
      <c r="FV306" s="45"/>
      <c r="FW306" s="25"/>
      <c r="FX306" s="25"/>
      <c r="FY306" s="25"/>
      <c r="FZ306" s="25"/>
      <c r="GA306" s="25"/>
      <c r="GB306" s="25"/>
      <c r="GC306" s="28"/>
      <c r="GD306" s="45"/>
      <c r="GE306" s="25"/>
      <c r="GF306" s="25"/>
      <c r="GG306" s="25"/>
      <c r="GH306" s="25"/>
      <c r="GI306" s="25"/>
      <c r="GJ306" s="25"/>
      <c r="GK306" s="28"/>
      <c r="GL306" s="45"/>
      <c r="GM306" s="25"/>
      <c r="GN306" s="25"/>
      <c r="GO306" s="25"/>
      <c r="GP306" s="25"/>
      <c r="GQ306" s="25"/>
      <c r="GR306" s="25"/>
      <c r="GS306" s="25"/>
      <c r="GT306" s="25"/>
      <c r="GU306" s="25"/>
      <c r="GV306" s="25"/>
      <c r="GW306" s="25"/>
      <c r="GX306" s="25"/>
      <c r="GY306" s="25"/>
      <c r="GZ306" s="25"/>
      <c r="HA306" s="25"/>
      <c r="HB306" s="25"/>
      <c r="HC306" s="25"/>
      <c r="HD306" s="25"/>
      <c r="HE306" s="28"/>
      <c r="HF306" s="25"/>
      <c r="HG306" s="25"/>
      <c r="HH306" s="25"/>
      <c r="HI306" s="25"/>
      <c r="HJ306" s="25"/>
      <c r="HK306" s="25"/>
      <c r="HL306" s="25"/>
      <c r="HM306" s="25"/>
      <c r="HN306" s="25"/>
      <c r="HO306" s="25"/>
      <c r="HP306" s="25"/>
      <c r="HQ306" s="25"/>
      <c r="HR306" s="25"/>
      <c r="HS306" s="45"/>
      <c r="HT306" s="25"/>
      <c r="HU306" s="25"/>
      <c r="HV306" s="25"/>
      <c r="HW306" s="25"/>
      <c r="HX306" s="25"/>
      <c r="HY306" s="45"/>
      <c r="HZ306" s="25"/>
      <c r="IA306" s="25"/>
      <c r="IB306" s="25"/>
      <c r="IC306" s="25"/>
      <c r="ID306" s="109"/>
      <c r="IE306" s="25"/>
      <c r="IF306" s="25"/>
      <c r="IG306" s="25"/>
      <c r="IH306" s="25"/>
      <c r="II306" s="25"/>
      <c r="IJ306" s="25"/>
      <c r="IK306" s="25"/>
      <c r="IL306" s="25"/>
      <c r="IM306" s="25"/>
      <c r="IN306" s="25"/>
      <c r="IO306" s="25"/>
      <c r="IP306" s="25"/>
      <c r="IQ306" s="25"/>
      <c r="IR306" s="25"/>
      <c r="IS306" s="25"/>
      <c r="IT306" s="45"/>
    </row>
    <row r="307" spans="1:254">
      <c r="A307" s="25"/>
      <c r="B307" s="25"/>
      <c r="C307" s="49"/>
      <c r="D307" s="47"/>
      <c r="E307" s="25"/>
      <c r="F307" s="25"/>
      <c r="G307" s="49"/>
      <c r="H307" s="25"/>
      <c r="I307" s="25"/>
      <c r="J307" s="25"/>
      <c r="K307" s="25"/>
      <c r="L307" s="25"/>
      <c r="M307" s="25"/>
      <c r="N307" s="25"/>
      <c r="O307" s="25"/>
      <c r="P307" s="25"/>
      <c r="Q307" s="28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45"/>
      <c r="AC307" s="25"/>
      <c r="AD307" s="25"/>
      <c r="AE307" s="25"/>
      <c r="AF307" s="25"/>
      <c r="AG307" s="25"/>
      <c r="AH307" s="25"/>
      <c r="AI307" s="25"/>
      <c r="AJ307" s="25"/>
      <c r="AK307" s="28"/>
      <c r="AL307" s="45"/>
      <c r="AM307" s="25"/>
      <c r="AN307" s="25"/>
      <c r="AO307" s="28"/>
      <c r="AP307" s="4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49"/>
      <c r="BH307" s="47"/>
      <c r="BI307" s="25"/>
      <c r="BJ307" s="25"/>
      <c r="BK307" s="25"/>
      <c r="BL307" s="25"/>
      <c r="BM307" s="47"/>
      <c r="BN307" s="25"/>
      <c r="BO307" s="25"/>
      <c r="BP307" s="25"/>
      <c r="BQ307" s="49"/>
      <c r="BR307" s="47"/>
      <c r="BS307" s="25"/>
      <c r="BT307" s="25"/>
      <c r="BU307" s="25"/>
      <c r="BV307" s="49"/>
      <c r="BW307" s="52"/>
      <c r="BX307" s="53"/>
      <c r="BY307" s="54"/>
      <c r="BZ307" s="57"/>
      <c r="CA307" s="50"/>
      <c r="CB307" s="51"/>
      <c r="CC307" s="46"/>
      <c r="CD307" s="46"/>
      <c r="CE307" s="47"/>
      <c r="CF307" s="25"/>
      <c r="CG307" s="61"/>
      <c r="CH307" s="47"/>
      <c r="CI307" s="25"/>
      <c r="CJ307" s="25"/>
      <c r="CK307" s="49"/>
      <c r="CL307" s="47"/>
      <c r="CM307" s="25"/>
      <c r="CN307" s="25"/>
      <c r="CO307" s="49"/>
      <c r="CP307" s="47"/>
      <c r="CQ307" s="25"/>
      <c r="CR307" s="25"/>
      <c r="CS307" s="25"/>
      <c r="CT307" s="25"/>
      <c r="CU307" s="25"/>
      <c r="CV307" s="25"/>
      <c r="CW307" s="25"/>
      <c r="CX307" s="25"/>
      <c r="CY307" s="25"/>
      <c r="CZ307" s="49"/>
      <c r="DA307" s="25"/>
      <c r="DB307" s="25"/>
      <c r="DC307" s="25"/>
      <c r="DD307" s="25"/>
      <c r="DE307" s="25"/>
      <c r="DF307" s="25"/>
      <c r="DG307" s="25"/>
      <c r="DH307" s="25"/>
      <c r="DI307" s="25"/>
      <c r="DJ307" s="25"/>
      <c r="DK307" s="25"/>
      <c r="DL307" s="25"/>
      <c r="DM307" s="25"/>
      <c r="DN307" s="25"/>
      <c r="DO307" s="25"/>
      <c r="DP307" s="25"/>
      <c r="DQ307" s="25"/>
      <c r="DR307" s="25"/>
      <c r="DS307" s="25"/>
      <c r="DT307" s="49"/>
      <c r="DU307" s="47"/>
      <c r="DV307" s="48"/>
      <c r="DW307" s="25"/>
      <c r="DX307" s="25"/>
      <c r="DY307" s="49"/>
      <c r="DZ307" s="47"/>
      <c r="EA307" s="25"/>
      <c r="EB307" s="25"/>
      <c r="EC307" s="25"/>
      <c r="ED307" s="25"/>
      <c r="EE307" s="49"/>
      <c r="EF307" s="47"/>
      <c r="EG307" s="25"/>
      <c r="EH307" s="25"/>
      <c r="EI307" s="25"/>
      <c r="EJ307" s="25"/>
      <c r="EK307" s="46"/>
      <c r="EL307" s="47"/>
      <c r="EM307" s="49"/>
      <c r="EN307" s="46"/>
      <c r="EO307" s="47"/>
      <c r="EP307" s="25"/>
      <c r="EQ307" s="25"/>
      <c r="ER307" s="25"/>
      <c r="ES307" s="25"/>
      <c r="ET307" s="25"/>
      <c r="EU307" s="25"/>
      <c r="EV307" s="49"/>
      <c r="FI307"/>
      <c r="FL307" s="49"/>
      <c r="FM307" s="25"/>
      <c r="FN307" s="25"/>
      <c r="FO307" s="25"/>
      <c r="FP307" s="25"/>
      <c r="FQ307" s="25"/>
      <c r="FR307" s="25"/>
      <c r="FS307" s="25"/>
      <c r="FT307" s="25"/>
      <c r="FU307" s="25"/>
      <c r="FV307" s="45"/>
      <c r="FW307" s="25"/>
      <c r="FX307" s="25"/>
      <c r="FY307" s="25"/>
      <c r="FZ307" s="25"/>
      <c r="GA307" s="25"/>
      <c r="GB307" s="25"/>
      <c r="GC307" s="28"/>
      <c r="GD307" s="45"/>
      <c r="GE307" s="25"/>
      <c r="GF307" s="25"/>
      <c r="GG307" s="25"/>
      <c r="GH307" s="25"/>
      <c r="GI307" s="25"/>
      <c r="GJ307" s="25"/>
      <c r="GK307" s="28"/>
      <c r="GL307" s="45"/>
      <c r="GM307" s="25"/>
      <c r="GN307" s="25"/>
      <c r="GO307" s="25"/>
      <c r="GP307" s="25"/>
      <c r="GQ307" s="25"/>
      <c r="GR307" s="25"/>
      <c r="GS307" s="25"/>
      <c r="GT307" s="25"/>
      <c r="GU307" s="25"/>
      <c r="GV307" s="25"/>
      <c r="GW307" s="25"/>
      <c r="GX307" s="25"/>
      <c r="GY307" s="25"/>
      <c r="GZ307" s="25"/>
      <c r="HA307" s="25"/>
      <c r="HB307" s="25"/>
      <c r="HC307" s="25"/>
      <c r="HD307" s="25"/>
      <c r="HE307" s="28"/>
      <c r="HF307" s="25"/>
      <c r="HG307" s="25"/>
      <c r="HH307" s="25"/>
      <c r="HI307" s="25"/>
      <c r="HJ307" s="25"/>
      <c r="HK307" s="25"/>
      <c r="HL307" s="25"/>
      <c r="HM307" s="25"/>
      <c r="HN307" s="25"/>
      <c r="HO307" s="25"/>
      <c r="HP307" s="25"/>
      <c r="HQ307" s="25"/>
      <c r="HR307" s="25"/>
      <c r="HS307" s="45"/>
      <c r="HT307" s="25"/>
      <c r="HU307" s="25"/>
      <c r="HV307" s="25"/>
      <c r="HW307" s="25"/>
      <c r="HX307" s="25"/>
      <c r="HY307" s="45"/>
      <c r="HZ307" s="25"/>
      <c r="IA307" s="25"/>
      <c r="IB307" s="25"/>
      <c r="IC307" s="25"/>
      <c r="ID307" s="109"/>
      <c r="IE307" s="25"/>
      <c r="IF307" s="25"/>
      <c r="IG307" s="25"/>
      <c r="IH307" s="25"/>
      <c r="II307" s="25"/>
      <c r="IJ307" s="25"/>
      <c r="IK307" s="25"/>
      <c r="IL307" s="25"/>
      <c r="IM307" s="25"/>
      <c r="IN307" s="25"/>
      <c r="IO307" s="25"/>
      <c r="IP307" s="25"/>
      <c r="IQ307" s="25"/>
      <c r="IR307" s="25"/>
      <c r="IS307" s="25"/>
      <c r="IT307" s="45"/>
    </row>
    <row r="308" spans="1:254">
      <c r="A308" s="25"/>
      <c r="B308" s="25"/>
      <c r="C308" s="49"/>
      <c r="D308" s="47"/>
      <c r="E308" s="25"/>
      <c r="F308" s="25"/>
      <c r="G308" s="49"/>
      <c r="H308" s="25"/>
      <c r="I308" s="25"/>
      <c r="J308" s="25"/>
      <c r="K308" s="25"/>
      <c r="L308" s="25"/>
      <c r="M308" s="25"/>
      <c r="N308" s="25"/>
      <c r="O308" s="25"/>
      <c r="P308" s="25"/>
      <c r="Q308" s="28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45"/>
      <c r="AC308" s="25"/>
      <c r="AD308" s="25"/>
      <c r="AE308" s="25"/>
      <c r="AF308" s="25"/>
      <c r="AG308" s="25"/>
      <c r="AH308" s="25"/>
      <c r="AI308" s="25"/>
      <c r="AJ308" s="25"/>
      <c r="AK308" s="28"/>
      <c r="AL308" s="45"/>
      <c r="AM308" s="25"/>
      <c r="AN308" s="25"/>
      <c r="AO308" s="28"/>
      <c r="AP308" s="4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49"/>
      <c r="BH308" s="47"/>
      <c r="BI308" s="25"/>
      <c r="BJ308" s="25"/>
      <c r="BK308" s="25"/>
      <c r="BL308" s="25"/>
      <c r="BM308" s="47"/>
      <c r="BN308" s="25"/>
      <c r="BO308" s="25"/>
      <c r="BP308" s="25"/>
      <c r="BQ308" s="49"/>
      <c r="BR308" s="47"/>
      <c r="BS308" s="25"/>
      <c r="BT308" s="25"/>
      <c r="BU308" s="25"/>
      <c r="BV308" s="49"/>
      <c r="BW308" s="52"/>
      <c r="BX308" s="53"/>
      <c r="BY308" s="54"/>
      <c r="BZ308" s="57"/>
      <c r="CA308" s="50"/>
      <c r="CB308" s="51"/>
      <c r="CC308" s="46"/>
      <c r="CD308" s="46"/>
      <c r="CE308" s="47"/>
      <c r="CF308" s="25"/>
      <c r="CG308" s="61"/>
      <c r="CH308" s="47"/>
      <c r="CI308" s="25"/>
      <c r="CJ308" s="25"/>
      <c r="CK308" s="49"/>
      <c r="CL308" s="47"/>
      <c r="CM308" s="25"/>
      <c r="CN308" s="25"/>
      <c r="CO308" s="49"/>
      <c r="CP308" s="47"/>
      <c r="CQ308" s="25"/>
      <c r="CR308" s="25"/>
      <c r="CS308" s="25"/>
      <c r="CT308" s="25"/>
      <c r="CU308" s="25"/>
      <c r="CV308" s="25"/>
      <c r="CW308" s="25"/>
      <c r="CX308" s="25"/>
      <c r="CY308" s="25"/>
      <c r="CZ308" s="49"/>
      <c r="DA308" s="25"/>
      <c r="DB308" s="25"/>
      <c r="DC308" s="25"/>
      <c r="DD308" s="25"/>
      <c r="DE308" s="25"/>
      <c r="DF308" s="25"/>
      <c r="DG308" s="25"/>
      <c r="DH308" s="25"/>
      <c r="DI308" s="25"/>
      <c r="DJ308" s="25"/>
      <c r="DK308" s="25"/>
      <c r="DL308" s="25"/>
      <c r="DM308" s="25"/>
      <c r="DN308" s="25"/>
      <c r="DO308" s="25"/>
      <c r="DP308" s="25"/>
      <c r="DQ308" s="25"/>
      <c r="DR308" s="25"/>
      <c r="DS308" s="25"/>
      <c r="DT308" s="49"/>
      <c r="DU308" s="47"/>
      <c r="DV308" s="48"/>
      <c r="DW308" s="25"/>
      <c r="DX308" s="25"/>
      <c r="DY308" s="49"/>
      <c r="DZ308" s="47"/>
      <c r="EA308" s="25"/>
      <c r="EB308" s="25"/>
      <c r="EC308" s="25"/>
      <c r="ED308" s="25"/>
      <c r="EE308" s="49"/>
      <c r="EF308" s="47"/>
      <c r="EG308" s="25"/>
      <c r="EH308" s="25"/>
      <c r="EI308" s="25"/>
      <c r="EJ308" s="25"/>
      <c r="EK308" s="46"/>
      <c r="EL308" s="47"/>
      <c r="EM308" s="49"/>
      <c r="EN308" s="46"/>
      <c r="EO308" s="47"/>
      <c r="EP308" s="25"/>
      <c r="EQ308" s="25"/>
      <c r="ER308" s="25"/>
      <c r="ES308" s="25"/>
      <c r="ET308" s="25"/>
      <c r="EU308" s="25"/>
      <c r="EV308" s="49"/>
      <c r="FI308"/>
      <c r="FL308" s="49"/>
      <c r="FM308" s="25"/>
      <c r="FN308" s="25"/>
      <c r="FO308" s="25"/>
      <c r="FP308" s="25"/>
      <c r="FQ308" s="25"/>
      <c r="FR308" s="25"/>
      <c r="FS308" s="25"/>
      <c r="FT308" s="25"/>
      <c r="FU308" s="25"/>
      <c r="FV308" s="45"/>
      <c r="FW308" s="25"/>
      <c r="FX308" s="25"/>
      <c r="FY308" s="25"/>
      <c r="FZ308" s="25"/>
      <c r="GA308" s="25"/>
      <c r="GB308" s="25"/>
      <c r="GC308" s="28"/>
      <c r="GD308" s="45"/>
      <c r="GE308" s="25"/>
      <c r="GF308" s="25"/>
      <c r="GG308" s="25"/>
      <c r="GH308" s="25"/>
      <c r="GI308" s="25"/>
      <c r="GJ308" s="25"/>
      <c r="GK308" s="28"/>
      <c r="GL308" s="45"/>
      <c r="GM308" s="25"/>
      <c r="GN308" s="25"/>
      <c r="GO308" s="25"/>
      <c r="GP308" s="25"/>
      <c r="GQ308" s="25"/>
      <c r="GR308" s="25"/>
      <c r="GS308" s="25"/>
      <c r="GT308" s="25"/>
      <c r="GU308" s="25"/>
      <c r="GV308" s="25"/>
      <c r="GW308" s="25"/>
      <c r="GX308" s="25"/>
      <c r="GY308" s="25"/>
      <c r="GZ308" s="25"/>
      <c r="HA308" s="25"/>
      <c r="HB308" s="25"/>
      <c r="HC308" s="25"/>
      <c r="HD308" s="25"/>
      <c r="HE308" s="28"/>
      <c r="HF308" s="25"/>
      <c r="HG308" s="25"/>
      <c r="HH308" s="25"/>
      <c r="HI308" s="25"/>
      <c r="HJ308" s="25"/>
      <c r="HK308" s="25"/>
      <c r="HL308" s="25"/>
      <c r="HM308" s="25"/>
      <c r="HN308" s="25"/>
      <c r="HO308" s="25"/>
      <c r="HP308" s="25"/>
      <c r="HQ308" s="25"/>
      <c r="HR308" s="25"/>
      <c r="HS308" s="45"/>
      <c r="HT308" s="25"/>
      <c r="HU308" s="25"/>
      <c r="HV308" s="25"/>
      <c r="HW308" s="25"/>
      <c r="HX308" s="25"/>
      <c r="HY308" s="45"/>
      <c r="HZ308" s="25"/>
      <c r="IA308" s="25"/>
      <c r="IB308" s="25"/>
      <c r="IC308" s="25"/>
      <c r="ID308" s="109"/>
      <c r="IE308" s="25"/>
      <c r="IF308" s="25"/>
      <c r="IG308" s="25"/>
      <c r="IH308" s="25"/>
      <c r="II308" s="25"/>
      <c r="IJ308" s="25"/>
      <c r="IK308" s="25"/>
      <c r="IL308" s="25"/>
      <c r="IM308" s="25"/>
      <c r="IN308" s="25"/>
      <c r="IO308" s="25"/>
      <c r="IP308" s="25"/>
      <c r="IQ308" s="25"/>
      <c r="IR308" s="25"/>
      <c r="IS308" s="25"/>
      <c r="IT308" s="45"/>
    </row>
    <row r="309" spans="1:254">
      <c r="A309" s="25"/>
      <c r="B309" s="25"/>
      <c r="C309" s="49"/>
      <c r="D309" s="47"/>
      <c r="E309" s="25"/>
      <c r="F309" s="25"/>
      <c r="G309" s="49"/>
      <c r="H309" s="25"/>
      <c r="I309" s="25"/>
      <c r="J309" s="25"/>
      <c r="K309" s="25"/>
      <c r="L309" s="25"/>
      <c r="M309" s="25"/>
      <c r="N309" s="25"/>
      <c r="O309" s="25"/>
      <c r="P309" s="25"/>
      <c r="Q309" s="28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45"/>
      <c r="AC309" s="25"/>
      <c r="AD309" s="25"/>
      <c r="AE309" s="25"/>
      <c r="AF309" s="25"/>
      <c r="AG309" s="25"/>
      <c r="AH309" s="25"/>
      <c r="AI309" s="25"/>
      <c r="AJ309" s="25"/>
      <c r="AK309" s="28"/>
      <c r="AL309" s="45"/>
      <c r="AM309" s="25"/>
      <c r="AN309" s="25"/>
      <c r="AO309" s="28"/>
      <c r="AP309" s="4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49"/>
      <c r="BH309" s="47"/>
      <c r="BI309" s="25"/>
      <c r="BJ309" s="25"/>
      <c r="BK309" s="25"/>
      <c r="BL309" s="25"/>
      <c r="BM309" s="47"/>
      <c r="BN309" s="25"/>
      <c r="BO309" s="25"/>
      <c r="BP309" s="25"/>
      <c r="BQ309" s="49"/>
      <c r="BR309" s="47"/>
      <c r="BS309" s="25"/>
      <c r="BT309" s="25"/>
      <c r="BU309" s="25"/>
      <c r="BV309" s="49"/>
      <c r="BW309" s="52"/>
      <c r="BX309" s="53"/>
      <c r="BY309" s="54"/>
      <c r="BZ309" s="57"/>
      <c r="CA309" s="50"/>
      <c r="CB309" s="51"/>
      <c r="CC309" s="46"/>
      <c r="CD309" s="46"/>
      <c r="CE309" s="47"/>
      <c r="CF309" s="25"/>
      <c r="CG309" s="61"/>
      <c r="CH309" s="47"/>
      <c r="CI309" s="25"/>
      <c r="CJ309" s="25"/>
      <c r="CK309" s="49"/>
      <c r="CL309" s="47"/>
      <c r="CM309" s="25"/>
      <c r="CN309" s="25"/>
      <c r="CO309" s="49"/>
      <c r="CP309" s="47"/>
      <c r="CQ309" s="25"/>
      <c r="CR309" s="25"/>
      <c r="CS309" s="25"/>
      <c r="CT309" s="25"/>
      <c r="CU309" s="25"/>
      <c r="CV309" s="25"/>
      <c r="CW309" s="25"/>
      <c r="CX309" s="25"/>
      <c r="CY309" s="25"/>
      <c r="CZ309" s="49"/>
      <c r="DA309" s="25"/>
      <c r="DB309" s="25"/>
      <c r="DC309" s="25"/>
      <c r="DD309" s="25"/>
      <c r="DE309" s="25"/>
      <c r="DF309" s="25"/>
      <c r="DG309" s="25"/>
      <c r="DH309" s="25"/>
      <c r="DI309" s="25"/>
      <c r="DJ309" s="25"/>
      <c r="DK309" s="25"/>
      <c r="DL309" s="25"/>
      <c r="DM309" s="25"/>
      <c r="DN309" s="25"/>
      <c r="DO309" s="25"/>
      <c r="DP309" s="25"/>
      <c r="DQ309" s="25"/>
      <c r="DR309" s="25"/>
      <c r="DS309" s="25"/>
      <c r="DT309" s="49"/>
      <c r="DU309" s="47"/>
      <c r="DV309" s="48"/>
      <c r="DW309" s="25"/>
      <c r="DX309" s="25"/>
      <c r="DY309" s="49"/>
      <c r="DZ309" s="47"/>
      <c r="EA309" s="25"/>
      <c r="EB309" s="25"/>
      <c r="EC309" s="25"/>
      <c r="ED309" s="25"/>
      <c r="EE309" s="49"/>
      <c r="EF309" s="47"/>
      <c r="EG309" s="25"/>
      <c r="EH309" s="25"/>
      <c r="EI309" s="25"/>
      <c r="EJ309" s="25"/>
      <c r="EK309" s="46"/>
      <c r="EL309" s="47"/>
      <c r="EM309" s="49"/>
      <c r="EN309" s="46"/>
      <c r="EO309" s="47"/>
      <c r="EP309" s="25"/>
      <c r="EQ309" s="25"/>
      <c r="ER309" s="25"/>
      <c r="ES309" s="25"/>
      <c r="ET309" s="25"/>
      <c r="EU309" s="25"/>
      <c r="EV309" s="49"/>
      <c r="FI309"/>
      <c r="FL309" s="49"/>
      <c r="FM309" s="25"/>
      <c r="FN309" s="25"/>
      <c r="FO309" s="25"/>
      <c r="FP309" s="25"/>
      <c r="FQ309" s="25"/>
      <c r="FR309" s="25"/>
      <c r="FS309" s="25"/>
      <c r="FT309" s="25"/>
      <c r="FU309" s="25"/>
      <c r="FV309" s="45"/>
      <c r="FW309" s="25"/>
      <c r="FX309" s="25"/>
      <c r="FY309" s="25"/>
      <c r="FZ309" s="25"/>
      <c r="GA309" s="25"/>
      <c r="GB309" s="25"/>
      <c r="GC309" s="28"/>
      <c r="GD309" s="45"/>
      <c r="GE309" s="25"/>
      <c r="GF309" s="25"/>
      <c r="GG309" s="25"/>
      <c r="GH309" s="25"/>
      <c r="GI309" s="25"/>
      <c r="GJ309" s="25"/>
      <c r="GK309" s="28"/>
      <c r="GL309" s="45"/>
      <c r="GM309" s="25"/>
      <c r="GN309" s="25"/>
      <c r="GO309" s="25"/>
      <c r="GP309" s="25"/>
      <c r="GQ309" s="25"/>
      <c r="GR309" s="25"/>
      <c r="GS309" s="25"/>
      <c r="GT309" s="25"/>
      <c r="GU309" s="25"/>
      <c r="GV309" s="25"/>
      <c r="GW309" s="25"/>
      <c r="GX309" s="25"/>
      <c r="GY309" s="25"/>
      <c r="GZ309" s="25"/>
      <c r="HA309" s="25"/>
      <c r="HB309" s="25"/>
      <c r="HC309" s="25"/>
      <c r="HD309" s="25"/>
      <c r="HE309" s="28"/>
      <c r="HF309" s="25"/>
      <c r="HG309" s="25"/>
      <c r="HH309" s="25"/>
      <c r="HI309" s="25"/>
      <c r="HJ309" s="25"/>
      <c r="HK309" s="25"/>
      <c r="HL309" s="25"/>
      <c r="HM309" s="25"/>
      <c r="HN309" s="25"/>
      <c r="HO309" s="25"/>
      <c r="HP309" s="25"/>
      <c r="HQ309" s="25"/>
      <c r="HR309" s="25"/>
      <c r="HS309" s="45"/>
      <c r="HT309" s="25"/>
      <c r="HU309" s="25"/>
      <c r="HV309" s="25"/>
      <c r="HW309" s="25"/>
      <c r="HX309" s="25"/>
      <c r="HY309" s="45"/>
      <c r="HZ309" s="25"/>
      <c r="IA309" s="25"/>
      <c r="IB309" s="25"/>
      <c r="IC309" s="25"/>
      <c r="ID309" s="109"/>
      <c r="IE309" s="25"/>
      <c r="IF309" s="25"/>
      <c r="IG309" s="25"/>
      <c r="IH309" s="25"/>
      <c r="II309" s="25"/>
      <c r="IJ309" s="25"/>
      <c r="IK309" s="25"/>
      <c r="IL309" s="25"/>
      <c r="IM309" s="25"/>
      <c r="IN309" s="25"/>
      <c r="IO309" s="25"/>
      <c r="IP309" s="25"/>
      <c r="IQ309" s="25"/>
      <c r="IR309" s="25"/>
      <c r="IS309" s="25"/>
      <c r="IT309" s="45"/>
    </row>
    <row r="310" spans="1:254">
      <c r="A310" s="25"/>
      <c r="B310" s="25"/>
      <c r="C310" s="49"/>
      <c r="D310" s="47"/>
      <c r="E310" s="25"/>
      <c r="F310" s="25"/>
      <c r="G310" s="49"/>
      <c r="H310" s="25"/>
      <c r="I310" s="25"/>
      <c r="J310" s="25"/>
      <c r="K310" s="25"/>
      <c r="L310" s="25"/>
      <c r="M310" s="25"/>
      <c r="N310" s="25"/>
      <c r="O310" s="25"/>
      <c r="P310" s="25"/>
      <c r="Q310" s="28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45"/>
      <c r="AC310" s="25"/>
      <c r="AD310" s="25"/>
      <c r="AE310" s="25"/>
      <c r="AF310" s="25"/>
      <c r="AG310" s="25"/>
      <c r="AH310" s="25"/>
      <c r="AI310" s="25"/>
      <c r="AJ310" s="25"/>
      <c r="AK310" s="28"/>
      <c r="AL310" s="45"/>
      <c r="AM310" s="25"/>
      <c r="AN310" s="25"/>
      <c r="AO310" s="28"/>
      <c r="AP310" s="4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49"/>
      <c r="BH310" s="47"/>
      <c r="BI310" s="25"/>
      <c r="BJ310" s="25"/>
      <c r="BK310" s="25"/>
      <c r="BL310" s="25"/>
      <c r="BM310" s="47"/>
      <c r="BN310" s="25"/>
      <c r="BO310" s="25"/>
      <c r="BP310" s="25"/>
      <c r="BQ310" s="49"/>
      <c r="BR310" s="47"/>
      <c r="BS310" s="25"/>
      <c r="BT310" s="25"/>
      <c r="BU310" s="25"/>
      <c r="BV310" s="49"/>
      <c r="BW310" s="52"/>
      <c r="BX310" s="53"/>
      <c r="BY310" s="54"/>
      <c r="BZ310" s="57"/>
      <c r="CA310" s="50"/>
      <c r="CB310" s="51"/>
      <c r="CC310" s="46"/>
      <c r="CD310" s="46"/>
      <c r="CE310" s="47"/>
      <c r="CF310" s="25"/>
      <c r="CG310" s="61"/>
      <c r="CH310" s="47"/>
      <c r="CI310" s="25"/>
      <c r="CJ310" s="25"/>
      <c r="CK310" s="49"/>
      <c r="CL310" s="47"/>
      <c r="CM310" s="25"/>
      <c r="CN310" s="25"/>
      <c r="CO310" s="49"/>
      <c r="CP310" s="47"/>
      <c r="CQ310" s="25"/>
      <c r="CR310" s="25"/>
      <c r="CS310" s="25"/>
      <c r="CT310" s="25"/>
      <c r="CU310" s="25"/>
      <c r="CV310" s="25"/>
      <c r="CW310" s="25"/>
      <c r="CX310" s="25"/>
      <c r="CY310" s="25"/>
      <c r="CZ310" s="49"/>
      <c r="DA310" s="25"/>
      <c r="DB310" s="25"/>
      <c r="DC310" s="25"/>
      <c r="DD310" s="25"/>
      <c r="DE310" s="25"/>
      <c r="DF310" s="25"/>
      <c r="DG310" s="25"/>
      <c r="DH310" s="25"/>
      <c r="DI310" s="25"/>
      <c r="DJ310" s="25"/>
      <c r="DK310" s="25"/>
      <c r="DL310" s="25"/>
      <c r="DM310" s="25"/>
      <c r="DN310" s="25"/>
      <c r="DO310" s="25"/>
      <c r="DP310" s="25"/>
      <c r="DQ310" s="25"/>
      <c r="DR310" s="25"/>
      <c r="DS310" s="25"/>
      <c r="DT310" s="49"/>
      <c r="DU310" s="47"/>
      <c r="DV310" s="48"/>
      <c r="DW310" s="25"/>
      <c r="DX310" s="25"/>
      <c r="DY310" s="49"/>
      <c r="DZ310" s="47"/>
      <c r="EA310" s="25"/>
      <c r="EB310" s="25"/>
      <c r="EC310" s="25"/>
      <c r="ED310" s="25"/>
      <c r="EE310" s="49"/>
      <c r="EF310" s="47"/>
      <c r="EG310" s="25"/>
      <c r="EH310" s="25"/>
      <c r="EI310" s="25"/>
      <c r="EJ310" s="25"/>
      <c r="EK310" s="46"/>
      <c r="EL310" s="47"/>
      <c r="EM310" s="49"/>
      <c r="EN310" s="46"/>
      <c r="EO310" s="47"/>
      <c r="EP310" s="25"/>
      <c r="EQ310" s="25"/>
      <c r="ER310" s="25"/>
      <c r="ES310" s="25"/>
      <c r="ET310" s="25"/>
      <c r="EU310" s="25"/>
      <c r="EV310" s="49"/>
      <c r="FI310"/>
      <c r="FL310" s="49"/>
      <c r="FM310" s="25"/>
      <c r="FN310" s="25"/>
      <c r="FO310" s="25"/>
      <c r="FP310" s="25"/>
      <c r="FQ310" s="25"/>
      <c r="FR310" s="25"/>
      <c r="FS310" s="25"/>
      <c r="FT310" s="25"/>
      <c r="FU310" s="25"/>
      <c r="FV310" s="45"/>
      <c r="FW310" s="25"/>
      <c r="FX310" s="25"/>
      <c r="FY310" s="25"/>
      <c r="FZ310" s="25"/>
      <c r="GA310" s="25"/>
      <c r="GB310" s="25"/>
      <c r="GC310" s="28"/>
      <c r="GD310" s="45"/>
      <c r="GE310" s="25"/>
      <c r="GF310" s="25"/>
      <c r="GG310" s="25"/>
      <c r="GH310" s="25"/>
      <c r="GI310" s="25"/>
      <c r="GJ310" s="25"/>
      <c r="GK310" s="28"/>
      <c r="GL310" s="45"/>
      <c r="GM310" s="25"/>
      <c r="GN310" s="25"/>
      <c r="GO310" s="25"/>
      <c r="GP310" s="25"/>
      <c r="GQ310" s="25"/>
      <c r="GR310" s="25"/>
      <c r="GS310" s="25"/>
      <c r="GT310" s="25"/>
      <c r="GU310" s="25"/>
      <c r="GV310" s="25"/>
      <c r="GW310" s="25"/>
      <c r="GX310" s="25"/>
      <c r="GY310" s="25"/>
      <c r="GZ310" s="25"/>
      <c r="HA310" s="25"/>
      <c r="HB310" s="25"/>
      <c r="HC310" s="25"/>
      <c r="HD310" s="25"/>
      <c r="HE310" s="28"/>
      <c r="HF310" s="25"/>
      <c r="HG310" s="25"/>
      <c r="HH310" s="25"/>
      <c r="HI310" s="25"/>
      <c r="HJ310" s="25"/>
      <c r="HK310" s="25"/>
      <c r="HL310" s="25"/>
      <c r="HM310" s="25"/>
      <c r="HN310" s="25"/>
      <c r="HO310" s="25"/>
      <c r="HP310" s="25"/>
      <c r="HQ310" s="25"/>
      <c r="HR310" s="25"/>
      <c r="HS310" s="45"/>
      <c r="HT310" s="25"/>
      <c r="HU310" s="25"/>
      <c r="HV310" s="25"/>
      <c r="HW310" s="25"/>
      <c r="HX310" s="25"/>
      <c r="HY310" s="45"/>
      <c r="HZ310" s="25"/>
      <c r="IA310" s="25"/>
      <c r="IB310" s="25"/>
      <c r="IC310" s="25"/>
      <c r="ID310" s="109"/>
      <c r="IE310" s="25"/>
      <c r="IF310" s="25"/>
      <c r="IG310" s="25"/>
      <c r="IH310" s="25"/>
      <c r="II310" s="25"/>
      <c r="IJ310" s="25"/>
      <c r="IK310" s="25"/>
      <c r="IL310" s="25"/>
      <c r="IM310" s="25"/>
      <c r="IN310" s="25"/>
      <c r="IO310" s="25"/>
      <c r="IP310" s="25"/>
      <c r="IQ310" s="25"/>
      <c r="IR310" s="25"/>
      <c r="IS310" s="25"/>
      <c r="IT310" s="45"/>
    </row>
    <row r="311" spans="1:254">
      <c r="A311" s="25"/>
      <c r="B311" s="25"/>
      <c r="C311" s="49"/>
      <c r="D311" s="47"/>
      <c r="E311" s="25"/>
      <c r="F311" s="25"/>
      <c r="G311" s="49"/>
      <c r="H311" s="25"/>
      <c r="I311" s="25"/>
      <c r="J311" s="25"/>
      <c r="K311" s="25"/>
      <c r="L311" s="25"/>
      <c r="M311" s="25"/>
      <c r="N311" s="25"/>
      <c r="O311" s="25"/>
      <c r="P311" s="25"/>
      <c r="Q311" s="28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45"/>
      <c r="AC311" s="25"/>
      <c r="AD311" s="25"/>
      <c r="AE311" s="25"/>
      <c r="AF311" s="25"/>
      <c r="AG311" s="25"/>
      <c r="AH311" s="25"/>
      <c r="AI311" s="25"/>
      <c r="AJ311" s="25"/>
      <c r="AK311" s="28"/>
      <c r="AL311" s="45"/>
      <c r="AM311" s="25"/>
      <c r="AN311" s="25"/>
      <c r="AO311" s="28"/>
      <c r="AP311" s="4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49"/>
      <c r="BH311" s="47"/>
      <c r="BI311" s="25"/>
      <c r="BJ311" s="25"/>
      <c r="BK311" s="25"/>
      <c r="BL311" s="25"/>
      <c r="BM311" s="47"/>
      <c r="BN311" s="25"/>
      <c r="BO311" s="25"/>
      <c r="BP311" s="25"/>
      <c r="BQ311" s="49"/>
      <c r="BR311" s="47"/>
      <c r="BS311" s="25"/>
      <c r="BT311" s="25"/>
      <c r="BU311" s="25"/>
      <c r="BV311" s="49"/>
      <c r="BW311" s="52"/>
      <c r="BX311" s="53"/>
      <c r="BY311" s="54"/>
      <c r="BZ311" s="57"/>
      <c r="CA311" s="50"/>
      <c r="CB311" s="51"/>
      <c r="CC311" s="46"/>
      <c r="CD311" s="46"/>
      <c r="CE311" s="47"/>
      <c r="CF311" s="25"/>
      <c r="CG311" s="61"/>
      <c r="CH311" s="47"/>
      <c r="CI311" s="25"/>
      <c r="CJ311" s="25"/>
      <c r="CK311" s="49"/>
      <c r="CL311" s="47"/>
      <c r="CM311" s="25"/>
      <c r="CN311" s="25"/>
      <c r="CO311" s="49"/>
      <c r="CP311" s="47"/>
      <c r="CQ311" s="25"/>
      <c r="CR311" s="25"/>
      <c r="CS311" s="25"/>
      <c r="CT311" s="25"/>
      <c r="CU311" s="25"/>
      <c r="CV311" s="25"/>
      <c r="CW311" s="25"/>
      <c r="CX311" s="25"/>
      <c r="CY311" s="25"/>
      <c r="CZ311" s="49"/>
      <c r="DA311" s="25"/>
      <c r="DB311" s="25"/>
      <c r="DC311" s="25"/>
      <c r="DD311" s="25"/>
      <c r="DE311" s="25"/>
      <c r="DF311" s="25"/>
      <c r="DG311" s="25"/>
      <c r="DH311" s="25"/>
      <c r="DI311" s="25"/>
      <c r="DJ311" s="25"/>
      <c r="DK311" s="25"/>
      <c r="DL311" s="25"/>
      <c r="DM311" s="25"/>
      <c r="DN311" s="25"/>
      <c r="DO311" s="25"/>
      <c r="DP311" s="25"/>
      <c r="DQ311" s="25"/>
      <c r="DR311" s="25"/>
      <c r="DS311" s="25"/>
      <c r="DT311" s="49"/>
      <c r="DU311" s="47"/>
      <c r="DV311" s="48"/>
      <c r="DW311" s="25"/>
      <c r="DX311" s="25"/>
      <c r="DY311" s="49"/>
      <c r="DZ311" s="47"/>
      <c r="EA311" s="25"/>
      <c r="EB311" s="25"/>
      <c r="EC311" s="25"/>
      <c r="ED311" s="25"/>
      <c r="EE311" s="49"/>
      <c r="EF311" s="47"/>
      <c r="EG311" s="25"/>
      <c r="EH311" s="25"/>
      <c r="EI311" s="25"/>
      <c r="EJ311" s="25"/>
      <c r="EK311" s="46"/>
      <c r="EL311" s="47"/>
      <c r="EM311" s="49"/>
      <c r="EN311" s="46"/>
      <c r="EO311" s="47"/>
      <c r="EP311" s="25"/>
      <c r="EQ311" s="25"/>
      <c r="ER311" s="25"/>
      <c r="ES311" s="25"/>
      <c r="ET311" s="25"/>
      <c r="EU311" s="25"/>
      <c r="EV311" s="49"/>
      <c r="FI311"/>
      <c r="FL311" s="49"/>
      <c r="FM311" s="25"/>
      <c r="FN311" s="25"/>
      <c r="FO311" s="25"/>
      <c r="FP311" s="25"/>
      <c r="FQ311" s="25"/>
      <c r="FR311" s="25"/>
      <c r="FS311" s="25"/>
      <c r="FT311" s="25"/>
      <c r="FU311" s="25"/>
      <c r="FV311" s="45"/>
      <c r="FW311" s="25"/>
      <c r="FX311" s="25"/>
      <c r="FY311" s="25"/>
      <c r="FZ311" s="25"/>
      <c r="GA311" s="25"/>
      <c r="GB311" s="25"/>
      <c r="GC311" s="28"/>
      <c r="GD311" s="45"/>
      <c r="GE311" s="25"/>
      <c r="GF311" s="25"/>
      <c r="GG311" s="25"/>
      <c r="GH311" s="25"/>
      <c r="GI311" s="25"/>
      <c r="GJ311" s="25"/>
      <c r="GK311" s="28"/>
      <c r="GL311" s="45"/>
      <c r="GM311" s="25"/>
      <c r="GN311" s="25"/>
      <c r="GO311" s="25"/>
      <c r="GP311" s="25"/>
      <c r="GQ311" s="25"/>
      <c r="GR311" s="25"/>
      <c r="GS311" s="25"/>
      <c r="GT311" s="25"/>
      <c r="GU311" s="25"/>
      <c r="GV311" s="25"/>
      <c r="GW311" s="25"/>
      <c r="GX311" s="25"/>
      <c r="GY311" s="25"/>
      <c r="GZ311" s="25"/>
      <c r="HA311" s="25"/>
      <c r="HB311" s="25"/>
      <c r="HC311" s="25"/>
      <c r="HD311" s="25"/>
      <c r="HE311" s="28"/>
      <c r="HF311" s="25"/>
      <c r="HG311" s="25"/>
      <c r="HH311" s="25"/>
      <c r="HI311" s="25"/>
      <c r="HJ311" s="25"/>
      <c r="HK311" s="25"/>
      <c r="HL311" s="25"/>
      <c r="HM311" s="25"/>
      <c r="HN311" s="25"/>
      <c r="HO311" s="25"/>
      <c r="HP311" s="25"/>
      <c r="HQ311" s="25"/>
      <c r="HR311" s="25"/>
      <c r="HS311" s="45"/>
      <c r="HT311" s="25"/>
      <c r="HU311" s="25"/>
      <c r="HV311" s="25"/>
      <c r="HW311" s="25"/>
      <c r="HX311" s="25"/>
      <c r="HY311" s="45"/>
      <c r="HZ311" s="25"/>
      <c r="IA311" s="25"/>
      <c r="IB311" s="25"/>
      <c r="IC311" s="25"/>
      <c r="ID311" s="109"/>
      <c r="IE311" s="25"/>
      <c r="IF311" s="25"/>
      <c r="IG311" s="25"/>
      <c r="IH311" s="25"/>
      <c r="II311" s="25"/>
      <c r="IJ311" s="25"/>
      <c r="IK311" s="25"/>
      <c r="IL311" s="25"/>
      <c r="IM311" s="25"/>
      <c r="IN311" s="25"/>
      <c r="IO311" s="25"/>
      <c r="IP311" s="25"/>
      <c r="IQ311" s="25"/>
      <c r="IR311" s="25"/>
      <c r="IS311" s="25"/>
      <c r="IT311" s="45"/>
    </row>
    <row r="312" spans="1:254">
      <c r="A312" s="25"/>
      <c r="B312" s="25"/>
      <c r="C312" s="49"/>
      <c r="D312" s="47"/>
      <c r="E312" s="25"/>
      <c r="F312" s="25"/>
      <c r="G312" s="49"/>
      <c r="H312" s="25"/>
      <c r="I312" s="25"/>
      <c r="J312" s="25"/>
      <c r="K312" s="25"/>
      <c r="L312" s="25"/>
      <c r="M312" s="25"/>
      <c r="N312" s="25"/>
      <c r="O312" s="25"/>
      <c r="P312" s="25"/>
      <c r="Q312" s="28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45"/>
      <c r="AC312" s="25"/>
      <c r="AD312" s="25"/>
      <c r="AE312" s="25"/>
      <c r="AF312" s="25"/>
      <c r="AG312" s="25"/>
      <c r="AH312" s="25"/>
      <c r="AI312" s="25"/>
      <c r="AJ312" s="25"/>
      <c r="AK312" s="28"/>
      <c r="AL312" s="45"/>
      <c r="AM312" s="25"/>
      <c r="AN312" s="25"/>
      <c r="AO312" s="28"/>
      <c r="AP312" s="4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49"/>
      <c r="BH312" s="47"/>
      <c r="BI312" s="25"/>
      <c r="BJ312" s="25"/>
      <c r="BK312" s="25"/>
      <c r="BL312" s="25"/>
      <c r="BM312" s="47"/>
      <c r="BN312" s="25"/>
      <c r="BO312" s="25"/>
      <c r="BP312" s="25"/>
      <c r="BQ312" s="49"/>
      <c r="BR312" s="47"/>
      <c r="BS312" s="25"/>
      <c r="BT312" s="25"/>
      <c r="BU312" s="25"/>
      <c r="BV312" s="49"/>
      <c r="BW312" s="52"/>
      <c r="BX312" s="53"/>
      <c r="BY312" s="54"/>
      <c r="BZ312" s="57"/>
      <c r="CA312" s="50"/>
      <c r="CB312" s="51"/>
      <c r="CC312" s="46"/>
      <c r="CD312" s="46"/>
      <c r="CE312" s="47"/>
      <c r="CF312" s="25"/>
      <c r="CG312" s="61"/>
      <c r="CH312" s="47"/>
      <c r="CI312" s="25"/>
      <c r="CJ312" s="25"/>
      <c r="CK312" s="49"/>
      <c r="CL312" s="47"/>
      <c r="CM312" s="25"/>
      <c r="CN312" s="25"/>
      <c r="CO312" s="49"/>
      <c r="CP312" s="47"/>
      <c r="CQ312" s="25"/>
      <c r="CR312" s="25"/>
      <c r="CS312" s="25"/>
      <c r="CT312" s="25"/>
      <c r="CU312" s="25"/>
      <c r="CV312" s="25"/>
      <c r="CW312" s="25"/>
      <c r="CX312" s="25"/>
      <c r="CY312" s="25"/>
      <c r="CZ312" s="49"/>
      <c r="DA312" s="25"/>
      <c r="DB312" s="25"/>
      <c r="DC312" s="25"/>
      <c r="DD312" s="25"/>
      <c r="DE312" s="25"/>
      <c r="DF312" s="25"/>
      <c r="DG312" s="25"/>
      <c r="DH312" s="25"/>
      <c r="DI312" s="25"/>
      <c r="DJ312" s="25"/>
      <c r="DK312" s="25"/>
      <c r="DL312" s="25"/>
      <c r="DM312" s="25"/>
      <c r="DN312" s="25"/>
      <c r="DO312" s="25"/>
      <c r="DP312" s="25"/>
      <c r="DQ312" s="25"/>
      <c r="DR312" s="25"/>
      <c r="DS312" s="25"/>
      <c r="DT312" s="49"/>
      <c r="DU312" s="47"/>
      <c r="DV312" s="48"/>
      <c r="DW312" s="25"/>
      <c r="DX312" s="25"/>
      <c r="DY312" s="49"/>
      <c r="DZ312" s="47"/>
      <c r="EA312" s="25"/>
      <c r="EB312" s="25"/>
      <c r="EC312" s="25"/>
      <c r="ED312" s="25"/>
      <c r="EE312" s="49"/>
      <c r="EF312" s="47"/>
      <c r="EG312" s="25"/>
      <c r="EH312" s="25"/>
      <c r="EI312" s="25"/>
      <c r="EJ312" s="25"/>
      <c r="EK312" s="46"/>
      <c r="EL312" s="47"/>
      <c r="EM312" s="49"/>
      <c r="EN312" s="46"/>
      <c r="EO312" s="47"/>
      <c r="EP312" s="25"/>
      <c r="EQ312" s="25"/>
      <c r="ER312" s="25"/>
      <c r="ES312" s="25"/>
      <c r="ET312" s="25"/>
      <c r="EU312" s="25"/>
      <c r="EV312" s="49"/>
      <c r="FI312"/>
      <c r="FL312" s="49"/>
      <c r="FM312" s="25"/>
      <c r="FN312" s="25"/>
      <c r="FO312" s="25"/>
      <c r="FP312" s="25"/>
      <c r="FQ312" s="25"/>
      <c r="FR312" s="25"/>
      <c r="FS312" s="25"/>
      <c r="FT312" s="25"/>
      <c r="FU312" s="25"/>
      <c r="FV312" s="45"/>
      <c r="FW312" s="25"/>
      <c r="FX312" s="25"/>
      <c r="FY312" s="25"/>
      <c r="FZ312" s="25"/>
      <c r="GA312" s="25"/>
      <c r="GB312" s="25"/>
      <c r="GC312" s="28"/>
      <c r="GD312" s="45"/>
      <c r="GE312" s="25"/>
      <c r="GF312" s="25"/>
      <c r="GG312" s="25"/>
      <c r="GH312" s="25"/>
      <c r="GI312" s="25"/>
      <c r="GJ312" s="25"/>
      <c r="GK312" s="28"/>
      <c r="GL312" s="45"/>
      <c r="GM312" s="25"/>
      <c r="GN312" s="25"/>
      <c r="GO312" s="25"/>
      <c r="GP312" s="25"/>
      <c r="GQ312" s="25"/>
      <c r="GR312" s="25"/>
      <c r="GS312" s="25"/>
      <c r="GT312" s="25"/>
      <c r="GU312" s="25"/>
      <c r="GV312" s="25"/>
      <c r="GW312" s="25"/>
      <c r="GX312" s="25"/>
      <c r="GY312" s="25"/>
      <c r="GZ312" s="25"/>
      <c r="HA312" s="25"/>
      <c r="HB312" s="25"/>
      <c r="HC312" s="25"/>
      <c r="HD312" s="25"/>
      <c r="HE312" s="28"/>
      <c r="HF312" s="25"/>
      <c r="HG312" s="25"/>
      <c r="HH312" s="25"/>
      <c r="HI312" s="25"/>
      <c r="HJ312" s="25"/>
      <c r="HK312" s="25"/>
      <c r="HL312" s="25"/>
      <c r="HM312" s="25"/>
      <c r="HN312" s="25"/>
      <c r="HO312" s="25"/>
      <c r="HP312" s="25"/>
      <c r="HQ312" s="25"/>
      <c r="HR312" s="25"/>
      <c r="HS312" s="45"/>
      <c r="HT312" s="25"/>
      <c r="HU312" s="25"/>
      <c r="HV312" s="25"/>
      <c r="HW312" s="25"/>
      <c r="HX312" s="25"/>
      <c r="HY312" s="45"/>
      <c r="HZ312" s="25"/>
      <c r="IA312" s="25"/>
      <c r="IB312" s="25"/>
      <c r="IC312" s="25"/>
      <c r="ID312" s="109"/>
      <c r="IE312" s="25"/>
      <c r="IF312" s="25"/>
      <c r="IG312" s="25"/>
      <c r="IH312" s="25"/>
      <c r="II312" s="25"/>
      <c r="IJ312" s="25"/>
      <c r="IK312" s="25"/>
      <c r="IL312" s="25"/>
      <c r="IM312" s="25"/>
      <c r="IN312" s="25"/>
      <c r="IO312" s="25"/>
      <c r="IP312" s="25"/>
      <c r="IQ312" s="25"/>
      <c r="IR312" s="25"/>
      <c r="IS312" s="25"/>
      <c r="IT312" s="45"/>
    </row>
    <row r="313" spans="1:254">
      <c r="A313" s="25"/>
      <c r="B313" s="25"/>
      <c r="C313" s="49"/>
      <c r="D313" s="47"/>
      <c r="E313" s="25"/>
      <c r="F313" s="25"/>
      <c r="G313" s="49"/>
      <c r="H313" s="25"/>
      <c r="I313" s="25"/>
      <c r="J313" s="25"/>
      <c r="K313" s="25"/>
      <c r="L313" s="25"/>
      <c r="M313" s="25"/>
      <c r="N313" s="25"/>
      <c r="O313" s="25"/>
      <c r="P313" s="25"/>
      <c r="Q313" s="28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45"/>
      <c r="AC313" s="25"/>
      <c r="AD313" s="25"/>
      <c r="AE313" s="25"/>
      <c r="AF313" s="25"/>
      <c r="AG313" s="25"/>
      <c r="AH313" s="25"/>
      <c r="AI313" s="25"/>
      <c r="AJ313" s="25"/>
      <c r="AK313" s="28"/>
      <c r="AL313" s="45"/>
      <c r="AM313" s="25"/>
      <c r="AN313" s="25"/>
      <c r="AO313" s="28"/>
      <c r="AP313" s="4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49"/>
      <c r="BH313" s="47"/>
      <c r="BI313" s="25"/>
      <c r="BJ313" s="25"/>
      <c r="BK313" s="25"/>
      <c r="BL313" s="25"/>
      <c r="BM313" s="47"/>
      <c r="BN313" s="25"/>
      <c r="BO313" s="25"/>
      <c r="BP313" s="25"/>
      <c r="BQ313" s="49"/>
      <c r="BR313" s="47"/>
      <c r="BS313" s="25"/>
      <c r="BT313" s="25"/>
      <c r="BU313" s="25"/>
      <c r="BV313" s="49"/>
      <c r="BW313" s="52"/>
      <c r="BX313" s="53"/>
      <c r="BY313" s="54"/>
      <c r="BZ313" s="57"/>
      <c r="CA313" s="50"/>
      <c r="CB313" s="51"/>
      <c r="CC313" s="46"/>
      <c r="CD313" s="46"/>
      <c r="CE313" s="47"/>
      <c r="CF313" s="25"/>
      <c r="CG313" s="61"/>
      <c r="CH313" s="47"/>
      <c r="CI313" s="25"/>
      <c r="CJ313" s="25"/>
      <c r="CK313" s="49"/>
      <c r="CL313" s="47"/>
      <c r="CM313" s="25"/>
      <c r="CN313" s="25"/>
      <c r="CO313" s="49"/>
      <c r="CP313" s="47"/>
      <c r="CQ313" s="25"/>
      <c r="CR313" s="25"/>
      <c r="CS313" s="25"/>
      <c r="CT313" s="25"/>
      <c r="CU313" s="25"/>
      <c r="CV313" s="25"/>
      <c r="CW313" s="25"/>
      <c r="CX313" s="25"/>
      <c r="CY313" s="25"/>
      <c r="CZ313" s="49"/>
      <c r="DA313" s="25"/>
      <c r="DB313" s="25"/>
      <c r="DC313" s="25"/>
      <c r="DD313" s="25"/>
      <c r="DE313" s="25"/>
      <c r="DF313" s="25"/>
      <c r="DG313" s="25"/>
      <c r="DH313" s="25"/>
      <c r="DI313" s="25"/>
      <c r="DJ313" s="25"/>
      <c r="DK313" s="25"/>
      <c r="DL313" s="25"/>
      <c r="DM313" s="25"/>
      <c r="DN313" s="25"/>
      <c r="DO313" s="25"/>
      <c r="DP313" s="25"/>
      <c r="DQ313" s="25"/>
      <c r="DR313" s="25"/>
      <c r="DS313" s="25"/>
      <c r="DT313" s="49"/>
      <c r="DU313" s="47"/>
      <c r="DV313" s="48"/>
      <c r="DW313" s="25"/>
      <c r="DX313" s="25"/>
      <c r="DY313" s="49"/>
      <c r="DZ313" s="47"/>
      <c r="EA313" s="25"/>
      <c r="EB313" s="25"/>
      <c r="EC313" s="25"/>
      <c r="ED313" s="25"/>
      <c r="EE313" s="49"/>
      <c r="EF313" s="47"/>
      <c r="EG313" s="25"/>
      <c r="EH313" s="25"/>
      <c r="EI313" s="25"/>
      <c r="EJ313" s="25"/>
      <c r="EK313" s="46"/>
      <c r="EL313" s="47"/>
      <c r="EM313" s="49"/>
      <c r="EN313" s="46"/>
      <c r="EO313" s="47"/>
      <c r="EP313" s="25"/>
      <c r="EQ313" s="25"/>
      <c r="ER313" s="25"/>
      <c r="ES313" s="25"/>
      <c r="ET313" s="25"/>
      <c r="EU313" s="25"/>
      <c r="EV313" s="49"/>
      <c r="FI313"/>
      <c r="FL313" s="49"/>
      <c r="FM313" s="25"/>
      <c r="FN313" s="25"/>
      <c r="FO313" s="25"/>
      <c r="FP313" s="25"/>
      <c r="FQ313" s="25"/>
      <c r="FR313" s="25"/>
      <c r="FS313" s="25"/>
      <c r="FT313" s="25"/>
      <c r="FU313" s="25"/>
      <c r="FV313" s="45"/>
      <c r="FW313" s="25"/>
      <c r="FX313" s="25"/>
      <c r="FY313" s="25"/>
      <c r="FZ313" s="25"/>
      <c r="GA313" s="25"/>
      <c r="GB313" s="25"/>
      <c r="GC313" s="28"/>
      <c r="GD313" s="45"/>
      <c r="GE313" s="25"/>
      <c r="GF313" s="25"/>
      <c r="GG313" s="25"/>
      <c r="GH313" s="25"/>
      <c r="GI313" s="25"/>
      <c r="GJ313" s="25"/>
      <c r="GK313" s="28"/>
      <c r="GL313" s="45"/>
      <c r="GM313" s="25"/>
      <c r="GN313" s="25"/>
      <c r="GO313" s="25"/>
      <c r="GP313" s="25"/>
      <c r="GQ313" s="25"/>
      <c r="GR313" s="25"/>
      <c r="GS313" s="25"/>
      <c r="GT313" s="25"/>
      <c r="GU313" s="25"/>
      <c r="GV313" s="25"/>
      <c r="GW313" s="25"/>
      <c r="GX313" s="25"/>
      <c r="GY313" s="25"/>
      <c r="GZ313" s="25"/>
      <c r="HA313" s="25"/>
      <c r="HB313" s="25"/>
      <c r="HC313" s="25"/>
      <c r="HD313" s="25"/>
      <c r="HE313" s="28"/>
      <c r="HF313" s="25"/>
      <c r="HG313" s="25"/>
      <c r="HH313" s="25"/>
      <c r="HI313" s="25"/>
      <c r="HJ313" s="25"/>
      <c r="HK313" s="25"/>
      <c r="HL313" s="25"/>
      <c r="HM313" s="25"/>
      <c r="HN313" s="25"/>
      <c r="HO313" s="25"/>
      <c r="HP313" s="25"/>
      <c r="HQ313" s="25"/>
      <c r="HR313" s="25"/>
      <c r="HS313" s="45"/>
      <c r="HT313" s="25"/>
      <c r="HU313" s="25"/>
      <c r="HV313" s="25"/>
      <c r="HW313" s="25"/>
      <c r="HX313" s="25"/>
      <c r="HY313" s="45"/>
      <c r="HZ313" s="25"/>
      <c r="IA313" s="25"/>
      <c r="IB313" s="25"/>
      <c r="IC313" s="25"/>
      <c r="ID313" s="109"/>
      <c r="IE313" s="25"/>
      <c r="IF313" s="25"/>
      <c r="IG313" s="25"/>
      <c r="IH313" s="25"/>
      <c r="II313" s="25"/>
      <c r="IJ313" s="25"/>
      <c r="IK313" s="25"/>
      <c r="IL313" s="25"/>
      <c r="IM313" s="25"/>
      <c r="IN313" s="25"/>
      <c r="IO313" s="25"/>
      <c r="IP313" s="25"/>
      <c r="IQ313" s="25"/>
      <c r="IR313" s="25"/>
      <c r="IS313" s="25"/>
      <c r="IT313" s="45"/>
    </row>
    <row r="314" spans="1:254">
      <c r="A314" s="25"/>
      <c r="B314" s="25"/>
      <c r="C314" s="49"/>
      <c r="D314" s="47"/>
      <c r="E314" s="25"/>
      <c r="F314" s="25"/>
      <c r="G314" s="49"/>
      <c r="H314" s="25"/>
      <c r="I314" s="25"/>
      <c r="J314" s="25"/>
      <c r="K314" s="25"/>
      <c r="L314" s="25"/>
      <c r="M314" s="25"/>
      <c r="N314" s="25"/>
      <c r="O314" s="25"/>
      <c r="P314" s="25"/>
      <c r="Q314" s="28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45"/>
      <c r="AC314" s="25"/>
      <c r="AD314" s="25"/>
      <c r="AE314" s="25"/>
      <c r="AF314" s="25"/>
      <c r="AG314" s="25"/>
      <c r="AH314" s="25"/>
      <c r="AI314" s="25"/>
      <c r="AJ314" s="25"/>
      <c r="AK314" s="28"/>
      <c r="AL314" s="45"/>
      <c r="AM314" s="25"/>
      <c r="AN314" s="25"/>
      <c r="AO314" s="28"/>
      <c r="AP314" s="4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49"/>
      <c r="BH314" s="47"/>
      <c r="BI314" s="25"/>
      <c r="BJ314" s="25"/>
      <c r="BK314" s="25"/>
      <c r="BL314" s="25"/>
      <c r="BM314" s="47"/>
      <c r="BN314" s="25"/>
      <c r="BO314" s="25"/>
      <c r="BP314" s="25"/>
      <c r="BQ314" s="49"/>
      <c r="BR314" s="47"/>
      <c r="BS314" s="25"/>
      <c r="BT314" s="25"/>
      <c r="BU314" s="25"/>
      <c r="BV314" s="49"/>
      <c r="BW314" s="52"/>
      <c r="BX314" s="53"/>
      <c r="BY314" s="54"/>
      <c r="BZ314" s="57"/>
      <c r="CA314" s="50"/>
      <c r="CB314" s="51"/>
      <c r="CC314" s="46"/>
      <c r="CD314" s="46"/>
      <c r="CE314" s="47"/>
      <c r="CF314" s="25"/>
      <c r="CG314" s="61"/>
      <c r="CH314" s="47"/>
      <c r="CI314" s="25"/>
      <c r="CJ314" s="25"/>
      <c r="CK314" s="49"/>
      <c r="CL314" s="47"/>
      <c r="CM314" s="25"/>
      <c r="CN314" s="25"/>
      <c r="CO314" s="49"/>
      <c r="CP314" s="47"/>
      <c r="CQ314" s="25"/>
      <c r="CR314" s="25"/>
      <c r="CS314" s="25"/>
      <c r="CT314" s="25"/>
      <c r="CU314" s="25"/>
      <c r="CV314" s="25"/>
      <c r="CW314" s="25"/>
      <c r="CX314" s="25"/>
      <c r="CY314" s="25"/>
      <c r="CZ314" s="49"/>
      <c r="DA314" s="25"/>
      <c r="DB314" s="25"/>
      <c r="DC314" s="25"/>
      <c r="DD314" s="25"/>
      <c r="DE314" s="25"/>
      <c r="DF314" s="25"/>
      <c r="DG314" s="25"/>
      <c r="DH314" s="25"/>
      <c r="DI314" s="25"/>
      <c r="DJ314" s="25"/>
      <c r="DK314" s="25"/>
      <c r="DL314" s="25"/>
      <c r="DM314" s="25"/>
      <c r="DN314" s="25"/>
      <c r="DO314" s="25"/>
      <c r="DP314" s="25"/>
      <c r="DQ314" s="25"/>
      <c r="DR314" s="25"/>
      <c r="DS314" s="25"/>
      <c r="DT314" s="49"/>
      <c r="DU314" s="47"/>
      <c r="DV314" s="48"/>
      <c r="DW314" s="25"/>
      <c r="DX314" s="25"/>
      <c r="DY314" s="49"/>
      <c r="DZ314" s="47"/>
      <c r="EA314" s="25"/>
      <c r="EB314" s="25"/>
      <c r="EC314" s="25"/>
      <c r="ED314" s="25"/>
      <c r="EE314" s="49"/>
      <c r="EF314" s="47"/>
      <c r="EG314" s="25"/>
      <c r="EH314" s="25"/>
      <c r="EI314" s="25"/>
      <c r="EJ314" s="25"/>
      <c r="EK314" s="46"/>
      <c r="EL314" s="47"/>
      <c r="EM314" s="49"/>
      <c r="EN314" s="46"/>
      <c r="EO314" s="47"/>
      <c r="EP314" s="25"/>
      <c r="EQ314" s="25"/>
      <c r="ER314" s="25"/>
      <c r="ES314" s="25"/>
      <c r="ET314" s="25"/>
      <c r="EU314" s="25"/>
      <c r="EV314" s="49"/>
      <c r="FI314"/>
      <c r="FL314" s="49"/>
      <c r="FM314" s="25"/>
      <c r="FN314" s="25"/>
      <c r="FO314" s="25"/>
      <c r="FP314" s="25"/>
      <c r="FQ314" s="25"/>
      <c r="FR314" s="25"/>
      <c r="FS314" s="25"/>
      <c r="FT314" s="25"/>
      <c r="FU314" s="25"/>
      <c r="FV314" s="45"/>
      <c r="FW314" s="25"/>
      <c r="FX314" s="25"/>
      <c r="FY314" s="25"/>
      <c r="FZ314" s="25"/>
      <c r="GA314" s="25"/>
      <c r="GB314" s="25"/>
      <c r="GC314" s="28"/>
      <c r="GD314" s="45"/>
      <c r="GE314" s="25"/>
      <c r="GF314" s="25"/>
      <c r="GG314" s="25"/>
      <c r="GH314" s="25"/>
      <c r="GI314" s="25"/>
      <c r="GJ314" s="25"/>
      <c r="GK314" s="28"/>
      <c r="GL314" s="45"/>
      <c r="GM314" s="25"/>
      <c r="GN314" s="25"/>
      <c r="GO314" s="25"/>
      <c r="GP314" s="25"/>
      <c r="GQ314" s="25"/>
      <c r="GR314" s="25"/>
      <c r="GS314" s="25"/>
      <c r="GT314" s="25"/>
      <c r="GU314" s="25"/>
      <c r="GV314" s="25"/>
      <c r="GW314" s="25"/>
      <c r="GX314" s="25"/>
      <c r="GY314" s="25"/>
      <c r="GZ314" s="25"/>
      <c r="HA314" s="25"/>
      <c r="HB314" s="25"/>
      <c r="HC314" s="25"/>
      <c r="HD314" s="25"/>
      <c r="HE314" s="28"/>
      <c r="HF314" s="25"/>
      <c r="HG314" s="25"/>
      <c r="HH314" s="25"/>
      <c r="HI314" s="25"/>
      <c r="HJ314" s="25"/>
      <c r="HK314" s="25"/>
      <c r="HL314" s="25"/>
      <c r="HM314" s="25"/>
      <c r="HN314" s="25"/>
      <c r="HO314" s="25"/>
      <c r="HP314" s="25"/>
      <c r="HQ314" s="25"/>
      <c r="HR314" s="25"/>
      <c r="HS314" s="45"/>
      <c r="HT314" s="25"/>
      <c r="HU314" s="25"/>
      <c r="HV314" s="25"/>
      <c r="HW314" s="25"/>
      <c r="HX314" s="25"/>
      <c r="HY314" s="45"/>
      <c r="HZ314" s="25"/>
      <c r="IA314" s="25"/>
      <c r="IB314" s="25"/>
      <c r="IC314" s="25"/>
      <c r="ID314" s="109"/>
      <c r="IE314" s="25"/>
      <c r="IF314" s="25"/>
      <c r="IG314" s="25"/>
      <c r="IH314" s="25"/>
      <c r="II314" s="25"/>
      <c r="IJ314" s="25"/>
      <c r="IK314" s="25"/>
      <c r="IL314" s="25"/>
      <c r="IM314" s="25"/>
      <c r="IN314" s="25"/>
      <c r="IO314" s="25"/>
      <c r="IP314" s="25"/>
      <c r="IQ314" s="25"/>
      <c r="IR314" s="25"/>
      <c r="IS314" s="25"/>
      <c r="IT314" s="45"/>
    </row>
    <row r="315" spans="1:254">
      <c r="A315" s="25"/>
      <c r="B315" s="25"/>
      <c r="C315" s="49"/>
      <c r="D315" s="47"/>
      <c r="E315" s="25"/>
      <c r="F315" s="25"/>
      <c r="G315" s="49"/>
      <c r="H315" s="25"/>
      <c r="I315" s="25"/>
      <c r="J315" s="25"/>
      <c r="K315" s="25"/>
      <c r="L315" s="25"/>
      <c r="M315" s="25"/>
      <c r="N315" s="25"/>
      <c r="O315" s="25"/>
      <c r="P315" s="25"/>
      <c r="Q315" s="28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45"/>
      <c r="AC315" s="25"/>
      <c r="AD315" s="25"/>
      <c r="AE315" s="25"/>
      <c r="AF315" s="25"/>
      <c r="AG315" s="25"/>
      <c r="AH315" s="25"/>
      <c r="AI315" s="25"/>
      <c r="AJ315" s="25"/>
      <c r="AK315" s="28"/>
      <c r="AL315" s="45"/>
      <c r="AM315" s="25"/>
      <c r="AN315" s="25"/>
      <c r="AO315" s="28"/>
      <c r="AP315" s="4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49"/>
      <c r="BH315" s="47"/>
      <c r="BI315" s="25"/>
      <c r="BJ315" s="25"/>
      <c r="BK315" s="25"/>
      <c r="BL315" s="25"/>
      <c r="BM315" s="47"/>
      <c r="BN315" s="25"/>
      <c r="BO315" s="25"/>
      <c r="BP315" s="25"/>
      <c r="BQ315" s="49"/>
      <c r="BR315" s="47"/>
      <c r="BS315" s="25"/>
      <c r="BT315" s="25"/>
      <c r="BU315" s="25"/>
      <c r="BV315" s="49"/>
      <c r="BW315" s="52"/>
      <c r="BX315" s="53"/>
      <c r="BY315" s="54"/>
      <c r="BZ315" s="57"/>
      <c r="CA315" s="50"/>
      <c r="CB315" s="51"/>
      <c r="CC315" s="46"/>
      <c r="CD315" s="46"/>
      <c r="CE315" s="47"/>
      <c r="CF315" s="25"/>
      <c r="CG315" s="61"/>
      <c r="CH315" s="47"/>
      <c r="CI315" s="25"/>
      <c r="CJ315" s="25"/>
      <c r="CK315" s="49"/>
      <c r="CL315" s="47"/>
      <c r="CM315" s="25"/>
      <c r="CN315" s="25"/>
      <c r="CO315" s="49"/>
      <c r="CP315" s="47"/>
      <c r="CQ315" s="25"/>
      <c r="CR315" s="25"/>
      <c r="CS315" s="25"/>
      <c r="CT315" s="25"/>
      <c r="CU315" s="25"/>
      <c r="CV315" s="25"/>
      <c r="CW315" s="25"/>
      <c r="CX315" s="25"/>
      <c r="CY315" s="25"/>
      <c r="CZ315" s="49"/>
      <c r="DA315" s="25"/>
      <c r="DB315" s="25"/>
      <c r="DC315" s="25"/>
      <c r="DD315" s="25"/>
      <c r="DE315" s="25"/>
      <c r="DF315" s="25"/>
      <c r="DG315" s="25"/>
      <c r="DH315" s="25"/>
      <c r="DI315" s="25"/>
      <c r="DJ315" s="25"/>
      <c r="DK315" s="25"/>
      <c r="DL315" s="25"/>
      <c r="DM315" s="25"/>
      <c r="DN315" s="25"/>
      <c r="DO315" s="25"/>
      <c r="DP315" s="25"/>
      <c r="DQ315" s="25"/>
      <c r="DR315" s="25"/>
      <c r="DS315" s="25"/>
      <c r="DT315" s="49"/>
      <c r="DU315" s="47"/>
      <c r="DV315" s="48"/>
      <c r="DW315" s="25"/>
      <c r="DX315" s="25"/>
      <c r="DY315" s="49"/>
      <c r="DZ315" s="47"/>
      <c r="EA315" s="25"/>
      <c r="EB315" s="25"/>
      <c r="EC315" s="25"/>
      <c r="ED315" s="25"/>
      <c r="EE315" s="49"/>
      <c r="EF315" s="47"/>
      <c r="EG315" s="25"/>
      <c r="EH315" s="25"/>
      <c r="EI315" s="25"/>
      <c r="EJ315" s="25"/>
      <c r="EK315" s="46"/>
      <c r="EL315" s="47"/>
      <c r="EM315" s="49"/>
      <c r="EN315" s="46"/>
      <c r="EO315" s="47"/>
      <c r="EP315" s="25"/>
      <c r="EQ315" s="25"/>
      <c r="ER315" s="25"/>
      <c r="ES315" s="25"/>
      <c r="ET315" s="25"/>
      <c r="EU315" s="25"/>
      <c r="EV315" s="49"/>
      <c r="FI315"/>
      <c r="FL315" s="49"/>
      <c r="FM315" s="25"/>
      <c r="FN315" s="25"/>
      <c r="FO315" s="25"/>
      <c r="FP315" s="25"/>
      <c r="FQ315" s="25"/>
      <c r="FR315" s="25"/>
      <c r="FS315" s="25"/>
      <c r="FT315" s="25"/>
      <c r="FU315" s="25"/>
      <c r="FV315" s="45"/>
      <c r="FW315" s="25"/>
      <c r="FX315" s="25"/>
      <c r="FY315" s="25"/>
      <c r="FZ315" s="25"/>
      <c r="GA315" s="25"/>
      <c r="GB315" s="25"/>
      <c r="GC315" s="28"/>
      <c r="GD315" s="45"/>
      <c r="GE315" s="25"/>
      <c r="GF315" s="25"/>
      <c r="GG315" s="25"/>
      <c r="GH315" s="25"/>
      <c r="GI315" s="25"/>
      <c r="GJ315" s="25"/>
      <c r="GK315" s="28"/>
      <c r="GL315" s="45"/>
      <c r="GM315" s="25"/>
      <c r="GN315" s="25"/>
      <c r="GO315" s="25"/>
      <c r="GP315" s="25"/>
      <c r="GQ315" s="25"/>
      <c r="GR315" s="25"/>
      <c r="GS315" s="25"/>
      <c r="GT315" s="25"/>
      <c r="GU315" s="25"/>
      <c r="GV315" s="25"/>
      <c r="GW315" s="25"/>
      <c r="GX315" s="25"/>
      <c r="GY315" s="25"/>
      <c r="GZ315" s="25"/>
      <c r="HA315" s="25"/>
      <c r="HB315" s="25"/>
      <c r="HC315" s="25"/>
      <c r="HD315" s="25"/>
      <c r="HE315" s="28"/>
      <c r="HF315" s="25"/>
      <c r="HG315" s="25"/>
      <c r="HH315" s="25"/>
      <c r="HI315" s="25"/>
      <c r="HJ315" s="25"/>
      <c r="HK315" s="25"/>
      <c r="HL315" s="25"/>
      <c r="HM315" s="25"/>
      <c r="HN315" s="25"/>
      <c r="HO315" s="25"/>
      <c r="HP315" s="25"/>
      <c r="HQ315" s="25"/>
      <c r="HR315" s="25"/>
      <c r="HS315" s="45"/>
      <c r="HT315" s="25"/>
      <c r="HU315" s="25"/>
      <c r="HV315" s="25"/>
      <c r="HW315" s="25"/>
      <c r="HX315" s="25"/>
      <c r="HY315" s="45"/>
      <c r="HZ315" s="25"/>
      <c r="IA315" s="25"/>
      <c r="IB315" s="25"/>
      <c r="IC315" s="25"/>
      <c r="ID315" s="109"/>
      <c r="IE315" s="25"/>
      <c r="IF315" s="25"/>
      <c r="IG315" s="25"/>
      <c r="IH315" s="25"/>
      <c r="II315" s="25"/>
      <c r="IJ315" s="25"/>
      <c r="IK315" s="25"/>
      <c r="IL315" s="25"/>
      <c r="IM315" s="25"/>
      <c r="IN315" s="25"/>
      <c r="IO315" s="25"/>
      <c r="IP315" s="25"/>
      <c r="IQ315" s="25"/>
      <c r="IR315" s="25"/>
      <c r="IS315" s="25"/>
      <c r="IT315" s="45"/>
    </row>
    <row r="316" spans="1:254">
      <c r="A316" s="25"/>
      <c r="B316" s="25"/>
      <c r="C316" s="49"/>
      <c r="D316" s="47"/>
      <c r="E316" s="25"/>
      <c r="F316" s="25"/>
      <c r="G316" s="49"/>
      <c r="H316" s="25"/>
      <c r="I316" s="25"/>
      <c r="J316" s="25"/>
      <c r="K316" s="25"/>
      <c r="L316" s="25"/>
      <c r="M316" s="25"/>
      <c r="N316" s="25"/>
      <c r="O316" s="25"/>
      <c r="P316" s="25"/>
      <c r="Q316" s="28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45"/>
      <c r="AC316" s="25"/>
      <c r="AD316" s="25"/>
      <c r="AE316" s="25"/>
      <c r="AF316" s="25"/>
      <c r="AG316" s="25"/>
      <c r="AH316" s="25"/>
      <c r="AI316" s="25"/>
      <c r="AJ316" s="25"/>
      <c r="AK316" s="28"/>
      <c r="AL316" s="45"/>
      <c r="AM316" s="25"/>
      <c r="AN316" s="25"/>
      <c r="AO316" s="28"/>
      <c r="AP316" s="4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49"/>
      <c r="BH316" s="47"/>
      <c r="BI316" s="25"/>
      <c r="BJ316" s="25"/>
      <c r="BK316" s="25"/>
      <c r="BL316" s="25"/>
      <c r="BM316" s="47"/>
      <c r="BN316" s="25"/>
      <c r="BO316" s="25"/>
      <c r="BP316" s="25"/>
      <c r="BQ316" s="49"/>
      <c r="BR316" s="47"/>
      <c r="BS316" s="25"/>
      <c r="BT316" s="25"/>
      <c r="BU316" s="25"/>
      <c r="BV316" s="49"/>
      <c r="BW316" s="52"/>
      <c r="BX316" s="53"/>
      <c r="BY316" s="54"/>
      <c r="BZ316" s="57"/>
      <c r="CA316" s="50"/>
      <c r="CB316" s="51"/>
      <c r="CC316" s="46"/>
      <c r="CD316" s="46"/>
      <c r="CE316" s="47"/>
      <c r="CF316" s="25"/>
      <c r="CG316" s="61"/>
      <c r="CH316" s="47"/>
      <c r="CI316" s="25"/>
      <c r="CJ316" s="25"/>
      <c r="CK316" s="49"/>
      <c r="CL316" s="47"/>
      <c r="CM316" s="25"/>
      <c r="CN316" s="25"/>
      <c r="CO316" s="49"/>
      <c r="CP316" s="47"/>
      <c r="CQ316" s="25"/>
      <c r="CR316" s="25"/>
      <c r="CS316" s="25"/>
      <c r="CT316" s="25"/>
      <c r="CU316" s="25"/>
      <c r="CV316" s="25"/>
      <c r="CW316" s="25"/>
      <c r="CX316" s="25"/>
      <c r="CY316" s="25"/>
      <c r="CZ316" s="49"/>
      <c r="DA316" s="25"/>
      <c r="DB316" s="25"/>
      <c r="DC316" s="25"/>
      <c r="DD316" s="25"/>
      <c r="DE316" s="25"/>
      <c r="DF316" s="25"/>
      <c r="DG316" s="25"/>
      <c r="DH316" s="25"/>
      <c r="DI316" s="25"/>
      <c r="DJ316" s="25"/>
      <c r="DK316" s="25"/>
      <c r="DL316" s="25"/>
      <c r="DM316" s="25"/>
      <c r="DN316" s="25"/>
      <c r="DO316" s="25"/>
      <c r="DP316" s="25"/>
      <c r="DQ316" s="25"/>
      <c r="DR316" s="25"/>
      <c r="DS316" s="25"/>
      <c r="DT316" s="49"/>
      <c r="DU316" s="47"/>
      <c r="DV316" s="48"/>
      <c r="DW316" s="25"/>
      <c r="DX316" s="25"/>
      <c r="DY316" s="49"/>
      <c r="DZ316" s="47"/>
      <c r="EA316" s="25"/>
      <c r="EB316" s="25"/>
      <c r="EC316" s="25"/>
      <c r="ED316" s="25"/>
      <c r="EE316" s="49"/>
      <c r="EF316" s="47"/>
      <c r="EG316" s="25"/>
      <c r="EH316" s="25"/>
      <c r="EI316" s="25"/>
      <c r="EJ316" s="25"/>
      <c r="EK316" s="46"/>
      <c r="EL316" s="47"/>
      <c r="EM316" s="49"/>
      <c r="EN316" s="46"/>
      <c r="EO316" s="47"/>
      <c r="EP316" s="25"/>
      <c r="EQ316" s="25"/>
      <c r="ER316" s="25"/>
      <c r="ES316" s="25"/>
      <c r="ET316" s="25"/>
      <c r="EU316" s="25"/>
      <c r="EV316" s="49"/>
      <c r="FI316"/>
      <c r="FL316" s="49"/>
      <c r="FM316" s="25"/>
      <c r="FN316" s="25"/>
      <c r="FO316" s="25"/>
      <c r="FP316" s="25"/>
      <c r="FQ316" s="25"/>
      <c r="FR316" s="25"/>
      <c r="FS316" s="25"/>
      <c r="FT316" s="25"/>
      <c r="FU316" s="25"/>
      <c r="FV316" s="45"/>
      <c r="FW316" s="25"/>
      <c r="FX316" s="25"/>
      <c r="FY316" s="25"/>
      <c r="FZ316" s="25"/>
      <c r="GA316" s="25"/>
      <c r="GB316" s="25"/>
      <c r="GC316" s="28"/>
      <c r="GD316" s="45"/>
      <c r="GE316" s="25"/>
      <c r="GF316" s="25"/>
      <c r="GG316" s="25"/>
      <c r="GH316" s="25"/>
      <c r="GI316" s="25"/>
      <c r="GJ316" s="25"/>
      <c r="GK316" s="28"/>
      <c r="GL316" s="45"/>
      <c r="GM316" s="25"/>
      <c r="GN316" s="25"/>
      <c r="GO316" s="25"/>
      <c r="GP316" s="25"/>
      <c r="GQ316" s="25"/>
      <c r="GR316" s="25"/>
      <c r="GS316" s="25"/>
      <c r="GT316" s="25"/>
      <c r="GU316" s="25"/>
      <c r="GV316" s="25"/>
      <c r="GW316" s="25"/>
      <c r="GX316" s="25"/>
      <c r="GY316" s="25"/>
      <c r="GZ316" s="25"/>
      <c r="HA316" s="25"/>
      <c r="HB316" s="25"/>
      <c r="HC316" s="25"/>
      <c r="HD316" s="25"/>
      <c r="HE316" s="28"/>
      <c r="HF316" s="25"/>
      <c r="HG316" s="25"/>
      <c r="HH316" s="25"/>
      <c r="HI316" s="25"/>
      <c r="HJ316" s="25"/>
      <c r="HK316" s="25"/>
      <c r="HL316" s="25"/>
      <c r="HM316" s="25"/>
      <c r="HN316" s="25"/>
      <c r="HO316" s="25"/>
      <c r="HP316" s="25"/>
      <c r="HQ316" s="25"/>
      <c r="HR316" s="25"/>
      <c r="HS316" s="45"/>
      <c r="HT316" s="25"/>
      <c r="HU316" s="25"/>
      <c r="HV316" s="25"/>
      <c r="HW316" s="25"/>
      <c r="HX316" s="25"/>
      <c r="HY316" s="45"/>
      <c r="HZ316" s="25"/>
      <c r="IA316" s="25"/>
      <c r="IB316" s="25"/>
      <c r="IC316" s="25"/>
      <c r="ID316" s="109"/>
      <c r="IE316" s="25"/>
      <c r="IF316" s="25"/>
      <c r="IG316" s="25"/>
      <c r="IH316" s="25"/>
      <c r="II316" s="25"/>
      <c r="IJ316" s="25"/>
      <c r="IK316" s="25"/>
      <c r="IL316" s="25"/>
      <c r="IM316" s="25"/>
      <c r="IN316" s="25"/>
      <c r="IO316" s="25"/>
      <c r="IP316" s="25"/>
      <c r="IQ316" s="25"/>
      <c r="IR316" s="25"/>
      <c r="IS316" s="25"/>
      <c r="IT316" s="45"/>
    </row>
    <row r="317" spans="1:254">
      <c r="A317" s="25"/>
      <c r="B317" s="25"/>
      <c r="C317" s="49"/>
      <c r="D317" s="47"/>
      <c r="E317" s="25"/>
      <c r="F317" s="25"/>
      <c r="G317" s="49"/>
      <c r="H317" s="25"/>
      <c r="I317" s="25"/>
      <c r="J317" s="25"/>
      <c r="K317" s="25"/>
      <c r="L317" s="25"/>
      <c r="M317" s="25"/>
      <c r="N317" s="25"/>
      <c r="O317" s="25"/>
      <c r="P317" s="25"/>
      <c r="Q317" s="28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45"/>
      <c r="AC317" s="25"/>
      <c r="AD317" s="25"/>
      <c r="AE317" s="25"/>
      <c r="AF317" s="25"/>
      <c r="AG317" s="25"/>
      <c r="AH317" s="25"/>
      <c r="AI317" s="25"/>
      <c r="AJ317" s="25"/>
      <c r="AK317" s="28"/>
      <c r="AL317" s="45"/>
      <c r="AM317" s="25"/>
      <c r="AN317" s="25"/>
      <c r="AO317" s="28"/>
      <c r="AP317" s="4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49"/>
      <c r="BH317" s="47"/>
      <c r="BI317" s="25"/>
      <c r="BJ317" s="25"/>
      <c r="BK317" s="25"/>
      <c r="BL317" s="25"/>
      <c r="BM317" s="47"/>
      <c r="BN317" s="25"/>
      <c r="BO317" s="25"/>
      <c r="BP317" s="25"/>
      <c r="BQ317" s="49"/>
      <c r="BR317" s="47"/>
      <c r="BS317" s="25"/>
      <c r="BT317" s="25"/>
      <c r="BU317" s="25"/>
      <c r="BV317" s="49"/>
      <c r="BW317" s="52"/>
      <c r="BX317" s="53"/>
      <c r="BY317" s="54"/>
      <c r="BZ317" s="57"/>
      <c r="CA317" s="50"/>
      <c r="CB317" s="51"/>
      <c r="CC317" s="46"/>
      <c r="CD317" s="46"/>
      <c r="CE317" s="47"/>
      <c r="CF317" s="25"/>
      <c r="CG317" s="61"/>
      <c r="CH317" s="47"/>
      <c r="CI317" s="25"/>
      <c r="CJ317" s="25"/>
      <c r="CK317" s="49"/>
      <c r="CL317" s="47"/>
      <c r="CM317" s="25"/>
      <c r="CN317" s="25"/>
      <c r="CO317" s="49"/>
      <c r="CP317" s="47"/>
      <c r="CQ317" s="25"/>
      <c r="CR317" s="25"/>
      <c r="CS317" s="25"/>
      <c r="CT317" s="25"/>
      <c r="CU317" s="25"/>
      <c r="CV317" s="25"/>
      <c r="CW317" s="25"/>
      <c r="CX317" s="25"/>
      <c r="CY317" s="25"/>
      <c r="CZ317" s="49"/>
      <c r="DA317" s="25"/>
      <c r="DB317" s="25"/>
      <c r="DC317" s="25"/>
      <c r="DD317" s="25"/>
      <c r="DE317" s="25"/>
      <c r="DF317" s="25"/>
      <c r="DG317" s="25"/>
      <c r="DH317" s="25"/>
      <c r="DI317" s="25"/>
      <c r="DJ317" s="25"/>
      <c r="DK317" s="25"/>
      <c r="DL317" s="25"/>
      <c r="DM317" s="25"/>
      <c r="DN317" s="25"/>
      <c r="DO317" s="25"/>
      <c r="DP317" s="25"/>
      <c r="DQ317" s="25"/>
      <c r="DR317" s="25"/>
      <c r="DS317" s="25"/>
      <c r="DT317" s="49"/>
      <c r="DU317" s="47"/>
      <c r="DV317" s="48"/>
      <c r="DW317" s="25"/>
      <c r="DX317" s="25"/>
      <c r="DY317" s="49"/>
      <c r="DZ317" s="47"/>
      <c r="EA317" s="25"/>
      <c r="EB317" s="25"/>
      <c r="EC317" s="25"/>
      <c r="ED317" s="25"/>
      <c r="EE317" s="49"/>
      <c r="EF317" s="47"/>
      <c r="EG317" s="25"/>
      <c r="EH317" s="25"/>
      <c r="EI317" s="25"/>
      <c r="EJ317" s="25"/>
      <c r="EK317" s="46"/>
      <c r="EL317" s="47"/>
      <c r="EM317" s="49"/>
      <c r="EN317" s="46"/>
      <c r="EO317" s="47"/>
      <c r="EP317" s="25"/>
      <c r="EQ317" s="25"/>
      <c r="ER317" s="25"/>
      <c r="ES317" s="25"/>
      <c r="ET317" s="25"/>
      <c r="EU317" s="25"/>
      <c r="EV317" s="49"/>
      <c r="FI317"/>
      <c r="FL317" s="49"/>
      <c r="FM317" s="25"/>
      <c r="FN317" s="25"/>
      <c r="FO317" s="25"/>
      <c r="FP317" s="25"/>
      <c r="FQ317" s="25"/>
      <c r="FR317" s="25"/>
      <c r="FS317" s="25"/>
      <c r="FT317" s="25"/>
      <c r="FU317" s="25"/>
      <c r="FV317" s="45"/>
      <c r="FW317" s="25"/>
      <c r="FX317" s="25"/>
      <c r="FY317" s="25"/>
      <c r="FZ317" s="25"/>
      <c r="GA317" s="25"/>
      <c r="GB317" s="25"/>
      <c r="GC317" s="28"/>
      <c r="GD317" s="45"/>
      <c r="GE317" s="25"/>
      <c r="GF317" s="25"/>
      <c r="GG317" s="25"/>
      <c r="GH317" s="25"/>
      <c r="GI317" s="25"/>
      <c r="GJ317" s="25"/>
      <c r="GK317" s="28"/>
      <c r="GL317" s="45"/>
      <c r="GM317" s="25"/>
      <c r="GN317" s="25"/>
      <c r="GO317" s="25"/>
      <c r="GP317" s="25"/>
      <c r="GQ317" s="25"/>
      <c r="GR317" s="25"/>
      <c r="GS317" s="25"/>
      <c r="GT317" s="25"/>
      <c r="GU317" s="25"/>
      <c r="GV317" s="25"/>
      <c r="GW317" s="25"/>
      <c r="GX317" s="25"/>
      <c r="GY317" s="25"/>
      <c r="GZ317" s="25"/>
      <c r="HA317" s="25"/>
      <c r="HB317" s="25"/>
      <c r="HC317" s="25"/>
      <c r="HD317" s="25"/>
      <c r="HE317" s="28"/>
      <c r="HF317" s="25"/>
      <c r="HG317" s="25"/>
      <c r="HH317" s="25"/>
      <c r="HI317" s="25"/>
      <c r="HJ317" s="25"/>
      <c r="HK317" s="25"/>
      <c r="HL317" s="25"/>
      <c r="HM317" s="25"/>
      <c r="HN317" s="25"/>
      <c r="HO317" s="25"/>
      <c r="HP317" s="25"/>
      <c r="HQ317" s="25"/>
      <c r="HR317" s="25"/>
      <c r="HS317" s="45"/>
      <c r="HT317" s="25"/>
      <c r="HU317" s="25"/>
      <c r="HV317" s="25"/>
      <c r="HW317" s="25"/>
      <c r="HX317" s="25"/>
      <c r="HY317" s="45"/>
      <c r="HZ317" s="25"/>
      <c r="IA317" s="25"/>
      <c r="IB317" s="25"/>
      <c r="IC317" s="25"/>
      <c r="ID317" s="109"/>
      <c r="IE317" s="25"/>
      <c r="IF317" s="25"/>
      <c r="IG317" s="25"/>
      <c r="IH317" s="25"/>
      <c r="II317" s="25"/>
      <c r="IJ317" s="25"/>
      <c r="IK317" s="25"/>
      <c r="IL317" s="25"/>
      <c r="IM317" s="25"/>
      <c r="IN317" s="25"/>
      <c r="IO317" s="25"/>
      <c r="IP317" s="25"/>
      <c r="IQ317" s="25"/>
      <c r="IR317" s="25"/>
      <c r="IS317" s="25"/>
      <c r="IT317" s="45"/>
    </row>
    <row r="318" spans="1:254">
      <c r="A318" s="25"/>
      <c r="B318" s="25"/>
      <c r="C318" s="49"/>
      <c r="D318" s="47"/>
      <c r="E318" s="25"/>
      <c r="F318" s="25"/>
      <c r="G318" s="49"/>
      <c r="H318" s="25"/>
      <c r="I318" s="25"/>
      <c r="J318" s="25"/>
      <c r="K318" s="25"/>
      <c r="L318" s="25"/>
      <c r="M318" s="25"/>
      <c r="N318" s="25"/>
      <c r="O318" s="25"/>
      <c r="P318" s="25"/>
      <c r="Q318" s="28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45"/>
      <c r="AC318" s="25"/>
      <c r="AD318" s="25"/>
      <c r="AE318" s="25"/>
      <c r="AF318" s="25"/>
      <c r="AG318" s="25"/>
      <c r="AH318" s="25"/>
      <c r="AI318" s="25"/>
      <c r="AJ318" s="25"/>
      <c r="AK318" s="28"/>
      <c r="AL318" s="45"/>
      <c r="AM318" s="25"/>
      <c r="AN318" s="25"/>
      <c r="AO318" s="28"/>
      <c r="AP318" s="4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49"/>
      <c r="BH318" s="47"/>
      <c r="BI318" s="25"/>
      <c r="BJ318" s="25"/>
      <c r="BK318" s="25"/>
      <c r="BL318" s="25"/>
      <c r="BM318" s="47"/>
      <c r="BN318" s="25"/>
      <c r="BO318" s="25"/>
      <c r="BP318" s="25"/>
      <c r="BQ318" s="49"/>
      <c r="BR318" s="47"/>
      <c r="BS318" s="25"/>
      <c r="BT318" s="25"/>
      <c r="BU318" s="25"/>
      <c r="BV318" s="49"/>
      <c r="BW318" s="52"/>
      <c r="BX318" s="53"/>
      <c r="BY318" s="54"/>
      <c r="BZ318" s="57"/>
      <c r="CA318" s="50"/>
      <c r="CB318" s="51"/>
      <c r="CC318" s="46"/>
      <c r="CD318" s="46"/>
      <c r="CE318" s="47"/>
      <c r="CF318" s="25"/>
      <c r="CG318" s="61"/>
      <c r="CH318" s="47"/>
      <c r="CI318" s="25"/>
      <c r="CJ318" s="25"/>
      <c r="CK318" s="49"/>
      <c r="CL318" s="47"/>
      <c r="CM318" s="25"/>
      <c r="CN318" s="25"/>
      <c r="CO318" s="49"/>
      <c r="CP318" s="47"/>
      <c r="CQ318" s="25"/>
      <c r="CR318" s="25"/>
      <c r="CS318" s="25"/>
      <c r="CT318" s="25"/>
      <c r="CU318" s="25"/>
      <c r="CV318" s="25"/>
      <c r="CW318" s="25"/>
      <c r="CX318" s="25"/>
      <c r="CY318" s="25"/>
      <c r="CZ318" s="49"/>
      <c r="DA318" s="25"/>
      <c r="DB318" s="25"/>
      <c r="DC318" s="25"/>
      <c r="DD318" s="25"/>
      <c r="DE318" s="25"/>
      <c r="DF318" s="25"/>
      <c r="DG318" s="25"/>
      <c r="DH318" s="25"/>
      <c r="DI318" s="25"/>
      <c r="DJ318" s="25"/>
      <c r="DK318" s="25"/>
      <c r="DL318" s="25"/>
      <c r="DM318" s="25"/>
      <c r="DN318" s="25"/>
      <c r="DO318" s="25"/>
      <c r="DP318" s="25"/>
      <c r="DQ318" s="25"/>
      <c r="DR318" s="25"/>
      <c r="DS318" s="25"/>
      <c r="DT318" s="49"/>
      <c r="DU318" s="47"/>
      <c r="DV318" s="48"/>
      <c r="DW318" s="25"/>
      <c r="DX318" s="25"/>
      <c r="DY318" s="49"/>
      <c r="DZ318" s="47"/>
      <c r="EA318" s="25"/>
      <c r="EB318" s="25"/>
      <c r="EC318" s="25"/>
      <c r="ED318" s="25"/>
      <c r="EE318" s="49"/>
      <c r="EF318" s="47"/>
      <c r="EG318" s="25"/>
      <c r="EH318" s="25"/>
      <c r="EI318" s="25"/>
      <c r="EJ318" s="25"/>
      <c r="EK318" s="46"/>
      <c r="EL318" s="47"/>
      <c r="EM318" s="49"/>
      <c r="EN318" s="46"/>
      <c r="EO318" s="47"/>
      <c r="EP318" s="25"/>
      <c r="EQ318" s="25"/>
      <c r="ER318" s="25"/>
      <c r="ES318" s="25"/>
      <c r="ET318" s="25"/>
      <c r="EU318" s="25"/>
      <c r="EV318" s="49"/>
      <c r="FI318"/>
      <c r="FL318" s="49"/>
      <c r="FM318" s="25"/>
      <c r="FN318" s="25"/>
      <c r="FO318" s="25"/>
      <c r="FP318" s="25"/>
      <c r="FQ318" s="25"/>
      <c r="FR318" s="25"/>
      <c r="FS318" s="25"/>
      <c r="FT318" s="25"/>
      <c r="FU318" s="25"/>
      <c r="FV318" s="45"/>
      <c r="FW318" s="25"/>
      <c r="FX318" s="25"/>
      <c r="FY318" s="25"/>
      <c r="FZ318" s="25"/>
      <c r="GA318" s="25"/>
      <c r="GB318" s="25"/>
      <c r="GC318" s="28"/>
      <c r="GD318" s="45"/>
      <c r="GE318" s="25"/>
      <c r="GF318" s="25"/>
      <c r="GG318" s="25"/>
      <c r="GH318" s="25"/>
      <c r="GI318" s="25"/>
      <c r="GJ318" s="25"/>
      <c r="GK318" s="28"/>
      <c r="GL318" s="45"/>
      <c r="GM318" s="25"/>
      <c r="GN318" s="25"/>
      <c r="GO318" s="25"/>
      <c r="GP318" s="25"/>
      <c r="GQ318" s="25"/>
      <c r="GR318" s="25"/>
      <c r="GS318" s="25"/>
      <c r="GT318" s="25"/>
      <c r="GU318" s="25"/>
      <c r="GV318" s="25"/>
      <c r="GW318" s="25"/>
      <c r="GX318" s="25"/>
      <c r="GY318" s="25"/>
      <c r="GZ318" s="25"/>
      <c r="HA318" s="25"/>
      <c r="HB318" s="25"/>
      <c r="HC318" s="25"/>
      <c r="HD318" s="25"/>
      <c r="HE318" s="28"/>
      <c r="HF318" s="25"/>
      <c r="HG318" s="25"/>
      <c r="HH318" s="25"/>
      <c r="HI318" s="25"/>
      <c r="HJ318" s="25"/>
      <c r="HK318" s="25"/>
      <c r="HL318" s="25"/>
      <c r="HM318" s="25"/>
      <c r="HN318" s="25"/>
      <c r="HO318" s="25"/>
      <c r="HP318" s="25"/>
      <c r="HQ318" s="25"/>
      <c r="HR318" s="25"/>
      <c r="HS318" s="45"/>
      <c r="HT318" s="25"/>
      <c r="HU318" s="25"/>
      <c r="HV318" s="25"/>
      <c r="HW318" s="25"/>
      <c r="HX318" s="25"/>
      <c r="HY318" s="45"/>
      <c r="HZ318" s="25"/>
      <c r="IA318" s="25"/>
      <c r="IB318" s="25"/>
      <c r="IC318" s="25"/>
      <c r="ID318" s="109"/>
      <c r="IE318" s="25"/>
      <c r="IF318" s="25"/>
      <c r="IG318" s="25"/>
      <c r="IH318" s="25"/>
      <c r="II318" s="25"/>
      <c r="IJ318" s="25"/>
      <c r="IK318" s="25"/>
      <c r="IL318" s="25"/>
      <c r="IM318" s="25"/>
      <c r="IN318" s="25"/>
      <c r="IO318" s="25"/>
      <c r="IP318" s="25"/>
      <c r="IQ318" s="25"/>
      <c r="IR318" s="25"/>
      <c r="IS318" s="25"/>
      <c r="IT318" s="45"/>
    </row>
    <row r="319" spans="1:254">
      <c r="A319" s="25"/>
      <c r="B319" s="25"/>
      <c r="C319" s="49"/>
      <c r="D319" s="47"/>
      <c r="E319" s="25"/>
      <c r="F319" s="25"/>
      <c r="G319" s="49"/>
      <c r="H319" s="25"/>
      <c r="I319" s="25"/>
      <c r="J319" s="25"/>
      <c r="K319" s="25"/>
      <c r="L319" s="25"/>
      <c r="M319" s="25"/>
      <c r="N319" s="25"/>
      <c r="O319" s="25"/>
      <c r="P319" s="25"/>
      <c r="Q319" s="28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45"/>
      <c r="AC319" s="25"/>
      <c r="AD319" s="25"/>
      <c r="AE319" s="25"/>
      <c r="AF319" s="25"/>
      <c r="AG319" s="25"/>
      <c r="AH319" s="25"/>
      <c r="AI319" s="25"/>
      <c r="AJ319" s="25"/>
      <c r="AK319" s="28"/>
      <c r="AL319" s="45"/>
      <c r="AM319" s="25"/>
      <c r="AN319" s="25"/>
      <c r="AO319" s="28"/>
      <c r="AP319" s="4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49"/>
      <c r="BH319" s="47"/>
      <c r="BI319" s="25"/>
      <c r="BJ319" s="25"/>
      <c r="BK319" s="25"/>
      <c r="BL319" s="25"/>
      <c r="BM319" s="47"/>
      <c r="BN319" s="25"/>
      <c r="BO319" s="25"/>
      <c r="BP319" s="25"/>
      <c r="BQ319" s="49"/>
      <c r="BR319" s="47"/>
      <c r="BS319" s="25"/>
      <c r="BT319" s="25"/>
      <c r="BU319" s="25"/>
      <c r="BV319" s="49"/>
      <c r="BW319" s="52"/>
      <c r="BX319" s="53"/>
      <c r="BY319" s="54"/>
      <c r="BZ319" s="57"/>
      <c r="CA319" s="50"/>
      <c r="CB319" s="51"/>
      <c r="CC319" s="46"/>
      <c r="CD319" s="46"/>
      <c r="CE319" s="47"/>
      <c r="CF319" s="25"/>
      <c r="CG319" s="61"/>
      <c r="CH319" s="47"/>
      <c r="CI319" s="25"/>
      <c r="CJ319" s="25"/>
      <c r="CK319" s="49"/>
      <c r="CL319" s="47"/>
      <c r="CM319" s="25"/>
      <c r="CN319" s="25"/>
      <c r="CO319" s="49"/>
      <c r="CP319" s="47"/>
      <c r="CQ319" s="25"/>
      <c r="CR319" s="25"/>
      <c r="CS319" s="25"/>
      <c r="CT319" s="25"/>
      <c r="CU319" s="25"/>
      <c r="CV319" s="25"/>
      <c r="CW319" s="25"/>
      <c r="CX319" s="25"/>
      <c r="CY319" s="25"/>
      <c r="CZ319" s="49"/>
      <c r="DA319" s="25"/>
      <c r="DB319" s="25"/>
      <c r="DC319" s="25"/>
      <c r="DD319" s="25"/>
      <c r="DE319" s="25"/>
      <c r="DF319" s="25"/>
      <c r="DG319" s="25"/>
      <c r="DH319" s="25"/>
      <c r="DI319" s="25"/>
      <c r="DJ319" s="25"/>
      <c r="DK319" s="25"/>
      <c r="DL319" s="25"/>
      <c r="DM319" s="25"/>
      <c r="DN319" s="25"/>
      <c r="DO319" s="25"/>
      <c r="DP319" s="25"/>
      <c r="DQ319" s="25"/>
      <c r="DR319" s="25"/>
      <c r="DS319" s="25"/>
      <c r="DT319" s="49"/>
      <c r="DU319" s="47"/>
      <c r="DV319" s="48"/>
      <c r="DW319" s="25"/>
      <c r="DX319" s="25"/>
      <c r="DY319" s="49"/>
      <c r="DZ319" s="47"/>
      <c r="EA319" s="25"/>
      <c r="EB319" s="25"/>
      <c r="EC319" s="25"/>
      <c r="ED319" s="25"/>
      <c r="EE319" s="49"/>
      <c r="EF319" s="47"/>
      <c r="EG319" s="25"/>
      <c r="EH319" s="25"/>
      <c r="EI319" s="25"/>
      <c r="EJ319" s="25"/>
      <c r="EK319" s="46"/>
      <c r="EL319" s="47"/>
      <c r="EM319" s="49"/>
      <c r="EN319" s="46"/>
      <c r="EO319" s="47"/>
      <c r="EP319" s="25"/>
      <c r="EQ319" s="25"/>
      <c r="ER319" s="25"/>
      <c r="ES319" s="25"/>
      <c r="ET319" s="25"/>
      <c r="EU319" s="25"/>
      <c r="EV319" s="49"/>
      <c r="FI319"/>
      <c r="FL319" s="49"/>
      <c r="FM319" s="25"/>
      <c r="FN319" s="25"/>
      <c r="FO319" s="25"/>
      <c r="FP319" s="25"/>
      <c r="FQ319" s="25"/>
      <c r="FR319" s="25"/>
      <c r="FS319" s="25"/>
      <c r="FT319" s="25"/>
      <c r="FU319" s="25"/>
      <c r="FV319" s="45"/>
      <c r="FW319" s="25"/>
      <c r="FX319" s="25"/>
      <c r="FY319" s="25"/>
      <c r="FZ319" s="25"/>
      <c r="GA319" s="25"/>
      <c r="GB319" s="25"/>
      <c r="GC319" s="28"/>
      <c r="GD319" s="45"/>
      <c r="GE319" s="25"/>
      <c r="GF319" s="25"/>
      <c r="GG319" s="25"/>
      <c r="GH319" s="25"/>
      <c r="GI319" s="25"/>
      <c r="GJ319" s="25"/>
      <c r="GK319" s="28"/>
      <c r="GL319" s="45"/>
      <c r="GM319" s="25"/>
      <c r="GN319" s="25"/>
      <c r="GO319" s="25"/>
      <c r="GP319" s="25"/>
      <c r="GQ319" s="25"/>
      <c r="GR319" s="25"/>
      <c r="GS319" s="25"/>
      <c r="GT319" s="25"/>
      <c r="GU319" s="25"/>
      <c r="GV319" s="25"/>
      <c r="GW319" s="25"/>
      <c r="GX319" s="25"/>
      <c r="GY319" s="25"/>
      <c r="GZ319" s="25"/>
      <c r="HA319" s="25"/>
      <c r="HB319" s="25"/>
      <c r="HC319" s="25"/>
      <c r="HD319" s="25"/>
      <c r="HE319" s="28"/>
      <c r="HF319" s="25"/>
      <c r="HG319" s="25"/>
      <c r="HH319" s="25"/>
      <c r="HI319" s="25"/>
      <c r="HJ319" s="25"/>
      <c r="HK319" s="25"/>
      <c r="HL319" s="25"/>
      <c r="HM319" s="25"/>
      <c r="HN319" s="25"/>
      <c r="HO319" s="25"/>
      <c r="HP319" s="25"/>
      <c r="HQ319" s="25"/>
      <c r="HR319" s="25"/>
      <c r="HS319" s="45"/>
      <c r="HT319" s="25"/>
      <c r="HU319" s="25"/>
      <c r="HV319" s="25"/>
      <c r="HW319" s="25"/>
      <c r="HX319" s="25"/>
      <c r="HY319" s="45"/>
      <c r="HZ319" s="25"/>
      <c r="IA319" s="25"/>
      <c r="IB319" s="25"/>
      <c r="IC319" s="25"/>
      <c r="ID319" s="109"/>
      <c r="IE319" s="25"/>
      <c r="IF319" s="25"/>
      <c r="IG319" s="25"/>
      <c r="IH319" s="25"/>
      <c r="II319" s="25"/>
      <c r="IJ319" s="25"/>
      <c r="IK319" s="25"/>
      <c r="IL319" s="25"/>
      <c r="IM319" s="25"/>
      <c r="IN319" s="25"/>
      <c r="IO319" s="25"/>
      <c r="IP319" s="25"/>
      <c r="IQ319" s="25"/>
      <c r="IR319" s="25"/>
      <c r="IS319" s="25"/>
      <c r="IT319" s="45"/>
    </row>
    <row r="320" spans="1:254">
      <c r="A320" s="25"/>
      <c r="B320" s="25"/>
      <c r="C320" s="49"/>
      <c r="D320" s="47"/>
      <c r="E320" s="25"/>
      <c r="F320" s="25"/>
      <c r="G320" s="49"/>
      <c r="H320" s="25"/>
      <c r="I320" s="25"/>
      <c r="J320" s="25"/>
      <c r="K320" s="25"/>
      <c r="L320" s="25"/>
      <c r="M320" s="25"/>
      <c r="N320" s="25"/>
      <c r="O320" s="25"/>
      <c r="P320" s="25"/>
      <c r="Q320" s="28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45"/>
      <c r="AC320" s="25"/>
      <c r="AD320" s="25"/>
      <c r="AE320" s="25"/>
      <c r="AF320" s="25"/>
      <c r="AG320" s="25"/>
      <c r="AH320" s="25"/>
      <c r="AI320" s="25"/>
      <c r="AJ320" s="25"/>
      <c r="AK320" s="28"/>
      <c r="AL320" s="45"/>
      <c r="AM320" s="25"/>
      <c r="AN320" s="25"/>
      <c r="AO320" s="28"/>
      <c r="AP320" s="4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49"/>
      <c r="BH320" s="47"/>
      <c r="BI320" s="25"/>
      <c r="BJ320" s="25"/>
      <c r="BK320" s="25"/>
      <c r="BL320" s="25"/>
      <c r="BM320" s="47"/>
      <c r="BN320" s="25"/>
      <c r="BO320" s="25"/>
      <c r="BP320" s="25"/>
      <c r="BQ320" s="49"/>
      <c r="BR320" s="47"/>
      <c r="BS320" s="25"/>
      <c r="BT320" s="25"/>
      <c r="BU320" s="25"/>
      <c r="BV320" s="49"/>
      <c r="BW320" s="52"/>
      <c r="BX320" s="53"/>
      <c r="BY320" s="54"/>
      <c r="BZ320" s="57"/>
      <c r="CA320" s="50"/>
      <c r="CB320" s="51"/>
      <c r="CC320" s="46"/>
      <c r="CD320" s="46"/>
      <c r="CE320" s="47"/>
      <c r="CF320" s="25"/>
      <c r="CG320" s="61"/>
      <c r="CH320" s="47"/>
      <c r="CI320" s="25"/>
      <c r="CJ320" s="25"/>
      <c r="CK320" s="49"/>
      <c r="CL320" s="47"/>
      <c r="CM320" s="25"/>
      <c r="CN320" s="25"/>
      <c r="CO320" s="49"/>
      <c r="CP320" s="47"/>
      <c r="CQ320" s="25"/>
      <c r="CR320" s="25"/>
      <c r="CS320" s="25"/>
      <c r="CT320" s="25"/>
      <c r="CU320" s="25"/>
      <c r="CV320" s="25"/>
      <c r="CW320" s="25"/>
      <c r="CX320" s="25"/>
      <c r="CY320" s="25"/>
      <c r="CZ320" s="49"/>
      <c r="DA320" s="25"/>
      <c r="DB320" s="25"/>
      <c r="DC320" s="25"/>
      <c r="DD320" s="25"/>
      <c r="DE320" s="25"/>
      <c r="DF320" s="25"/>
      <c r="DG320" s="25"/>
      <c r="DH320" s="25"/>
      <c r="DI320" s="25"/>
      <c r="DJ320" s="25"/>
      <c r="DK320" s="25"/>
      <c r="DL320" s="25"/>
      <c r="DM320" s="25"/>
      <c r="DN320" s="25"/>
      <c r="DO320" s="25"/>
      <c r="DP320" s="25"/>
      <c r="DQ320" s="25"/>
      <c r="DR320" s="25"/>
      <c r="DS320" s="25"/>
      <c r="DT320" s="49"/>
      <c r="DU320" s="47"/>
      <c r="DV320" s="48"/>
      <c r="DW320" s="25"/>
      <c r="DX320" s="25"/>
      <c r="DY320" s="49"/>
      <c r="DZ320" s="47"/>
      <c r="EA320" s="25"/>
      <c r="EB320" s="25"/>
      <c r="EC320" s="25"/>
      <c r="ED320" s="25"/>
      <c r="EE320" s="49"/>
      <c r="EF320" s="47"/>
      <c r="EG320" s="25"/>
      <c r="EH320" s="25"/>
      <c r="EI320" s="25"/>
      <c r="EJ320" s="25"/>
      <c r="EK320" s="46"/>
      <c r="EL320" s="47"/>
      <c r="EM320" s="49"/>
      <c r="EN320" s="46"/>
      <c r="EO320" s="47"/>
      <c r="EP320" s="25"/>
      <c r="EQ320" s="25"/>
      <c r="ER320" s="25"/>
      <c r="ES320" s="25"/>
      <c r="ET320" s="25"/>
      <c r="EU320" s="25"/>
      <c r="EV320" s="49"/>
      <c r="FI320"/>
      <c r="FL320" s="49"/>
      <c r="FM320" s="25"/>
      <c r="FN320" s="25"/>
      <c r="FO320" s="25"/>
      <c r="FP320" s="25"/>
      <c r="FQ320" s="25"/>
      <c r="FR320" s="25"/>
      <c r="FS320" s="25"/>
      <c r="FT320" s="25"/>
      <c r="FU320" s="25"/>
      <c r="FV320" s="45"/>
      <c r="FW320" s="25"/>
      <c r="FX320" s="25"/>
      <c r="FY320" s="25"/>
      <c r="FZ320" s="25"/>
      <c r="GA320" s="25"/>
      <c r="GB320" s="25"/>
      <c r="GC320" s="28"/>
      <c r="GD320" s="45"/>
      <c r="GE320" s="25"/>
      <c r="GF320" s="25"/>
      <c r="GG320" s="25"/>
      <c r="GH320" s="25"/>
      <c r="GI320" s="25"/>
      <c r="GJ320" s="25"/>
      <c r="GK320" s="28"/>
      <c r="GL320" s="45"/>
      <c r="GM320" s="25"/>
      <c r="GN320" s="25"/>
      <c r="GO320" s="25"/>
      <c r="GP320" s="25"/>
      <c r="GQ320" s="25"/>
      <c r="GR320" s="25"/>
      <c r="GS320" s="25"/>
      <c r="GT320" s="25"/>
      <c r="GU320" s="25"/>
      <c r="GV320" s="25"/>
      <c r="GW320" s="25"/>
      <c r="GX320" s="25"/>
      <c r="GY320" s="25"/>
      <c r="GZ320" s="25"/>
      <c r="HA320" s="25"/>
      <c r="HB320" s="25"/>
      <c r="HC320" s="25"/>
      <c r="HD320" s="25"/>
      <c r="HE320" s="28"/>
      <c r="HF320" s="25"/>
      <c r="HG320" s="25"/>
      <c r="HH320" s="25"/>
      <c r="HI320" s="25"/>
      <c r="HJ320" s="25"/>
      <c r="HK320" s="25"/>
      <c r="HL320" s="25"/>
      <c r="HM320" s="25"/>
      <c r="HN320" s="25"/>
      <c r="HO320" s="25"/>
      <c r="HP320" s="25"/>
      <c r="HQ320" s="25"/>
      <c r="HR320" s="25"/>
      <c r="HS320" s="45"/>
      <c r="HT320" s="25"/>
      <c r="HU320" s="25"/>
      <c r="HV320" s="25"/>
      <c r="HW320" s="25"/>
      <c r="HX320" s="25"/>
      <c r="HY320" s="45"/>
      <c r="HZ320" s="25"/>
      <c r="IA320" s="25"/>
      <c r="IB320" s="25"/>
      <c r="IC320" s="25"/>
      <c r="ID320" s="109"/>
      <c r="IE320" s="25"/>
      <c r="IF320" s="25"/>
      <c r="IG320" s="25"/>
      <c r="IH320" s="25"/>
      <c r="II320" s="25"/>
      <c r="IJ320" s="25"/>
      <c r="IK320" s="25"/>
      <c r="IL320" s="25"/>
      <c r="IM320" s="25"/>
      <c r="IN320" s="25"/>
      <c r="IO320" s="25"/>
      <c r="IP320" s="25"/>
      <c r="IQ320" s="25"/>
      <c r="IR320" s="25"/>
      <c r="IS320" s="25"/>
      <c r="IT320" s="45"/>
    </row>
    <row r="321" spans="1:254">
      <c r="A321" s="25"/>
      <c r="B321" s="25"/>
      <c r="C321" s="49"/>
      <c r="D321" s="47"/>
      <c r="E321" s="25"/>
      <c r="F321" s="25"/>
      <c r="G321" s="49"/>
      <c r="H321" s="25"/>
      <c r="I321" s="25"/>
      <c r="J321" s="25"/>
      <c r="K321" s="25"/>
      <c r="L321" s="25"/>
      <c r="M321" s="25"/>
      <c r="N321" s="25"/>
      <c r="O321" s="25"/>
      <c r="P321" s="25"/>
      <c r="Q321" s="28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45"/>
      <c r="AC321" s="25"/>
      <c r="AD321" s="25"/>
      <c r="AE321" s="25"/>
      <c r="AF321" s="25"/>
      <c r="AG321" s="25"/>
      <c r="AH321" s="25"/>
      <c r="AI321" s="25"/>
      <c r="AJ321" s="25"/>
      <c r="AK321" s="28"/>
      <c r="AL321" s="45"/>
      <c r="AM321" s="25"/>
      <c r="AN321" s="25"/>
      <c r="AO321" s="28"/>
      <c r="AP321" s="4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49"/>
      <c r="BH321" s="47"/>
      <c r="BI321" s="25"/>
      <c r="BJ321" s="25"/>
      <c r="BK321" s="25"/>
      <c r="BL321" s="25"/>
      <c r="BM321" s="47"/>
      <c r="BN321" s="25"/>
      <c r="BO321" s="25"/>
      <c r="BP321" s="25"/>
      <c r="BQ321" s="49"/>
      <c r="BR321" s="47"/>
      <c r="BS321" s="25"/>
      <c r="BT321" s="25"/>
      <c r="BU321" s="25"/>
      <c r="BV321" s="49"/>
      <c r="BW321" s="52"/>
      <c r="BX321" s="53"/>
      <c r="BY321" s="54"/>
      <c r="BZ321" s="57"/>
      <c r="CA321" s="50"/>
      <c r="CB321" s="51"/>
      <c r="CC321" s="46"/>
      <c r="CD321" s="46"/>
      <c r="CE321" s="47"/>
      <c r="CF321" s="25"/>
      <c r="CG321" s="61"/>
      <c r="CH321" s="47"/>
      <c r="CI321" s="25"/>
      <c r="CJ321" s="25"/>
      <c r="CK321" s="49"/>
      <c r="CL321" s="47"/>
      <c r="CM321" s="25"/>
      <c r="CN321" s="25"/>
      <c r="CO321" s="49"/>
      <c r="CP321" s="47"/>
      <c r="CQ321" s="25"/>
      <c r="CR321" s="25"/>
      <c r="CS321" s="25"/>
      <c r="CT321" s="25"/>
      <c r="CU321" s="25"/>
      <c r="CV321" s="25"/>
      <c r="CW321" s="25"/>
      <c r="CX321" s="25"/>
      <c r="CY321" s="25"/>
      <c r="CZ321" s="49"/>
      <c r="DA321" s="25"/>
      <c r="DB321" s="25"/>
      <c r="DC321" s="25"/>
      <c r="DD321" s="25"/>
      <c r="DE321" s="25"/>
      <c r="DF321" s="25"/>
      <c r="DG321" s="25"/>
      <c r="DH321" s="25"/>
      <c r="DI321" s="25"/>
      <c r="DJ321" s="25"/>
      <c r="DK321" s="25"/>
      <c r="DL321" s="25"/>
      <c r="DM321" s="25"/>
      <c r="DN321" s="25"/>
      <c r="DO321" s="25"/>
      <c r="DP321" s="25"/>
      <c r="DQ321" s="25"/>
      <c r="DR321" s="25"/>
      <c r="DS321" s="25"/>
      <c r="DT321" s="49"/>
      <c r="DU321" s="47"/>
      <c r="DV321" s="48"/>
      <c r="DW321" s="25"/>
      <c r="DX321" s="25"/>
      <c r="DY321" s="49"/>
      <c r="DZ321" s="47"/>
      <c r="EA321" s="25"/>
      <c r="EB321" s="25"/>
      <c r="EC321" s="25"/>
      <c r="ED321" s="25"/>
      <c r="EE321" s="49"/>
      <c r="EF321" s="47"/>
      <c r="EG321" s="25"/>
      <c r="EH321" s="25"/>
      <c r="EI321" s="25"/>
      <c r="EJ321" s="25"/>
      <c r="EK321" s="46"/>
      <c r="EL321" s="47"/>
      <c r="EM321" s="49"/>
      <c r="EN321" s="46"/>
      <c r="EO321" s="47"/>
      <c r="EP321" s="25"/>
      <c r="EQ321" s="25"/>
      <c r="ER321" s="25"/>
      <c r="ES321" s="25"/>
      <c r="ET321" s="25"/>
      <c r="EU321" s="25"/>
      <c r="EV321" s="49"/>
      <c r="FI321"/>
      <c r="FL321" s="49"/>
      <c r="FM321" s="25"/>
      <c r="FN321" s="25"/>
      <c r="FO321" s="25"/>
      <c r="FP321" s="25"/>
      <c r="FQ321" s="25"/>
      <c r="FR321" s="25"/>
      <c r="FS321" s="25"/>
      <c r="FT321" s="25"/>
      <c r="FU321" s="25"/>
      <c r="FV321" s="45"/>
      <c r="FW321" s="25"/>
      <c r="FX321" s="25"/>
      <c r="FY321" s="25"/>
      <c r="FZ321" s="25"/>
      <c r="GA321" s="25"/>
      <c r="GB321" s="25"/>
      <c r="GC321" s="28"/>
      <c r="GD321" s="45"/>
      <c r="GE321" s="25"/>
      <c r="GF321" s="25"/>
      <c r="GG321" s="25"/>
      <c r="GH321" s="25"/>
      <c r="GI321" s="25"/>
      <c r="GJ321" s="25"/>
      <c r="GK321" s="28"/>
      <c r="GL321" s="45"/>
      <c r="GM321" s="25"/>
      <c r="GN321" s="25"/>
      <c r="GO321" s="25"/>
      <c r="GP321" s="25"/>
      <c r="GQ321" s="25"/>
      <c r="GR321" s="25"/>
      <c r="GS321" s="25"/>
      <c r="GT321" s="25"/>
      <c r="GU321" s="25"/>
      <c r="GV321" s="25"/>
      <c r="GW321" s="25"/>
      <c r="GX321" s="25"/>
      <c r="GY321" s="25"/>
      <c r="GZ321" s="25"/>
      <c r="HA321" s="25"/>
      <c r="HB321" s="25"/>
      <c r="HC321" s="25"/>
      <c r="HD321" s="25"/>
      <c r="HE321" s="28"/>
      <c r="HF321" s="25"/>
      <c r="HG321" s="25"/>
      <c r="HH321" s="25"/>
      <c r="HI321" s="25"/>
      <c r="HJ321" s="25"/>
      <c r="HK321" s="25"/>
      <c r="HL321" s="25"/>
      <c r="HM321" s="25"/>
      <c r="HN321" s="25"/>
      <c r="HO321" s="25"/>
      <c r="HP321" s="25"/>
      <c r="HQ321" s="25"/>
      <c r="HR321" s="25"/>
      <c r="HS321" s="45"/>
      <c r="HT321" s="25"/>
      <c r="HU321" s="25"/>
      <c r="HV321" s="25"/>
      <c r="HW321" s="25"/>
      <c r="HX321" s="25"/>
      <c r="HY321" s="45"/>
      <c r="HZ321" s="25"/>
      <c r="IA321" s="25"/>
      <c r="IB321" s="25"/>
      <c r="IC321" s="25"/>
      <c r="ID321" s="109"/>
      <c r="IE321" s="25"/>
      <c r="IF321" s="25"/>
      <c r="IG321" s="25"/>
      <c r="IH321" s="25"/>
      <c r="II321" s="25"/>
      <c r="IJ321" s="25"/>
      <c r="IK321" s="25"/>
      <c r="IL321" s="25"/>
      <c r="IM321" s="25"/>
      <c r="IN321" s="25"/>
      <c r="IO321" s="25"/>
      <c r="IP321" s="25"/>
      <c r="IQ321" s="25"/>
      <c r="IR321" s="25"/>
      <c r="IS321" s="25"/>
      <c r="IT321" s="45"/>
    </row>
    <row r="322" spans="1:254">
      <c r="A322" s="25"/>
      <c r="B322" s="25"/>
      <c r="C322" s="49"/>
      <c r="D322" s="47"/>
      <c r="E322" s="25"/>
      <c r="F322" s="25"/>
      <c r="G322" s="49"/>
      <c r="H322" s="25"/>
      <c r="I322" s="25"/>
      <c r="J322" s="25"/>
      <c r="K322" s="25"/>
      <c r="L322" s="25"/>
      <c r="M322" s="25"/>
      <c r="N322" s="25"/>
      <c r="O322" s="25"/>
      <c r="P322" s="25"/>
      <c r="Q322" s="28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45"/>
      <c r="AC322" s="25"/>
      <c r="AD322" s="25"/>
      <c r="AE322" s="25"/>
      <c r="AF322" s="25"/>
      <c r="AG322" s="25"/>
      <c r="AH322" s="25"/>
      <c r="AI322" s="25"/>
      <c r="AJ322" s="25"/>
      <c r="AK322" s="28"/>
      <c r="AL322" s="45"/>
      <c r="AM322" s="25"/>
      <c r="AN322" s="25"/>
      <c r="AO322" s="28"/>
      <c r="AP322" s="4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49"/>
      <c r="BH322" s="47"/>
      <c r="BI322" s="25"/>
      <c r="BJ322" s="25"/>
      <c r="BK322" s="25"/>
      <c r="BL322" s="25"/>
      <c r="BM322" s="47"/>
      <c r="BN322" s="25"/>
      <c r="BO322" s="25"/>
      <c r="BP322" s="25"/>
      <c r="BQ322" s="49"/>
      <c r="BR322" s="47"/>
      <c r="BS322" s="25"/>
      <c r="BT322" s="25"/>
      <c r="BU322" s="25"/>
      <c r="BV322" s="49"/>
      <c r="BW322" s="52"/>
      <c r="BX322" s="53"/>
      <c r="BY322" s="54"/>
      <c r="BZ322" s="57"/>
      <c r="CA322" s="50"/>
      <c r="CB322" s="51"/>
      <c r="CC322" s="46"/>
      <c r="CD322" s="46"/>
      <c r="CE322" s="47"/>
      <c r="CF322" s="25"/>
      <c r="CG322" s="61"/>
      <c r="CH322" s="47"/>
      <c r="CI322" s="25"/>
      <c r="CJ322" s="25"/>
      <c r="CK322" s="49"/>
      <c r="CL322" s="47"/>
      <c r="CM322" s="25"/>
      <c r="CN322" s="25"/>
      <c r="CO322" s="49"/>
      <c r="CP322" s="47"/>
      <c r="CQ322" s="25"/>
      <c r="CR322" s="25"/>
      <c r="CS322" s="25"/>
      <c r="CT322" s="25"/>
      <c r="CU322" s="25"/>
      <c r="CV322" s="25"/>
      <c r="CW322" s="25"/>
      <c r="CX322" s="25"/>
      <c r="CY322" s="25"/>
      <c r="CZ322" s="49"/>
      <c r="DA322" s="25"/>
      <c r="DB322" s="25"/>
      <c r="DC322" s="25"/>
      <c r="DD322" s="25"/>
      <c r="DE322" s="25"/>
      <c r="DF322" s="25"/>
      <c r="DG322" s="25"/>
      <c r="DH322" s="25"/>
      <c r="DI322" s="25"/>
      <c r="DJ322" s="25"/>
      <c r="DK322" s="25"/>
      <c r="DL322" s="25"/>
      <c r="DM322" s="25"/>
      <c r="DN322" s="25"/>
      <c r="DO322" s="25"/>
      <c r="DP322" s="25"/>
      <c r="DQ322" s="25"/>
      <c r="DR322" s="25"/>
      <c r="DS322" s="25"/>
      <c r="DT322" s="49"/>
      <c r="DU322" s="47"/>
      <c r="DV322" s="48"/>
      <c r="DW322" s="25"/>
      <c r="DX322" s="25"/>
      <c r="DY322" s="49"/>
      <c r="DZ322" s="47"/>
      <c r="EA322" s="25"/>
      <c r="EB322" s="25"/>
      <c r="EC322" s="25"/>
      <c r="ED322" s="25"/>
      <c r="EE322" s="49"/>
      <c r="EF322" s="47"/>
      <c r="EG322" s="25"/>
      <c r="EH322" s="25"/>
      <c r="EI322" s="25"/>
      <c r="EJ322" s="25"/>
      <c r="EK322" s="46"/>
      <c r="EL322" s="47"/>
      <c r="EM322" s="49"/>
      <c r="EN322" s="46"/>
      <c r="EO322" s="47"/>
      <c r="EP322" s="25"/>
      <c r="EQ322" s="25"/>
      <c r="ER322" s="25"/>
      <c r="ES322" s="25"/>
      <c r="ET322" s="25"/>
      <c r="EU322" s="25"/>
      <c r="EV322" s="49"/>
      <c r="FI322"/>
      <c r="FL322" s="49"/>
      <c r="FM322" s="25"/>
      <c r="FN322" s="25"/>
      <c r="FO322" s="25"/>
      <c r="FP322" s="25"/>
      <c r="FQ322" s="25"/>
      <c r="FR322" s="25"/>
      <c r="FS322" s="25"/>
      <c r="FT322" s="25"/>
      <c r="FU322" s="25"/>
      <c r="FV322" s="45"/>
      <c r="FW322" s="25"/>
      <c r="FX322" s="25"/>
      <c r="FY322" s="25"/>
      <c r="FZ322" s="25"/>
      <c r="GA322" s="25"/>
      <c r="GB322" s="25"/>
      <c r="GC322" s="28"/>
      <c r="GD322" s="45"/>
      <c r="GE322" s="25"/>
      <c r="GF322" s="25"/>
      <c r="GG322" s="25"/>
      <c r="GH322" s="25"/>
      <c r="GI322" s="25"/>
      <c r="GJ322" s="25"/>
      <c r="GK322" s="28"/>
      <c r="GL322" s="45"/>
      <c r="GM322" s="25"/>
      <c r="GN322" s="25"/>
      <c r="GO322" s="25"/>
      <c r="GP322" s="25"/>
      <c r="GQ322" s="25"/>
      <c r="GR322" s="25"/>
      <c r="GS322" s="25"/>
      <c r="GT322" s="25"/>
      <c r="GU322" s="25"/>
      <c r="GV322" s="25"/>
      <c r="GW322" s="25"/>
      <c r="GX322" s="25"/>
      <c r="GY322" s="25"/>
      <c r="GZ322" s="25"/>
      <c r="HA322" s="25"/>
      <c r="HB322" s="25"/>
      <c r="HC322" s="25"/>
      <c r="HD322" s="25"/>
      <c r="HE322" s="28"/>
      <c r="HF322" s="25"/>
      <c r="HG322" s="25"/>
      <c r="HH322" s="25"/>
      <c r="HI322" s="25"/>
      <c r="HJ322" s="25"/>
      <c r="HK322" s="25"/>
      <c r="HL322" s="25"/>
      <c r="HM322" s="25"/>
      <c r="HN322" s="25"/>
      <c r="HO322" s="25"/>
      <c r="HP322" s="25"/>
      <c r="HQ322" s="25"/>
      <c r="HR322" s="25"/>
      <c r="HS322" s="45"/>
      <c r="HT322" s="25"/>
      <c r="HU322" s="25"/>
      <c r="HV322" s="25"/>
      <c r="HW322" s="25"/>
      <c r="HX322" s="25"/>
      <c r="HY322" s="45"/>
      <c r="HZ322" s="25"/>
      <c r="IA322" s="25"/>
      <c r="IB322" s="25"/>
      <c r="IC322" s="25"/>
      <c r="ID322" s="109"/>
      <c r="IE322" s="25"/>
      <c r="IF322" s="25"/>
      <c r="IG322" s="25"/>
      <c r="IH322" s="25"/>
      <c r="II322" s="25"/>
      <c r="IJ322" s="25"/>
      <c r="IK322" s="25"/>
      <c r="IL322" s="25"/>
      <c r="IM322" s="25"/>
      <c r="IN322" s="25"/>
      <c r="IO322" s="25"/>
      <c r="IP322" s="25"/>
      <c r="IQ322" s="25"/>
      <c r="IR322" s="25"/>
      <c r="IS322" s="25"/>
      <c r="IT322" s="45"/>
    </row>
    <row r="323" spans="1:254">
      <c r="A323" s="25"/>
      <c r="B323" s="25"/>
      <c r="C323" s="49"/>
      <c r="D323" s="47"/>
      <c r="E323" s="25"/>
      <c r="F323" s="25"/>
      <c r="G323" s="49"/>
      <c r="H323" s="25"/>
      <c r="I323" s="25"/>
      <c r="J323" s="25"/>
      <c r="K323" s="25"/>
      <c r="L323" s="25"/>
      <c r="M323" s="25"/>
      <c r="N323" s="25"/>
      <c r="O323" s="25"/>
      <c r="P323" s="25"/>
      <c r="Q323" s="28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45"/>
      <c r="AC323" s="25"/>
      <c r="AD323" s="25"/>
      <c r="AE323" s="25"/>
      <c r="AF323" s="25"/>
      <c r="AG323" s="25"/>
      <c r="AH323" s="25"/>
      <c r="AI323" s="25"/>
      <c r="AJ323" s="25"/>
      <c r="AK323" s="28"/>
      <c r="AL323" s="45"/>
      <c r="AM323" s="25"/>
      <c r="AN323" s="25"/>
      <c r="AO323" s="28"/>
      <c r="AP323" s="4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49"/>
      <c r="BH323" s="47"/>
      <c r="BI323" s="25"/>
      <c r="BJ323" s="25"/>
      <c r="BK323" s="25"/>
      <c r="BL323" s="25"/>
      <c r="BM323" s="47"/>
      <c r="BN323" s="25"/>
      <c r="BO323" s="25"/>
      <c r="BP323" s="25"/>
      <c r="BQ323" s="49"/>
      <c r="BR323" s="47"/>
      <c r="BS323" s="25"/>
      <c r="BT323" s="25"/>
      <c r="BU323" s="25"/>
      <c r="BV323" s="49"/>
      <c r="BW323" s="52"/>
      <c r="BX323" s="53"/>
      <c r="BY323" s="54"/>
      <c r="BZ323" s="57"/>
      <c r="CA323" s="50"/>
      <c r="CB323" s="51"/>
      <c r="CC323" s="46"/>
      <c r="CD323" s="46"/>
      <c r="CE323" s="47"/>
      <c r="CF323" s="25"/>
      <c r="CG323" s="61"/>
      <c r="CH323" s="47"/>
      <c r="CI323" s="25"/>
      <c r="CJ323" s="25"/>
      <c r="CK323" s="49"/>
      <c r="CL323" s="47"/>
      <c r="CM323" s="25"/>
      <c r="CN323" s="25"/>
      <c r="CO323" s="49"/>
      <c r="CP323" s="47"/>
      <c r="CQ323" s="25"/>
      <c r="CR323" s="25"/>
      <c r="CS323" s="25"/>
      <c r="CT323" s="25"/>
      <c r="CU323" s="25"/>
      <c r="CV323" s="25"/>
      <c r="CW323" s="25"/>
      <c r="CX323" s="25"/>
      <c r="CY323" s="25"/>
      <c r="CZ323" s="49"/>
      <c r="DA323" s="25"/>
      <c r="DB323" s="25"/>
      <c r="DC323" s="25"/>
      <c r="DD323" s="25"/>
      <c r="DE323" s="25"/>
      <c r="DF323" s="25"/>
      <c r="DG323" s="25"/>
      <c r="DH323" s="25"/>
      <c r="DI323" s="25"/>
      <c r="DJ323" s="25"/>
      <c r="DK323" s="25"/>
      <c r="DL323" s="25"/>
      <c r="DM323" s="25"/>
      <c r="DN323" s="25"/>
      <c r="DO323" s="25"/>
      <c r="DP323" s="25"/>
      <c r="DQ323" s="25"/>
      <c r="DR323" s="25"/>
      <c r="DS323" s="25"/>
      <c r="DT323" s="49"/>
      <c r="DU323" s="47"/>
      <c r="DV323" s="48"/>
      <c r="DW323" s="25"/>
      <c r="DX323" s="25"/>
      <c r="DY323" s="49"/>
      <c r="DZ323" s="47"/>
      <c r="EA323" s="25"/>
      <c r="EB323" s="25"/>
      <c r="EC323" s="25"/>
      <c r="ED323" s="25"/>
      <c r="EE323" s="49"/>
      <c r="EF323" s="47"/>
      <c r="EG323" s="25"/>
      <c r="EH323" s="25"/>
      <c r="EI323" s="25"/>
      <c r="EJ323" s="25"/>
      <c r="EK323" s="46"/>
      <c r="EL323" s="47"/>
      <c r="EM323" s="49"/>
      <c r="EN323" s="46"/>
      <c r="EO323" s="47"/>
      <c r="EP323" s="25"/>
      <c r="EQ323" s="25"/>
      <c r="ER323" s="25"/>
      <c r="ES323" s="25"/>
      <c r="ET323" s="25"/>
      <c r="EU323" s="25"/>
      <c r="EV323" s="49"/>
      <c r="FI323"/>
      <c r="FL323" s="49"/>
      <c r="FM323" s="25"/>
      <c r="FN323" s="25"/>
      <c r="FO323" s="25"/>
      <c r="FP323" s="25"/>
      <c r="FQ323" s="25"/>
      <c r="FR323" s="25"/>
      <c r="FS323" s="25"/>
      <c r="FT323" s="25"/>
      <c r="FU323" s="25"/>
      <c r="FV323" s="45"/>
      <c r="FW323" s="25"/>
      <c r="FX323" s="25"/>
      <c r="FY323" s="25"/>
      <c r="FZ323" s="25"/>
      <c r="GA323" s="25"/>
      <c r="GB323" s="25"/>
      <c r="GC323" s="28"/>
      <c r="GD323" s="45"/>
      <c r="GE323" s="25"/>
      <c r="GF323" s="25"/>
      <c r="GG323" s="25"/>
      <c r="GH323" s="25"/>
      <c r="GI323" s="25"/>
      <c r="GJ323" s="25"/>
      <c r="GK323" s="28"/>
      <c r="GL323" s="45"/>
      <c r="GM323" s="25"/>
      <c r="GN323" s="25"/>
      <c r="GO323" s="25"/>
      <c r="GP323" s="25"/>
      <c r="GQ323" s="25"/>
      <c r="GR323" s="25"/>
      <c r="GS323" s="25"/>
      <c r="GT323" s="25"/>
      <c r="GU323" s="25"/>
      <c r="GV323" s="25"/>
      <c r="GW323" s="25"/>
      <c r="GX323" s="25"/>
      <c r="GY323" s="25"/>
      <c r="GZ323" s="25"/>
      <c r="HA323" s="25"/>
      <c r="HB323" s="25"/>
      <c r="HC323" s="25"/>
      <c r="HD323" s="25"/>
      <c r="HE323" s="28"/>
      <c r="HF323" s="25"/>
      <c r="HG323" s="25"/>
      <c r="HH323" s="25"/>
      <c r="HI323" s="25"/>
      <c r="HJ323" s="25"/>
      <c r="HK323" s="25"/>
      <c r="HL323" s="25"/>
      <c r="HM323" s="25"/>
      <c r="HN323" s="25"/>
      <c r="HO323" s="25"/>
      <c r="HP323" s="25"/>
      <c r="HQ323" s="25"/>
      <c r="HR323" s="25"/>
      <c r="HS323" s="45"/>
      <c r="HT323" s="25"/>
      <c r="HU323" s="25"/>
      <c r="HV323" s="25"/>
      <c r="HW323" s="25"/>
      <c r="HX323" s="25"/>
      <c r="HY323" s="45"/>
      <c r="HZ323" s="25"/>
      <c r="IA323" s="25"/>
      <c r="IB323" s="25"/>
      <c r="IC323" s="25"/>
      <c r="ID323" s="109"/>
      <c r="IE323" s="25"/>
      <c r="IF323" s="25"/>
      <c r="IG323" s="25"/>
      <c r="IH323" s="25"/>
      <c r="II323" s="25"/>
      <c r="IJ323" s="25"/>
      <c r="IK323" s="25"/>
      <c r="IL323" s="25"/>
      <c r="IM323" s="25"/>
      <c r="IN323" s="25"/>
      <c r="IO323" s="25"/>
      <c r="IP323" s="25"/>
      <c r="IQ323" s="25"/>
      <c r="IR323" s="25"/>
      <c r="IS323" s="25"/>
      <c r="IT323" s="45"/>
    </row>
    <row r="324" spans="1:254">
      <c r="A324" s="25"/>
      <c r="B324" s="25"/>
      <c r="C324" s="49"/>
      <c r="D324" s="47"/>
      <c r="E324" s="25"/>
      <c r="F324" s="25"/>
      <c r="G324" s="49"/>
      <c r="H324" s="25"/>
      <c r="I324" s="25"/>
      <c r="J324" s="25"/>
      <c r="K324" s="25"/>
      <c r="L324" s="25"/>
      <c r="M324" s="25"/>
      <c r="N324" s="25"/>
      <c r="O324" s="25"/>
      <c r="P324" s="25"/>
      <c r="Q324" s="28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45"/>
      <c r="AC324" s="25"/>
      <c r="AD324" s="25"/>
      <c r="AE324" s="25"/>
      <c r="AF324" s="25"/>
      <c r="AG324" s="25"/>
      <c r="AH324" s="25"/>
      <c r="AI324" s="25"/>
      <c r="AJ324" s="25"/>
      <c r="AK324" s="28"/>
      <c r="AL324" s="45"/>
      <c r="AM324" s="25"/>
      <c r="AN324" s="25"/>
      <c r="AO324" s="28"/>
      <c r="AP324" s="4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49"/>
      <c r="BH324" s="47"/>
      <c r="BI324" s="25"/>
      <c r="BJ324" s="25"/>
      <c r="BK324" s="25"/>
      <c r="BL324" s="25"/>
      <c r="BM324" s="47"/>
      <c r="BN324" s="25"/>
      <c r="BO324" s="25"/>
      <c r="BP324" s="25"/>
      <c r="BQ324" s="49"/>
      <c r="BR324" s="47"/>
      <c r="BS324" s="25"/>
      <c r="BT324" s="25"/>
      <c r="BU324" s="25"/>
      <c r="BV324" s="49"/>
      <c r="BW324" s="52"/>
      <c r="BX324" s="53"/>
      <c r="BY324" s="54"/>
      <c r="BZ324" s="57"/>
      <c r="CA324" s="50"/>
      <c r="CB324" s="51"/>
      <c r="CC324" s="46"/>
      <c r="CD324" s="46"/>
      <c r="CE324" s="47"/>
      <c r="CF324" s="25"/>
      <c r="CG324" s="61"/>
      <c r="CH324" s="47"/>
      <c r="CI324" s="25"/>
      <c r="CJ324" s="25"/>
      <c r="CK324" s="49"/>
      <c r="CL324" s="47"/>
      <c r="CM324" s="25"/>
      <c r="CN324" s="25"/>
      <c r="CO324" s="49"/>
      <c r="CP324" s="47"/>
      <c r="CQ324" s="25"/>
      <c r="CR324" s="25"/>
      <c r="CS324" s="25"/>
      <c r="CT324" s="25"/>
      <c r="CU324" s="25"/>
      <c r="CV324" s="25"/>
      <c r="CW324" s="25"/>
      <c r="CX324" s="25"/>
      <c r="CY324" s="25"/>
      <c r="CZ324" s="49"/>
      <c r="DA324" s="25"/>
      <c r="DB324" s="25"/>
      <c r="DC324" s="25"/>
      <c r="DD324" s="25"/>
      <c r="DE324" s="25"/>
      <c r="DF324" s="25"/>
      <c r="DG324" s="25"/>
      <c r="DH324" s="25"/>
      <c r="DI324" s="25"/>
      <c r="DJ324" s="25"/>
      <c r="DK324" s="25"/>
      <c r="DL324" s="25"/>
      <c r="DM324" s="25"/>
      <c r="DN324" s="25"/>
      <c r="DO324" s="25"/>
      <c r="DP324" s="25"/>
      <c r="DQ324" s="25"/>
      <c r="DR324" s="25"/>
      <c r="DS324" s="25"/>
      <c r="DT324" s="49"/>
      <c r="DU324" s="47"/>
      <c r="DV324" s="48"/>
      <c r="DW324" s="25"/>
      <c r="DX324" s="25"/>
      <c r="DY324" s="49"/>
      <c r="DZ324" s="47"/>
      <c r="EA324" s="25"/>
      <c r="EB324" s="25"/>
      <c r="EC324" s="25"/>
      <c r="ED324" s="25"/>
      <c r="EE324" s="49"/>
      <c r="EF324" s="47"/>
      <c r="EG324" s="25"/>
      <c r="EH324" s="25"/>
      <c r="EI324" s="25"/>
      <c r="EJ324" s="25"/>
      <c r="EK324" s="46"/>
      <c r="EL324" s="47"/>
      <c r="EM324" s="49"/>
      <c r="EN324" s="46"/>
      <c r="EO324" s="47"/>
      <c r="EP324" s="25"/>
      <c r="EQ324" s="25"/>
      <c r="ER324" s="25"/>
      <c r="ES324" s="25"/>
      <c r="ET324" s="25"/>
      <c r="EU324" s="25"/>
      <c r="EV324" s="49"/>
      <c r="FI324"/>
      <c r="FL324" s="49"/>
      <c r="FM324" s="25"/>
      <c r="FN324" s="25"/>
      <c r="FO324" s="25"/>
      <c r="FP324" s="25"/>
      <c r="FQ324" s="25"/>
      <c r="FR324" s="25"/>
      <c r="FS324" s="25"/>
      <c r="FT324" s="25"/>
      <c r="FU324" s="25"/>
      <c r="FV324" s="45"/>
      <c r="FW324" s="25"/>
      <c r="FX324" s="25"/>
      <c r="FY324" s="25"/>
      <c r="FZ324" s="25"/>
      <c r="GA324" s="25"/>
      <c r="GB324" s="25"/>
      <c r="GC324" s="28"/>
      <c r="GD324" s="45"/>
      <c r="GE324" s="25"/>
      <c r="GF324" s="25"/>
      <c r="GG324" s="25"/>
      <c r="GH324" s="25"/>
      <c r="GI324" s="25"/>
      <c r="GJ324" s="25"/>
      <c r="GK324" s="28"/>
      <c r="GL324" s="45"/>
      <c r="GM324" s="25"/>
      <c r="GN324" s="25"/>
      <c r="GO324" s="25"/>
      <c r="GP324" s="25"/>
      <c r="GQ324" s="25"/>
      <c r="GR324" s="25"/>
      <c r="GS324" s="25"/>
      <c r="GT324" s="25"/>
      <c r="GU324" s="25"/>
      <c r="GV324" s="25"/>
      <c r="GW324" s="25"/>
      <c r="GX324" s="25"/>
      <c r="GY324" s="25"/>
      <c r="GZ324" s="25"/>
      <c r="HA324" s="25"/>
      <c r="HB324" s="25"/>
      <c r="HC324" s="25"/>
      <c r="HD324" s="25"/>
      <c r="HE324" s="28"/>
      <c r="HF324" s="25"/>
      <c r="HG324" s="25"/>
      <c r="HH324" s="25"/>
      <c r="HI324" s="25"/>
      <c r="HJ324" s="25"/>
      <c r="HK324" s="25"/>
      <c r="HL324" s="25"/>
      <c r="HM324" s="25"/>
      <c r="HN324" s="25"/>
      <c r="HO324" s="25"/>
      <c r="HP324" s="25"/>
      <c r="HQ324" s="25"/>
      <c r="HR324" s="25"/>
      <c r="HS324" s="45"/>
      <c r="HT324" s="25"/>
      <c r="HU324" s="25"/>
      <c r="HV324" s="25"/>
      <c r="HW324" s="25"/>
      <c r="HX324" s="25"/>
      <c r="HY324" s="45"/>
      <c r="HZ324" s="25"/>
      <c r="IA324" s="25"/>
      <c r="IB324" s="25"/>
      <c r="IC324" s="25"/>
      <c r="ID324" s="109"/>
      <c r="IE324" s="25"/>
      <c r="IF324" s="25"/>
      <c r="IG324" s="25"/>
      <c r="IH324" s="25"/>
      <c r="II324" s="25"/>
      <c r="IJ324" s="25"/>
      <c r="IK324" s="25"/>
      <c r="IL324" s="25"/>
      <c r="IM324" s="25"/>
      <c r="IN324" s="25"/>
      <c r="IO324" s="25"/>
      <c r="IP324" s="25"/>
      <c r="IQ324" s="25"/>
      <c r="IR324" s="25"/>
      <c r="IS324" s="25"/>
      <c r="IT324" s="45"/>
    </row>
    <row r="325" spans="1:254">
      <c r="A325" s="25"/>
      <c r="B325" s="25"/>
      <c r="C325" s="49"/>
      <c r="D325" s="47"/>
      <c r="E325" s="25"/>
      <c r="F325" s="25"/>
      <c r="G325" s="49"/>
      <c r="H325" s="25"/>
      <c r="I325" s="25"/>
      <c r="J325" s="25"/>
      <c r="K325" s="25"/>
      <c r="L325" s="25"/>
      <c r="M325" s="25"/>
      <c r="N325" s="25"/>
      <c r="O325" s="25"/>
      <c r="P325" s="25"/>
      <c r="Q325" s="28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45"/>
      <c r="AC325" s="25"/>
      <c r="AD325" s="25"/>
      <c r="AE325" s="25"/>
      <c r="AF325" s="25"/>
      <c r="AG325" s="25"/>
      <c r="AH325" s="25"/>
      <c r="AI325" s="25"/>
      <c r="AJ325" s="25"/>
      <c r="AK325" s="28"/>
      <c r="AL325" s="45"/>
      <c r="AM325" s="25"/>
      <c r="AN325" s="25"/>
      <c r="AO325" s="28"/>
      <c r="AP325" s="4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49"/>
      <c r="BH325" s="47"/>
      <c r="BI325" s="25"/>
      <c r="BJ325" s="25"/>
      <c r="BK325" s="25"/>
      <c r="BL325" s="25"/>
      <c r="BM325" s="47"/>
      <c r="BN325" s="25"/>
      <c r="BO325" s="25"/>
      <c r="BP325" s="25"/>
      <c r="BQ325" s="49"/>
      <c r="BR325" s="47"/>
      <c r="BS325" s="25"/>
      <c r="BT325" s="25"/>
      <c r="BU325" s="25"/>
      <c r="BV325" s="49"/>
      <c r="BW325" s="52"/>
      <c r="BX325" s="53"/>
      <c r="BY325" s="54"/>
      <c r="BZ325" s="57"/>
      <c r="CA325" s="50"/>
      <c r="CB325" s="51"/>
      <c r="CC325" s="46"/>
      <c r="CD325" s="46"/>
      <c r="CE325" s="47"/>
      <c r="CF325" s="25"/>
      <c r="CG325" s="61"/>
      <c r="CH325" s="47"/>
      <c r="CI325" s="25"/>
      <c r="CJ325" s="25"/>
      <c r="CK325" s="49"/>
      <c r="CL325" s="47"/>
      <c r="CM325" s="25"/>
      <c r="CN325" s="25"/>
      <c r="CO325" s="49"/>
      <c r="CP325" s="47"/>
      <c r="CQ325" s="25"/>
      <c r="CR325" s="25"/>
      <c r="CS325" s="25"/>
      <c r="CT325" s="25"/>
      <c r="CU325" s="25"/>
      <c r="CV325" s="25"/>
      <c r="CW325" s="25"/>
      <c r="CX325" s="25"/>
      <c r="CY325" s="25"/>
      <c r="CZ325" s="49"/>
      <c r="DA325" s="25"/>
      <c r="DB325" s="25"/>
      <c r="DC325" s="25"/>
      <c r="DD325" s="25"/>
      <c r="DE325" s="25"/>
      <c r="DF325" s="25"/>
      <c r="DG325" s="25"/>
      <c r="DH325" s="25"/>
      <c r="DI325" s="25"/>
      <c r="DJ325" s="25"/>
      <c r="DK325" s="25"/>
      <c r="DL325" s="25"/>
      <c r="DM325" s="25"/>
      <c r="DN325" s="25"/>
      <c r="DO325" s="25"/>
      <c r="DP325" s="25"/>
      <c r="DQ325" s="25"/>
      <c r="DR325" s="25"/>
      <c r="DS325" s="25"/>
      <c r="DT325" s="49"/>
      <c r="DU325" s="47"/>
      <c r="DV325" s="48"/>
      <c r="DW325" s="25"/>
      <c r="DX325" s="25"/>
      <c r="DY325" s="49"/>
      <c r="DZ325" s="47"/>
      <c r="EA325" s="25"/>
      <c r="EB325" s="25"/>
      <c r="EC325" s="25"/>
      <c r="ED325" s="25"/>
      <c r="EE325" s="49"/>
      <c r="EF325" s="47"/>
      <c r="EG325" s="25"/>
      <c r="EH325" s="25"/>
      <c r="EI325" s="25"/>
      <c r="EJ325" s="25"/>
      <c r="EK325" s="46"/>
      <c r="EL325" s="47"/>
      <c r="EM325" s="49"/>
      <c r="EN325" s="46"/>
      <c r="EO325" s="47"/>
      <c r="EP325" s="25"/>
      <c r="EQ325" s="25"/>
      <c r="ER325" s="25"/>
      <c r="ES325" s="25"/>
      <c r="ET325" s="25"/>
      <c r="EU325" s="25"/>
      <c r="EV325" s="49"/>
      <c r="FI325"/>
      <c r="FL325" s="49"/>
      <c r="FM325" s="25"/>
      <c r="FN325" s="25"/>
      <c r="FO325" s="25"/>
      <c r="FP325" s="25"/>
      <c r="FQ325" s="25"/>
      <c r="FR325" s="25"/>
      <c r="FS325" s="25"/>
      <c r="FT325" s="25"/>
      <c r="FU325" s="25"/>
      <c r="FV325" s="45"/>
      <c r="FW325" s="25"/>
      <c r="FX325" s="25"/>
      <c r="FY325" s="25"/>
      <c r="FZ325" s="25"/>
      <c r="GA325" s="25"/>
      <c r="GB325" s="25"/>
      <c r="GC325" s="28"/>
      <c r="GD325" s="45"/>
      <c r="GE325" s="25"/>
      <c r="GF325" s="25"/>
      <c r="GG325" s="25"/>
      <c r="GH325" s="25"/>
      <c r="GI325" s="25"/>
      <c r="GJ325" s="25"/>
      <c r="GK325" s="28"/>
      <c r="GL325" s="45"/>
      <c r="GM325" s="25"/>
      <c r="GN325" s="25"/>
      <c r="GO325" s="25"/>
      <c r="GP325" s="25"/>
      <c r="GQ325" s="25"/>
      <c r="GR325" s="25"/>
      <c r="GS325" s="25"/>
      <c r="GT325" s="25"/>
      <c r="GU325" s="25"/>
      <c r="GV325" s="25"/>
      <c r="GW325" s="25"/>
      <c r="GX325" s="25"/>
      <c r="GY325" s="25"/>
      <c r="GZ325" s="25"/>
      <c r="HA325" s="25"/>
      <c r="HB325" s="25"/>
      <c r="HC325" s="25"/>
      <c r="HD325" s="25"/>
      <c r="HE325" s="28"/>
      <c r="HF325" s="25"/>
      <c r="HG325" s="25"/>
      <c r="HH325" s="25"/>
      <c r="HI325" s="25"/>
      <c r="HJ325" s="25"/>
      <c r="HK325" s="25"/>
      <c r="HL325" s="25"/>
      <c r="HM325" s="25"/>
      <c r="HN325" s="25"/>
      <c r="HO325" s="25"/>
      <c r="HP325" s="25"/>
      <c r="HQ325" s="25"/>
      <c r="HR325" s="25"/>
      <c r="HS325" s="45"/>
      <c r="HT325" s="25"/>
      <c r="HU325" s="25"/>
      <c r="HV325" s="25"/>
      <c r="HW325" s="25"/>
      <c r="HX325" s="25"/>
      <c r="HY325" s="45"/>
      <c r="HZ325" s="25"/>
      <c r="IA325" s="25"/>
      <c r="IB325" s="25"/>
      <c r="IC325" s="25"/>
      <c r="ID325" s="109"/>
      <c r="IE325" s="25"/>
      <c r="IF325" s="25"/>
      <c r="IG325" s="25"/>
      <c r="IH325" s="25"/>
      <c r="II325" s="25"/>
      <c r="IJ325" s="25"/>
      <c r="IK325" s="25"/>
      <c r="IL325" s="25"/>
      <c r="IM325" s="25"/>
      <c r="IN325" s="25"/>
      <c r="IO325" s="25"/>
      <c r="IP325" s="25"/>
      <c r="IQ325" s="25"/>
      <c r="IR325" s="25"/>
      <c r="IS325" s="25"/>
      <c r="IT325" s="45"/>
    </row>
    <row r="326" spans="1:254">
      <c r="A326" s="25"/>
      <c r="B326" s="25"/>
      <c r="C326" s="49"/>
      <c r="D326" s="47"/>
      <c r="E326" s="25"/>
      <c r="F326" s="25"/>
      <c r="G326" s="49"/>
      <c r="H326" s="25"/>
      <c r="I326" s="25"/>
      <c r="J326" s="25"/>
      <c r="K326" s="25"/>
      <c r="L326" s="25"/>
      <c r="M326" s="25"/>
      <c r="N326" s="25"/>
      <c r="O326" s="25"/>
      <c r="P326" s="25"/>
      <c r="Q326" s="28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45"/>
      <c r="AC326" s="25"/>
      <c r="AD326" s="25"/>
      <c r="AE326" s="25"/>
      <c r="AF326" s="25"/>
      <c r="AG326" s="25"/>
      <c r="AH326" s="25"/>
      <c r="AI326" s="25"/>
      <c r="AJ326" s="25"/>
      <c r="AK326" s="28"/>
      <c r="AL326" s="45"/>
      <c r="AM326" s="25"/>
      <c r="AN326" s="25"/>
      <c r="AO326" s="28"/>
      <c r="AP326" s="4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49"/>
      <c r="BH326" s="47"/>
      <c r="BI326" s="25"/>
      <c r="BJ326" s="25"/>
      <c r="BK326" s="25"/>
      <c r="BL326" s="25"/>
      <c r="BM326" s="47"/>
      <c r="BN326" s="25"/>
      <c r="BO326" s="25"/>
      <c r="BP326" s="25"/>
      <c r="BQ326" s="49"/>
      <c r="BR326" s="47"/>
      <c r="BS326" s="25"/>
      <c r="BT326" s="25"/>
      <c r="BU326" s="25"/>
      <c r="BV326" s="49"/>
      <c r="BW326" s="52"/>
      <c r="BX326" s="53"/>
      <c r="BY326" s="54"/>
      <c r="BZ326" s="57"/>
      <c r="CA326" s="50"/>
      <c r="CB326" s="51"/>
      <c r="CC326" s="46"/>
      <c r="CD326" s="46"/>
      <c r="CE326" s="47"/>
      <c r="CF326" s="25"/>
      <c r="CG326" s="61"/>
      <c r="CH326" s="47"/>
      <c r="CI326" s="25"/>
      <c r="CJ326" s="25"/>
      <c r="CK326" s="49"/>
      <c r="CL326" s="47"/>
      <c r="CM326" s="25"/>
      <c r="CN326" s="25"/>
      <c r="CO326" s="49"/>
      <c r="CP326" s="47"/>
      <c r="CQ326" s="25"/>
      <c r="CR326" s="25"/>
      <c r="CS326" s="25"/>
      <c r="CT326" s="25"/>
      <c r="CU326" s="25"/>
      <c r="CV326" s="25"/>
      <c r="CW326" s="25"/>
      <c r="CX326" s="25"/>
      <c r="CY326" s="25"/>
      <c r="CZ326" s="49"/>
      <c r="DA326" s="25"/>
      <c r="DB326" s="25"/>
      <c r="DC326" s="25"/>
      <c r="DD326" s="25"/>
      <c r="DE326" s="25"/>
      <c r="DF326" s="25"/>
      <c r="DG326" s="25"/>
      <c r="DH326" s="25"/>
      <c r="DI326" s="25"/>
      <c r="DJ326" s="25"/>
      <c r="DK326" s="25"/>
      <c r="DL326" s="25"/>
      <c r="DM326" s="25"/>
      <c r="DN326" s="25"/>
      <c r="DO326" s="25"/>
      <c r="DP326" s="25"/>
      <c r="DQ326" s="25"/>
      <c r="DR326" s="25"/>
      <c r="DS326" s="25"/>
      <c r="DT326" s="49"/>
      <c r="DU326" s="47"/>
      <c r="DV326" s="48"/>
      <c r="DW326" s="25"/>
      <c r="DX326" s="25"/>
      <c r="DY326" s="49"/>
      <c r="DZ326" s="47"/>
      <c r="EA326" s="25"/>
      <c r="EB326" s="25"/>
      <c r="EC326" s="25"/>
      <c r="ED326" s="25"/>
      <c r="EE326" s="49"/>
      <c r="EF326" s="47"/>
      <c r="EG326" s="25"/>
      <c r="EH326" s="25"/>
      <c r="EI326" s="25"/>
      <c r="EJ326" s="25"/>
      <c r="EK326" s="46"/>
      <c r="EL326" s="47"/>
      <c r="EM326" s="49"/>
      <c r="EN326" s="46"/>
      <c r="EO326" s="47"/>
      <c r="EP326" s="25"/>
      <c r="EQ326" s="25"/>
      <c r="ER326" s="25"/>
      <c r="ES326" s="25"/>
      <c r="ET326" s="25"/>
      <c r="EU326" s="25"/>
      <c r="EV326" s="49"/>
      <c r="FI326"/>
      <c r="FL326" s="49"/>
      <c r="FM326" s="25"/>
      <c r="FN326" s="25"/>
      <c r="FO326" s="25"/>
      <c r="FP326" s="25"/>
      <c r="FQ326" s="25"/>
      <c r="FR326" s="25"/>
      <c r="FS326" s="25"/>
      <c r="FT326" s="25"/>
      <c r="FU326" s="25"/>
      <c r="FV326" s="45"/>
      <c r="FW326" s="25"/>
      <c r="FX326" s="25"/>
      <c r="FY326" s="25"/>
      <c r="FZ326" s="25"/>
      <c r="GA326" s="25"/>
      <c r="GB326" s="25"/>
      <c r="GC326" s="28"/>
      <c r="GD326" s="45"/>
      <c r="GE326" s="25"/>
      <c r="GF326" s="25"/>
      <c r="GG326" s="25"/>
      <c r="GH326" s="25"/>
      <c r="GI326" s="25"/>
      <c r="GJ326" s="25"/>
      <c r="GK326" s="28"/>
      <c r="GL326" s="45"/>
      <c r="GM326" s="25"/>
      <c r="GN326" s="25"/>
      <c r="GO326" s="25"/>
      <c r="GP326" s="25"/>
      <c r="GQ326" s="25"/>
      <c r="GR326" s="25"/>
      <c r="GS326" s="25"/>
      <c r="GT326" s="25"/>
      <c r="GU326" s="25"/>
      <c r="GV326" s="25"/>
      <c r="GW326" s="25"/>
      <c r="GX326" s="25"/>
      <c r="GY326" s="25"/>
      <c r="GZ326" s="25"/>
      <c r="HA326" s="25"/>
      <c r="HB326" s="25"/>
      <c r="HC326" s="25"/>
      <c r="HD326" s="25"/>
      <c r="HE326" s="28"/>
      <c r="HF326" s="25"/>
      <c r="HG326" s="25"/>
      <c r="HH326" s="25"/>
      <c r="HI326" s="25"/>
      <c r="HJ326" s="25"/>
      <c r="HK326" s="25"/>
      <c r="HL326" s="25"/>
      <c r="HM326" s="25"/>
      <c r="HN326" s="25"/>
      <c r="HO326" s="25"/>
      <c r="HP326" s="25"/>
      <c r="HQ326" s="25"/>
      <c r="HR326" s="25"/>
      <c r="HS326" s="45"/>
      <c r="HT326" s="25"/>
      <c r="HU326" s="25"/>
      <c r="HV326" s="25"/>
      <c r="HW326" s="25"/>
      <c r="HX326" s="25"/>
      <c r="HY326" s="45"/>
      <c r="HZ326" s="25"/>
      <c r="IA326" s="25"/>
      <c r="IB326" s="25"/>
      <c r="IC326" s="25"/>
      <c r="ID326" s="109"/>
      <c r="IE326" s="25"/>
      <c r="IF326" s="25"/>
      <c r="IG326" s="25"/>
      <c r="IH326" s="25"/>
      <c r="II326" s="25"/>
      <c r="IJ326" s="25"/>
      <c r="IK326" s="25"/>
      <c r="IL326" s="25"/>
      <c r="IM326" s="25"/>
      <c r="IN326" s="25"/>
      <c r="IO326" s="25"/>
      <c r="IP326" s="25"/>
      <c r="IQ326" s="25"/>
      <c r="IR326" s="25"/>
      <c r="IS326" s="25"/>
      <c r="IT326" s="45"/>
    </row>
    <row r="327" spans="1:254">
      <c r="A327" s="25"/>
      <c r="B327" s="25"/>
      <c r="C327" s="49"/>
      <c r="D327" s="47"/>
      <c r="E327" s="25"/>
      <c r="F327" s="25"/>
      <c r="G327" s="49"/>
      <c r="H327" s="25"/>
      <c r="I327" s="25"/>
      <c r="J327" s="25"/>
      <c r="K327" s="25"/>
      <c r="L327" s="25"/>
      <c r="M327" s="25"/>
      <c r="N327" s="25"/>
      <c r="O327" s="25"/>
      <c r="P327" s="25"/>
      <c r="Q327" s="28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45"/>
      <c r="AC327" s="25"/>
      <c r="AD327" s="25"/>
      <c r="AE327" s="25"/>
      <c r="AF327" s="25"/>
      <c r="AG327" s="25"/>
      <c r="AH327" s="25"/>
      <c r="AI327" s="25"/>
      <c r="AJ327" s="25"/>
      <c r="AK327" s="28"/>
      <c r="AL327" s="45"/>
      <c r="AM327" s="25"/>
      <c r="AN327" s="25"/>
      <c r="AO327" s="28"/>
      <c r="AP327" s="4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49"/>
      <c r="BH327" s="47"/>
      <c r="BI327" s="25"/>
      <c r="BJ327" s="25"/>
      <c r="BK327" s="25"/>
      <c r="BL327" s="25"/>
      <c r="BM327" s="47"/>
      <c r="BN327" s="25"/>
      <c r="BO327" s="25"/>
      <c r="BP327" s="25"/>
      <c r="BQ327" s="49"/>
      <c r="BR327" s="47"/>
      <c r="BS327" s="25"/>
      <c r="BT327" s="25"/>
      <c r="BU327" s="25"/>
      <c r="BV327" s="49"/>
      <c r="BW327" s="52"/>
      <c r="BX327" s="53"/>
      <c r="BY327" s="54"/>
      <c r="BZ327" s="57"/>
      <c r="CA327" s="50"/>
      <c r="CB327" s="51"/>
      <c r="CC327" s="46"/>
      <c r="CD327" s="46"/>
      <c r="CE327" s="47"/>
      <c r="CF327" s="25"/>
      <c r="CG327" s="61"/>
      <c r="CH327" s="47"/>
      <c r="CI327" s="25"/>
      <c r="CJ327" s="25"/>
      <c r="CK327" s="49"/>
      <c r="CL327" s="47"/>
      <c r="CM327" s="25"/>
      <c r="CN327" s="25"/>
      <c r="CO327" s="49"/>
      <c r="CP327" s="47"/>
      <c r="CQ327" s="25"/>
      <c r="CR327" s="25"/>
      <c r="CS327" s="25"/>
      <c r="CT327" s="25"/>
      <c r="CU327" s="25"/>
      <c r="CV327" s="25"/>
      <c r="CW327" s="25"/>
      <c r="CX327" s="25"/>
      <c r="CY327" s="25"/>
      <c r="CZ327" s="49"/>
      <c r="DA327" s="25"/>
      <c r="DB327" s="25"/>
      <c r="DC327" s="25"/>
      <c r="DD327" s="25"/>
      <c r="DE327" s="25"/>
      <c r="DF327" s="25"/>
      <c r="DG327" s="25"/>
      <c r="DH327" s="25"/>
      <c r="DI327" s="25"/>
      <c r="DJ327" s="25"/>
      <c r="DK327" s="25"/>
      <c r="DL327" s="25"/>
      <c r="DM327" s="25"/>
      <c r="DN327" s="25"/>
      <c r="DO327" s="25"/>
      <c r="DP327" s="25"/>
      <c r="DQ327" s="25"/>
      <c r="DR327" s="25"/>
      <c r="DS327" s="25"/>
      <c r="DT327" s="49"/>
      <c r="DU327" s="47"/>
      <c r="DV327" s="48"/>
      <c r="DW327" s="25"/>
      <c r="DX327" s="25"/>
      <c r="DY327" s="49"/>
      <c r="DZ327" s="47"/>
      <c r="EA327" s="25"/>
      <c r="EB327" s="25"/>
      <c r="EC327" s="25"/>
      <c r="ED327" s="25"/>
      <c r="EE327" s="49"/>
      <c r="EF327" s="47"/>
      <c r="EG327" s="25"/>
      <c r="EH327" s="25"/>
      <c r="EI327" s="25"/>
      <c r="EJ327" s="25"/>
      <c r="EK327" s="46"/>
      <c r="EL327" s="47"/>
      <c r="EM327" s="49"/>
      <c r="EN327" s="46"/>
      <c r="EO327" s="47"/>
      <c r="EP327" s="25"/>
      <c r="EQ327" s="25"/>
      <c r="ER327" s="25"/>
      <c r="ES327" s="25"/>
      <c r="ET327" s="25"/>
      <c r="EU327" s="25"/>
      <c r="EV327" s="49"/>
      <c r="FI327"/>
      <c r="FL327" s="49"/>
      <c r="FM327" s="25"/>
      <c r="FN327" s="25"/>
      <c r="FO327" s="25"/>
      <c r="FP327" s="25"/>
      <c r="FQ327" s="25"/>
      <c r="FR327" s="25"/>
      <c r="FS327" s="25"/>
      <c r="FT327" s="25"/>
      <c r="FU327" s="25"/>
      <c r="FV327" s="45"/>
      <c r="FW327" s="25"/>
      <c r="FX327" s="25"/>
      <c r="FY327" s="25"/>
      <c r="FZ327" s="25"/>
      <c r="GA327" s="25"/>
      <c r="GB327" s="25"/>
      <c r="GC327" s="28"/>
      <c r="GD327" s="45"/>
      <c r="GE327" s="25"/>
      <c r="GF327" s="25"/>
      <c r="GG327" s="25"/>
      <c r="GH327" s="25"/>
      <c r="GI327" s="25"/>
      <c r="GJ327" s="25"/>
      <c r="GK327" s="28"/>
      <c r="GL327" s="45"/>
      <c r="GM327" s="25"/>
      <c r="GN327" s="25"/>
      <c r="GO327" s="25"/>
      <c r="GP327" s="25"/>
      <c r="GQ327" s="25"/>
      <c r="GR327" s="25"/>
      <c r="GS327" s="25"/>
      <c r="GT327" s="25"/>
      <c r="GU327" s="25"/>
      <c r="GV327" s="25"/>
      <c r="GW327" s="25"/>
      <c r="GX327" s="25"/>
      <c r="GY327" s="25"/>
      <c r="GZ327" s="25"/>
      <c r="HA327" s="25"/>
      <c r="HB327" s="25"/>
      <c r="HC327" s="25"/>
      <c r="HD327" s="25"/>
      <c r="HE327" s="28"/>
      <c r="HF327" s="25"/>
      <c r="HG327" s="25"/>
      <c r="HH327" s="25"/>
      <c r="HI327" s="25"/>
      <c r="HJ327" s="25"/>
      <c r="HK327" s="25"/>
      <c r="HL327" s="25"/>
      <c r="HM327" s="25"/>
      <c r="HN327" s="25"/>
      <c r="HO327" s="25"/>
      <c r="HP327" s="25"/>
      <c r="HQ327" s="25"/>
      <c r="HR327" s="25"/>
      <c r="HS327" s="45"/>
      <c r="HT327" s="25"/>
      <c r="HU327" s="25"/>
      <c r="HV327" s="25"/>
      <c r="HW327" s="25"/>
      <c r="HX327" s="25"/>
      <c r="HY327" s="45"/>
      <c r="HZ327" s="25"/>
      <c r="IA327" s="25"/>
      <c r="IB327" s="25"/>
      <c r="IC327" s="25"/>
      <c r="ID327" s="109"/>
      <c r="IE327" s="25"/>
      <c r="IF327" s="25"/>
      <c r="IG327" s="25"/>
      <c r="IH327" s="25"/>
      <c r="II327" s="25"/>
      <c r="IJ327" s="25"/>
      <c r="IK327" s="25"/>
      <c r="IL327" s="25"/>
      <c r="IM327" s="25"/>
      <c r="IN327" s="25"/>
      <c r="IO327" s="25"/>
      <c r="IP327" s="25"/>
      <c r="IQ327" s="25"/>
      <c r="IR327" s="25"/>
      <c r="IS327" s="25"/>
      <c r="IT327" s="45"/>
    </row>
    <row r="328" spans="1:254">
      <c r="A328" s="25"/>
      <c r="B328" s="25"/>
      <c r="C328" s="49"/>
      <c r="D328" s="47"/>
      <c r="E328" s="25"/>
      <c r="F328" s="25"/>
      <c r="G328" s="49"/>
      <c r="H328" s="25"/>
      <c r="I328" s="25"/>
      <c r="J328" s="25"/>
      <c r="K328" s="25"/>
      <c r="L328" s="25"/>
      <c r="M328" s="25"/>
      <c r="N328" s="25"/>
      <c r="O328" s="25"/>
      <c r="P328" s="25"/>
      <c r="Q328" s="28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45"/>
      <c r="AC328" s="25"/>
      <c r="AD328" s="25"/>
      <c r="AE328" s="25"/>
      <c r="AF328" s="25"/>
      <c r="AG328" s="25"/>
      <c r="AH328" s="25"/>
      <c r="AI328" s="25"/>
      <c r="AJ328" s="25"/>
      <c r="AK328" s="28"/>
      <c r="AL328" s="45"/>
      <c r="AM328" s="25"/>
      <c r="AN328" s="25"/>
      <c r="AO328" s="28"/>
      <c r="AP328" s="4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49"/>
      <c r="BH328" s="47"/>
      <c r="BI328" s="25"/>
      <c r="BJ328" s="25"/>
      <c r="BK328" s="25"/>
      <c r="BL328" s="25"/>
      <c r="BM328" s="47"/>
      <c r="BN328" s="25"/>
      <c r="BO328" s="25"/>
      <c r="BP328" s="25"/>
      <c r="BQ328" s="49"/>
      <c r="BR328" s="47"/>
      <c r="BS328" s="25"/>
      <c r="BT328" s="25"/>
      <c r="BU328" s="25"/>
      <c r="BV328" s="49"/>
      <c r="BW328" s="52"/>
      <c r="BX328" s="53"/>
      <c r="BY328" s="54"/>
      <c r="BZ328" s="57"/>
      <c r="CA328" s="50"/>
      <c r="CB328" s="51"/>
      <c r="CC328" s="46"/>
      <c r="CD328" s="46"/>
      <c r="CE328" s="47"/>
      <c r="CF328" s="25"/>
      <c r="CG328" s="61"/>
      <c r="CH328" s="47"/>
      <c r="CI328" s="25"/>
      <c r="CJ328" s="25"/>
      <c r="CK328" s="49"/>
      <c r="CL328" s="47"/>
      <c r="CM328" s="25"/>
      <c r="CN328" s="25"/>
      <c r="CO328" s="49"/>
      <c r="CP328" s="47"/>
      <c r="CQ328" s="25"/>
      <c r="CR328" s="25"/>
      <c r="CS328" s="25"/>
      <c r="CT328" s="25"/>
      <c r="CU328" s="25"/>
      <c r="CV328" s="25"/>
      <c r="CW328" s="25"/>
      <c r="CX328" s="25"/>
      <c r="CY328" s="25"/>
      <c r="CZ328" s="49"/>
      <c r="DA328" s="25"/>
      <c r="DB328" s="25"/>
      <c r="DC328" s="25"/>
      <c r="DD328" s="25"/>
      <c r="DE328" s="25"/>
      <c r="DF328" s="25"/>
      <c r="DG328" s="25"/>
      <c r="DH328" s="25"/>
      <c r="DI328" s="25"/>
      <c r="DJ328" s="25"/>
      <c r="DK328" s="25"/>
      <c r="DL328" s="25"/>
      <c r="DM328" s="25"/>
      <c r="DN328" s="25"/>
      <c r="DO328" s="25"/>
      <c r="DP328" s="25"/>
      <c r="DQ328" s="25"/>
      <c r="DR328" s="25"/>
      <c r="DS328" s="25"/>
      <c r="DT328" s="49"/>
      <c r="DU328" s="47"/>
      <c r="DV328" s="48"/>
      <c r="DW328" s="25"/>
      <c r="DX328" s="25"/>
      <c r="DY328" s="49"/>
      <c r="DZ328" s="47"/>
      <c r="EA328" s="25"/>
      <c r="EB328" s="25"/>
      <c r="EC328" s="25"/>
      <c r="ED328" s="25"/>
      <c r="EE328" s="49"/>
      <c r="EF328" s="47"/>
      <c r="EG328" s="25"/>
      <c r="EH328" s="25"/>
      <c r="EI328" s="25"/>
      <c r="EJ328" s="25"/>
      <c r="EK328" s="46"/>
      <c r="EL328" s="47"/>
      <c r="EM328" s="49"/>
      <c r="EN328" s="46"/>
      <c r="EO328" s="47"/>
      <c r="EP328" s="25"/>
      <c r="EQ328" s="25"/>
      <c r="ER328" s="25"/>
      <c r="ES328" s="25"/>
      <c r="ET328" s="25"/>
      <c r="EU328" s="25"/>
      <c r="EV328" s="49"/>
      <c r="FI328"/>
      <c r="FL328" s="49"/>
      <c r="FM328" s="25"/>
      <c r="FN328" s="25"/>
      <c r="FO328" s="25"/>
      <c r="FP328" s="25"/>
      <c r="FQ328" s="25"/>
      <c r="FR328" s="25"/>
      <c r="FS328" s="25"/>
      <c r="FT328" s="25"/>
      <c r="FU328" s="25"/>
      <c r="FV328" s="45"/>
      <c r="FW328" s="25"/>
      <c r="FX328" s="25"/>
      <c r="FY328" s="25"/>
      <c r="FZ328" s="25"/>
      <c r="GA328" s="25"/>
      <c r="GB328" s="25"/>
      <c r="GC328" s="28"/>
      <c r="GD328" s="45"/>
      <c r="GE328" s="25"/>
      <c r="GF328" s="25"/>
      <c r="GG328" s="25"/>
      <c r="GH328" s="25"/>
      <c r="GI328" s="25"/>
      <c r="GJ328" s="25"/>
      <c r="GK328" s="28"/>
      <c r="GL328" s="45"/>
      <c r="GM328" s="25"/>
      <c r="GN328" s="25"/>
      <c r="GO328" s="25"/>
      <c r="GP328" s="25"/>
      <c r="GQ328" s="25"/>
      <c r="GR328" s="25"/>
      <c r="GS328" s="25"/>
      <c r="GT328" s="25"/>
      <c r="GU328" s="25"/>
      <c r="GV328" s="25"/>
      <c r="GW328" s="25"/>
      <c r="GX328" s="25"/>
      <c r="GY328" s="25"/>
      <c r="GZ328" s="25"/>
      <c r="HA328" s="25"/>
      <c r="HB328" s="25"/>
      <c r="HC328" s="25"/>
      <c r="HD328" s="25"/>
      <c r="HE328" s="28"/>
      <c r="HF328" s="25"/>
      <c r="HG328" s="25"/>
      <c r="HH328" s="25"/>
      <c r="HI328" s="25"/>
      <c r="HJ328" s="25"/>
      <c r="HK328" s="25"/>
      <c r="HL328" s="25"/>
      <c r="HM328" s="25"/>
      <c r="HN328" s="25"/>
      <c r="HO328" s="25"/>
      <c r="HP328" s="25"/>
      <c r="HQ328" s="25"/>
      <c r="HR328" s="25"/>
      <c r="HS328" s="45"/>
      <c r="HT328" s="25"/>
      <c r="HU328" s="25"/>
      <c r="HV328" s="25"/>
      <c r="HW328" s="25"/>
      <c r="HX328" s="25"/>
      <c r="HY328" s="45"/>
      <c r="HZ328" s="25"/>
      <c r="IA328" s="25"/>
      <c r="IB328" s="25"/>
      <c r="IC328" s="25"/>
      <c r="ID328" s="109"/>
      <c r="IE328" s="25"/>
      <c r="IF328" s="25"/>
      <c r="IG328" s="25"/>
      <c r="IH328" s="25"/>
      <c r="II328" s="25"/>
      <c r="IJ328" s="25"/>
      <c r="IK328" s="25"/>
      <c r="IL328" s="25"/>
      <c r="IM328" s="25"/>
      <c r="IN328" s="25"/>
      <c r="IO328" s="25"/>
      <c r="IP328" s="25"/>
      <c r="IQ328" s="25"/>
      <c r="IR328" s="25"/>
      <c r="IS328" s="25"/>
      <c r="IT328" s="45"/>
    </row>
    <row r="329" spans="1:254">
      <c r="A329" s="25"/>
      <c r="B329" s="25"/>
      <c r="C329" s="49"/>
      <c r="D329" s="47"/>
      <c r="E329" s="25"/>
      <c r="F329" s="25"/>
      <c r="G329" s="49"/>
      <c r="H329" s="25"/>
      <c r="I329" s="25"/>
      <c r="J329" s="25"/>
      <c r="K329" s="25"/>
      <c r="L329" s="25"/>
      <c r="M329" s="25"/>
      <c r="N329" s="25"/>
      <c r="O329" s="25"/>
      <c r="P329" s="25"/>
      <c r="Q329" s="28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45"/>
      <c r="AC329" s="25"/>
      <c r="AD329" s="25"/>
      <c r="AE329" s="25"/>
      <c r="AF329" s="25"/>
      <c r="AG329" s="25"/>
      <c r="AH329" s="25"/>
      <c r="AI329" s="25"/>
      <c r="AJ329" s="25"/>
      <c r="AK329" s="28"/>
      <c r="AL329" s="45"/>
      <c r="AM329" s="25"/>
      <c r="AN329" s="25"/>
      <c r="AO329" s="28"/>
      <c r="AP329" s="4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49"/>
      <c r="BH329" s="47"/>
      <c r="BI329" s="25"/>
      <c r="BJ329" s="25"/>
      <c r="BK329" s="25"/>
      <c r="BL329" s="25"/>
      <c r="BM329" s="47"/>
      <c r="BN329" s="25"/>
      <c r="BO329" s="25"/>
      <c r="BP329" s="25"/>
      <c r="BQ329" s="49"/>
      <c r="BR329" s="47"/>
      <c r="BS329" s="25"/>
      <c r="BT329" s="25"/>
      <c r="BU329" s="25"/>
      <c r="BV329" s="49"/>
      <c r="BW329" s="52"/>
      <c r="BX329" s="53"/>
      <c r="BY329" s="54"/>
      <c r="BZ329" s="57"/>
      <c r="CA329" s="50"/>
      <c r="CB329" s="51"/>
      <c r="CC329" s="46"/>
      <c r="CD329" s="46"/>
      <c r="CE329" s="47"/>
      <c r="CF329" s="25"/>
      <c r="CG329" s="61"/>
      <c r="CH329" s="47"/>
      <c r="CI329" s="25"/>
      <c r="CJ329" s="25"/>
      <c r="CK329" s="49"/>
      <c r="CL329" s="47"/>
      <c r="CM329" s="25"/>
      <c r="CN329" s="25"/>
      <c r="CO329" s="49"/>
      <c r="CP329" s="47"/>
      <c r="CQ329" s="25"/>
      <c r="CR329" s="25"/>
      <c r="CS329" s="25"/>
      <c r="CT329" s="25"/>
      <c r="CU329" s="25"/>
      <c r="CV329" s="25"/>
      <c r="CW329" s="25"/>
      <c r="CX329" s="25"/>
      <c r="CY329" s="25"/>
      <c r="CZ329" s="49"/>
      <c r="DA329" s="25"/>
      <c r="DB329" s="25"/>
      <c r="DC329" s="25"/>
      <c r="DD329" s="25"/>
      <c r="DE329" s="25"/>
      <c r="DF329" s="25"/>
      <c r="DG329" s="25"/>
      <c r="DH329" s="25"/>
      <c r="DI329" s="25"/>
      <c r="DJ329" s="25"/>
      <c r="DK329" s="25"/>
      <c r="DL329" s="25"/>
      <c r="DM329" s="25"/>
      <c r="DN329" s="25"/>
      <c r="DO329" s="25"/>
      <c r="DP329" s="25"/>
      <c r="DQ329" s="25"/>
      <c r="DR329" s="25"/>
      <c r="DS329" s="25"/>
      <c r="DT329" s="49"/>
      <c r="DU329" s="47"/>
      <c r="DV329" s="48"/>
      <c r="DW329" s="25"/>
      <c r="DX329" s="25"/>
      <c r="DY329" s="49"/>
      <c r="DZ329" s="47"/>
      <c r="EA329" s="25"/>
      <c r="EB329" s="25"/>
      <c r="EC329" s="25"/>
      <c r="ED329" s="25"/>
      <c r="EE329" s="49"/>
      <c r="EF329" s="47"/>
      <c r="EG329" s="25"/>
      <c r="EH329" s="25"/>
      <c r="EI329" s="25"/>
      <c r="EJ329" s="25"/>
      <c r="EK329" s="46"/>
      <c r="EL329" s="47"/>
      <c r="EM329" s="49"/>
      <c r="EN329" s="46"/>
      <c r="EO329" s="47"/>
      <c r="EP329" s="25"/>
      <c r="EQ329" s="25"/>
      <c r="ER329" s="25"/>
      <c r="ES329" s="25"/>
      <c r="ET329" s="25"/>
      <c r="EU329" s="25"/>
      <c r="EV329" s="49"/>
      <c r="FI329"/>
      <c r="FL329" s="49"/>
      <c r="FM329" s="25"/>
      <c r="FN329" s="25"/>
      <c r="FO329" s="25"/>
      <c r="FP329" s="25"/>
      <c r="FQ329" s="25"/>
      <c r="FR329" s="25"/>
      <c r="FS329" s="25"/>
      <c r="FT329" s="25"/>
      <c r="FU329" s="25"/>
      <c r="FV329" s="45"/>
      <c r="FW329" s="25"/>
      <c r="FX329" s="25"/>
      <c r="FY329" s="25"/>
      <c r="FZ329" s="25"/>
      <c r="GA329" s="25"/>
      <c r="GB329" s="25"/>
      <c r="GC329" s="28"/>
      <c r="GD329" s="45"/>
      <c r="GE329" s="25"/>
      <c r="GF329" s="25"/>
      <c r="GG329" s="25"/>
      <c r="GH329" s="25"/>
      <c r="GI329" s="25"/>
      <c r="GJ329" s="25"/>
      <c r="GK329" s="28"/>
      <c r="GL329" s="45"/>
      <c r="GM329" s="25"/>
      <c r="GN329" s="25"/>
      <c r="GO329" s="25"/>
      <c r="GP329" s="25"/>
      <c r="GQ329" s="25"/>
      <c r="GR329" s="25"/>
      <c r="GS329" s="25"/>
      <c r="GT329" s="25"/>
      <c r="GU329" s="25"/>
      <c r="GV329" s="25"/>
      <c r="GW329" s="25"/>
      <c r="GX329" s="25"/>
      <c r="GY329" s="25"/>
      <c r="GZ329" s="25"/>
      <c r="HA329" s="25"/>
      <c r="HB329" s="25"/>
      <c r="HC329" s="25"/>
      <c r="HD329" s="25"/>
      <c r="HE329" s="28"/>
      <c r="HF329" s="25"/>
      <c r="HG329" s="25"/>
      <c r="HH329" s="25"/>
      <c r="HI329" s="25"/>
      <c r="HJ329" s="25"/>
      <c r="HK329" s="25"/>
      <c r="HL329" s="25"/>
      <c r="HM329" s="25"/>
      <c r="HN329" s="25"/>
      <c r="HO329" s="25"/>
      <c r="HP329" s="25"/>
      <c r="HQ329" s="25"/>
      <c r="HR329" s="25"/>
      <c r="HS329" s="45"/>
      <c r="HT329" s="25"/>
      <c r="HU329" s="25"/>
      <c r="HV329" s="25"/>
      <c r="HW329" s="25"/>
      <c r="HX329" s="25"/>
      <c r="HY329" s="45"/>
      <c r="HZ329" s="25"/>
      <c r="IA329" s="25"/>
      <c r="IB329" s="25"/>
      <c r="IC329" s="25"/>
      <c r="ID329" s="109"/>
      <c r="IE329" s="25"/>
      <c r="IF329" s="25"/>
      <c r="IG329" s="25"/>
      <c r="IH329" s="25"/>
      <c r="II329" s="25"/>
      <c r="IJ329" s="25"/>
      <c r="IK329" s="25"/>
      <c r="IL329" s="25"/>
      <c r="IM329" s="25"/>
      <c r="IN329" s="25"/>
      <c r="IO329" s="25"/>
      <c r="IP329" s="25"/>
      <c r="IQ329" s="25"/>
      <c r="IR329" s="25"/>
      <c r="IS329" s="25"/>
      <c r="IT329" s="45"/>
    </row>
    <row r="330" spans="1:254">
      <c r="A330" s="25"/>
      <c r="B330" s="25"/>
      <c r="C330" s="49"/>
      <c r="D330" s="47"/>
      <c r="E330" s="25"/>
      <c r="F330" s="25"/>
      <c r="G330" s="49"/>
      <c r="H330" s="25"/>
      <c r="I330" s="25"/>
      <c r="J330" s="25"/>
      <c r="K330" s="25"/>
      <c r="L330" s="25"/>
      <c r="M330" s="25"/>
      <c r="N330" s="25"/>
      <c r="O330" s="25"/>
      <c r="P330" s="25"/>
      <c r="Q330" s="28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45"/>
      <c r="AC330" s="25"/>
      <c r="AD330" s="25"/>
      <c r="AE330" s="25"/>
      <c r="AF330" s="25"/>
      <c r="AG330" s="25"/>
      <c r="AH330" s="25"/>
      <c r="AI330" s="25"/>
      <c r="AJ330" s="25"/>
      <c r="AK330" s="28"/>
      <c r="AL330" s="45"/>
      <c r="AM330" s="25"/>
      <c r="AN330" s="25"/>
      <c r="AO330" s="28"/>
      <c r="AP330" s="4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49"/>
      <c r="BH330" s="47"/>
      <c r="BI330" s="25"/>
      <c r="BJ330" s="25"/>
      <c r="BK330" s="25"/>
      <c r="BL330" s="25"/>
      <c r="BM330" s="47"/>
      <c r="BN330" s="25"/>
      <c r="BO330" s="25"/>
      <c r="BP330" s="25"/>
      <c r="BQ330" s="49"/>
      <c r="BR330" s="47"/>
      <c r="BS330" s="25"/>
      <c r="BT330" s="25"/>
      <c r="BU330" s="25"/>
      <c r="BV330" s="49"/>
      <c r="BW330" s="52"/>
      <c r="BX330" s="53"/>
      <c r="BY330" s="54"/>
      <c r="BZ330" s="57"/>
      <c r="CA330" s="50"/>
      <c r="CB330" s="51"/>
      <c r="CC330" s="46"/>
      <c r="CD330" s="46"/>
      <c r="CE330" s="47"/>
      <c r="CF330" s="25"/>
      <c r="CG330" s="61"/>
      <c r="CH330" s="47"/>
      <c r="CI330" s="25"/>
      <c r="CJ330" s="25"/>
      <c r="CK330" s="49"/>
      <c r="CL330" s="47"/>
      <c r="CM330" s="25"/>
      <c r="CN330" s="25"/>
      <c r="CO330" s="49"/>
      <c r="CP330" s="47"/>
      <c r="CQ330" s="25"/>
      <c r="CR330" s="25"/>
      <c r="CS330" s="25"/>
      <c r="CT330" s="25"/>
      <c r="CU330" s="25"/>
      <c r="CV330" s="25"/>
      <c r="CW330" s="25"/>
      <c r="CX330" s="25"/>
      <c r="CY330" s="25"/>
      <c r="CZ330" s="49"/>
      <c r="DA330" s="25"/>
      <c r="DB330" s="25"/>
      <c r="DC330" s="25"/>
      <c r="DD330" s="25"/>
      <c r="DE330" s="25"/>
      <c r="DF330" s="25"/>
      <c r="DG330" s="25"/>
      <c r="DH330" s="25"/>
      <c r="DI330" s="25"/>
      <c r="DJ330" s="25"/>
      <c r="DK330" s="25"/>
      <c r="DL330" s="25"/>
      <c r="DM330" s="25"/>
      <c r="DN330" s="25"/>
      <c r="DO330" s="25"/>
      <c r="DP330" s="25"/>
      <c r="DQ330" s="25"/>
      <c r="DR330" s="25"/>
      <c r="DS330" s="25"/>
      <c r="DT330" s="49"/>
      <c r="DU330" s="47"/>
      <c r="DV330" s="48"/>
      <c r="DW330" s="25"/>
      <c r="DX330" s="25"/>
      <c r="DY330" s="49"/>
      <c r="DZ330" s="47"/>
      <c r="EA330" s="25"/>
      <c r="EB330" s="25"/>
      <c r="EC330" s="25"/>
      <c r="ED330" s="25"/>
      <c r="EE330" s="49"/>
      <c r="EF330" s="47"/>
      <c r="EG330" s="25"/>
      <c r="EH330" s="25"/>
      <c r="EI330" s="25"/>
      <c r="EJ330" s="25"/>
      <c r="EK330" s="46"/>
      <c r="EL330" s="47"/>
      <c r="EM330" s="49"/>
      <c r="EN330" s="46"/>
      <c r="EO330" s="47"/>
      <c r="EP330" s="25"/>
      <c r="EQ330" s="25"/>
      <c r="ER330" s="25"/>
      <c r="ES330" s="25"/>
      <c r="ET330" s="25"/>
      <c r="EU330" s="25"/>
      <c r="EV330" s="49"/>
      <c r="FI330"/>
      <c r="FL330" s="49"/>
      <c r="FM330" s="25"/>
      <c r="FN330" s="25"/>
      <c r="FO330" s="25"/>
      <c r="FP330" s="25"/>
      <c r="FQ330" s="25"/>
      <c r="FR330" s="25"/>
      <c r="FS330" s="25"/>
      <c r="FT330" s="25"/>
      <c r="FU330" s="25"/>
      <c r="FV330" s="45"/>
      <c r="FW330" s="25"/>
      <c r="FX330" s="25"/>
      <c r="FY330" s="25"/>
      <c r="FZ330" s="25"/>
      <c r="GA330" s="25"/>
      <c r="GB330" s="25"/>
      <c r="GC330" s="28"/>
      <c r="GD330" s="45"/>
      <c r="GE330" s="25"/>
      <c r="GF330" s="25"/>
      <c r="GG330" s="25"/>
      <c r="GH330" s="25"/>
      <c r="GI330" s="25"/>
      <c r="GJ330" s="25"/>
      <c r="GK330" s="28"/>
      <c r="GL330" s="45"/>
      <c r="GM330" s="25"/>
      <c r="GN330" s="25"/>
      <c r="GO330" s="25"/>
      <c r="GP330" s="25"/>
      <c r="GQ330" s="25"/>
      <c r="GR330" s="25"/>
      <c r="GS330" s="25"/>
      <c r="GT330" s="25"/>
      <c r="GU330" s="25"/>
      <c r="GV330" s="25"/>
      <c r="GW330" s="25"/>
      <c r="GX330" s="25"/>
      <c r="GY330" s="25"/>
      <c r="GZ330" s="25"/>
      <c r="HA330" s="25"/>
      <c r="HB330" s="25"/>
      <c r="HC330" s="25"/>
      <c r="HD330" s="25"/>
      <c r="HE330" s="28"/>
      <c r="HF330" s="25"/>
      <c r="HG330" s="25"/>
      <c r="HH330" s="25"/>
      <c r="HI330" s="25"/>
      <c r="HJ330" s="25"/>
      <c r="HK330" s="25"/>
      <c r="HL330" s="25"/>
      <c r="HM330" s="25"/>
      <c r="HN330" s="25"/>
      <c r="HO330" s="25"/>
      <c r="HP330" s="25"/>
      <c r="HQ330" s="25"/>
      <c r="HR330" s="25"/>
      <c r="HS330" s="45"/>
      <c r="HT330" s="25"/>
      <c r="HU330" s="25"/>
      <c r="HV330" s="25"/>
      <c r="HW330" s="25"/>
      <c r="HX330" s="25"/>
      <c r="HY330" s="45"/>
      <c r="HZ330" s="25"/>
      <c r="IA330" s="25"/>
      <c r="IB330" s="25"/>
      <c r="IC330" s="25"/>
      <c r="ID330" s="109"/>
      <c r="IE330" s="25"/>
      <c r="IF330" s="25"/>
      <c r="IG330" s="25"/>
      <c r="IH330" s="25"/>
      <c r="II330" s="25"/>
      <c r="IJ330" s="25"/>
      <c r="IK330" s="25"/>
      <c r="IL330" s="25"/>
      <c r="IM330" s="25"/>
      <c r="IN330" s="25"/>
      <c r="IO330" s="25"/>
      <c r="IP330" s="25"/>
      <c r="IQ330" s="25"/>
      <c r="IR330" s="25"/>
      <c r="IS330" s="25"/>
      <c r="IT330" s="45"/>
    </row>
    <row r="331" spans="1:254">
      <c r="A331" s="25"/>
      <c r="B331" s="25"/>
      <c r="C331" s="49"/>
      <c r="D331" s="47"/>
      <c r="E331" s="25"/>
      <c r="F331" s="25"/>
      <c r="G331" s="49"/>
      <c r="H331" s="25"/>
      <c r="I331" s="25"/>
      <c r="J331" s="25"/>
      <c r="K331" s="25"/>
      <c r="L331" s="25"/>
      <c r="M331" s="25"/>
      <c r="N331" s="25"/>
      <c r="O331" s="25"/>
      <c r="P331" s="25"/>
      <c r="Q331" s="28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45"/>
      <c r="AC331" s="25"/>
      <c r="AD331" s="25"/>
      <c r="AE331" s="25"/>
      <c r="AF331" s="25"/>
      <c r="AG331" s="25"/>
      <c r="AH331" s="25"/>
      <c r="AI331" s="25"/>
      <c r="AJ331" s="25"/>
      <c r="AK331" s="28"/>
      <c r="AL331" s="45"/>
      <c r="AM331" s="25"/>
      <c r="AN331" s="25"/>
      <c r="AO331" s="28"/>
      <c r="AP331" s="4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49"/>
      <c r="BH331" s="47"/>
      <c r="BI331" s="25"/>
      <c r="BJ331" s="25"/>
      <c r="BK331" s="25"/>
      <c r="BL331" s="25"/>
      <c r="BM331" s="47"/>
      <c r="BN331" s="25"/>
      <c r="BO331" s="25"/>
      <c r="BP331" s="25"/>
      <c r="BQ331" s="49"/>
      <c r="BR331" s="47"/>
      <c r="BS331" s="25"/>
      <c r="BT331" s="25"/>
      <c r="BU331" s="25"/>
      <c r="BV331" s="49"/>
      <c r="BW331" s="52"/>
      <c r="BX331" s="53"/>
      <c r="BY331" s="54"/>
      <c r="BZ331" s="57"/>
      <c r="CA331" s="50"/>
      <c r="CB331" s="51"/>
      <c r="CC331" s="46"/>
      <c r="CD331" s="46"/>
      <c r="CE331" s="47"/>
      <c r="CF331" s="25"/>
      <c r="CG331" s="61"/>
      <c r="CH331" s="47"/>
      <c r="CI331" s="25"/>
      <c r="CJ331" s="25"/>
      <c r="CK331" s="49"/>
      <c r="CL331" s="47"/>
      <c r="CM331" s="25"/>
      <c r="CN331" s="25"/>
      <c r="CO331" s="49"/>
      <c r="CP331" s="47"/>
      <c r="CQ331" s="25"/>
      <c r="CR331" s="25"/>
      <c r="CS331" s="25"/>
      <c r="CT331" s="25"/>
      <c r="CU331" s="25"/>
      <c r="CV331" s="25"/>
      <c r="CW331" s="25"/>
      <c r="CX331" s="25"/>
      <c r="CY331" s="25"/>
      <c r="CZ331" s="49"/>
      <c r="DA331" s="25"/>
      <c r="DB331" s="25"/>
      <c r="DC331" s="25"/>
      <c r="DD331" s="25"/>
      <c r="DE331" s="25"/>
      <c r="DF331" s="25"/>
      <c r="DG331" s="25"/>
      <c r="DH331" s="25"/>
      <c r="DI331" s="25"/>
      <c r="DJ331" s="25"/>
      <c r="DK331" s="25"/>
      <c r="DL331" s="25"/>
      <c r="DM331" s="25"/>
      <c r="DN331" s="25"/>
      <c r="DO331" s="25"/>
      <c r="DP331" s="25"/>
      <c r="DQ331" s="25"/>
      <c r="DR331" s="25"/>
      <c r="DS331" s="25"/>
      <c r="DT331" s="49"/>
      <c r="DU331" s="47"/>
      <c r="DV331" s="48"/>
      <c r="DW331" s="25"/>
      <c r="DX331" s="25"/>
      <c r="DY331" s="49"/>
      <c r="DZ331" s="47"/>
      <c r="EA331" s="25"/>
      <c r="EB331" s="25"/>
      <c r="EC331" s="25"/>
      <c r="ED331" s="25"/>
      <c r="EE331" s="49"/>
      <c r="EF331" s="47"/>
      <c r="EG331" s="25"/>
      <c r="EH331" s="25"/>
      <c r="EI331" s="25"/>
      <c r="EJ331" s="25"/>
      <c r="EK331" s="46"/>
      <c r="EL331" s="47"/>
      <c r="EM331" s="49"/>
      <c r="EN331" s="46"/>
      <c r="EO331" s="47"/>
      <c r="EP331" s="25"/>
      <c r="EQ331" s="25"/>
      <c r="ER331" s="25"/>
      <c r="ES331" s="25"/>
      <c r="ET331" s="25"/>
      <c r="EU331" s="25"/>
      <c r="EV331" s="49"/>
      <c r="FI331"/>
      <c r="FL331" s="49"/>
      <c r="FM331" s="25"/>
      <c r="FN331" s="25"/>
      <c r="FO331" s="25"/>
      <c r="FP331" s="25"/>
      <c r="FQ331" s="25"/>
      <c r="FR331" s="25"/>
      <c r="FS331" s="25"/>
      <c r="FT331" s="25"/>
      <c r="FU331" s="25"/>
      <c r="FV331" s="45"/>
      <c r="FW331" s="25"/>
      <c r="FX331" s="25"/>
      <c r="FY331" s="25"/>
      <c r="FZ331" s="25"/>
      <c r="GA331" s="25"/>
      <c r="GB331" s="25"/>
      <c r="GC331" s="28"/>
      <c r="GD331" s="45"/>
      <c r="GE331" s="25"/>
      <c r="GF331" s="25"/>
      <c r="GG331" s="25"/>
      <c r="GH331" s="25"/>
      <c r="GI331" s="25"/>
      <c r="GJ331" s="25"/>
      <c r="GK331" s="28"/>
      <c r="GL331" s="45"/>
      <c r="GM331" s="25"/>
      <c r="GN331" s="25"/>
      <c r="GO331" s="25"/>
      <c r="GP331" s="25"/>
      <c r="GQ331" s="25"/>
      <c r="GR331" s="25"/>
      <c r="GS331" s="25"/>
      <c r="GT331" s="25"/>
      <c r="GU331" s="25"/>
      <c r="GV331" s="25"/>
      <c r="GW331" s="25"/>
      <c r="GX331" s="25"/>
      <c r="GY331" s="25"/>
      <c r="GZ331" s="25"/>
      <c r="HA331" s="25"/>
      <c r="HB331" s="25"/>
      <c r="HC331" s="25"/>
      <c r="HD331" s="25"/>
      <c r="HE331" s="28"/>
      <c r="HF331" s="25"/>
      <c r="HG331" s="25"/>
      <c r="HH331" s="25"/>
      <c r="HI331" s="25"/>
      <c r="HJ331" s="25"/>
      <c r="HK331" s="25"/>
      <c r="HL331" s="25"/>
      <c r="HM331" s="25"/>
      <c r="HN331" s="25"/>
      <c r="HO331" s="25"/>
      <c r="HP331" s="25"/>
      <c r="HQ331" s="25"/>
      <c r="HR331" s="25"/>
      <c r="HS331" s="45"/>
      <c r="HT331" s="25"/>
      <c r="HU331" s="25"/>
      <c r="HV331" s="25"/>
      <c r="HW331" s="25"/>
      <c r="HX331" s="25"/>
      <c r="HY331" s="45"/>
      <c r="HZ331" s="25"/>
      <c r="IA331" s="25"/>
      <c r="IB331" s="25"/>
      <c r="IC331" s="25"/>
      <c r="ID331" s="109"/>
      <c r="IE331" s="25"/>
      <c r="IF331" s="25"/>
      <c r="IG331" s="25"/>
      <c r="IH331" s="25"/>
      <c r="II331" s="25"/>
      <c r="IJ331" s="25"/>
      <c r="IK331" s="25"/>
      <c r="IL331" s="25"/>
      <c r="IM331" s="25"/>
      <c r="IN331" s="25"/>
      <c r="IO331" s="25"/>
      <c r="IP331" s="25"/>
      <c r="IQ331" s="25"/>
      <c r="IR331" s="25"/>
      <c r="IS331" s="25"/>
      <c r="IT331" s="45"/>
    </row>
    <row r="332" spans="1:254">
      <c r="A332" s="25"/>
      <c r="B332" s="25"/>
      <c r="C332" s="49"/>
      <c r="D332" s="47"/>
      <c r="E332" s="25"/>
      <c r="F332" s="25"/>
      <c r="G332" s="49"/>
      <c r="H332" s="25"/>
      <c r="I332" s="25"/>
      <c r="J332" s="25"/>
      <c r="K332" s="25"/>
      <c r="L332" s="25"/>
      <c r="M332" s="25"/>
      <c r="N332" s="25"/>
      <c r="O332" s="25"/>
      <c r="P332" s="25"/>
      <c r="Q332" s="28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45"/>
      <c r="AC332" s="25"/>
      <c r="AD332" s="25"/>
      <c r="AE332" s="25"/>
      <c r="AF332" s="25"/>
      <c r="AG332" s="25"/>
      <c r="AH332" s="25"/>
      <c r="AI332" s="25"/>
      <c r="AJ332" s="25"/>
      <c r="AK332" s="28"/>
      <c r="AL332" s="45"/>
      <c r="AM332" s="25"/>
      <c r="AN332" s="25"/>
      <c r="AO332" s="28"/>
      <c r="AP332" s="4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49"/>
      <c r="BH332" s="47"/>
      <c r="BI332" s="25"/>
      <c r="BJ332" s="25"/>
      <c r="BK332" s="25"/>
      <c r="BL332" s="25"/>
      <c r="BM332" s="47"/>
      <c r="BN332" s="25"/>
      <c r="BO332" s="25"/>
      <c r="BP332" s="25"/>
      <c r="BQ332" s="49"/>
      <c r="BR332" s="47"/>
      <c r="BS332" s="25"/>
      <c r="BT332" s="25"/>
      <c r="BU332" s="25"/>
      <c r="BV332" s="49"/>
      <c r="BW332" s="52"/>
      <c r="BX332" s="53"/>
      <c r="BY332" s="54"/>
      <c r="BZ332" s="57"/>
      <c r="CA332" s="50"/>
      <c r="CB332" s="51"/>
      <c r="CC332" s="46"/>
      <c r="CD332" s="46"/>
      <c r="CE332" s="47"/>
      <c r="CF332" s="25"/>
      <c r="CG332" s="61"/>
      <c r="CH332" s="47"/>
      <c r="CI332" s="25"/>
      <c r="CJ332" s="25"/>
      <c r="CK332" s="49"/>
      <c r="CL332" s="47"/>
      <c r="CM332" s="25"/>
      <c r="CN332" s="25"/>
      <c r="CO332" s="49"/>
      <c r="CP332" s="47"/>
      <c r="CQ332" s="25"/>
      <c r="CR332" s="25"/>
      <c r="CS332" s="25"/>
      <c r="CT332" s="25"/>
      <c r="CU332" s="25"/>
      <c r="CV332" s="25"/>
      <c r="CW332" s="25"/>
      <c r="CX332" s="25"/>
      <c r="CY332" s="25"/>
      <c r="CZ332" s="49"/>
      <c r="DA332" s="25"/>
      <c r="DB332" s="25"/>
      <c r="DC332" s="25"/>
      <c r="DD332" s="25"/>
      <c r="DE332" s="25"/>
      <c r="DF332" s="25"/>
      <c r="DG332" s="25"/>
      <c r="DH332" s="25"/>
      <c r="DI332" s="25"/>
      <c r="DJ332" s="25"/>
      <c r="DK332" s="25"/>
      <c r="DL332" s="25"/>
      <c r="DM332" s="25"/>
      <c r="DN332" s="25"/>
      <c r="DO332" s="25"/>
      <c r="DP332" s="25"/>
      <c r="DQ332" s="25"/>
      <c r="DR332" s="25"/>
      <c r="DS332" s="25"/>
      <c r="DT332" s="49"/>
      <c r="DU332" s="47"/>
      <c r="DV332" s="48"/>
      <c r="DW332" s="25"/>
      <c r="DX332" s="25"/>
      <c r="DY332" s="49"/>
      <c r="DZ332" s="47"/>
      <c r="EA332" s="25"/>
      <c r="EB332" s="25"/>
      <c r="EC332" s="25"/>
      <c r="ED332" s="25"/>
      <c r="EE332" s="49"/>
      <c r="EF332" s="47"/>
      <c r="EG332" s="25"/>
      <c r="EH332" s="25"/>
      <c r="EI332" s="25"/>
      <c r="EJ332" s="25"/>
      <c r="EK332" s="46"/>
      <c r="EL332" s="47"/>
      <c r="EM332" s="49"/>
      <c r="EN332" s="46"/>
      <c r="EO332" s="47"/>
      <c r="EP332" s="25"/>
      <c r="EQ332" s="25"/>
      <c r="ER332" s="25"/>
      <c r="ES332" s="25"/>
      <c r="ET332" s="25"/>
      <c r="EU332" s="25"/>
      <c r="EV332" s="49"/>
      <c r="FI332"/>
      <c r="FL332" s="49"/>
      <c r="FM332" s="25"/>
      <c r="FN332" s="25"/>
      <c r="FO332" s="25"/>
      <c r="FP332" s="25"/>
      <c r="FQ332" s="25"/>
      <c r="FR332" s="25"/>
      <c r="FS332" s="25"/>
      <c r="FT332" s="25"/>
      <c r="FU332" s="25"/>
      <c r="FV332" s="45"/>
      <c r="FW332" s="25"/>
      <c r="FX332" s="25"/>
      <c r="FY332" s="25"/>
      <c r="FZ332" s="25"/>
      <c r="GA332" s="25"/>
      <c r="GB332" s="25"/>
      <c r="GC332" s="28"/>
      <c r="GD332" s="45"/>
      <c r="GE332" s="25"/>
      <c r="GF332" s="25"/>
      <c r="GG332" s="25"/>
      <c r="GH332" s="25"/>
      <c r="GI332" s="25"/>
      <c r="GJ332" s="25"/>
      <c r="GK332" s="28"/>
      <c r="GL332" s="45"/>
      <c r="GM332" s="25"/>
      <c r="GN332" s="25"/>
      <c r="GO332" s="25"/>
      <c r="GP332" s="25"/>
      <c r="GQ332" s="25"/>
      <c r="GR332" s="25"/>
      <c r="GS332" s="25"/>
      <c r="GT332" s="25"/>
      <c r="GU332" s="25"/>
      <c r="GV332" s="25"/>
      <c r="GW332" s="25"/>
      <c r="GX332" s="25"/>
      <c r="GY332" s="25"/>
      <c r="GZ332" s="25"/>
      <c r="HA332" s="25"/>
      <c r="HB332" s="25"/>
      <c r="HC332" s="25"/>
      <c r="HD332" s="25"/>
      <c r="HE332" s="28"/>
      <c r="HF332" s="25"/>
      <c r="HG332" s="25"/>
      <c r="HH332" s="25"/>
      <c r="HI332" s="25"/>
      <c r="HJ332" s="25"/>
      <c r="HK332" s="25"/>
      <c r="HL332" s="25"/>
      <c r="HM332" s="25"/>
      <c r="HN332" s="25"/>
      <c r="HO332" s="25"/>
      <c r="HP332" s="25"/>
      <c r="HQ332" s="25"/>
      <c r="HR332" s="25"/>
      <c r="HS332" s="45"/>
      <c r="HT332" s="25"/>
      <c r="HU332" s="25"/>
      <c r="HV332" s="25"/>
      <c r="HW332" s="25"/>
      <c r="HX332" s="25"/>
      <c r="HY332" s="45"/>
      <c r="HZ332" s="25"/>
      <c r="IA332" s="25"/>
      <c r="IB332" s="25"/>
      <c r="IC332" s="25"/>
      <c r="ID332" s="109"/>
      <c r="IE332" s="25"/>
      <c r="IF332" s="25"/>
      <c r="IG332" s="25"/>
      <c r="IH332" s="25"/>
      <c r="II332" s="25"/>
      <c r="IJ332" s="25"/>
      <c r="IK332" s="25"/>
      <c r="IL332" s="25"/>
      <c r="IM332" s="25"/>
      <c r="IN332" s="25"/>
      <c r="IO332" s="25"/>
      <c r="IP332" s="45"/>
      <c r="IQ332" s="25"/>
      <c r="IR332" s="25"/>
      <c r="IS332" s="25"/>
      <c r="IT332" s="45"/>
    </row>
    <row r="333" spans="1:254">
      <c r="A333" s="25"/>
      <c r="B333" s="25"/>
      <c r="C333" s="49"/>
      <c r="D333" s="47"/>
      <c r="E333" s="25"/>
      <c r="F333" s="25"/>
      <c r="G333" s="49"/>
      <c r="H333" s="25"/>
      <c r="I333" s="25"/>
      <c r="J333" s="25"/>
      <c r="K333" s="25"/>
      <c r="L333" s="25"/>
      <c r="M333" s="25"/>
      <c r="N333" s="25"/>
      <c r="O333" s="25"/>
      <c r="P333" s="25"/>
      <c r="Q333" s="28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45"/>
      <c r="AC333" s="25"/>
      <c r="AD333" s="25"/>
      <c r="AE333" s="25"/>
      <c r="AF333" s="25"/>
      <c r="AG333" s="25"/>
      <c r="AH333" s="25"/>
      <c r="AI333" s="25"/>
      <c r="AJ333" s="25"/>
      <c r="AK333" s="28"/>
      <c r="AL333" s="45"/>
      <c r="AM333" s="25"/>
      <c r="AN333" s="25"/>
      <c r="AO333" s="28"/>
      <c r="AP333" s="4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49"/>
      <c r="BH333" s="47"/>
      <c r="BI333" s="25"/>
      <c r="BJ333" s="25"/>
      <c r="BK333" s="25"/>
      <c r="BL333" s="25"/>
      <c r="BM333" s="47"/>
      <c r="BN333" s="25"/>
      <c r="BO333" s="25"/>
      <c r="BP333" s="25"/>
      <c r="BQ333" s="49"/>
      <c r="BR333" s="47"/>
      <c r="BS333" s="25"/>
      <c r="BT333" s="25"/>
      <c r="BU333" s="25"/>
      <c r="BV333" s="49"/>
      <c r="BW333" s="52"/>
      <c r="BX333" s="53"/>
      <c r="BY333" s="54"/>
      <c r="BZ333" s="57"/>
      <c r="CA333" s="50"/>
      <c r="CB333" s="51"/>
      <c r="CC333" s="46"/>
      <c r="CD333" s="46"/>
      <c r="CE333" s="47"/>
      <c r="CF333" s="25"/>
      <c r="CG333" s="61"/>
      <c r="CH333" s="47"/>
      <c r="CI333" s="25"/>
      <c r="CJ333" s="25"/>
      <c r="CK333" s="49"/>
      <c r="CL333" s="47"/>
      <c r="CM333" s="25"/>
      <c r="CN333" s="25"/>
      <c r="CO333" s="49"/>
      <c r="CP333" s="47"/>
      <c r="CQ333" s="25"/>
      <c r="CR333" s="25"/>
      <c r="CS333" s="25"/>
      <c r="CT333" s="25"/>
      <c r="CU333" s="25"/>
      <c r="CV333" s="25"/>
      <c r="CW333" s="25"/>
      <c r="CX333" s="25"/>
      <c r="CY333" s="25"/>
      <c r="CZ333" s="49"/>
      <c r="DA333" s="25"/>
      <c r="DB333" s="25"/>
      <c r="DC333" s="25"/>
      <c r="DD333" s="25"/>
      <c r="DE333" s="25"/>
      <c r="DF333" s="25"/>
      <c r="DG333" s="25"/>
      <c r="DH333" s="25"/>
      <c r="DI333" s="25"/>
      <c r="DJ333" s="25"/>
      <c r="DK333" s="25"/>
      <c r="DL333" s="25"/>
      <c r="DM333" s="25"/>
      <c r="DN333" s="25"/>
      <c r="DO333" s="25"/>
      <c r="DP333" s="25"/>
      <c r="DQ333" s="25"/>
      <c r="DR333" s="25"/>
      <c r="DS333" s="25"/>
      <c r="DT333" s="49"/>
      <c r="DU333" s="47"/>
      <c r="DV333" s="48"/>
      <c r="DW333" s="25"/>
      <c r="DX333" s="25"/>
      <c r="DY333" s="49"/>
      <c r="DZ333" s="47"/>
      <c r="EA333" s="25"/>
      <c r="EB333" s="25"/>
      <c r="EC333" s="25"/>
      <c r="ED333" s="25"/>
      <c r="EE333" s="49"/>
      <c r="EF333" s="47"/>
      <c r="EG333" s="25"/>
      <c r="EH333" s="25"/>
      <c r="EI333" s="25"/>
      <c r="EJ333" s="25"/>
      <c r="EK333" s="46"/>
      <c r="EL333" s="47"/>
      <c r="EM333" s="49"/>
      <c r="EN333" s="46"/>
      <c r="EO333" s="47"/>
      <c r="EP333" s="25"/>
      <c r="EQ333" s="25"/>
      <c r="ER333" s="25"/>
      <c r="ES333" s="25"/>
      <c r="ET333" s="25"/>
      <c r="EU333" s="25"/>
      <c r="EV333" s="49"/>
      <c r="FI333"/>
      <c r="FL333" s="49"/>
      <c r="FM333" s="25"/>
      <c r="FN333" s="25"/>
      <c r="FO333" s="25"/>
      <c r="FP333" s="25"/>
      <c r="FQ333" s="25"/>
      <c r="FR333" s="25"/>
      <c r="FS333" s="25"/>
      <c r="FT333" s="25"/>
      <c r="FU333" s="25"/>
      <c r="FV333" s="45"/>
      <c r="FW333" s="25"/>
      <c r="FX333" s="25"/>
      <c r="FY333" s="25"/>
      <c r="FZ333" s="25"/>
      <c r="GA333" s="25"/>
      <c r="GB333" s="25"/>
      <c r="GC333" s="28"/>
      <c r="GD333" s="45"/>
      <c r="GE333" s="25"/>
      <c r="GF333" s="25"/>
      <c r="GG333" s="25"/>
      <c r="GH333" s="25"/>
      <c r="GI333" s="25"/>
      <c r="GJ333" s="25"/>
      <c r="GK333" s="28"/>
      <c r="GL333" s="45"/>
      <c r="GM333" s="25"/>
      <c r="GN333" s="25"/>
      <c r="GO333" s="25"/>
      <c r="GP333" s="25"/>
      <c r="GQ333" s="25"/>
      <c r="GR333" s="25"/>
      <c r="GS333" s="25"/>
      <c r="GT333" s="25"/>
      <c r="GU333" s="25"/>
      <c r="GV333" s="25"/>
      <c r="GW333" s="25"/>
      <c r="GX333" s="25"/>
      <c r="GY333" s="25"/>
      <c r="GZ333" s="25"/>
      <c r="HA333" s="25"/>
      <c r="HB333" s="25"/>
      <c r="HC333" s="25"/>
      <c r="HD333" s="25"/>
      <c r="HE333" s="28"/>
      <c r="HF333" s="25"/>
      <c r="HG333" s="25"/>
      <c r="HH333" s="25"/>
      <c r="HI333" s="25"/>
      <c r="HJ333" s="25"/>
      <c r="HK333" s="25"/>
      <c r="HL333" s="25"/>
      <c r="HM333" s="25"/>
      <c r="HN333" s="25"/>
      <c r="HO333" s="25"/>
      <c r="HP333" s="25"/>
      <c r="HQ333" s="25"/>
      <c r="HR333" s="25"/>
      <c r="HS333" s="45"/>
      <c r="HT333" s="25"/>
      <c r="HU333" s="25"/>
      <c r="HV333" s="25"/>
      <c r="HW333" s="25"/>
      <c r="HX333" s="25"/>
      <c r="HY333" s="45"/>
      <c r="HZ333" s="25"/>
      <c r="IA333" s="25"/>
      <c r="IB333" s="25"/>
      <c r="IC333" s="25"/>
      <c r="ID333" s="109"/>
      <c r="IE333" s="25"/>
      <c r="IF333" s="25"/>
      <c r="IG333" s="25"/>
      <c r="IH333" s="25"/>
      <c r="II333" s="25"/>
      <c r="IJ333" s="25"/>
      <c r="IK333" s="25"/>
      <c r="IL333" s="25"/>
      <c r="IM333" s="25"/>
      <c r="IN333" s="25"/>
      <c r="IO333" s="25"/>
      <c r="IP333" s="45"/>
      <c r="IQ333" s="25"/>
      <c r="IR333" s="25"/>
      <c r="IS333" s="25"/>
      <c r="IT333" s="45"/>
    </row>
    <row r="334" spans="1:254">
      <c r="A334" s="25"/>
      <c r="B334" s="25"/>
      <c r="C334" s="49"/>
      <c r="D334" s="47"/>
      <c r="E334" s="25"/>
      <c r="F334" s="25"/>
      <c r="G334" s="49"/>
      <c r="H334" s="25"/>
      <c r="I334" s="25"/>
      <c r="J334" s="25"/>
      <c r="K334" s="25"/>
      <c r="L334" s="25"/>
      <c r="M334" s="25"/>
      <c r="N334" s="25"/>
      <c r="O334" s="25"/>
      <c r="P334" s="25"/>
      <c r="Q334" s="28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45"/>
      <c r="AC334" s="25"/>
      <c r="AD334" s="25"/>
      <c r="AE334" s="25"/>
      <c r="AF334" s="25"/>
      <c r="AG334" s="25"/>
      <c r="AH334" s="25"/>
      <c r="AI334" s="25"/>
      <c r="AJ334" s="25"/>
      <c r="AK334" s="28"/>
      <c r="AL334" s="45"/>
      <c r="AM334" s="25"/>
      <c r="AN334" s="25"/>
      <c r="AO334" s="28"/>
      <c r="AP334" s="4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49"/>
      <c r="BH334" s="47"/>
      <c r="BI334" s="25"/>
      <c r="BJ334" s="25"/>
      <c r="BK334" s="25"/>
      <c r="BL334" s="25"/>
      <c r="BM334" s="47"/>
      <c r="BN334" s="25"/>
      <c r="BO334" s="25"/>
      <c r="BP334" s="25"/>
      <c r="BQ334" s="49"/>
      <c r="BR334" s="47"/>
      <c r="BS334" s="25"/>
      <c r="BT334" s="25"/>
      <c r="BU334" s="25"/>
      <c r="BV334" s="49"/>
      <c r="BW334" s="52"/>
      <c r="BX334" s="53"/>
      <c r="BY334" s="54"/>
      <c r="BZ334" s="57"/>
      <c r="CA334" s="50"/>
      <c r="CB334" s="51"/>
      <c r="CC334" s="46"/>
      <c r="CD334" s="46"/>
      <c r="CE334" s="47"/>
      <c r="CF334" s="25"/>
      <c r="CG334" s="61"/>
      <c r="CH334" s="47"/>
      <c r="CI334" s="25"/>
      <c r="CJ334" s="25"/>
      <c r="CK334" s="49"/>
      <c r="CL334" s="47"/>
      <c r="CM334" s="25"/>
      <c r="CN334" s="25"/>
      <c r="CO334" s="49"/>
      <c r="CP334" s="47"/>
      <c r="CQ334" s="25"/>
      <c r="CR334" s="25"/>
      <c r="CS334" s="25"/>
      <c r="CT334" s="25"/>
      <c r="CU334" s="25"/>
      <c r="CV334" s="25"/>
      <c r="CW334" s="25"/>
      <c r="CX334" s="25"/>
      <c r="CY334" s="25"/>
      <c r="CZ334" s="49"/>
      <c r="DA334" s="25"/>
      <c r="DB334" s="25"/>
      <c r="DC334" s="25"/>
      <c r="DD334" s="25"/>
      <c r="DE334" s="25"/>
      <c r="DF334" s="25"/>
      <c r="DG334" s="25"/>
      <c r="DH334" s="25"/>
      <c r="DI334" s="25"/>
      <c r="DJ334" s="25"/>
      <c r="DK334" s="25"/>
      <c r="DL334" s="25"/>
      <c r="DM334" s="25"/>
      <c r="DN334" s="25"/>
      <c r="DO334" s="25"/>
      <c r="DP334" s="25"/>
      <c r="DQ334" s="25"/>
      <c r="DR334" s="25"/>
      <c r="DS334" s="25"/>
      <c r="DT334" s="49"/>
      <c r="DU334" s="47"/>
      <c r="DV334" s="48"/>
      <c r="DW334" s="25"/>
      <c r="DX334" s="25"/>
      <c r="DY334" s="49"/>
      <c r="DZ334" s="47"/>
      <c r="EA334" s="25"/>
      <c r="EB334" s="25"/>
      <c r="EC334" s="25"/>
      <c r="ED334" s="25"/>
      <c r="EE334" s="49"/>
      <c r="EF334" s="47"/>
      <c r="EG334" s="25"/>
      <c r="EH334" s="25"/>
      <c r="EI334" s="25"/>
      <c r="EJ334" s="25"/>
      <c r="EK334" s="46"/>
      <c r="EL334" s="47"/>
      <c r="EM334" s="49"/>
      <c r="EN334" s="46"/>
      <c r="EO334" s="47"/>
      <c r="EP334" s="25"/>
      <c r="EQ334" s="25"/>
      <c r="ER334" s="25"/>
      <c r="ES334" s="25"/>
      <c r="ET334" s="25"/>
      <c r="EU334" s="25"/>
      <c r="EV334" s="49"/>
      <c r="FI334"/>
      <c r="FL334" s="49"/>
      <c r="FM334" s="25"/>
      <c r="FN334" s="25"/>
      <c r="FO334" s="25"/>
      <c r="FP334" s="25"/>
      <c r="FQ334" s="25"/>
      <c r="FR334" s="25"/>
      <c r="FS334" s="25"/>
      <c r="FT334" s="25"/>
      <c r="FU334" s="25"/>
      <c r="FV334" s="45"/>
      <c r="FW334" s="25"/>
      <c r="FX334" s="25"/>
      <c r="FY334" s="25"/>
      <c r="FZ334" s="25"/>
      <c r="GA334" s="25"/>
      <c r="GB334" s="25"/>
      <c r="GC334" s="28"/>
      <c r="GD334" s="45"/>
      <c r="GE334" s="25"/>
      <c r="GF334" s="25"/>
      <c r="GG334" s="25"/>
      <c r="GH334" s="25"/>
      <c r="GI334" s="25"/>
      <c r="GJ334" s="25"/>
      <c r="GK334" s="28"/>
      <c r="GL334" s="45"/>
      <c r="GM334" s="25"/>
      <c r="GN334" s="25"/>
      <c r="GO334" s="25"/>
      <c r="GP334" s="25"/>
      <c r="GQ334" s="25"/>
      <c r="GR334" s="25"/>
      <c r="GS334" s="25"/>
      <c r="GT334" s="25"/>
      <c r="GU334" s="25"/>
      <c r="GV334" s="25"/>
      <c r="GW334" s="25"/>
      <c r="GX334" s="25"/>
      <c r="GY334" s="25"/>
      <c r="GZ334" s="25"/>
      <c r="HA334" s="25"/>
      <c r="HB334" s="25"/>
      <c r="HC334" s="25"/>
      <c r="HD334" s="25"/>
      <c r="HE334" s="28"/>
      <c r="HF334" s="25"/>
      <c r="HG334" s="25"/>
      <c r="HH334" s="25"/>
      <c r="HI334" s="25"/>
      <c r="HJ334" s="25"/>
      <c r="HK334" s="25"/>
      <c r="HL334" s="25"/>
      <c r="HM334" s="25"/>
      <c r="HN334" s="25"/>
      <c r="HO334" s="25"/>
      <c r="HP334" s="25"/>
      <c r="HQ334" s="25"/>
      <c r="HR334" s="25"/>
      <c r="HS334" s="45"/>
      <c r="HT334" s="25"/>
      <c r="HU334" s="25"/>
      <c r="HV334" s="25"/>
      <c r="HW334" s="25"/>
      <c r="HX334" s="25"/>
      <c r="HY334" s="45"/>
      <c r="HZ334" s="25"/>
      <c r="IA334" s="25"/>
      <c r="IB334" s="25"/>
      <c r="IC334" s="25"/>
      <c r="ID334" s="109"/>
      <c r="IE334" s="25"/>
      <c r="IF334" s="25"/>
      <c r="IG334" s="25"/>
      <c r="IH334" s="25"/>
      <c r="II334" s="25"/>
      <c r="IJ334" s="25"/>
      <c r="IK334" s="25"/>
      <c r="IL334" s="25"/>
      <c r="IM334" s="25"/>
      <c r="IN334" s="25"/>
      <c r="IO334" s="25"/>
      <c r="IP334" s="45"/>
      <c r="IQ334" s="25"/>
      <c r="IR334" s="25"/>
      <c r="IS334" s="25"/>
      <c r="IT334" s="45"/>
    </row>
    <row r="335" spans="1:254">
      <c r="A335" s="25"/>
      <c r="B335" s="25"/>
      <c r="C335" s="49"/>
      <c r="D335" s="47"/>
      <c r="E335" s="25"/>
      <c r="F335" s="25"/>
      <c r="G335" s="49"/>
      <c r="H335" s="25"/>
      <c r="I335" s="25"/>
      <c r="J335" s="25"/>
      <c r="K335" s="25"/>
      <c r="L335" s="25"/>
      <c r="M335" s="25"/>
      <c r="N335" s="25"/>
      <c r="O335" s="25"/>
      <c r="P335" s="25"/>
      <c r="Q335" s="28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45"/>
      <c r="AC335" s="25"/>
      <c r="AD335" s="25"/>
      <c r="AE335" s="25"/>
      <c r="AF335" s="25"/>
      <c r="AG335" s="25"/>
      <c r="AH335" s="25"/>
      <c r="AI335" s="25"/>
      <c r="AJ335" s="25"/>
      <c r="AK335" s="28"/>
      <c r="AL335" s="45"/>
      <c r="AM335" s="25"/>
      <c r="AN335" s="25"/>
      <c r="AO335" s="28"/>
      <c r="AP335" s="4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49"/>
      <c r="BH335" s="47"/>
      <c r="BI335" s="25"/>
      <c r="BJ335" s="25"/>
      <c r="BK335" s="25"/>
      <c r="BL335" s="25"/>
      <c r="BM335" s="47"/>
      <c r="BN335" s="25"/>
      <c r="BO335" s="25"/>
      <c r="BP335" s="25"/>
      <c r="BQ335" s="49"/>
      <c r="BR335" s="47"/>
      <c r="BS335" s="25"/>
      <c r="BT335" s="25"/>
      <c r="BU335" s="25"/>
      <c r="BV335" s="49"/>
      <c r="BW335" s="52"/>
      <c r="BX335" s="53"/>
      <c r="BY335" s="54"/>
      <c r="BZ335" s="57"/>
      <c r="CA335" s="50"/>
      <c r="CB335" s="51"/>
      <c r="CC335" s="46"/>
      <c r="CD335" s="46"/>
      <c r="CE335" s="47"/>
      <c r="CF335" s="25"/>
      <c r="CG335" s="61"/>
      <c r="CH335" s="47"/>
      <c r="CI335" s="25"/>
      <c r="CJ335" s="25"/>
      <c r="CK335" s="49"/>
      <c r="CL335" s="47"/>
      <c r="CM335" s="25"/>
      <c r="CN335" s="25"/>
      <c r="CO335" s="49"/>
      <c r="CP335" s="47"/>
      <c r="CQ335" s="25"/>
      <c r="CR335" s="25"/>
      <c r="CS335" s="25"/>
      <c r="CT335" s="25"/>
      <c r="CU335" s="25"/>
      <c r="CV335" s="25"/>
      <c r="CW335" s="25"/>
      <c r="CX335" s="25"/>
      <c r="CY335" s="25"/>
      <c r="CZ335" s="49"/>
      <c r="DA335" s="25"/>
      <c r="DB335" s="25"/>
      <c r="DC335" s="25"/>
      <c r="DD335" s="25"/>
      <c r="DE335" s="25"/>
      <c r="DF335" s="25"/>
      <c r="DG335" s="25"/>
      <c r="DH335" s="25"/>
      <c r="DI335" s="25"/>
      <c r="DJ335" s="25"/>
      <c r="DK335" s="25"/>
      <c r="DL335" s="25"/>
      <c r="DM335" s="25"/>
      <c r="DN335" s="25"/>
      <c r="DO335" s="25"/>
      <c r="DP335" s="25"/>
      <c r="DQ335" s="25"/>
      <c r="DR335" s="25"/>
      <c r="DS335" s="25"/>
      <c r="DT335" s="49"/>
      <c r="DU335" s="47"/>
      <c r="DV335" s="48"/>
      <c r="DW335" s="25"/>
      <c r="DX335" s="25"/>
      <c r="DY335" s="49"/>
      <c r="DZ335" s="47"/>
      <c r="EA335" s="25"/>
      <c r="EB335" s="25"/>
      <c r="EC335" s="25"/>
      <c r="ED335" s="25"/>
      <c r="EE335" s="49"/>
      <c r="EF335" s="47"/>
      <c r="EG335" s="25"/>
      <c r="EH335" s="25"/>
      <c r="EI335" s="25"/>
      <c r="EJ335" s="25"/>
      <c r="EK335" s="46"/>
      <c r="EL335" s="47"/>
      <c r="EM335" s="49"/>
      <c r="EN335" s="46"/>
      <c r="EO335" s="47"/>
      <c r="EP335" s="25"/>
      <c r="EQ335" s="25"/>
      <c r="ER335" s="25"/>
      <c r="ES335" s="25"/>
      <c r="ET335" s="25"/>
      <c r="EU335" s="25"/>
      <c r="EV335" s="49"/>
      <c r="FI335"/>
      <c r="FL335" s="49"/>
      <c r="FM335" s="25"/>
      <c r="FN335" s="25"/>
      <c r="FO335" s="25"/>
      <c r="FP335" s="25"/>
      <c r="FQ335" s="25"/>
      <c r="FR335" s="25"/>
      <c r="FS335" s="25"/>
      <c r="FT335" s="25"/>
      <c r="FU335" s="25"/>
      <c r="FV335" s="45"/>
      <c r="FW335" s="25"/>
      <c r="FX335" s="25"/>
      <c r="FY335" s="25"/>
      <c r="FZ335" s="25"/>
      <c r="GA335" s="25"/>
      <c r="GB335" s="25"/>
      <c r="GC335" s="28"/>
      <c r="GD335" s="45"/>
      <c r="GE335" s="25"/>
      <c r="GF335" s="25"/>
      <c r="GG335" s="25"/>
      <c r="GH335" s="25"/>
      <c r="GI335" s="25"/>
      <c r="GJ335" s="25"/>
      <c r="GK335" s="28"/>
      <c r="GL335" s="45"/>
      <c r="GM335" s="25"/>
      <c r="GN335" s="25"/>
      <c r="GO335" s="25"/>
      <c r="GP335" s="25"/>
      <c r="GQ335" s="25"/>
      <c r="GR335" s="25"/>
      <c r="GS335" s="25"/>
      <c r="GT335" s="25"/>
      <c r="GU335" s="25"/>
      <c r="GV335" s="25"/>
      <c r="GW335" s="25"/>
      <c r="GX335" s="25"/>
      <c r="GY335" s="25"/>
      <c r="GZ335" s="25"/>
      <c r="HA335" s="25"/>
      <c r="HB335" s="25"/>
      <c r="HC335" s="25"/>
      <c r="HD335" s="25"/>
      <c r="HE335" s="28"/>
      <c r="HF335" s="25"/>
      <c r="HG335" s="25"/>
      <c r="HH335" s="25"/>
      <c r="HI335" s="25"/>
      <c r="HJ335" s="25"/>
      <c r="HK335" s="25"/>
      <c r="HL335" s="25"/>
      <c r="HM335" s="25"/>
      <c r="HN335" s="25"/>
      <c r="HO335" s="25"/>
      <c r="HP335" s="25"/>
      <c r="HQ335" s="25"/>
      <c r="HR335" s="25"/>
      <c r="HS335" s="45"/>
      <c r="HT335" s="25"/>
      <c r="HU335" s="25"/>
      <c r="HV335" s="25"/>
      <c r="HW335" s="25"/>
      <c r="HX335" s="25"/>
      <c r="HY335" s="45"/>
      <c r="HZ335" s="25"/>
      <c r="IA335" s="25"/>
      <c r="IB335" s="25"/>
      <c r="IC335" s="25"/>
      <c r="ID335" s="109"/>
      <c r="IE335" s="25"/>
      <c r="IF335" s="25"/>
      <c r="IG335" s="25"/>
      <c r="IH335" s="25"/>
      <c r="II335" s="25"/>
      <c r="IJ335" s="25"/>
      <c r="IK335" s="25"/>
      <c r="IL335" s="25"/>
      <c r="IM335" s="25"/>
      <c r="IN335" s="25"/>
      <c r="IO335" s="25"/>
      <c r="IP335" s="45"/>
      <c r="IQ335" s="25"/>
      <c r="IR335" s="25"/>
      <c r="IS335" s="25"/>
      <c r="IT335" s="45"/>
    </row>
    <row r="336" spans="1:254">
      <c r="A336" s="25"/>
      <c r="B336" s="25"/>
      <c r="C336" s="49"/>
      <c r="D336" s="47"/>
      <c r="E336" s="25"/>
      <c r="F336" s="25"/>
      <c r="G336" s="49"/>
      <c r="H336" s="25"/>
      <c r="I336" s="25"/>
      <c r="J336" s="25"/>
      <c r="K336" s="25"/>
      <c r="L336" s="25"/>
      <c r="M336" s="25"/>
      <c r="N336" s="25"/>
      <c r="O336" s="25"/>
      <c r="P336" s="25"/>
      <c r="Q336" s="28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45"/>
      <c r="AC336" s="25"/>
      <c r="AD336" s="25"/>
      <c r="AE336" s="25"/>
      <c r="AF336" s="25"/>
      <c r="AG336" s="25"/>
      <c r="AH336" s="25"/>
      <c r="AI336" s="25"/>
      <c r="AJ336" s="25"/>
      <c r="AK336" s="28"/>
      <c r="AL336" s="45"/>
      <c r="AM336" s="25"/>
      <c r="AN336" s="25"/>
      <c r="AO336" s="28"/>
      <c r="AP336" s="4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49"/>
      <c r="BH336" s="47"/>
      <c r="BI336" s="25"/>
      <c r="BJ336" s="25"/>
      <c r="BK336" s="25"/>
      <c r="BL336" s="25"/>
      <c r="BM336" s="47"/>
      <c r="BN336" s="25"/>
      <c r="BO336" s="25"/>
      <c r="BP336" s="25"/>
      <c r="BQ336" s="49"/>
      <c r="BR336" s="47"/>
      <c r="BS336" s="25"/>
      <c r="BT336" s="25"/>
      <c r="BU336" s="25"/>
      <c r="BV336" s="49"/>
      <c r="BW336" s="52"/>
      <c r="BX336" s="53"/>
      <c r="BY336" s="54"/>
      <c r="BZ336" s="57"/>
      <c r="CA336" s="50"/>
      <c r="CB336" s="51"/>
      <c r="CC336" s="46"/>
      <c r="CD336" s="46"/>
      <c r="CE336" s="47"/>
      <c r="CF336" s="25"/>
      <c r="CG336" s="61"/>
      <c r="CH336" s="47"/>
      <c r="CI336" s="25"/>
      <c r="CJ336" s="25"/>
      <c r="CK336" s="49"/>
      <c r="CL336" s="47"/>
      <c r="CM336" s="25"/>
      <c r="CN336" s="25"/>
      <c r="CO336" s="49"/>
      <c r="CP336" s="47"/>
      <c r="CQ336" s="25"/>
      <c r="CR336" s="25"/>
      <c r="CS336" s="25"/>
      <c r="CT336" s="25"/>
      <c r="CU336" s="25"/>
      <c r="CV336" s="25"/>
      <c r="CW336" s="25"/>
      <c r="CX336" s="25"/>
      <c r="CY336" s="25"/>
      <c r="CZ336" s="49"/>
      <c r="DA336" s="25"/>
      <c r="DB336" s="25"/>
      <c r="DC336" s="25"/>
      <c r="DD336" s="25"/>
      <c r="DE336" s="25"/>
      <c r="DF336" s="25"/>
      <c r="DG336" s="25"/>
      <c r="DH336" s="25"/>
      <c r="DI336" s="25"/>
      <c r="DJ336" s="25"/>
      <c r="DK336" s="25"/>
      <c r="DL336" s="25"/>
      <c r="DM336" s="25"/>
      <c r="DN336" s="25"/>
      <c r="DO336" s="25"/>
      <c r="DP336" s="25"/>
      <c r="DQ336" s="25"/>
      <c r="DR336" s="25"/>
      <c r="DS336" s="25"/>
      <c r="DT336" s="49"/>
      <c r="DU336" s="47"/>
      <c r="DV336" s="48"/>
      <c r="DW336" s="25"/>
      <c r="DX336" s="25"/>
      <c r="DY336" s="49"/>
      <c r="DZ336" s="47"/>
      <c r="EA336" s="25"/>
      <c r="EB336" s="25"/>
      <c r="EC336" s="25"/>
      <c r="ED336" s="25"/>
      <c r="EE336" s="49"/>
      <c r="EF336" s="47"/>
      <c r="EG336" s="25"/>
      <c r="EH336" s="25"/>
      <c r="EI336" s="25"/>
      <c r="EJ336" s="25"/>
      <c r="EK336" s="46"/>
      <c r="EL336" s="47"/>
      <c r="EM336" s="49"/>
      <c r="EN336" s="46"/>
      <c r="EO336" s="47"/>
      <c r="EP336" s="25"/>
      <c r="EQ336" s="25"/>
      <c r="ER336" s="25"/>
      <c r="ES336" s="25"/>
      <c r="ET336" s="25"/>
      <c r="EU336" s="25"/>
      <c r="EV336" s="49"/>
      <c r="FI336"/>
      <c r="FL336" s="49"/>
      <c r="FM336" s="25"/>
      <c r="FN336" s="25"/>
      <c r="FO336" s="25"/>
      <c r="FP336" s="25"/>
      <c r="FQ336" s="25"/>
      <c r="FR336" s="25"/>
      <c r="FS336" s="25"/>
      <c r="FT336" s="25"/>
      <c r="FU336" s="25"/>
      <c r="FV336" s="45"/>
      <c r="FW336" s="25"/>
      <c r="FX336" s="25"/>
      <c r="FY336" s="25"/>
      <c r="FZ336" s="25"/>
      <c r="GA336" s="25"/>
      <c r="GB336" s="25"/>
      <c r="GC336" s="28"/>
      <c r="GD336" s="45"/>
      <c r="GE336" s="25"/>
      <c r="GF336" s="25"/>
      <c r="GG336" s="25"/>
      <c r="GH336" s="25"/>
      <c r="GI336" s="25"/>
      <c r="GJ336" s="25"/>
      <c r="GK336" s="28"/>
      <c r="GL336" s="45"/>
      <c r="GM336" s="25"/>
      <c r="GN336" s="25"/>
      <c r="GO336" s="25"/>
      <c r="GP336" s="25"/>
      <c r="GQ336" s="25"/>
      <c r="GR336" s="25"/>
      <c r="GS336" s="25"/>
      <c r="GT336" s="25"/>
      <c r="GU336" s="25"/>
      <c r="GV336" s="25"/>
      <c r="GW336" s="25"/>
      <c r="GX336" s="25"/>
      <c r="GY336" s="25"/>
      <c r="GZ336" s="25"/>
      <c r="HA336" s="25"/>
      <c r="HB336" s="25"/>
      <c r="HC336" s="25"/>
      <c r="HD336" s="25"/>
      <c r="HE336" s="28"/>
      <c r="HF336" s="25"/>
      <c r="HG336" s="25"/>
      <c r="HH336" s="25"/>
      <c r="HI336" s="25"/>
      <c r="HJ336" s="25"/>
      <c r="HK336" s="25"/>
      <c r="HL336" s="25"/>
      <c r="HM336" s="25"/>
      <c r="HN336" s="25"/>
      <c r="HO336" s="25"/>
      <c r="HP336" s="25"/>
      <c r="HQ336" s="25"/>
      <c r="HR336" s="25"/>
      <c r="HS336" s="45"/>
      <c r="HT336" s="25"/>
      <c r="HU336" s="25"/>
      <c r="HV336" s="25"/>
      <c r="HW336" s="25"/>
      <c r="HX336" s="25"/>
      <c r="HY336" s="45"/>
      <c r="HZ336" s="25"/>
      <c r="IA336" s="25"/>
      <c r="IB336" s="25"/>
      <c r="IC336" s="25"/>
      <c r="ID336" s="109"/>
      <c r="IE336" s="25"/>
      <c r="IF336" s="25"/>
      <c r="IG336" s="25"/>
      <c r="IH336" s="25"/>
      <c r="II336" s="25"/>
      <c r="IJ336" s="25"/>
      <c r="IK336" s="25"/>
      <c r="IL336" s="25"/>
      <c r="IM336" s="25"/>
      <c r="IN336" s="25"/>
      <c r="IO336" s="25"/>
      <c r="IP336" s="45"/>
      <c r="IQ336" s="25"/>
      <c r="IR336" s="25"/>
      <c r="IS336" s="25"/>
      <c r="IT336" s="45"/>
    </row>
    <row r="337" spans="1:254">
      <c r="A337" s="25"/>
      <c r="B337" s="25"/>
      <c r="C337" s="49"/>
      <c r="D337" s="47"/>
      <c r="E337" s="25"/>
      <c r="F337" s="25"/>
      <c r="G337" s="49"/>
      <c r="H337" s="25"/>
      <c r="I337" s="25"/>
      <c r="J337" s="25"/>
      <c r="K337" s="25"/>
      <c r="L337" s="25"/>
      <c r="M337" s="25"/>
      <c r="N337" s="25"/>
      <c r="O337" s="25"/>
      <c r="P337" s="25"/>
      <c r="Q337" s="28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45"/>
      <c r="AC337" s="25"/>
      <c r="AD337" s="25"/>
      <c r="AE337" s="25"/>
      <c r="AF337" s="25"/>
      <c r="AG337" s="25"/>
      <c r="AH337" s="25"/>
      <c r="AI337" s="25"/>
      <c r="AJ337" s="25"/>
      <c r="AK337" s="28"/>
      <c r="AL337" s="45"/>
      <c r="AM337" s="25"/>
      <c r="AN337" s="25"/>
      <c r="AO337" s="28"/>
      <c r="AP337" s="4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49"/>
      <c r="BH337" s="47"/>
      <c r="BI337" s="25"/>
      <c r="BJ337" s="25"/>
      <c r="BK337" s="25"/>
      <c r="BL337" s="25"/>
      <c r="BM337" s="47"/>
      <c r="BN337" s="25"/>
      <c r="BO337" s="25"/>
      <c r="BP337" s="25"/>
      <c r="BQ337" s="49"/>
      <c r="BR337" s="47"/>
      <c r="BS337" s="25"/>
      <c r="BT337" s="25"/>
      <c r="BU337" s="25"/>
      <c r="BV337" s="49"/>
      <c r="BW337" s="52"/>
      <c r="BX337" s="53"/>
      <c r="BY337" s="54"/>
      <c r="BZ337" s="57"/>
      <c r="CA337" s="50"/>
      <c r="CB337" s="51"/>
      <c r="CC337" s="46"/>
      <c r="CD337" s="46"/>
      <c r="CE337" s="47"/>
      <c r="CF337" s="25"/>
      <c r="CG337" s="61"/>
      <c r="CH337" s="47"/>
      <c r="CI337" s="25"/>
      <c r="CJ337" s="25"/>
      <c r="CK337" s="49"/>
      <c r="CL337" s="47"/>
      <c r="CM337" s="25"/>
      <c r="CN337" s="25"/>
      <c r="CO337" s="49"/>
      <c r="CP337" s="47"/>
      <c r="CQ337" s="25"/>
      <c r="CR337" s="25"/>
      <c r="CS337" s="25"/>
      <c r="CT337" s="25"/>
      <c r="CU337" s="25"/>
      <c r="CV337" s="25"/>
      <c r="CW337" s="25"/>
      <c r="CX337" s="25"/>
      <c r="CY337" s="25"/>
      <c r="CZ337" s="49"/>
      <c r="DA337" s="25"/>
      <c r="DB337" s="25"/>
      <c r="DC337" s="25"/>
      <c r="DD337" s="25"/>
      <c r="DE337" s="25"/>
      <c r="DF337" s="25"/>
      <c r="DG337" s="25"/>
      <c r="DH337" s="25"/>
      <c r="DI337" s="25"/>
      <c r="DJ337" s="25"/>
      <c r="DK337" s="25"/>
      <c r="DL337" s="25"/>
      <c r="DM337" s="25"/>
      <c r="DN337" s="25"/>
      <c r="DO337" s="25"/>
      <c r="DP337" s="25"/>
      <c r="DQ337" s="25"/>
      <c r="DR337" s="25"/>
      <c r="DS337" s="25"/>
      <c r="DT337" s="49"/>
      <c r="DU337" s="47"/>
      <c r="DV337" s="48"/>
      <c r="DW337" s="25"/>
      <c r="DX337" s="25"/>
      <c r="DY337" s="49"/>
      <c r="DZ337" s="47"/>
      <c r="EA337" s="25"/>
      <c r="EB337" s="25"/>
      <c r="EC337" s="25"/>
      <c r="ED337" s="25"/>
      <c r="EE337" s="49"/>
      <c r="EF337" s="47"/>
      <c r="EG337" s="25"/>
      <c r="EH337" s="25"/>
      <c r="EI337" s="25"/>
      <c r="EJ337" s="25"/>
      <c r="EK337" s="46"/>
      <c r="EL337" s="47"/>
      <c r="EM337" s="49"/>
      <c r="EN337" s="46"/>
      <c r="EO337" s="47"/>
      <c r="EP337" s="25"/>
      <c r="EQ337" s="25"/>
      <c r="ER337" s="25"/>
      <c r="ES337" s="25"/>
      <c r="ET337" s="25"/>
      <c r="EU337" s="25"/>
      <c r="EV337" s="49"/>
      <c r="FI337"/>
      <c r="FL337" s="49"/>
      <c r="FM337" s="25"/>
      <c r="FN337" s="25"/>
      <c r="FO337" s="25"/>
      <c r="FP337" s="25"/>
      <c r="FQ337" s="25"/>
      <c r="FR337" s="25"/>
      <c r="FS337" s="25"/>
      <c r="FT337" s="25"/>
      <c r="FU337" s="25"/>
      <c r="FV337" s="45"/>
      <c r="FW337" s="25"/>
      <c r="FX337" s="25"/>
      <c r="FY337" s="25"/>
      <c r="FZ337" s="25"/>
      <c r="GA337" s="25"/>
      <c r="GB337" s="25"/>
      <c r="GC337" s="28"/>
      <c r="GD337" s="45"/>
      <c r="GE337" s="25"/>
      <c r="GF337" s="25"/>
      <c r="GG337" s="25"/>
      <c r="GH337" s="25"/>
      <c r="GI337" s="25"/>
      <c r="GJ337" s="25"/>
      <c r="GK337" s="28"/>
      <c r="GL337" s="45"/>
      <c r="GM337" s="25"/>
      <c r="GN337" s="25"/>
      <c r="GO337" s="25"/>
      <c r="GP337" s="25"/>
      <c r="GQ337" s="25"/>
      <c r="GR337" s="25"/>
      <c r="GS337" s="25"/>
      <c r="GT337" s="25"/>
      <c r="GU337" s="25"/>
      <c r="GV337" s="25"/>
      <c r="GW337" s="25"/>
      <c r="GX337" s="25"/>
      <c r="GY337" s="25"/>
      <c r="GZ337" s="25"/>
      <c r="HA337" s="25"/>
      <c r="HB337" s="25"/>
      <c r="HC337" s="25"/>
      <c r="HD337" s="25"/>
      <c r="HE337" s="28"/>
      <c r="HF337" s="25"/>
      <c r="HG337" s="25"/>
      <c r="HH337" s="25"/>
      <c r="HI337" s="25"/>
      <c r="HJ337" s="25"/>
      <c r="HK337" s="25"/>
      <c r="HL337" s="25"/>
      <c r="HM337" s="25"/>
      <c r="HN337" s="25"/>
      <c r="HO337" s="25"/>
      <c r="HP337" s="25"/>
      <c r="HQ337" s="25"/>
      <c r="HR337" s="25"/>
      <c r="HS337" s="45"/>
      <c r="HT337" s="25"/>
      <c r="HU337" s="25"/>
      <c r="HV337" s="25"/>
      <c r="HW337" s="25"/>
      <c r="HX337" s="25"/>
      <c r="HY337" s="45"/>
      <c r="HZ337" s="25"/>
      <c r="IA337" s="25"/>
      <c r="IB337" s="25"/>
      <c r="IC337" s="25"/>
      <c r="ID337" s="109"/>
      <c r="IE337" s="25"/>
      <c r="IF337" s="25"/>
      <c r="IG337" s="25"/>
      <c r="IH337" s="25"/>
      <c r="II337" s="25"/>
      <c r="IJ337" s="25"/>
      <c r="IK337" s="25"/>
      <c r="IL337" s="25"/>
      <c r="IM337" s="25"/>
      <c r="IN337" s="25"/>
      <c r="IO337" s="25"/>
      <c r="IP337" s="45"/>
      <c r="IQ337" s="25"/>
      <c r="IR337" s="25"/>
      <c r="IS337" s="25"/>
      <c r="IT337" s="45"/>
    </row>
    <row r="338" spans="1:254">
      <c r="A338" s="25"/>
      <c r="B338" s="25"/>
      <c r="C338" s="49"/>
      <c r="D338" s="47"/>
      <c r="E338" s="25"/>
      <c r="F338" s="25"/>
      <c r="G338" s="49"/>
      <c r="H338" s="25"/>
      <c r="I338" s="25"/>
      <c r="J338" s="25"/>
      <c r="K338" s="25"/>
      <c r="L338" s="25"/>
      <c r="M338" s="25"/>
      <c r="N338" s="25"/>
      <c r="O338" s="25"/>
      <c r="P338" s="25"/>
      <c r="Q338" s="28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45"/>
      <c r="AC338" s="25"/>
      <c r="AD338" s="25"/>
      <c r="AE338" s="25"/>
      <c r="AF338" s="25"/>
      <c r="AG338" s="25"/>
      <c r="AH338" s="25"/>
      <c r="AI338" s="25"/>
      <c r="AJ338" s="25"/>
      <c r="AK338" s="28"/>
      <c r="AL338" s="45"/>
      <c r="AM338" s="25"/>
      <c r="AN338" s="25"/>
      <c r="AO338" s="28"/>
      <c r="AP338" s="4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49"/>
      <c r="BH338" s="47"/>
      <c r="BI338" s="25"/>
      <c r="BJ338" s="25"/>
      <c r="BK338" s="25"/>
      <c r="BL338" s="25"/>
      <c r="BM338" s="47"/>
      <c r="BN338" s="25"/>
      <c r="BO338" s="25"/>
      <c r="BP338" s="25"/>
      <c r="BQ338" s="49"/>
      <c r="BR338" s="47"/>
      <c r="BS338" s="25"/>
      <c r="BT338" s="25"/>
      <c r="BU338" s="25"/>
      <c r="BV338" s="49"/>
      <c r="BW338" s="52"/>
      <c r="BX338" s="53"/>
      <c r="BY338" s="54"/>
      <c r="BZ338" s="57"/>
      <c r="CA338" s="50"/>
      <c r="CB338" s="51"/>
      <c r="CC338" s="46"/>
      <c r="CD338" s="46"/>
      <c r="CE338" s="47"/>
      <c r="CF338" s="25"/>
      <c r="CG338" s="61"/>
      <c r="CH338" s="47"/>
      <c r="CI338" s="25"/>
      <c r="CJ338" s="25"/>
      <c r="CK338" s="49"/>
      <c r="CL338" s="47"/>
      <c r="CM338" s="25"/>
      <c r="CN338" s="25"/>
      <c r="CO338" s="49"/>
      <c r="CP338" s="47"/>
      <c r="CQ338" s="25"/>
      <c r="CR338" s="25"/>
      <c r="CS338" s="25"/>
      <c r="CT338" s="25"/>
      <c r="CU338" s="25"/>
      <c r="CV338" s="25"/>
      <c r="CW338" s="25"/>
      <c r="CX338" s="25"/>
      <c r="CY338" s="25"/>
      <c r="CZ338" s="49"/>
      <c r="DA338" s="25"/>
      <c r="DB338" s="25"/>
      <c r="DC338" s="25"/>
      <c r="DD338" s="25"/>
      <c r="DE338" s="25"/>
      <c r="DF338" s="25"/>
      <c r="DG338" s="25"/>
      <c r="DH338" s="25"/>
      <c r="DI338" s="25"/>
      <c r="DJ338" s="25"/>
      <c r="DK338" s="25"/>
      <c r="DL338" s="25"/>
      <c r="DM338" s="25"/>
      <c r="DN338" s="25"/>
      <c r="DO338" s="25"/>
      <c r="DP338" s="25"/>
      <c r="DQ338" s="25"/>
      <c r="DR338" s="25"/>
      <c r="DS338" s="25"/>
      <c r="DT338" s="49"/>
      <c r="DU338" s="47"/>
      <c r="DV338" s="48"/>
      <c r="DW338" s="25"/>
      <c r="DX338" s="25"/>
      <c r="DY338" s="49"/>
      <c r="DZ338" s="47"/>
      <c r="EA338" s="25"/>
      <c r="EB338" s="25"/>
      <c r="EC338" s="25"/>
      <c r="ED338" s="25"/>
      <c r="EE338" s="49"/>
      <c r="EF338" s="47"/>
      <c r="EG338" s="25"/>
      <c r="EH338" s="25"/>
      <c r="EI338" s="25"/>
      <c r="EJ338" s="25"/>
      <c r="EK338" s="46"/>
      <c r="EL338" s="47"/>
      <c r="EM338" s="49"/>
      <c r="EN338" s="46"/>
      <c r="EO338" s="47"/>
      <c r="EP338" s="25"/>
      <c r="EQ338" s="25"/>
      <c r="ER338" s="25"/>
      <c r="ES338" s="25"/>
      <c r="ET338" s="25"/>
      <c r="EU338" s="25"/>
      <c r="EV338" s="49"/>
      <c r="FI338"/>
      <c r="FL338" s="49"/>
      <c r="FM338" s="25"/>
      <c r="FN338" s="25"/>
      <c r="FO338" s="25"/>
      <c r="FP338" s="25"/>
      <c r="FQ338" s="25"/>
      <c r="FR338" s="25"/>
      <c r="FS338" s="25"/>
      <c r="FT338" s="25"/>
      <c r="FU338" s="25"/>
      <c r="FV338" s="45"/>
      <c r="FW338" s="25"/>
      <c r="FX338" s="25"/>
      <c r="FY338" s="25"/>
      <c r="FZ338" s="25"/>
      <c r="GA338" s="25"/>
      <c r="GB338" s="25"/>
      <c r="GC338" s="28"/>
      <c r="GD338" s="45"/>
      <c r="GE338" s="25"/>
      <c r="GF338" s="25"/>
      <c r="GG338" s="25"/>
      <c r="GH338" s="25"/>
      <c r="GI338" s="25"/>
      <c r="GJ338" s="25"/>
      <c r="GK338" s="28"/>
      <c r="GL338" s="45"/>
      <c r="GM338" s="25"/>
      <c r="GN338" s="25"/>
      <c r="GO338" s="25"/>
      <c r="GP338" s="25"/>
      <c r="GQ338" s="25"/>
      <c r="GR338" s="25"/>
      <c r="GS338" s="25"/>
      <c r="GT338" s="25"/>
      <c r="GU338" s="25"/>
      <c r="GV338" s="25"/>
      <c r="GW338" s="25"/>
      <c r="GX338" s="25"/>
      <c r="GY338" s="25"/>
      <c r="GZ338" s="25"/>
      <c r="HA338" s="25"/>
      <c r="HB338" s="25"/>
      <c r="HC338" s="25"/>
      <c r="HD338" s="25"/>
      <c r="HE338" s="28"/>
      <c r="HF338" s="25"/>
      <c r="HG338" s="25"/>
      <c r="HH338" s="25"/>
      <c r="HI338" s="25"/>
      <c r="HJ338" s="25"/>
      <c r="HK338" s="25"/>
      <c r="HL338" s="25"/>
      <c r="HM338" s="25"/>
      <c r="HN338" s="25"/>
      <c r="HO338" s="25"/>
      <c r="HP338" s="25"/>
      <c r="HQ338" s="25"/>
      <c r="HR338" s="25"/>
      <c r="HS338" s="45"/>
      <c r="HT338" s="25"/>
      <c r="HU338" s="25"/>
      <c r="HV338" s="25"/>
      <c r="HW338" s="25"/>
      <c r="HX338" s="25"/>
      <c r="HY338" s="45"/>
      <c r="HZ338" s="25"/>
      <c r="IA338" s="25"/>
      <c r="IB338" s="25"/>
      <c r="IC338" s="25"/>
      <c r="ID338" s="109"/>
      <c r="IE338" s="25"/>
      <c r="IF338" s="25"/>
      <c r="IG338" s="25"/>
      <c r="IH338" s="25"/>
      <c r="II338" s="25"/>
      <c r="IJ338" s="25"/>
      <c r="IK338" s="25"/>
      <c r="IL338" s="25"/>
      <c r="IM338" s="25"/>
      <c r="IN338" s="25"/>
      <c r="IO338" s="25"/>
      <c r="IP338" s="45"/>
      <c r="IQ338" s="25"/>
      <c r="IR338" s="25"/>
      <c r="IS338" s="25"/>
      <c r="IT338" s="45"/>
    </row>
    <row r="339" spans="1:254">
      <c r="A339" s="25"/>
      <c r="B339" s="25"/>
      <c r="C339" s="49"/>
      <c r="D339" s="47"/>
      <c r="E339" s="25"/>
      <c r="F339" s="25"/>
      <c r="G339" s="49"/>
      <c r="H339" s="25"/>
      <c r="I339" s="25"/>
      <c r="J339" s="25"/>
      <c r="K339" s="25"/>
      <c r="L339" s="25"/>
      <c r="M339" s="25"/>
      <c r="N339" s="25"/>
      <c r="O339" s="25"/>
      <c r="P339" s="25"/>
      <c r="Q339" s="28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45"/>
      <c r="AC339" s="25"/>
      <c r="AD339" s="25"/>
      <c r="AE339" s="25"/>
      <c r="AF339" s="25"/>
      <c r="AG339" s="25"/>
      <c r="AH339" s="25"/>
      <c r="AI339" s="25"/>
      <c r="AJ339" s="25"/>
      <c r="AK339" s="28"/>
      <c r="AL339" s="45"/>
      <c r="AM339" s="25"/>
      <c r="AN339" s="25"/>
      <c r="AO339" s="28"/>
      <c r="AP339" s="4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49"/>
      <c r="BH339" s="47"/>
      <c r="BI339" s="25"/>
      <c r="BJ339" s="25"/>
      <c r="BK339" s="25"/>
      <c r="BL339" s="25"/>
      <c r="BM339" s="47"/>
      <c r="BN339" s="25"/>
      <c r="BO339" s="25"/>
      <c r="BP339" s="25"/>
      <c r="BQ339" s="49"/>
      <c r="BR339" s="47"/>
      <c r="BS339" s="25"/>
      <c r="BT339" s="25"/>
      <c r="BU339" s="25"/>
      <c r="BV339" s="49"/>
      <c r="BW339" s="52"/>
      <c r="BX339" s="53"/>
      <c r="BY339" s="54"/>
      <c r="BZ339" s="57"/>
      <c r="CA339" s="50"/>
      <c r="CB339" s="51"/>
      <c r="CC339" s="46"/>
      <c r="CD339" s="46"/>
      <c r="CE339" s="47"/>
      <c r="CF339" s="25"/>
      <c r="CG339" s="61"/>
      <c r="CH339" s="47"/>
      <c r="CI339" s="25"/>
      <c r="CJ339" s="25"/>
      <c r="CK339" s="49"/>
      <c r="CL339" s="47"/>
      <c r="CM339" s="25"/>
      <c r="CN339" s="25"/>
      <c r="CO339" s="49"/>
      <c r="CP339" s="47"/>
      <c r="CQ339" s="25"/>
      <c r="CR339" s="25"/>
      <c r="CS339" s="25"/>
      <c r="CT339" s="25"/>
      <c r="CU339" s="25"/>
      <c r="CV339" s="25"/>
      <c r="CW339" s="25"/>
      <c r="CX339" s="25"/>
      <c r="CY339" s="25"/>
      <c r="CZ339" s="49"/>
      <c r="DA339" s="25"/>
      <c r="DB339" s="25"/>
      <c r="DC339" s="25"/>
      <c r="DD339" s="25"/>
      <c r="DE339" s="25"/>
      <c r="DF339" s="25"/>
      <c r="DG339" s="25"/>
      <c r="DH339" s="25"/>
      <c r="DI339" s="25"/>
      <c r="DJ339" s="25"/>
      <c r="DK339" s="25"/>
      <c r="DL339" s="25"/>
      <c r="DM339" s="25"/>
      <c r="DN339" s="25"/>
      <c r="DO339" s="25"/>
      <c r="DP339" s="25"/>
      <c r="DQ339" s="25"/>
      <c r="DR339" s="25"/>
      <c r="DS339" s="25"/>
      <c r="DT339" s="49"/>
      <c r="DU339" s="47"/>
      <c r="DV339" s="48"/>
      <c r="DW339" s="25"/>
      <c r="DX339" s="25"/>
      <c r="DY339" s="49"/>
      <c r="DZ339" s="47"/>
      <c r="EA339" s="25"/>
      <c r="EB339" s="25"/>
      <c r="EC339" s="25"/>
      <c r="ED339" s="25"/>
      <c r="EE339" s="49"/>
      <c r="EF339" s="47"/>
      <c r="EG339" s="25"/>
      <c r="EH339" s="25"/>
      <c r="EI339" s="25"/>
      <c r="EJ339" s="25"/>
      <c r="EK339" s="46"/>
      <c r="EL339" s="47"/>
      <c r="EM339" s="49"/>
      <c r="EN339" s="46"/>
      <c r="EO339" s="47"/>
      <c r="EP339" s="25"/>
      <c r="EQ339" s="25"/>
      <c r="ER339" s="25"/>
      <c r="ES339" s="25"/>
      <c r="ET339" s="25"/>
      <c r="EU339" s="25"/>
      <c r="EV339" s="49"/>
      <c r="FI339"/>
      <c r="FL339" s="49"/>
      <c r="FM339" s="25"/>
      <c r="FN339" s="25"/>
      <c r="FO339" s="25"/>
      <c r="FP339" s="25"/>
      <c r="FQ339" s="25"/>
      <c r="FR339" s="25"/>
      <c r="FS339" s="25"/>
      <c r="FT339" s="25"/>
      <c r="FU339" s="25"/>
      <c r="FV339" s="45"/>
      <c r="FW339" s="25"/>
      <c r="FX339" s="25"/>
      <c r="FY339" s="25"/>
      <c r="FZ339" s="25"/>
      <c r="GA339" s="25"/>
      <c r="GB339" s="25"/>
      <c r="GC339" s="28"/>
      <c r="GD339" s="45"/>
      <c r="GE339" s="25"/>
      <c r="GF339" s="25"/>
      <c r="GG339" s="25"/>
      <c r="GH339" s="25"/>
      <c r="GI339" s="25"/>
      <c r="GJ339" s="25"/>
      <c r="GK339" s="28"/>
      <c r="GL339" s="45"/>
      <c r="GM339" s="25"/>
      <c r="GN339" s="25"/>
      <c r="GO339" s="25"/>
      <c r="GP339" s="25"/>
      <c r="GQ339" s="25"/>
      <c r="GR339" s="25"/>
      <c r="GS339" s="25"/>
      <c r="GT339" s="25"/>
      <c r="GU339" s="25"/>
      <c r="GV339" s="25"/>
      <c r="GW339" s="25"/>
      <c r="GX339" s="25"/>
      <c r="GY339" s="25"/>
      <c r="GZ339" s="25"/>
      <c r="HA339" s="25"/>
      <c r="HB339" s="25"/>
      <c r="HC339" s="25"/>
      <c r="HD339" s="25"/>
      <c r="HE339" s="28"/>
      <c r="HF339" s="25"/>
      <c r="HG339" s="25"/>
      <c r="HH339" s="25"/>
      <c r="HI339" s="25"/>
      <c r="HJ339" s="25"/>
      <c r="HK339" s="25"/>
      <c r="HL339" s="25"/>
      <c r="HM339" s="25"/>
      <c r="HN339" s="25"/>
      <c r="HO339" s="25"/>
      <c r="HP339" s="25"/>
      <c r="HQ339" s="25"/>
      <c r="HR339" s="25"/>
      <c r="HS339" s="45"/>
      <c r="HT339" s="25"/>
      <c r="HU339" s="25"/>
      <c r="HV339" s="25"/>
      <c r="HW339" s="25"/>
      <c r="HX339" s="25"/>
      <c r="HY339" s="45"/>
      <c r="HZ339" s="25"/>
      <c r="IA339" s="25"/>
      <c r="IB339" s="25"/>
      <c r="IC339" s="25"/>
      <c r="ID339" s="109"/>
      <c r="IE339" s="25"/>
      <c r="IF339" s="25"/>
      <c r="IG339" s="25"/>
      <c r="IH339" s="25"/>
      <c r="II339" s="25"/>
      <c r="IJ339" s="25"/>
      <c r="IK339" s="25"/>
      <c r="IL339" s="25"/>
      <c r="IM339" s="25"/>
      <c r="IN339" s="25"/>
      <c r="IO339" s="25"/>
      <c r="IP339" s="45"/>
      <c r="IQ339" s="25"/>
      <c r="IR339" s="25"/>
      <c r="IS339" s="25"/>
      <c r="IT339" s="45"/>
    </row>
    <row r="340" spans="1:254">
      <c r="A340" s="25"/>
      <c r="B340" s="25"/>
      <c r="C340" s="49"/>
      <c r="D340" s="47"/>
      <c r="E340" s="25"/>
      <c r="F340" s="25"/>
      <c r="G340" s="49"/>
      <c r="H340" s="25"/>
      <c r="I340" s="25"/>
      <c r="J340" s="25"/>
      <c r="K340" s="25"/>
      <c r="L340" s="25"/>
      <c r="M340" s="25"/>
      <c r="N340" s="25"/>
      <c r="O340" s="25"/>
      <c r="P340" s="25"/>
      <c r="Q340" s="28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45"/>
      <c r="AC340" s="25"/>
      <c r="AD340" s="25"/>
      <c r="AE340" s="25"/>
      <c r="AF340" s="25"/>
      <c r="AG340" s="25"/>
      <c r="AH340" s="25"/>
      <c r="AI340" s="25"/>
      <c r="AJ340" s="25"/>
      <c r="AK340" s="28"/>
      <c r="AL340" s="45"/>
      <c r="AM340" s="25"/>
      <c r="AN340" s="25"/>
      <c r="AO340" s="28"/>
      <c r="AP340" s="4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49"/>
      <c r="BH340" s="47"/>
      <c r="BI340" s="25"/>
      <c r="BJ340" s="25"/>
      <c r="BK340" s="25"/>
      <c r="BL340" s="25"/>
      <c r="BM340" s="47"/>
      <c r="BN340" s="25"/>
      <c r="BO340" s="25"/>
      <c r="BP340" s="25"/>
      <c r="BQ340" s="49"/>
      <c r="BR340" s="47"/>
      <c r="BS340" s="25"/>
      <c r="BT340" s="25"/>
      <c r="BU340" s="25"/>
      <c r="BV340" s="49"/>
      <c r="BW340" s="52"/>
      <c r="BX340" s="53"/>
      <c r="BY340" s="54"/>
      <c r="BZ340" s="57"/>
      <c r="CA340" s="50"/>
      <c r="CB340" s="51"/>
      <c r="CC340" s="46"/>
      <c r="CD340" s="46"/>
      <c r="CE340" s="47"/>
      <c r="CF340" s="25"/>
      <c r="CG340" s="61"/>
      <c r="CH340" s="47"/>
      <c r="CI340" s="25"/>
      <c r="CJ340" s="25"/>
      <c r="CK340" s="49"/>
      <c r="CL340" s="47"/>
      <c r="CM340" s="25"/>
      <c r="CN340" s="25"/>
      <c r="CO340" s="49"/>
      <c r="CP340" s="47"/>
      <c r="CQ340" s="25"/>
      <c r="CR340" s="25"/>
      <c r="CS340" s="25"/>
      <c r="CT340" s="25"/>
      <c r="CU340" s="25"/>
      <c r="CV340" s="25"/>
      <c r="CW340" s="25"/>
      <c r="CX340" s="25"/>
      <c r="CY340" s="25"/>
      <c r="CZ340" s="49"/>
      <c r="DA340" s="25"/>
      <c r="DB340" s="25"/>
      <c r="DC340" s="25"/>
      <c r="DD340" s="25"/>
      <c r="DE340" s="25"/>
      <c r="DF340" s="25"/>
      <c r="DG340" s="25"/>
      <c r="DH340" s="25"/>
      <c r="DI340" s="25"/>
      <c r="DJ340" s="25"/>
      <c r="DK340" s="25"/>
      <c r="DL340" s="25"/>
      <c r="DM340" s="25"/>
      <c r="DN340" s="25"/>
      <c r="DO340" s="25"/>
      <c r="DP340" s="25"/>
      <c r="DQ340" s="25"/>
      <c r="DR340" s="25"/>
      <c r="DS340" s="25"/>
      <c r="DT340" s="49"/>
      <c r="DU340" s="47"/>
      <c r="DV340" s="48"/>
      <c r="DW340" s="25"/>
      <c r="DX340" s="25"/>
      <c r="DY340" s="49"/>
      <c r="DZ340" s="47"/>
      <c r="EA340" s="25"/>
      <c r="EB340" s="25"/>
      <c r="EC340" s="25"/>
      <c r="ED340" s="25"/>
      <c r="EE340" s="49"/>
      <c r="EF340" s="47"/>
      <c r="EG340" s="25"/>
      <c r="EH340" s="25"/>
      <c r="EI340" s="25"/>
      <c r="EJ340" s="25"/>
      <c r="EK340" s="46"/>
      <c r="EL340" s="47"/>
      <c r="EM340" s="49"/>
      <c r="EN340" s="46"/>
      <c r="EO340" s="47"/>
      <c r="EP340" s="25"/>
      <c r="EQ340" s="25"/>
      <c r="ER340" s="25"/>
      <c r="ES340" s="25"/>
      <c r="ET340" s="25"/>
      <c r="EU340" s="25"/>
      <c r="EV340" s="49"/>
      <c r="FI340"/>
      <c r="FL340" s="49"/>
      <c r="FM340" s="25"/>
      <c r="FN340" s="25"/>
      <c r="FO340" s="25"/>
      <c r="FP340" s="25"/>
      <c r="FQ340" s="25"/>
      <c r="FR340" s="25"/>
      <c r="FS340" s="25"/>
      <c r="FT340" s="25"/>
      <c r="FU340" s="25"/>
      <c r="FV340" s="45"/>
      <c r="FW340" s="25"/>
      <c r="FX340" s="25"/>
      <c r="FY340" s="25"/>
      <c r="FZ340" s="25"/>
      <c r="GA340" s="25"/>
      <c r="GB340" s="25"/>
      <c r="GC340" s="28"/>
      <c r="GD340" s="45"/>
      <c r="GE340" s="25"/>
      <c r="GF340" s="25"/>
      <c r="GG340" s="25"/>
      <c r="GH340" s="25"/>
      <c r="GI340" s="25"/>
      <c r="GJ340" s="25"/>
      <c r="GK340" s="28"/>
      <c r="GL340" s="45"/>
      <c r="GM340" s="25"/>
      <c r="GN340" s="25"/>
      <c r="GO340" s="25"/>
      <c r="GP340" s="25"/>
      <c r="GQ340" s="25"/>
      <c r="GR340" s="25"/>
      <c r="GS340" s="25"/>
      <c r="GT340" s="25"/>
      <c r="GU340" s="25"/>
      <c r="GV340" s="25"/>
      <c r="GW340" s="25"/>
      <c r="GX340" s="25"/>
      <c r="GY340" s="25"/>
      <c r="GZ340" s="25"/>
      <c r="HA340" s="25"/>
      <c r="HB340" s="25"/>
      <c r="HC340" s="25"/>
      <c r="HD340" s="25"/>
      <c r="HE340" s="28"/>
      <c r="HF340" s="25"/>
      <c r="HG340" s="25"/>
      <c r="HH340" s="25"/>
      <c r="HI340" s="25"/>
      <c r="HJ340" s="25"/>
      <c r="HK340" s="25"/>
      <c r="HL340" s="25"/>
      <c r="HM340" s="25"/>
      <c r="HN340" s="25"/>
      <c r="HO340" s="25"/>
      <c r="HP340" s="25"/>
      <c r="HQ340" s="25"/>
      <c r="HR340" s="25"/>
      <c r="HS340" s="45"/>
      <c r="HT340" s="25"/>
      <c r="HU340" s="25"/>
      <c r="HV340" s="25"/>
      <c r="HW340" s="25"/>
      <c r="HX340" s="25"/>
      <c r="HY340" s="45"/>
      <c r="HZ340" s="25"/>
      <c r="IA340" s="25"/>
      <c r="IB340" s="25"/>
      <c r="IC340" s="25"/>
      <c r="ID340" s="109"/>
      <c r="IE340" s="25"/>
      <c r="IF340" s="25"/>
      <c r="IG340" s="25"/>
      <c r="IH340" s="25"/>
      <c r="II340" s="25"/>
      <c r="IJ340" s="25"/>
      <c r="IK340" s="25"/>
      <c r="IL340" s="25"/>
      <c r="IM340" s="25"/>
      <c r="IN340" s="25"/>
      <c r="IO340" s="25"/>
      <c r="IP340" s="45"/>
      <c r="IQ340" s="25"/>
      <c r="IR340" s="25"/>
      <c r="IS340" s="25"/>
      <c r="IT340" s="45"/>
    </row>
    <row r="341" spans="1:254">
      <c r="A341" s="25"/>
      <c r="B341" s="25"/>
      <c r="C341" s="49"/>
      <c r="D341" s="47"/>
      <c r="E341" s="25"/>
      <c r="F341" s="25"/>
      <c r="G341" s="49"/>
      <c r="H341" s="25"/>
      <c r="I341" s="25"/>
      <c r="J341" s="25"/>
      <c r="K341" s="25"/>
      <c r="L341" s="25"/>
      <c r="M341" s="25"/>
      <c r="N341" s="25"/>
      <c r="O341" s="25"/>
      <c r="P341" s="25"/>
      <c r="Q341" s="28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45"/>
      <c r="AC341" s="25"/>
      <c r="AD341" s="25"/>
      <c r="AE341" s="25"/>
      <c r="AF341" s="25"/>
      <c r="AG341" s="25"/>
      <c r="AH341" s="25"/>
      <c r="AI341" s="25"/>
      <c r="AJ341" s="25"/>
      <c r="AK341" s="28"/>
      <c r="AL341" s="45"/>
      <c r="AM341" s="25"/>
      <c r="AN341" s="25"/>
      <c r="AO341" s="28"/>
      <c r="AP341" s="4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49"/>
      <c r="BH341" s="47"/>
      <c r="BI341" s="25"/>
      <c r="BJ341" s="25"/>
      <c r="BK341" s="25"/>
      <c r="BL341" s="25"/>
      <c r="BM341" s="47"/>
      <c r="BN341" s="25"/>
      <c r="BO341" s="25"/>
      <c r="BP341" s="25"/>
      <c r="BQ341" s="49"/>
      <c r="BR341" s="47"/>
      <c r="BS341" s="25"/>
      <c r="BT341" s="25"/>
      <c r="BU341" s="25"/>
      <c r="BV341" s="49"/>
      <c r="BW341" s="52"/>
      <c r="BX341" s="53"/>
      <c r="BY341" s="54"/>
      <c r="BZ341" s="57"/>
      <c r="CA341" s="50"/>
      <c r="CB341" s="51"/>
      <c r="CC341" s="46"/>
      <c r="CD341" s="46"/>
      <c r="CE341" s="47"/>
      <c r="CF341" s="25"/>
      <c r="CG341" s="61"/>
      <c r="CH341" s="47"/>
      <c r="CI341" s="25"/>
      <c r="CJ341" s="25"/>
      <c r="CK341" s="49"/>
      <c r="CL341" s="47"/>
      <c r="CM341" s="25"/>
      <c r="CN341" s="25"/>
      <c r="CO341" s="49"/>
      <c r="CP341" s="47"/>
      <c r="CQ341" s="25"/>
      <c r="CR341" s="25"/>
      <c r="CS341" s="25"/>
      <c r="CT341" s="25"/>
      <c r="CU341" s="25"/>
      <c r="CV341" s="25"/>
      <c r="CW341" s="25"/>
      <c r="CX341" s="25"/>
      <c r="CY341" s="25"/>
      <c r="CZ341" s="49"/>
      <c r="DA341" s="25"/>
      <c r="DB341" s="25"/>
      <c r="DC341" s="25"/>
      <c r="DD341" s="25"/>
      <c r="DE341" s="25"/>
      <c r="DF341" s="25"/>
      <c r="DG341" s="25"/>
      <c r="DH341" s="25"/>
      <c r="DI341" s="25"/>
      <c r="DJ341" s="25"/>
      <c r="DK341" s="25"/>
      <c r="DL341" s="25"/>
      <c r="DM341" s="25"/>
      <c r="DN341" s="25"/>
      <c r="DO341" s="25"/>
      <c r="DP341" s="25"/>
      <c r="DQ341" s="25"/>
      <c r="DR341" s="25"/>
      <c r="DS341" s="25"/>
      <c r="DT341" s="49"/>
      <c r="DU341" s="47"/>
      <c r="DV341" s="48"/>
      <c r="DW341" s="25"/>
      <c r="DX341" s="25"/>
      <c r="DY341" s="49"/>
      <c r="DZ341" s="47"/>
      <c r="EA341" s="25"/>
      <c r="EB341" s="25"/>
      <c r="EC341" s="25"/>
      <c r="ED341" s="25"/>
      <c r="EE341" s="49"/>
      <c r="EF341" s="47"/>
      <c r="EG341" s="25"/>
      <c r="EH341" s="25"/>
      <c r="EI341" s="25"/>
      <c r="EJ341" s="25"/>
      <c r="EK341" s="46"/>
      <c r="EL341" s="47"/>
      <c r="EM341" s="49"/>
      <c r="EN341" s="46"/>
      <c r="EO341" s="47"/>
      <c r="EP341" s="25"/>
      <c r="EQ341" s="25"/>
      <c r="ER341" s="25"/>
      <c r="ES341" s="25"/>
      <c r="ET341" s="25"/>
      <c r="EU341" s="25"/>
      <c r="EV341" s="49"/>
      <c r="FI341"/>
      <c r="FL341" s="49"/>
      <c r="FM341" s="25"/>
      <c r="FN341" s="25"/>
      <c r="FO341" s="25"/>
      <c r="FP341" s="25"/>
      <c r="FQ341" s="25"/>
      <c r="FR341" s="25"/>
      <c r="FS341" s="25"/>
      <c r="FT341" s="25"/>
      <c r="FU341" s="25"/>
      <c r="FV341" s="45"/>
      <c r="FW341" s="25"/>
      <c r="FX341" s="25"/>
      <c r="FY341" s="25"/>
      <c r="FZ341" s="25"/>
      <c r="GA341" s="25"/>
      <c r="GB341" s="25"/>
      <c r="GC341" s="28"/>
      <c r="GD341" s="45"/>
      <c r="GE341" s="25"/>
      <c r="GF341" s="25"/>
      <c r="GG341" s="25"/>
      <c r="GH341" s="25"/>
      <c r="GI341" s="25"/>
      <c r="GJ341" s="25"/>
      <c r="GK341" s="28"/>
      <c r="GL341" s="45"/>
      <c r="GM341" s="25"/>
      <c r="GN341" s="25"/>
      <c r="GO341" s="25"/>
      <c r="GP341" s="25"/>
      <c r="GQ341" s="25"/>
      <c r="GR341" s="25"/>
      <c r="GS341" s="25"/>
      <c r="GT341" s="25"/>
      <c r="GU341" s="25"/>
      <c r="GV341" s="25"/>
      <c r="GW341" s="25"/>
      <c r="GX341" s="25"/>
      <c r="GY341" s="25"/>
      <c r="GZ341" s="25"/>
      <c r="HA341" s="25"/>
      <c r="HB341" s="25"/>
      <c r="HC341" s="25"/>
      <c r="HD341" s="25"/>
      <c r="HE341" s="28"/>
      <c r="HF341" s="25"/>
      <c r="HG341" s="25"/>
      <c r="HH341" s="25"/>
      <c r="HI341" s="25"/>
      <c r="HJ341" s="25"/>
      <c r="HK341" s="25"/>
      <c r="HL341" s="25"/>
      <c r="HM341" s="25"/>
      <c r="HN341" s="25"/>
      <c r="HO341" s="25"/>
      <c r="HP341" s="25"/>
      <c r="HQ341" s="25"/>
      <c r="HR341" s="25"/>
      <c r="HS341" s="45"/>
      <c r="HT341" s="25"/>
      <c r="HU341" s="25"/>
      <c r="HV341" s="25"/>
      <c r="HW341" s="25"/>
      <c r="HX341" s="25"/>
      <c r="HY341" s="45"/>
      <c r="HZ341" s="25"/>
      <c r="IA341" s="25"/>
      <c r="IB341" s="25"/>
      <c r="IC341" s="25"/>
      <c r="ID341" s="109"/>
      <c r="IE341" s="25"/>
      <c r="IF341" s="25"/>
      <c r="IG341" s="25"/>
      <c r="IH341" s="25"/>
      <c r="II341" s="25"/>
      <c r="IJ341" s="25"/>
      <c r="IK341" s="25"/>
      <c r="IL341" s="25"/>
      <c r="IM341" s="25"/>
      <c r="IN341" s="25"/>
      <c r="IO341" s="25"/>
      <c r="IP341" s="45"/>
      <c r="IQ341" s="25"/>
      <c r="IR341" s="25"/>
      <c r="IS341" s="25"/>
      <c r="IT341" s="45"/>
    </row>
    <row r="342" spans="1:254">
      <c r="A342" s="25"/>
      <c r="B342" s="25"/>
      <c r="C342" s="49"/>
      <c r="D342" s="47"/>
      <c r="E342" s="25"/>
      <c r="F342" s="25"/>
      <c r="G342" s="49"/>
      <c r="H342" s="25"/>
      <c r="I342" s="25"/>
      <c r="J342" s="25"/>
      <c r="K342" s="25"/>
      <c r="L342" s="25"/>
      <c r="M342" s="25"/>
      <c r="N342" s="25"/>
      <c r="O342" s="25"/>
      <c r="P342" s="25"/>
      <c r="Q342" s="28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45"/>
      <c r="AC342" s="25"/>
      <c r="AD342" s="25"/>
      <c r="AE342" s="25"/>
      <c r="AF342" s="25"/>
      <c r="AG342" s="25"/>
      <c r="AH342" s="25"/>
      <c r="AI342" s="25"/>
      <c r="AJ342" s="25"/>
      <c r="AK342" s="28"/>
      <c r="AL342" s="45"/>
      <c r="AM342" s="25"/>
      <c r="AN342" s="25"/>
      <c r="AO342" s="28"/>
      <c r="AP342" s="4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49"/>
      <c r="BH342" s="47"/>
      <c r="BI342" s="25"/>
      <c r="BJ342" s="25"/>
      <c r="BK342" s="25"/>
      <c r="BL342" s="25"/>
      <c r="BM342" s="47"/>
      <c r="BN342" s="25"/>
      <c r="BO342" s="25"/>
      <c r="BP342" s="25"/>
      <c r="BQ342" s="49"/>
      <c r="BR342" s="47"/>
      <c r="BS342" s="25"/>
      <c r="BT342" s="25"/>
      <c r="BU342" s="25"/>
      <c r="BV342" s="49"/>
      <c r="BW342" s="52"/>
      <c r="BX342" s="53"/>
      <c r="BY342" s="54"/>
      <c r="BZ342" s="57"/>
      <c r="CA342" s="50"/>
      <c r="CB342" s="51"/>
      <c r="CC342" s="46"/>
      <c r="CD342" s="46"/>
      <c r="CE342" s="47"/>
      <c r="CF342" s="25"/>
      <c r="CG342" s="61"/>
      <c r="CH342" s="47"/>
      <c r="CI342" s="25"/>
      <c r="CJ342" s="25"/>
      <c r="CK342" s="49"/>
      <c r="CL342" s="47"/>
      <c r="CM342" s="25"/>
      <c r="CN342" s="25"/>
      <c r="CO342" s="49"/>
      <c r="CP342" s="47"/>
      <c r="CQ342" s="25"/>
      <c r="CR342" s="25"/>
      <c r="CS342" s="25"/>
      <c r="CT342" s="25"/>
      <c r="CU342" s="25"/>
      <c r="CV342" s="25"/>
      <c r="CW342" s="25"/>
      <c r="CX342" s="25"/>
      <c r="CY342" s="25"/>
      <c r="CZ342" s="49"/>
      <c r="DA342" s="25"/>
      <c r="DB342" s="25"/>
      <c r="DC342" s="25"/>
      <c r="DD342" s="25"/>
      <c r="DE342" s="25"/>
      <c r="DF342" s="25"/>
      <c r="DG342" s="25"/>
      <c r="DH342" s="25"/>
      <c r="DI342" s="25"/>
      <c r="DJ342" s="25"/>
      <c r="DK342" s="25"/>
      <c r="DL342" s="25"/>
      <c r="DM342" s="25"/>
      <c r="DN342" s="25"/>
      <c r="DO342" s="25"/>
      <c r="DP342" s="25"/>
      <c r="DQ342" s="25"/>
      <c r="DR342" s="25"/>
      <c r="DS342" s="25"/>
      <c r="DT342" s="49"/>
      <c r="DU342" s="47"/>
      <c r="DV342" s="48"/>
      <c r="DW342" s="25"/>
      <c r="DX342" s="25"/>
      <c r="DY342" s="49"/>
      <c r="DZ342" s="47"/>
      <c r="EA342" s="25"/>
      <c r="EB342" s="25"/>
      <c r="EC342" s="25"/>
      <c r="ED342" s="25"/>
      <c r="EE342" s="49"/>
      <c r="EF342" s="47"/>
      <c r="EG342" s="25"/>
      <c r="EH342" s="25"/>
      <c r="EI342" s="25"/>
      <c r="EJ342" s="25"/>
      <c r="EK342" s="46"/>
      <c r="EL342" s="47"/>
      <c r="EM342" s="49"/>
      <c r="EN342" s="46"/>
      <c r="EO342" s="47"/>
      <c r="EP342" s="25"/>
      <c r="EQ342" s="25"/>
      <c r="ER342" s="25"/>
      <c r="ES342" s="25"/>
      <c r="ET342" s="25"/>
      <c r="EU342" s="25"/>
      <c r="EV342" s="49"/>
      <c r="FI342"/>
      <c r="FL342" s="49"/>
      <c r="FM342" s="25"/>
      <c r="FN342" s="25"/>
      <c r="FO342" s="25"/>
      <c r="FP342" s="25"/>
      <c r="FQ342" s="25"/>
      <c r="FR342" s="25"/>
      <c r="FS342" s="25"/>
      <c r="FT342" s="25"/>
      <c r="FU342" s="25"/>
      <c r="FV342" s="45"/>
      <c r="FW342" s="25"/>
      <c r="FX342" s="25"/>
      <c r="FY342" s="25"/>
      <c r="FZ342" s="25"/>
      <c r="GA342" s="25"/>
      <c r="GB342" s="25"/>
      <c r="GC342" s="28"/>
      <c r="GD342" s="45"/>
      <c r="GE342" s="25"/>
      <c r="GF342" s="25"/>
      <c r="GG342" s="25"/>
      <c r="GH342" s="25"/>
      <c r="GI342" s="25"/>
      <c r="GJ342" s="25"/>
      <c r="GK342" s="28"/>
      <c r="GL342" s="45"/>
      <c r="GM342" s="25"/>
      <c r="GN342" s="25"/>
      <c r="GO342" s="25"/>
      <c r="GP342" s="25"/>
      <c r="GQ342" s="25"/>
      <c r="GR342" s="25"/>
      <c r="GS342" s="25"/>
      <c r="GT342" s="25"/>
      <c r="GU342" s="25"/>
      <c r="GV342" s="25"/>
      <c r="GW342" s="25"/>
      <c r="GX342" s="25"/>
      <c r="GY342" s="25"/>
      <c r="GZ342" s="25"/>
      <c r="HA342" s="25"/>
      <c r="HB342" s="25"/>
      <c r="HC342" s="25"/>
      <c r="HD342" s="25"/>
      <c r="HE342" s="28"/>
      <c r="HF342" s="25"/>
      <c r="HG342" s="25"/>
      <c r="HH342" s="25"/>
      <c r="HI342" s="25"/>
      <c r="HJ342" s="25"/>
      <c r="HK342" s="25"/>
      <c r="HL342" s="25"/>
      <c r="HM342" s="25"/>
      <c r="HN342" s="25"/>
      <c r="HO342" s="25"/>
      <c r="HP342" s="25"/>
      <c r="HQ342" s="25"/>
      <c r="HR342" s="25"/>
      <c r="HS342" s="45"/>
      <c r="HT342" s="25"/>
      <c r="HU342" s="25"/>
      <c r="HV342" s="25"/>
      <c r="HW342" s="25"/>
      <c r="HX342" s="25"/>
      <c r="HY342" s="45"/>
      <c r="HZ342" s="25"/>
      <c r="IA342" s="25"/>
      <c r="IB342" s="25"/>
      <c r="IC342" s="25"/>
      <c r="ID342" s="109"/>
      <c r="IE342" s="25"/>
      <c r="IF342" s="25"/>
      <c r="IG342" s="25"/>
      <c r="IH342" s="25"/>
      <c r="II342" s="25"/>
      <c r="IJ342" s="25"/>
      <c r="IK342" s="25"/>
      <c r="IL342" s="25"/>
      <c r="IM342" s="25"/>
      <c r="IN342" s="25"/>
      <c r="IO342" s="25"/>
      <c r="IP342" s="45"/>
      <c r="IQ342" s="25"/>
      <c r="IR342" s="25"/>
      <c r="IS342" s="25"/>
      <c r="IT342" s="45"/>
    </row>
    <row r="343" spans="1:254">
      <c r="A343" s="25"/>
      <c r="B343" s="25"/>
      <c r="C343" s="49"/>
      <c r="D343" s="47"/>
      <c r="E343" s="25"/>
      <c r="F343" s="25"/>
      <c r="G343" s="49"/>
      <c r="H343" s="25"/>
      <c r="I343" s="25"/>
      <c r="J343" s="25"/>
      <c r="K343" s="25"/>
      <c r="L343" s="25"/>
      <c r="M343" s="25"/>
      <c r="N343" s="25"/>
      <c r="O343" s="25"/>
      <c r="P343" s="25"/>
      <c r="Q343" s="28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45"/>
      <c r="AC343" s="25"/>
      <c r="AD343" s="25"/>
      <c r="AE343" s="25"/>
      <c r="AF343" s="25"/>
      <c r="AG343" s="25"/>
      <c r="AH343" s="25"/>
      <c r="AI343" s="25"/>
      <c r="AJ343" s="25"/>
      <c r="AK343" s="28"/>
      <c r="AL343" s="45"/>
      <c r="AM343" s="25"/>
      <c r="AN343" s="25"/>
      <c r="AO343" s="28"/>
      <c r="AP343" s="4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49"/>
      <c r="BH343" s="47"/>
      <c r="BI343" s="25"/>
      <c r="BJ343" s="25"/>
      <c r="BK343" s="25"/>
      <c r="BL343" s="25"/>
      <c r="BM343" s="47"/>
      <c r="BN343" s="25"/>
      <c r="BO343" s="25"/>
      <c r="BP343" s="25"/>
      <c r="BQ343" s="49"/>
      <c r="BR343" s="47"/>
      <c r="BS343" s="25"/>
      <c r="BT343" s="25"/>
      <c r="BU343" s="25"/>
      <c r="BV343" s="49"/>
      <c r="BW343" s="52"/>
      <c r="BX343" s="53"/>
      <c r="BY343" s="54"/>
      <c r="BZ343" s="57"/>
      <c r="CA343" s="50"/>
      <c r="CB343" s="51"/>
      <c r="CC343" s="46"/>
      <c r="CD343" s="46"/>
      <c r="CE343" s="47"/>
      <c r="CF343" s="25"/>
      <c r="CG343" s="61"/>
      <c r="CH343" s="47"/>
      <c r="CI343" s="25"/>
      <c r="CJ343" s="25"/>
      <c r="CK343" s="49"/>
      <c r="CL343" s="47"/>
      <c r="CM343" s="25"/>
      <c r="CN343" s="25"/>
      <c r="CO343" s="49"/>
      <c r="CP343" s="47"/>
      <c r="CQ343" s="25"/>
      <c r="CR343" s="25"/>
      <c r="CS343" s="25"/>
      <c r="CT343" s="25"/>
      <c r="CU343" s="25"/>
      <c r="CV343" s="25"/>
      <c r="CW343" s="25"/>
      <c r="CX343" s="25"/>
      <c r="CY343" s="25"/>
      <c r="CZ343" s="49"/>
      <c r="DA343" s="25"/>
      <c r="DB343" s="25"/>
      <c r="DC343" s="25"/>
      <c r="DD343" s="25"/>
      <c r="DE343" s="25"/>
      <c r="DF343" s="25"/>
      <c r="DG343" s="25"/>
      <c r="DH343" s="25"/>
      <c r="DI343" s="25"/>
      <c r="DJ343" s="25"/>
      <c r="DK343" s="25"/>
      <c r="DL343" s="25"/>
      <c r="DM343" s="25"/>
      <c r="DN343" s="25"/>
      <c r="DO343" s="25"/>
      <c r="DP343" s="25"/>
      <c r="DQ343" s="25"/>
      <c r="DR343" s="25"/>
      <c r="DS343" s="25"/>
      <c r="DT343" s="49"/>
      <c r="DU343" s="47"/>
      <c r="DV343" s="48"/>
      <c r="DW343" s="25"/>
      <c r="DX343" s="25"/>
      <c r="DY343" s="49"/>
      <c r="DZ343" s="47"/>
      <c r="EA343" s="25"/>
      <c r="EB343" s="25"/>
      <c r="EC343" s="25"/>
      <c r="ED343" s="25"/>
      <c r="EE343" s="49"/>
      <c r="EF343" s="47"/>
      <c r="EG343" s="25"/>
      <c r="EH343" s="25"/>
      <c r="EI343" s="25"/>
      <c r="EJ343" s="25"/>
      <c r="EK343" s="46"/>
      <c r="EL343" s="47"/>
      <c r="EM343" s="49"/>
      <c r="EN343" s="46"/>
      <c r="EO343" s="47"/>
      <c r="EP343" s="25"/>
      <c r="EQ343" s="25"/>
      <c r="ER343" s="25"/>
      <c r="ES343" s="25"/>
      <c r="ET343" s="25"/>
      <c r="EU343" s="25"/>
      <c r="EV343" s="49"/>
      <c r="FI343"/>
      <c r="FL343" s="49"/>
      <c r="FM343" s="25"/>
      <c r="FN343" s="25"/>
      <c r="FO343" s="25"/>
      <c r="FP343" s="25"/>
      <c r="FQ343" s="25"/>
      <c r="FR343" s="25"/>
      <c r="FS343" s="25"/>
      <c r="FT343" s="25"/>
      <c r="FU343" s="25"/>
      <c r="FV343" s="45"/>
      <c r="FW343" s="25"/>
      <c r="FX343" s="25"/>
      <c r="FY343" s="25"/>
      <c r="FZ343" s="25"/>
      <c r="GA343" s="25"/>
      <c r="GB343" s="25"/>
      <c r="GC343" s="28"/>
      <c r="GD343" s="45"/>
      <c r="GE343" s="25"/>
      <c r="GF343" s="25"/>
      <c r="GG343" s="25"/>
      <c r="GH343" s="25"/>
      <c r="GI343" s="25"/>
      <c r="GJ343" s="25"/>
      <c r="GK343" s="28"/>
      <c r="GL343" s="45"/>
      <c r="GM343" s="25"/>
      <c r="GN343" s="25"/>
      <c r="GO343" s="25"/>
      <c r="GP343" s="25"/>
      <c r="GQ343" s="25"/>
      <c r="GR343" s="25"/>
      <c r="GS343" s="25"/>
      <c r="GT343" s="25"/>
      <c r="GU343" s="25"/>
      <c r="GV343" s="25"/>
      <c r="GW343" s="25"/>
      <c r="GX343" s="25"/>
      <c r="GY343" s="25"/>
      <c r="GZ343" s="25"/>
      <c r="HA343" s="25"/>
      <c r="HB343" s="25"/>
      <c r="HC343" s="25"/>
      <c r="HD343" s="25"/>
      <c r="HE343" s="28"/>
      <c r="HF343" s="25"/>
      <c r="HG343" s="25"/>
      <c r="HH343" s="25"/>
      <c r="HI343" s="25"/>
      <c r="HJ343" s="25"/>
      <c r="HK343" s="25"/>
      <c r="HL343" s="25"/>
      <c r="HM343" s="25"/>
      <c r="HN343" s="25"/>
      <c r="HO343" s="25"/>
      <c r="HP343" s="25"/>
      <c r="HQ343" s="25"/>
      <c r="HR343" s="25"/>
      <c r="HS343" s="45"/>
      <c r="HT343" s="25"/>
      <c r="HU343" s="25"/>
      <c r="HV343" s="25"/>
      <c r="HW343" s="25"/>
      <c r="HX343" s="25"/>
      <c r="HY343" s="45"/>
      <c r="HZ343" s="25"/>
      <c r="IA343" s="25"/>
      <c r="IB343" s="25"/>
      <c r="IC343" s="25"/>
      <c r="ID343" s="109"/>
      <c r="IE343" s="25"/>
      <c r="IF343" s="25"/>
      <c r="IG343" s="25"/>
      <c r="IH343" s="25"/>
      <c r="II343" s="25"/>
      <c r="IJ343" s="25"/>
      <c r="IK343" s="25"/>
      <c r="IL343" s="25"/>
      <c r="IM343" s="25"/>
      <c r="IN343" s="25"/>
      <c r="IO343" s="25"/>
      <c r="IP343" s="45"/>
      <c r="IQ343" s="25"/>
      <c r="IR343" s="25"/>
      <c r="IS343" s="25"/>
      <c r="IT343" s="45"/>
    </row>
    <row r="344" spans="1:254">
      <c r="A344" s="25"/>
      <c r="B344" s="25"/>
      <c r="C344" s="49"/>
      <c r="D344" s="47"/>
      <c r="E344" s="25"/>
      <c r="F344" s="25"/>
      <c r="G344" s="49"/>
      <c r="H344" s="25"/>
      <c r="I344" s="25"/>
      <c r="J344" s="25"/>
      <c r="K344" s="25"/>
      <c r="L344" s="25"/>
      <c r="M344" s="25"/>
      <c r="N344" s="25"/>
      <c r="O344" s="25"/>
      <c r="P344" s="25"/>
      <c r="Q344" s="28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45"/>
      <c r="AC344" s="25"/>
      <c r="AD344" s="25"/>
      <c r="AE344" s="25"/>
      <c r="AF344" s="25"/>
      <c r="AG344" s="25"/>
      <c r="AH344" s="25"/>
      <c r="AI344" s="25"/>
      <c r="AJ344" s="25"/>
      <c r="AK344" s="28"/>
      <c r="AL344" s="45"/>
      <c r="AM344" s="25"/>
      <c r="AN344" s="25"/>
      <c r="AO344" s="28"/>
      <c r="AP344" s="4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49"/>
      <c r="BH344" s="47"/>
      <c r="BI344" s="25"/>
      <c r="BJ344" s="25"/>
      <c r="BK344" s="25"/>
      <c r="BL344" s="25"/>
      <c r="BM344" s="47"/>
      <c r="BN344" s="25"/>
      <c r="BO344" s="25"/>
      <c r="BP344" s="25"/>
      <c r="BQ344" s="49"/>
      <c r="BR344" s="47"/>
      <c r="BS344" s="25"/>
      <c r="BT344" s="25"/>
      <c r="BU344" s="25"/>
      <c r="BV344" s="49"/>
      <c r="BW344" s="52"/>
      <c r="BX344" s="53"/>
      <c r="BY344" s="54"/>
      <c r="BZ344" s="57"/>
      <c r="CA344" s="50"/>
      <c r="CB344" s="51"/>
      <c r="CC344" s="46"/>
      <c r="CD344" s="46"/>
      <c r="CE344" s="47"/>
      <c r="CF344" s="25"/>
      <c r="CG344" s="61"/>
      <c r="CH344" s="47"/>
      <c r="CI344" s="25"/>
      <c r="CJ344" s="25"/>
      <c r="CK344" s="49"/>
      <c r="CL344" s="47"/>
      <c r="CM344" s="25"/>
      <c r="CN344" s="25"/>
      <c r="CO344" s="49"/>
      <c r="CP344" s="47"/>
      <c r="CQ344" s="25"/>
      <c r="CR344" s="25"/>
      <c r="CS344" s="25"/>
      <c r="CT344" s="25"/>
      <c r="CU344" s="25"/>
      <c r="CV344" s="25"/>
      <c r="CW344" s="25"/>
      <c r="CX344" s="25"/>
      <c r="CY344" s="25"/>
      <c r="CZ344" s="49"/>
      <c r="DA344" s="25"/>
      <c r="DB344" s="25"/>
      <c r="DC344" s="25"/>
      <c r="DD344" s="25"/>
      <c r="DE344" s="25"/>
      <c r="DF344" s="25"/>
      <c r="DG344" s="25"/>
      <c r="DH344" s="25"/>
      <c r="DI344" s="25"/>
      <c r="DJ344" s="25"/>
      <c r="DK344" s="25"/>
      <c r="DL344" s="25"/>
      <c r="DM344" s="25"/>
      <c r="DN344" s="25"/>
      <c r="DO344" s="25"/>
      <c r="DP344" s="25"/>
      <c r="DQ344" s="25"/>
      <c r="DR344" s="25"/>
      <c r="DS344" s="25"/>
      <c r="DT344" s="49"/>
      <c r="DU344" s="47"/>
      <c r="DV344" s="48"/>
      <c r="DW344" s="25"/>
      <c r="DX344" s="25"/>
      <c r="DY344" s="49"/>
      <c r="DZ344" s="47"/>
      <c r="EA344" s="25"/>
      <c r="EB344" s="25"/>
      <c r="EC344" s="25"/>
      <c r="ED344" s="25"/>
      <c r="EE344" s="49"/>
      <c r="EF344" s="47"/>
      <c r="EG344" s="25"/>
      <c r="EH344" s="25"/>
      <c r="EI344" s="25"/>
      <c r="EJ344" s="25"/>
      <c r="EK344" s="46"/>
      <c r="EL344" s="47"/>
      <c r="EM344" s="49"/>
      <c r="EN344" s="46"/>
      <c r="EO344" s="47"/>
      <c r="EP344" s="25"/>
      <c r="EQ344" s="25"/>
      <c r="ER344" s="25"/>
      <c r="ES344" s="25"/>
      <c r="ET344" s="25"/>
      <c r="EU344" s="25"/>
      <c r="EV344" s="49"/>
      <c r="FI344"/>
      <c r="FL344" s="49"/>
      <c r="FM344" s="25"/>
      <c r="FN344" s="25"/>
      <c r="FO344" s="25"/>
      <c r="FP344" s="25"/>
      <c r="FQ344" s="25"/>
      <c r="FR344" s="25"/>
      <c r="FS344" s="25"/>
      <c r="FT344" s="25"/>
      <c r="FU344" s="25"/>
      <c r="FV344" s="45"/>
      <c r="FW344" s="25"/>
      <c r="FX344" s="25"/>
      <c r="FY344" s="25"/>
      <c r="FZ344" s="25"/>
      <c r="GA344" s="25"/>
      <c r="GB344" s="25"/>
      <c r="GC344" s="28"/>
      <c r="GD344" s="45"/>
      <c r="GE344" s="25"/>
      <c r="GF344" s="25"/>
      <c r="GG344" s="25"/>
      <c r="GH344" s="25"/>
      <c r="GI344" s="25"/>
      <c r="GJ344" s="25"/>
      <c r="GK344" s="28"/>
      <c r="GL344" s="45"/>
      <c r="GM344" s="25"/>
      <c r="GN344" s="25"/>
      <c r="GO344" s="25"/>
      <c r="GP344" s="25"/>
      <c r="GQ344" s="25"/>
      <c r="GR344" s="25"/>
      <c r="GS344" s="25"/>
      <c r="GT344" s="25"/>
      <c r="GU344" s="25"/>
      <c r="GV344" s="25"/>
      <c r="GW344" s="25"/>
      <c r="GX344" s="25"/>
      <c r="GY344" s="25"/>
      <c r="GZ344" s="25"/>
      <c r="HA344" s="25"/>
      <c r="HB344" s="25"/>
      <c r="HC344" s="25"/>
      <c r="HD344" s="25"/>
      <c r="HE344" s="28"/>
      <c r="HF344" s="25"/>
      <c r="HG344" s="25"/>
      <c r="HH344" s="25"/>
      <c r="HI344" s="25"/>
      <c r="HJ344" s="25"/>
      <c r="HK344" s="25"/>
      <c r="HL344" s="25"/>
      <c r="HM344" s="25"/>
      <c r="HN344" s="25"/>
      <c r="HO344" s="25"/>
      <c r="HP344" s="25"/>
      <c r="HQ344" s="25"/>
      <c r="HR344" s="25"/>
      <c r="HS344" s="45"/>
      <c r="HT344" s="25"/>
      <c r="HU344" s="25"/>
      <c r="HV344" s="25"/>
      <c r="HW344" s="25"/>
      <c r="HX344" s="25"/>
      <c r="HY344" s="45"/>
      <c r="HZ344" s="25"/>
      <c r="IA344" s="25"/>
      <c r="IB344" s="25"/>
      <c r="IC344" s="25"/>
      <c r="ID344" s="109"/>
      <c r="IE344" s="25"/>
      <c r="IF344" s="25"/>
      <c r="IG344" s="25"/>
      <c r="IH344" s="25"/>
      <c r="II344" s="25"/>
      <c r="IJ344" s="25"/>
      <c r="IK344" s="25"/>
      <c r="IL344" s="25"/>
      <c r="IM344" s="25"/>
      <c r="IN344" s="25"/>
      <c r="IO344" s="25"/>
      <c r="IP344" s="45"/>
      <c r="IQ344" s="25"/>
      <c r="IR344" s="25"/>
      <c r="IS344" s="25"/>
      <c r="IT344" s="45"/>
    </row>
    <row r="345" spans="1:254">
      <c r="A345" s="25"/>
      <c r="B345" s="25"/>
      <c r="C345" s="49"/>
      <c r="D345" s="47"/>
      <c r="E345" s="25"/>
      <c r="F345" s="25"/>
      <c r="G345" s="49"/>
      <c r="H345" s="25"/>
      <c r="I345" s="25"/>
      <c r="J345" s="25"/>
      <c r="K345" s="25"/>
      <c r="L345" s="25"/>
      <c r="M345" s="25"/>
      <c r="N345" s="25"/>
      <c r="O345" s="25"/>
      <c r="P345" s="25"/>
      <c r="Q345" s="28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45"/>
      <c r="AC345" s="25"/>
      <c r="AD345" s="25"/>
      <c r="AE345" s="25"/>
      <c r="AF345" s="25"/>
      <c r="AG345" s="25"/>
      <c r="AH345" s="25"/>
      <c r="AI345" s="25"/>
      <c r="AJ345" s="25"/>
      <c r="AK345" s="28"/>
      <c r="AL345" s="45"/>
      <c r="AM345" s="25"/>
      <c r="AN345" s="25"/>
      <c r="AO345" s="28"/>
      <c r="AP345" s="4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49"/>
      <c r="BH345" s="47"/>
      <c r="BI345" s="25"/>
      <c r="BJ345" s="25"/>
      <c r="BK345" s="25"/>
      <c r="BL345" s="25"/>
      <c r="BM345" s="47"/>
      <c r="BN345" s="25"/>
      <c r="BO345" s="25"/>
      <c r="BP345" s="25"/>
      <c r="BQ345" s="49"/>
      <c r="BR345" s="47"/>
      <c r="BS345" s="25"/>
      <c r="BT345" s="25"/>
      <c r="BU345" s="25"/>
      <c r="BV345" s="49"/>
      <c r="BW345" s="52"/>
      <c r="BX345" s="53"/>
      <c r="BY345" s="54"/>
      <c r="BZ345" s="57"/>
      <c r="CA345" s="50"/>
      <c r="CB345" s="51"/>
      <c r="CC345" s="46"/>
      <c r="CD345" s="46"/>
      <c r="CE345" s="47"/>
      <c r="CF345" s="25"/>
      <c r="CG345" s="61"/>
      <c r="CH345" s="47"/>
      <c r="CI345" s="25"/>
      <c r="CJ345" s="25"/>
      <c r="CK345" s="49"/>
      <c r="CL345" s="47"/>
      <c r="CM345" s="25"/>
      <c r="CN345" s="25"/>
      <c r="CO345" s="49"/>
      <c r="CP345" s="47"/>
      <c r="CQ345" s="25"/>
      <c r="CR345" s="25"/>
      <c r="CS345" s="25"/>
      <c r="CT345" s="25"/>
      <c r="CU345" s="25"/>
      <c r="CV345" s="25"/>
      <c r="CW345" s="25"/>
      <c r="CX345" s="25"/>
      <c r="CY345" s="25"/>
      <c r="CZ345" s="49"/>
      <c r="DA345" s="25"/>
      <c r="DB345" s="25"/>
      <c r="DC345" s="25"/>
      <c r="DD345" s="25"/>
      <c r="DE345" s="25"/>
      <c r="DF345" s="25"/>
      <c r="DG345" s="25"/>
      <c r="DH345" s="25"/>
      <c r="DI345" s="25"/>
      <c r="DJ345" s="25"/>
      <c r="DK345" s="25"/>
      <c r="DL345" s="25"/>
      <c r="DM345" s="25"/>
      <c r="DN345" s="25"/>
      <c r="DO345" s="25"/>
      <c r="DP345" s="25"/>
      <c r="DQ345" s="25"/>
      <c r="DR345" s="25"/>
      <c r="DS345" s="25"/>
      <c r="DT345" s="49"/>
      <c r="DU345" s="47"/>
      <c r="DV345" s="48"/>
      <c r="DW345" s="25"/>
      <c r="DX345" s="25"/>
      <c r="DY345" s="49"/>
      <c r="DZ345" s="47"/>
      <c r="EA345" s="25"/>
      <c r="EB345" s="25"/>
      <c r="EC345" s="25"/>
      <c r="ED345" s="25"/>
      <c r="EE345" s="49"/>
      <c r="EF345" s="47"/>
      <c r="EG345" s="25"/>
      <c r="EH345" s="25"/>
      <c r="EI345" s="25"/>
      <c r="EJ345" s="25"/>
      <c r="EK345" s="46"/>
      <c r="EL345" s="47"/>
      <c r="EM345" s="49"/>
      <c r="EN345" s="46"/>
      <c r="EO345" s="47"/>
      <c r="EP345" s="25"/>
      <c r="EQ345" s="25"/>
      <c r="ER345" s="25"/>
      <c r="ES345" s="25"/>
      <c r="ET345" s="25"/>
      <c r="EU345" s="25"/>
      <c r="EV345" s="49"/>
      <c r="FI345"/>
      <c r="FL345" s="49"/>
      <c r="FM345" s="25"/>
      <c r="FN345" s="25"/>
      <c r="FO345" s="25"/>
      <c r="FP345" s="25"/>
      <c r="FQ345" s="25"/>
      <c r="FR345" s="25"/>
      <c r="FS345" s="25"/>
      <c r="FT345" s="25"/>
      <c r="FU345" s="25"/>
      <c r="FV345" s="45"/>
      <c r="FW345" s="25"/>
      <c r="FX345" s="25"/>
      <c r="FY345" s="25"/>
      <c r="FZ345" s="25"/>
      <c r="GA345" s="25"/>
      <c r="GB345" s="25"/>
      <c r="GC345" s="28"/>
      <c r="GD345" s="45"/>
      <c r="GE345" s="25"/>
      <c r="GF345" s="25"/>
      <c r="GG345" s="25"/>
      <c r="GH345" s="25"/>
      <c r="GI345" s="25"/>
      <c r="GJ345" s="25"/>
      <c r="GK345" s="28"/>
      <c r="GL345" s="45"/>
      <c r="GM345" s="25"/>
      <c r="GN345" s="25"/>
      <c r="GO345" s="25"/>
      <c r="GP345" s="25"/>
      <c r="GQ345" s="25"/>
      <c r="GR345" s="25"/>
      <c r="GS345" s="25"/>
      <c r="GT345" s="25"/>
      <c r="GU345" s="25"/>
      <c r="GV345" s="25"/>
      <c r="GW345" s="25"/>
      <c r="GX345" s="25"/>
      <c r="GY345" s="25"/>
      <c r="GZ345" s="25"/>
      <c r="HA345" s="25"/>
      <c r="HB345" s="25"/>
      <c r="HC345" s="25"/>
      <c r="HD345" s="25"/>
      <c r="HE345" s="28"/>
      <c r="HF345" s="25"/>
      <c r="HG345" s="25"/>
      <c r="HH345" s="25"/>
      <c r="HI345" s="25"/>
      <c r="HJ345" s="25"/>
      <c r="HK345" s="25"/>
      <c r="HL345" s="25"/>
      <c r="HM345" s="25"/>
      <c r="HN345" s="25"/>
      <c r="HO345" s="25"/>
      <c r="HP345" s="25"/>
      <c r="HQ345" s="25"/>
      <c r="HR345" s="25"/>
      <c r="HS345" s="45"/>
      <c r="HT345" s="25"/>
      <c r="HU345" s="25"/>
      <c r="HV345" s="25"/>
      <c r="HW345" s="25"/>
      <c r="HX345" s="25"/>
      <c r="HY345" s="45"/>
      <c r="HZ345" s="25"/>
      <c r="IA345" s="25"/>
      <c r="IB345" s="25"/>
      <c r="IC345" s="25"/>
      <c r="ID345" s="109"/>
      <c r="IE345" s="25"/>
      <c r="IF345" s="25"/>
      <c r="IG345" s="25"/>
      <c r="IH345" s="25"/>
      <c r="II345" s="25"/>
      <c r="IJ345" s="25"/>
      <c r="IK345" s="25"/>
      <c r="IL345" s="25"/>
      <c r="IM345" s="25"/>
      <c r="IN345" s="25"/>
      <c r="IO345" s="25"/>
      <c r="IP345" s="45"/>
      <c r="IQ345" s="25"/>
      <c r="IR345" s="25"/>
      <c r="IS345" s="25"/>
      <c r="IT345" s="45"/>
    </row>
    <row r="346" spans="1:254">
      <c r="A346" s="25"/>
      <c r="B346" s="25"/>
      <c r="C346" s="49"/>
      <c r="D346" s="47"/>
      <c r="E346" s="25"/>
      <c r="F346" s="25"/>
      <c r="G346" s="49"/>
      <c r="H346" s="25"/>
      <c r="I346" s="25"/>
      <c r="J346" s="25"/>
      <c r="K346" s="25"/>
      <c r="L346" s="25"/>
      <c r="M346" s="25"/>
      <c r="N346" s="25"/>
      <c r="O346" s="25"/>
      <c r="P346" s="25"/>
      <c r="Q346" s="28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45"/>
      <c r="AC346" s="25"/>
      <c r="AD346" s="25"/>
      <c r="AE346" s="25"/>
      <c r="AF346" s="25"/>
      <c r="AG346" s="25"/>
      <c r="AH346" s="25"/>
      <c r="AI346" s="25"/>
      <c r="AJ346" s="25"/>
      <c r="AK346" s="28"/>
      <c r="AL346" s="45"/>
      <c r="AM346" s="25"/>
      <c r="AN346" s="25"/>
      <c r="AO346" s="28"/>
      <c r="AP346" s="4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49"/>
      <c r="BH346" s="47"/>
      <c r="BI346" s="25"/>
      <c r="BJ346" s="25"/>
      <c r="BK346" s="25"/>
      <c r="BL346" s="25"/>
      <c r="BM346" s="47"/>
      <c r="BN346" s="25"/>
      <c r="BO346" s="25"/>
      <c r="BP346" s="25"/>
      <c r="BQ346" s="49"/>
      <c r="BR346" s="47"/>
      <c r="BS346" s="25"/>
      <c r="BT346" s="25"/>
      <c r="BU346" s="25"/>
      <c r="BV346" s="49"/>
      <c r="BW346" s="52"/>
      <c r="BX346" s="53"/>
      <c r="BY346" s="54"/>
      <c r="BZ346" s="57"/>
      <c r="CA346" s="50"/>
      <c r="CB346" s="51"/>
      <c r="CC346" s="46"/>
      <c r="CD346" s="46"/>
      <c r="CE346" s="47"/>
      <c r="CF346" s="25"/>
      <c r="CG346" s="61"/>
      <c r="CH346" s="47"/>
      <c r="CI346" s="25"/>
      <c r="CJ346" s="25"/>
      <c r="CK346" s="49"/>
      <c r="CL346" s="47"/>
      <c r="CM346" s="25"/>
      <c r="CN346" s="25"/>
      <c r="CO346" s="49"/>
      <c r="CP346" s="47"/>
      <c r="CQ346" s="25"/>
      <c r="CR346" s="25"/>
      <c r="CS346" s="25"/>
      <c r="CT346" s="25"/>
      <c r="CU346" s="25"/>
      <c r="CV346" s="25"/>
      <c r="CW346" s="25"/>
      <c r="CX346" s="25"/>
      <c r="CY346" s="25"/>
      <c r="CZ346" s="49"/>
      <c r="DA346" s="25"/>
      <c r="DB346" s="25"/>
      <c r="DC346" s="25"/>
      <c r="DD346" s="25"/>
      <c r="DE346" s="25"/>
      <c r="DF346" s="25"/>
      <c r="DG346" s="25"/>
      <c r="DH346" s="25"/>
      <c r="DI346" s="25"/>
      <c r="DJ346" s="25"/>
      <c r="DK346" s="25"/>
      <c r="DL346" s="25"/>
      <c r="DM346" s="25"/>
      <c r="DN346" s="25"/>
      <c r="DO346" s="25"/>
      <c r="DP346" s="25"/>
      <c r="DQ346" s="25"/>
      <c r="DR346" s="25"/>
      <c r="DS346" s="25"/>
      <c r="DT346" s="49"/>
      <c r="DU346" s="47"/>
      <c r="DV346" s="48"/>
      <c r="DW346" s="25"/>
      <c r="DX346" s="25"/>
      <c r="DY346" s="49"/>
      <c r="DZ346" s="47"/>
      <c r="EA346" s="25"/>
      <c r="EB346" s="25"/>
      <c r="EC346" s="25"/>
      <c r="ED346" s="25"/>
      <c r="EE346" s="49"/>
      <c r="EF346" s="47"/>
      <c r="EG346" s="25"/>
      <c r="EH346" s="25"/>
      <c r="EI346" s="25"/>
      <c r="EJ346" s="25"/>
      <c r="EK346" s="46"/>
      <c r="EL346" s="47"/>
      <c r="EM346" s="49"/>
      <c r="EN346" s="46"/>
      <c r="EO346" s="47"/>
      <c r="EP346" s="25"/>
      <c r="EQ346" s="25"/>
      <c r="ER346" s="25"/>
      <c r="ES346" s="25"/>
      <c r="ET346" s="25"/>
      <c r="EU346" s="25"/>
      <c r="EV346" s="49"/>
      <c r="FI346"/>
      <c r="FL346" s="49"/>
      <c r="FM346" s="25"/>
      <c r="FN346" s="25"/>
      <c r="FO346" s="25"/>
      <c r="FP346" s="25"/>
      <c r="FQ346" s="25"/>
      <c r="FR346" s="25"/>
      <c r="FS346" s="25"/>
      <c r="FT346" s="25"/>
      <c r="FU346" s="25"/>
      <c r="FV346" s="45"/>
      <c r="FW346" s="25"/>
      <c r="FX346" s="25"/>
      <c r="FY346" s="25"/>
      <c r="FZ346" s="25"/>
      <c r="GA346" s="25"/>
      <c r="GB346" s="25"/>
      <c r="GC346" s="28"/>
      <c r="GD346" s="45"/>
      <c r="GE346" s="25"/>
      <c r="GF346" s="25"/>
      <c r="GG346" s="25"/>
      <c r="GH346" s="25"/>
      <c r="GI346" s="25"/>
      <c r="GJ346" s="25"/>
      <c r="GK346" s="28"/>
      <c r="GL346" s="45"/>
      <c r="GM346" s="25"/>
      <c r="GN346" s="25"/>
      <c r="GO346" s="25"/>
      <c r="GP346" s="25"/>
      <c r="GQ346" s="25"/>
      <c r="GR346" s="25"/>
      <c r="GS346" s="25"/>
      <c r="GT346" s="25"/>
      <c r="GU346" s="25"/>
      <c r="GV346" s="25"/>
      <c r="GW346" s="25"/>
      <c r="GX346" s="25"/>
      <c r="GY346" s="25"/>
      <c r="GZ346" s="25"/>
      <c r="HA346" s="25"/>
      <c r="HB346" s="25"/>
      <c r="HC346" s="25"/>
      <c r="HD346" s="25"/>
      <c r="HE346" s="28"/>
      <c r="HF346" s="25"/>
      <c r="HG346" s="25"/>
      <c r="HH346" s="25"/>
      <c r="HI346" s="25"/>
      <c r="HJ346" s="25"/>
      <c r="HK346" s="25"/>
      <c r="HL346" s="25"/>
      <c r="HM346" s="25"/>
      <c r="HN346" s="25"/>
      <c r="HO346" s="25"/>
      <c r="HP346" s="25"/>
      <c r="HQ346" s="25"/>
      <c r="HR346" s="25"/>
      <c r="HS346" s="45"/>
      <c r="HT346" s="25"/>
      <c r="HU346" s="25"/>
      <c r="HV346" s="25"/>
      <c r="HW346" s="25"/>
      <c r="HX346" s="25"/>
      <c r="HY346" s="45"/>
      <c r="HZ346" s="25"/>
      <c r="IA346" s="25"/>
      <c r="IB346" s="25"/>
      <c r="IC346" s="25"/>
      <c r="ID346" s="109"/>
      <c r="IE346" s="25"/>
      <c r="IF346" s="25"/>
      <c r="IG346" s="25"/>
      <c r="IH346" s="25"/>
      <c r="II346" s="25"/>
      <c r="IJ346" s="25"/>
      <c r="IK346" s="25"/>
      <c r="IL346" s="25"/>
      <c r="IM346" s="25"/>
      <c r="IN346" s="25"/>
      <c r="IO346" s="25"/>
      <c r="IP346" s="45"/>
      <c r="IQ346" s="25"/>
      <c r="IR346" s="25"/>
      <c r="IS346" s="25"/>
      <c r="IT346" s="45"/>
    </row>
    <row r="347" spans="1:254">
      <c r="A347" s="25"/>
      <c r="B347" s="25"/>
      <c r="C347" s="49"/>
      <c r="D347" s="47"/>
      <c r="E347" s="25"/>
      <c r="F347" s="25"/>
      <c r="G347" s="49"/>
      <c r="H347" s="25"/>
      <c r="I347" s="25"/>
      <c r="J347" s="25"/>
      <c r="K347" s="25"/>
      <c r="L347" s="25"/>
      <c r="M347" s="25"/>
      <c r="N347" s="25"/>
      <c r="O347" s="25"/>
      <c r="P347" s="25"/>
      <c r="Q347" s="28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45"/>
      <c r="AC347" s="25"/>
      <c r="AD347" s="25"/>
      <c r="AE347" s="25"/>
      <c r="AF347" s="25"/>
      <c r="AG347" s="25"/>
      <c r="AH347" s="25"/>
      <c r="AI347" s="25"/>
      <c r="AJ347" s="25"/>
      <c r="AK347" s="28"/>
      <c r="AL347" s="45"/>
      <c r="AM347" s="25"/>
      <c r="AN347" s="25"/>
      <c r="AO347" s="28"/>
      <c r="AP347" s="4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49"/>
      <c r="BH347" s="47"/>
      <c r="BI347" s="25"/>
      <c r="BJ347" s="25"/>
      <c r="BK347" s="25"/>
      <c r="BL347" s="25"/>
      <c r="BM347" s="47"/>
      <c r="BN347" s="25"/>
      <c r="BO347" s="25"/>
      <c r="BP347" s="25"/>
      <c r="BQ347" s="49"/>
      <c r="BR347" s="47"/>
      <c r="BS347" s="25"/>
      <c r="BT347" s="25"/>
      <c r="BU347" s="25"/>
      <c r="BV347" s="49"/>
      <c r="BW347" s="52"/>
      <c r="BX347" s="53"/>
      <c r="BY347" s="54"/>
      <c r="BZ347" s="57"/>
      <c r="CA347" s="50"/>
      <c r="CB347" s="51"/>
      <c r="CC347" s="46"/>
      <c r="CD347" s="46"/>
      <c r="CE347" s="47"/>
      <c r="CF347" s="25"/>
      <c r="CG347" s="61"/>
      <c r="CH347" s="47"/>
      <c r="CI347" s="25"/>
      <c r="CJ347" s="25"/>
      <c r="CK347" s="49"/>
      <c r="CL347" s="47"/>
      <c r="CM347" s="25"/>
      <c r="CN347" s="25"/>
      <c r="CO347" s="49"/>
      <c r="CP347" s="47"/>
      <c r="CQ347" s="25"/>
      <c r="CR347" s="25"/>
      <c r="CS347" s="25"/>
      <c r="CT347" s="25"/>
      <c r="CU347" s="25"/>
      <c r="CV347" s="25"/>
      <c r="CW347" s="25"/>
      <c r="CX347" s="25"/>
      <c r="CY347" s="25"/>
      <c r="CZ347" s="49"/>
      <c r="DA347" s="25"/>
      <c r="DB347" s="25"/>
      <c r="DC347" s="25"/>
      <c r="DD347" s="25"/>
      <c r="DE347" s="25"/>
      <c r="DF347" s="25"/>
      <c r="DG347" s="25"/>
      <c r="DH347" s="25"/>
      <c r="DI347" s="25"/>
      <c r="DJ347" s="25"/>
      <c r="DK347" s="25"/>
      <c r="DL347" s="25"/>
      <c r="DM347" s="25"/>
      <c r="DN347" s="25"/>
      <c r="DO347" s="25"/>
      <c r="DP347" s="25"/>
      <c r="DQ347" s="25"/>
      <c r="DR347" s="25"/>
      <c r="DS347" s="25"/>
      <c r="DT347" s="49"/>
      <c r="DU347" s="47"/>
      <c r="DV347" s="48"/>
      <c r="DW347" s="25"/>
      <c r="DX347" s="25"/>
      <c r="DY347" s="49"/>
      <c r="DZ347" s="47"/>
      <c r="EA347" s="25"/>
      <c r="EB347" s="25"/>
      <c r="EC347" s="25"/>
      <c r="ED347" s="25"/>
      <c r="EE347" s="49"/>
      <c r="EF347" s="47"/>
      <c r="EG347" s="25"/>
      <c r="EH347" s="25"/>
      <c r="EI347" s="25"/>
      <c r="EJ347" s="25"/>
      <c r="EK347" s="46"/>
      <c r="EL347" s="47"/>
      <c r="EM347" s="49"/>
      <c r="EN347" s="46"/>
      <c r="EO347" s="47"/>
      <c r="EP347" s="25"/>
      <c r="EQ347" s="25"/>
      <c r="ER347" s="25"/>
      <c r="ES347" s="25"/>
      <c r="ET347" s="25"/>
      <c r="EU347" s="25"/>
      <c r="EV347" s="49"/>
      <c r="FI347"/>
      <c r="FL347" s="49"/>
      <c r="FM347" s="25"/>
      <c r="FN347" s="25"/>
      <c r="FO347" s="25"/>
      <c r="FP347" s="25"/>
      <c r="FQ347" s="25"/>
      <c r="FR347" s="25"/>
      <c r="FS347" s="25"/>
      <c r="FT347" s="25"/>
      <c r="FU347" s="25"/>
      <c r="FV347" s="45"/>
      <c r="FW347" s="25"/>
      <c r="FX347" s="25"/>
      <c r="FY347" s="25"/>
      <c r="FZ347" s="25"/>
      <c r="GA347" s="25"/>
      <c r="GB347" s="25"/>
      <c r="GC347" s="28"/>
      <c r="GD347" s="45"/>
      <c r="GE347" s="25"/>
      <c r="GF347" s="25"/>
      <c r="GG347" s="25"/>
      <c r="GH347" s="25"/>
      <c r="GI347" s="25"/>
      <c r="GJ347" s="25"/>
      <c r="GK347" s="28"/>
      <c r="GL347" s="45"/>
      <c r="GM347" s="25"/>
      <c r="GN347" s="25"/>
      <c r="GO347" s="25"/>
      <c r="GP347" s="25"/>
      <c r="GQ347" s="25"/>
      <c r="GR347" s="25"/>
      <c r="GS347" s="25"/>
      <c r="GT347" s="25"/>
      <c r="GU347" s="25"/>
      <c r="GV347" s="25"/>
      <c r="GW347" s="25"/>
      <c r="GX347" s="25"/>
      <c r="GY347" s="25"/>
      <c r="GZ347" s="25"/>
      <c r="HA347" s="25"/>
      <c r="HB347" s="25"/>
      <c r="HC347" s="25"/>
      <c r="HD347" s="25"/>
      <c r="HE347" s="28"/>
      <c r="HF347" s="25"/>
      <c r="HG347" s="25"/>
      <c r="HH347" s="25"/>
      <c r="HI347" s="25"/>
      <c r="HJ347" s="25"/>
      <c r="HK347" s="25"/>
      <c r="HL347" s="25"/>
      <c r="HM347" s="25"/>
      <c r="HN347" s="25"/>
      <c r="HO347" s="25"/>
      <c r="HP347" s="25"/>
      <c r="HQ347" s="25"/>
      <c r="HR347" s="25"/>
      <c r="HS347" s="45"/>
      <c r="HT347" s="25"/>
      <c r="HU347" s="25"/>
      <c r="HV347" s="25"/>
      <c r="HW347" s="25"/>
      <c r="HX347" s="25"/>
      <c r="HY347" s="45"/>
      <c r="HZ347" s="25"/>
      <c r="IA347" s="25"/>
      <c r="IB347" s="25"/>
      <c r="IC347" s="25"/>
      <c r="ID347" s="109"/>
      <c r="IE347" s="25"/>
      <c r="IF347" s="25"/>
      <c r="IG347" s="25"/>
      <c r="IH347" s="25"/>
      <c r="II347" s="25"/>
      <c r="IJ347" s="25"/>
      <c r="IK347" s="25"/>
      <c r="IL347" s="25"/>
      <c r="IM347" s="25"/>
      <c r="IN347" s="25"/>
      <c r="IO347" s="25"/>
      <c r="IP347" s="45"/>
      <c r="IQ347" s="25"/>
      <c r="IR347" s="25"/>
      <c r="IS347" s="25"/>
      <c r="IT347" s="45"/>
    </row>
    <row r="348" spans="1:254">
      <c r="A348" s="25"/>
      <c r="B348" s="25"/>
      <c r="C348" s="49"/>
      <c r="D348" s="47"/>
      <c r="E348" s="25"/>
      <c r="F348" s="25"/>
      <c r="G348" s="49"/>
      <c r="H348" s="25"/>
      <c r="I348" s="25"/>
      <c r="J348" s="25"/>
      <c r="K348" s="25"/>
      <c r="L348" s="25"/>
      <c r="M348" s="25"/>
      <c r="N348" s="25"/>
      <c r="O348" s="25"/>
      <c r="P348" s="25"/>
      <c r="Q348" s="28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45"/>
      <c r="AC348" s="25"/>
      <c r="AD348" s="25"/>
      <c r="AE348" s="25"/>
      <c r="AF348" s="25"/>
      <c r="AG348" s="25"/>
      <c r="AH348" s="25"/>
      <c r="AI348" s="25"/>
      <c r="AJ348" s="25"/>
      <c r="AK348" s="28"/>
      <c r="AL348" s="45"/>
      <c r="AM348" s="25"/>
      <c r="AN348" s="25"/>
      <c r="AO348" s="28"/>
      <c r="AP348" s="4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49"/>
      <c r="BH348" s="47"/>
      <c r="BI348" s="25"/>
      <c r="BJ348" s="25"/>
      <c r="BK348" s="25"/>
      <c r="BL348" s="25"/>
      <c r="BM348" s="47"/>
      <c r="BN348" s="25"/>
      <c r="BO348" s="25"/>
      <c r="BP348" s="25"/>
      <c r="BQ348" s="49"/>
      <c r="BR348" s="47"/>
      <c r="BS348" s="25"/>
      <c r="BT348" s="25"/>
      <c r="BU348" s="25"/>
      <c r="BV348" s="49"/>
      <c r="BW348" s="52"/>
      <c r="BX348" s="53"/>
      <c r="BY348" s="54"/>
      <c r="BZ348" s="57"/>
      <c r="CA348" s="50"/>
      <c r="CB348" s="51"/>
      <c r="CC348" s="46"/>
      <c r="CD348" s="46"/>
      <c r="CE348" s="47"/>
      <c r="CF348" s="25"/>
      <c r="CG348" s="61"/>
      <c r="CH348" s="47"/>
      <c r="CI348" s="25"/>
      <c r="CJ348" s="25"/>
      <c r="CK348" s="49"/>
      <c r="CL348" s="47"/>
      <c r="CM348" s="25"/>
      <c r="CN348" s="25"/>
      <c r="CO348" s="49"/>
      <c r="CP348" s="47"/>
      <c r="CQ348" s="25"/>
      <c r="CR348" s="25"/>
      <c r="CS348" s="25"/>
      <c r="CT348" s="25"/>
      <c r="CU348" s="25"/>
      <c r="CV348" s="25"/>
      <c r="CW348" s="25"/>
      <c r="CX348" s="25"/>
      <c r="CY348" s="25"/>
      <c r="CZ348" s="49"/>
      <c r="DA348" s="25"/>
      <c r="DB348" s="25"/>
      <c r="DC348" s="25"/>
      <c r="DD348" s="25"/>
      <c r="DE348" s="25"/>
      <c r="DF348" s="25"/>
      <c r="DG348" s="25"/>
      <c r="DH348" s="25"/>
      <c r="DI348" s="25"/>
      <c r="DJ348" s="25"/>
      <c r="DK348" s="25"/>
      <c r="DL348" s="25"/>
      <c r="DM348" s="25"/>
      <c r="DN348" s="25"/>
      <c r="DO348" s="25"/>
      <c r="DP348" s="25"/>
      <c r="DQ348" s="25"/>
      <c r="DR348" s="25"/>
      <c r="DS348" s="25"/>
      <c r="DT348" s="49"/>
      <c r="DU348" s="47"/>
      <c r="DV348" s="48"/>
      <c r="DW348" s="25"/>
      <c r="DX348" s="25"/>
      <c r="DY348" s="49"/>
      <c r="DZ348" s="47"/>
      <c r="EA348" s="25"/>
      <c r="EB348" s="25"/>
      <c r="EC348" s="25"/>
      <c r="ED348" s="25"/>
      <c r="EE348" s="49"/>
      <c r="EF348" s="47"/>
      <c r="EG348" s="25"/>
      <c r="EH348" s="25"/>
      <c r="EI348" s="25"/>
      <c r="EJ348" s="25"/>
      <c r="EK348" s="46"/>
      <c r="EL348" s="47"/>
      <c r="EM348" s="49"/>
      <c r="EN348" s="46"/>
      <c r="EO348" s="47"/>
      <c r="EP348" s="25"/>
      <c r="EQ348" s="25"/>
      <c r="ER348" s="25"/>
      <c r="ES348" s="25"/>
      <c r="ET348" s="25"/>
      <c r="EU348" s="25"/>
      <c r="EV348" s="49"/>
      <c r="FI348"/>
      <c r="FL348" s="49"/>
      <c r="FM348" s="25"/>
      <c r="FN348" s="25"/>
      <c r="FO348" s="25"/>
      <c r="FP348" s="25"/>
      <c r="FQ348" s="25"/>
      <c r="FR348" s="25"/>
      <c r="FS348" s="25"/>
      <c r="FT348" s="25"/>
      <c r="FU348" s="25"/>
      <c r="FV348" s="45"/>
      <c r="FW348" s="25"/>
      <c r="FX348" s="25"/>
      <c r="FY348" s="25"/>
      <c r="FZ348" s="25"/>
      <c r="GA348" s="25"/>
      <c r="GB348" s="25"/>
      <c r="GC348" s="28"/>
      <c r="GD348" s="45"/>
      <c r="GE348" s="25"/>
      <c r="GF348" s="25"/>
      <c r="GG348" s="25"/>
      <c r="GH348" s="25"/>
      <c r="GI348" s="25"/>
      <c r="GJ348" s="25"/>
      <c r="GK348" s="28"/>
      <c r="GL348" s="45"/>
      <c r="GM348" s="25"/>
      <c r="GN348" s="25"/>
      <c r="GO348" s="25"/>
      <c r="GP348" s="25"/>
      <c r="GQ348" s="25"/>
      <c r="GR348" s="25"/>
      <c r="GS348" s="25"/>
      <c r="GT348" s="25"/>
      <c r="GU348" s="25"/>
      <c r="GV348" s="25"/>
      <c r="GW348" s="25"/>
      <c r="GX348" s="25"/>
      <c r="GY348" s="25"/>
      <c r="GZ348" s="25"/>
      <c r="HA348" s="25"/>
      <c r="HB348" s="25"/>
      <c r="HC348" s="25"/>
      <c r="HD348" s="25"/>
      <c r="HE348" s="28"/>
      <c r="HF348" s="25"/>
      <c r="HG348" s="25"/>
      <c r="HH348" s="25"/>
      <c r="HI348" s="25"/>
      <c r="HJ348" s="25"/>
      <c r="HK348" s="25"/>
      <c r="HL348" s="25"/>
      <c r="HM348" s="25"/>
      <c r="HN348" s="25"/>
      <c r="HO348" s="25"/>
      <c r="HP348" s="25"/>
      <c r="HQ348" s="25"/>
      <c r="HR348" s="25"/>
      <c r="HS348" s="45"/>
      <c r="HT348" s="25"/>
      <c r="HU348" s="25"/>
      <c r="HV348" s="25"/>
      <c r="HW348" s="25"/>
      <c r="HX348" s="25"/>
      <c r="HY348" s="45"/>
      <c r="HZ348" s="25"/>
      <c r="IA348" s="25"/>
      <c r="IB348" s="25"/>
      <c r="IC348" s="25"/>
      <c r="ID348" s="109"/>
      <c r="IE348" s="25"/>
      <c r="IF348" s="25"/>
      <c r="IG348" s="25"/>
      <c r="IH348" s="25"/>
      <c r="II348" s="25"/>
      <c r="IJ348" s="25"/>
      <c r="IK348" s="25"/>
      <c r="IL348" s="25"/>
      <c r="IM348" s="25"/>
      <c r="IN348" s="25"/>
      <c r="IO348" s="25"/>
      <c r="IP348" s="45"/>
      <c r="IQ348" s="25"/>
      <c r="IR348" s="25"/>
      <c r="IS348" s="25"/>
      <c r="IT348" s="45"/>
    </row>
    <row r="349" spans="1:254">
      <c r="A349" s="25"/>
      <c r="B349" s="25"/>
      <c r="C349" s="49"/>
      <c r="D349" s="47"/>
      <c r="E349" s="25"/>
      <c r="F349" s="25"/>
      <c r="G349" s="49"/>
      <c r="H349" s="25"/>
      <c r="I349" s="25"/>
      <c r="J349" s="25"/>
      <c r="K349" s="25"/>
      <c r="L349" s="25"/>
      <c r="M349" s="25"/>
      <c r="N349" s="25"/>
      <c r="O349" s="25"/>
      <c r="P349" s="25"/>
      <c r="Q349" s="28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45"/>
      <c r="AC349" s="25"/>
      <c r="AD349" s="25"/>
      <c r="AE349" s="25"/>
      <c r="AF349" s="25"/>
      <c r="AG349" s="25"/>
      <c r="AH349" s="25"/>
      <c r="AI349" s="25"/>
      <c r="AJ349" s="25"/>
      <c r="AK349" s="28"/>
      <c r="AL349" s="45"/>
      <c r="AM349" s="25"/>
      <c r="AN349" s="25"/>
      <c r="AO349" s="28"/>
      <c r="AP349" s="4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49"/>
      <c r="BH349" s="47"/>
      <c r="BI349" s="25"/>
      <c r="BJ349" s="25"/>
      <c r="BK349" s="25"/>
      <c r="BL349" s="25"/>
      <c r="BM349" s="47"/>
      <c r="BN349" s="25"/>
      <c r="BO349" s="25"/>
      <c r="BP349" s="25"/>
      <c r="BQ349" s="49"/>
      <c r="BR349" s="47"/>
      <c r="BS349" s="25"/>
      <c r="BT349" s="25"/>
      <c r="BU349" s="25"/>
      <c r="BV349" s="49"/>
      <c r="BW349" s="52"/>
      <c r="BX349" s="53"/>
      <c r="BY349" s="54"/>
      <c r="BZ349" s="57"/>
      <c r="CA349" s="50"/>
      <c r="CB349" s="51"/>
      <c r="CC349" s="46"/>
      <c r="CD349" s="46"/>
      <c r="CE349" s="47"/>
      <c r="CF349" s="25"/>
      <c r="CG349" s="61"/>
      <c r="CH349" s="47"/>
      <c r="CI349" s="25"/>
      <c r="CJ349" s="25"/>
      <c r="CK349" s="49"/>
      <c r="CL349" s="47"/>
      <c r="CM349" s="25"/>
      <c r="CN349" s="25"/>
      <c r="CO349" s="49"/>
      <c r="CP349" s="47"/>
      <c r="CQ349" s="25"/>
      <c r="CR349" s="25"/>
      <c r="CS349" s="25"/>
      <c r="CT349" s="25"/>
      <c r="CU349" s="25"/>
      <c r="CV349" s="25"/>
      <c r="CW349" s="25"/>
      <c r="CX349" s="25"/>
      <c r="CY349" s="25"/>
      <c r="CZ349" s="49"/>
      <c r="DA349" s="25"/>
      <c r="DB349" s="25"/>
      <c r="DC349" s="25"/>
      <c r="DD349" s="25"/>
      <c r="DE349" s="25"/>
      <c r="DF349" s="25"/>
      <c r="DG349" s="25"/>
      <c r="DH349" s="25"/>
      <c r="DI349" s="25"/>
      <c r="DJ349" s="25"/>
      <c r="DK349" s="25"/>
      <c r="DL349" s="25"/>
      <c r="DM349" s="25"/>
      <c r="DN349" s="25"/>
      <c r="DO349" s="25"/>
      <c r="DP349" s="25"/>
      <c r="DQ349" s="25"/>
      <c r="DR349" s="25"/>
      <c r="DS349" s="25"/>
      <c r="DT349" s="49"/>
      <c r="DU349" s="47"/>
      <c r="DV349" s="48"/>
      <c r="DW349" s="25"/>
      <c r="DX349" s="25"/>
      <c r="DY349" s="49"/>
      <c r="DZ349" s="47"/>
      <c r="EA349" s="25"/>
      <c r="EB349" s="25"/>
      <c r="EC349" s="25"/>
      <c r="ED349" s="25"/>
      <c r="EE349" s="49"/>
      <c r="EF349" s="47"/>
      <c r="EG349" s="25"/>
      <c r="EH349" s="25"/>
      <c r="EI349" s="25"/>
      <c r="EJ349" s="25"/>
      <c r="EK349" s="46"/>
      <c r="EL349" s="47"/>
      <c r="EM349" s="49"/>
      <c r="EN349" s="46"/>
      <c r="EO349" s="47"/>
      <c r="EP349" s="25"/>
      <c r="EQ349" s="25"/>
      <c r="ER349" s="25"/>
      <c r="ES349" s="25"/>
      <c r="ET349" s="25"/>
      <c r="EU349" s="25"/>
      <c r="EV349" s="49"/>
      <c r="FI349"/>
      <c r="FL349" s="49"/>
      <c r="FM349" s="25"/>
      <c r="FN349" s="25"/>
      <c r="FO349" s="25"/>
      <c r="FP349" s="25"/>
      <c r="FQ349" s="25"/>
      <c r="FR349" s="25"/>
      <c r="FS349" s="25"/>
      <c r="FT349" s="25"/>
      <c r="FU349" s="25"/>
      <c r="FV349" s="45"/>
      <c r="FW349" s="25"/>
      <c r="FX349" s="25"/>
      <c r="FY349" s="25"/>
      <c r="FZ349" s="25"/>
      <c r="GA349" s="25"/>
      <c r="GB349" s="25"/>
      <c r="GC349" s="28"/>
      <c r="GD349" s="45"/>
      <c r="GE349" s="25"/>
      <c r="GF349" s="25"/>
      <c r="GG349" s="25"/>
      <c r="GH349" s="25"/>
      <c r="GI349" s="25"/>
      <c r="GJ349" s="25"/>
      <c r="GK349" s="28"/>
      <c r="GL349" s="45"/>
      <c r="GM349" s="25"/>
      <c r="GN349" s="25"/>
      <c r="GO349" s="25"/>
      <c r="GP349" s="25"/>
      <c r="GQ349" s="25"/>
      <c r="GR349" s="25"/>
      <c r="GS349" s="25"/>
      <c r="GT349" s="25"/>
      <c r="GU349" s="25"/>
      <c r="GV349" s="25"/>
      <c r="GW349" s="25"/>
      <c r="GX349" s="25"/>
      <c r="GY349" s="25"/>
      <c r="GZ349" s="25"/>
      <c r="HA349" s="25"/>
      <c r="HB349" s="25"/>
      <c r="HC349" s="25"/>
      <c r="HD349" s="25"/>
      <c r="HE349" s="28"/>
      <c r="HF349" s="25"/>
      <c r="HG349" s="25"/>
      <c r="HH349" s="25"/>
      <c r="HI349" s="25"/>
      <c r="HJ349" s="25"/>
      <c r="HK349" s="25"/>
      <c r="HL349" s="25"/>
      <c r="HM349" s="25"/>
      <c r="HN349" s="25"/>
      <c r="HO349" s="25"/>
      <c r="HP349" s="25"/>
      <c r="HQ349" s="25"/>
      <c r="HR349" s="25"/>
      <c r="HS349" s="45"/>
      <c r="HT349" s="25"/>
      <c r="HU349" s="25"/>
      <c r="HV349" s="25"/>
      <c r="HW349" s="25"/>
      <c r="HX349" s="25"/>
      <c r="HY349" s="45"/>
      <c r="HZ349" s="25"/>
      <c r="IA349" s="25"/>
      <c r="IB349" s="25"/>
      <c r="IC349" s="25"/>
      <c r="ID349" s="109"/>
      <c r="IE349" s="25"/>
      <c r="IF349" s="25"/>
      <c r="IG349" s="25"/>
      <c r="IH349" s="25"/>
      <c r="II349" s="25"/>
      <c r="IJ349" s="25"/>
      <c r="IK349" s="25"/>
      <c r="IL349" s="25"/>
      <c r="IM349" s="25"/>
      <c r="IN349" s="25"/>
      <c r="IO349" s="25"/>
      <c r="IP349" s="45"/>
      <c r="IQ349" s="25"/>
      <c r="IR349" s="25"/>
      <c r="IS349" s="25"/>
      <c r="IT349" s="45"/>
    </row>
    <row r="350" spans="1:254">
      <c r="A350" s="25"/>
      <c r="B350" s="25"/>
      <c r="C350" s="49"/>
      <c r="D350" s="47"/>
      <c r="E350" s="25"/>
      <c r="F350" s="25"/>
      <c r="G350" s="49"/>
      <c r="H350" s="25"/>
      <c r="I350" s="25"/>
      <c r="J350" s="25"/>
      <c r="K350" s="25"/>
      <c r="L350" s="25"/>
      <c r="M350" s="25"/>
      <c r="N350" s="25"/>
      <c r="O350" s="25"/>
      <c r="P350" s="25"/>
      <c r="Q350" s="28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45"/>
      <c r="AC350" s="25"/>
      <c r="AD350" s="25"/>
      <c r="AE350" s="25"/>
      <c r="AF350" s="25"/>
      <c r="AG350" s="25"/>
      <c r="AH350" s="25"/>
      <c r="AI350" s="25"/>
      <c r="AJ350" s="25"/>
      <c r="AK350" s="28"/>
      <c r="AL350" s="45"/>
      <c r="AM350" s="25"/>
      <c r="AN350" s="25"/>
      <c r="AO350" s="28"/>
      <c r="AP350" s="4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49"/>
      <c r="BH350" s="47"/>
      <c r="BI350" s="25"/>
      <c r="BJ350" s="25"/>
      <c r="BK350" s="25"/>
      <c r="BL350" s="25"/>
      <c r="BM350" s="47"/>
      <c r="BN350" s="25"/>
      <c r="BO350" s="25"/>
      <c r="BP350" s="25"/>
      <c r="BQ350" s="49"/>
      <c r="BR350" s="47"/>
      <c r="BS350" s="25"/>
      <c r="BT350" s="25"/>
      <c r="BU350" s="25"/>
      <c r="BV350" s="49"/>
      <c r="BW350" s="52"/>
      <c r="BX350" s="53"/>
      <c r="BY350" s="54"/>
      <c r="BZ350" s="57"/>
      <c r="CA350" s="50"/>
      <c r="CB350" s="51"/>
      <c r="CC350" s="46"/>
      <c r="CD350" s="46"/>
      <c r="CE350" s="47"/>
      <c r="CF350" s="25"/>
      <c r="CG350" s="61"/>
      <c r="CH350" s="47"/>
      <c r="CI350" s="25"/>
      <c r="CJ350" s="25"/>
      <c r="CK350" s="49"/>
      <c r="CL350" s="47"/>
      <c r="CM350" s="25"/>
      <c r="CN350" s="25"/>
      <c r="CO350" s="49"/>
      <c r="CP350" s="47"/>
      <c r="CQ350" s="25"/>
      <c r="CR350" s="25"/>
      <c r="CS350" s="25"/>
      <c r="CT350" s="25"/>
      <c r="CU350" s="25"/>
      <c r="CV350" s="25"/>
      <c r="CW350" s="25"/>
      <c r="CX350" s="25"/>
      <c r="CY350" s="25"/>
      <c r="CZ350" s="49"/>
      <c r="DA350" s="25"/>
      <c r="DB350" s="25"/>
      <c r="DC350" s="25"/>
      <c r="DD350" s="25"/>
      <c r="DE350" s="25"/>
      <c r="DF350" s="25"/>
      <c r="DG350" s="25"/>
      <c r="DH350" s="25"/>
      <c r="DI350" s="25"/>
      <c r="DJ350" s="25"/>
      <c r="DK350" s="25"/>
      <c r="DL350" s="25"/>
      <c r="DM350" s="25"/>
      <c r="DN350" s="25"/>
      <c r="DO350" s="25"/>
      <c r="DP350" s="25"/>
      <c r="DQ350" s="25"/>
      <c r="DR350" s="25"/>
      <c r="DS350" s="25"/>
      <c r="DT350" s="49"/>
      <c r="DU350" s="47"/>
      <c r="DV350" s="48"/>
      <c r="DW350" s="25"/>
      <c r="DX350" s="25"/>
      <c r="DY350" s="49"/>
      <c r="DZ350" s="47"/>
      <c r="EA350" s="25"/>
      <c r="EB350" s="25"/>
      <c r="EC350" s="25"/>
      <c r="ED350" s="25"/>
      <c r="EE350" s="49"/>
      <c r="EF350" s="47"/>
      <c r="EG350" s="25"/>
      <c r="EH350" s="25"/>
      <c r="EI350" s="25"/>
      <c r="EJ350" s="25"/>
      <c r="EK350" s="46"/>
      <c r="EL350" s="47"/>
      <c r="EM350" s="49"/>
      <c r="EN350" s="46"/>
      <c r="EO350" s="47"/>
      <c r="EP350" s="25"/>
      <c r="EQ350" s="25"/>
      <c r="ER350" s="25"/>
      <c r="ES350" s="25"/>
      <c r="ET350" s="25"/>
      <c r="EU350" s="25"/>
      <c r="EV350" s="49"/>
      <c r="FI350"/>
      <c r="FL350" s="49"/>
      <c r="FM350" s="25"/>
      <c r="FN350" s="25"/>
      <c r="FO350" s="25"/>
      <c r="FP350" s="25"/>
      <c r="FQ350" s="25"/>
      <c r="FR350" s="25"/>
      <c r="FS350" s="25"/>
      <c r="FT350" s="25"/>
      <c r="FU350" s="25"/>
      <c r="FV350" s="45"/>
      <c r="FW350" s="25"/>
      <c r="FX350" s="25"/>
      <c r="FY350" s="25"/>
      <c r="FZ350" s="25"/>
      <c r="GA350" s="25"/>
      <c r="GB350" s="25"/>
      <c r="GC350" s="28"/>
      <c r="GD350" s="45"/>
      <c r="GE350" s="25"/>
      <c r="GF350" s="25"/>
      <c r="GG350" s="25"/>
      <c r="GH350" s="25"/>
      <c r="GI350" s="25"/>
      <c r="GJ350" s="25"/>
      <c r="GK350" s="28"/>
      <c r="GL350" s="45"/>
      <c r="GM350" s="25"/>
      <c r="GN350" s="25"/>
      <c r="GO350" s="25"/>
      <c r="GP350" s="25"/>
      <c r="GQ350" s="25"/>
      <c r="GR350" s="25"/>
      <c r="GS350" s="25"/>
      <c r="GT350" s="25"/>
      <c r="GU350" s="25"/>
      <c r="GV350" s="25"/>
      <c r="GW350" s="25"/>
      <c r="GX350" s="25"/>
      <c r="GY350" s="25"/>
      <c r="GZ350" s="25"/>
      <c r="HA350" s="25"/>
      <c r="HB350" s="25"/>
      <c r="HC350" s="25"/>
      <c r="HD350" s="25"/>
      <c r="HE350" s="28"/>
      <c r="HF350" s="25"/>
      <c r="HG350" s="25"/>
      <c r="HH350" s="25"/>
      <c r="HI350" s="25"/>
      <c r="HJ350" s="25"/>
      <c r="HK350" s="25"/>
      <c r="HL350" s="25"/>
      <c r="HM350" s="25"/>
      <c r="HN350" s="25"/>
      <c r="HO350" s="25"/>
      <c r="HP350" s="25"/>
      <c r="HQ350" s="25"/>
      <c r="HR350" s="25"/>
      <c r="HS350" s="45"/>
      <c r="HT350" s="25"/>
      <c r="HU350" s="25"/>
      <c r="HV350" s="25"/>
      <c r="HW350" s="25"/>
      <c r="HX350" s="25"/>
      <c r="HY350" s="45"/>
      <c r="HZ350" s="25"/>
      <c r="IA350" s="25"/>
      <c r="IB350" s="25"/>
      <c r="IC350" s="25"/>
      <c r="ID350" s="109"/>
      <c r="IE350" s="25"/>
      <c r="IF350" s="25"/>
      <c r="IG350" s="25"/>
      <c r="IH350" s="25"/>
      <c r="II350" s="25"/>
      <c r="IJ350" s="25"/>
      <c r="IK350" s="25"/>
      <c r="IL350" s="25"/>
      <c r="IM350" s="25"/>
      <c r="IN350" s="25"/>
      <c r="IO350" s="25"/>
      <c r="IP350" s="45"/>
      <c r="IQ350" s="25"/>
      <c r="IR350" s="25"/>
      <c r="IS350" s="25"/>
      <c r="IT350" s="45"/>
    </row>
    <row r="351" spans="1:254">
      <c r="A351" s="25"/>
      <c r="B351" s="25"/>
      <c r="C351" s="49"/>
      <c r="D351" s="47"/>
      <c r="E351" s="25"/>
      <c r="F351" s="25"/>
      <c r="G351" s="49"/>
      <c r="H351" s="25"/>
      <c r="I351" s="25"/>
      <c r="J351" s="25"/>
      <c r="K351" s="25"/>
      <c r="L351" s="25"/>
      <c r="M351" s="25"/>
      <c r="N351" s="25"/>
      <c r="O351" s="25"/>
      <c r="P351" s="25"/>
      <c r="Q351" s="28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45"/>
      <c r="AC351" s="25"/>
      <c r="AD351" s="25"/>
      <c r="AE351" s="25"/>
      <c r="AF351" s="25"/>
      <c r="AG351" s="25"/>
      <c r="AH351" s="25"/>
      <c r="AI351" s="25"/>
      <c r="AJ351" s="25"/>
      <c r="AK351" s="28"/>
      <c r="AL351" s="45"/>
      <c r="AM351" s="25"/>
      <c r="AN351" s="25"/>
      <c r="AO351" s="28"/>
      <c r="AP351" s="4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49"/>
      <c r="BH351" s="47"/>
      <c r="BI351" s="25"/>
      <c r="BJ351" s="25"/>
      <c r="BK351" s="25"/>
      <c r="BL351" s="25"/>
      <c r="BM351" s="47"/>
      <c r="BN351" s="25"/>
      <c r="BO351" s="25"/>
      <c r="BP351" s="25"/>
      <c r="BQ351" s="49"/>
      <c r="BR351" s="47"/>
      <c r="BS351" s="25"/>
      <c r="BT351" s="25"/>
      <c r="BU351" s="25"/>
      <c r="BV351" s="49"/>
      <c r="BW351" s="52"/>
      <c r="BX351" s="53"/>
      <c r="BY351" s="54"/>
      <c r="BZ351" s="57"/>
      <c r="CA351" s="50"/>
      <c r="CB351" s="51"/>
      <c r="CC351" s="46"/>
      <c r="CD351" s="46"/>
      <c r="CE351" s="47"/>
      <c r="CF351" s="25"/>
      <c r="CG351" s="61"/>
      <c r="CH351" s="47"/>
      <c r="CI351" s="25"/>
      <c r="CJ351" s="25"/>
      <c r="CK351" s="49"/>
      <c r="CL351" s="47"/>
      <c r="CM351" s="25"/>
      <c r="CN351" s="25"/>
      <c r="CO351" s="49"/>
      <c r="CP351" s="47"/>
      <c r="CQ351" s="25"/>
      <c r="CR351" s="25"/>
      <c r="CS351" s="25"/>
      <c r="CT351" s="25"/>
      <c r="CU351" s="25"/>
      <c r="CV351" s="25"/>
      <c r="CW351" s="25"/>
      <c r="CX351" s="25"/>
      <c r="CY351" s="25"/>
      <c r="CZ351" s="49"/>
      <c r="DA351" s="25"/>
      <c r="DB351" s="25"/>
      <c r="DC351" s="25"/>
      <c r="DD351" s="25"/>
      <c r="DE351" s="25"/>
      <c r="DF351" s="25"/>
      <c r="DG351" s="25"/>
      <c r="DH351" s="25"/>
      <c r="DI351" s="25"/>
      <c r="DJ351" s="25"/>
      <c r="DK351" s="25"/>
      <c r="DL351" s="25"/>
      <c r="DM351" s="25"/>
      <c r="DN351" s="25"/>
      <c r="DO351" s="25"/>
      <c r="DP351" s="25"/>
      <c r="DQ351" s="25"/>
      <c r="DR351" s="25"/>
      <c r="DS351" s="25"/>
      <c r="DT351" s="49"/>
      <c r="DU351" s="47"/>
      <c r="DV351" s="48"/>
      <c r="DW351" s="25"/>
      <c r="DX351" s="25"/>
      <c r="DY351" s="49"/>
      <c r="DZ351" s="47"/>
      <c r="EA351" s="25"/>
      <c r="EB351" s="25"/>
      <c r="EC351" s="25"/>
      <c r="ED351" s="25"/>
      <c r="EE351" s="49"/>
      <c r="EF351" s="47"/>
      <c r="EG351" s="25"/>
      <c r="EH351" s="25"/>
      <c r="EI351" s="25"/>
      <c r="EJ351" s="25"/>
      <c r="EK351" s="46"/>
      <c r="EL351" s="47"/>
      <c r="EM351" s="49"/>
      <c r="EN351" s="46"/>
      <c r="EO351" s="47"/>
      <c r="EP351" s="25"/>
      <c r="EQ351" s="25"/>
      <c r="ER351" s="25"/>
      <c r="ES351" s="25"/>
      <c r="ET351" s="25"/>
      <c r="EU351" s="25"/>
      <c r="EV351" s="49"/>
      <c r="FI351"/>
      <c r="FL351" s="49"/>
      <c r="FM351" s="25"/>
      <c r="FN351" s="25"/>
      <c r="FO351" s="25"/>
      <c r="FP351" s="25"/>
      <c r="FQ351" s="25"/>
      <c r="FR351" s="25"/>
      <c r="FS351" s="25"/>
      <c r="FT351" s="25"/>
      <c r="FU351" s="25"/>
      <c r="FV351" s="45"/>
      <c r="FW351" s="25"/>
      <c r="FX351" s="25"/>
      <c r="FY351" s="25"/>
      <c r="FZ351" s="25"/>
      <c r="GA351" s="25"/>
      <c r="GB351" s="25"/>
      <c r="GC351" s="28"/>
      <c r="GD351" s="45"/>
      <c r="GE351" s="25"/>
      <c r="GF351" s="25"/>
      <c r="GG351" s="25"/>
      <c r="GH351" s="25"/>
      <c r="GI351" s="25"/>
      <c r="GJ351" s="25"/>
      <c r="GK351" s="28"/>
      <c r="GL351" s="45"/>
      <c r="GM351" s="25"/>
      <c r="GN351" s="25"/>
      <c r="GO351" s="25"/>
      <c r="GP351" s="25"/>
      <c r="GQ351" s="25"/>
      <c r="GR351" s="25"/>
      <c r="GS351" s="25"/>
      <c r="GT351" s="25"/>
      <c r="GU351" s="25"/>
      <c r="GV351" s="25"/>
      <c r="GW351" s="25"/>
      <c r="GX351" s="25"/>
      <c r="GY351" s="25"/>
      <c r="GZ351" s="25"/>
      <c r="HA351" s="25"/>
      <c r="HB351" s="25"/>
      <c r="HC351" s="25"/>
      <c r="HD351" s="25"/>
      <c r="HE351" s="28"/>
      <c r="HF351" s="25"/>
      <c r="HG351" s="25"/>
      <c r="HH351" s="25"/>
      <c r="HI351" s="25"/>
      <c r="HJ351" s="25"/>
      <c r="HK351" s="25"/>
      <c r="HL351" s="25"/>
      <c r="HM351" s="25"/>
      <c r="HN351" s="25"/>
      <c r="HO351" s="25"/>
      <c r="HP351" s="25"/>
      <c r="HQ351" s="25"/>
      <c r="HR351" s="25"/>
      <c r="HS351" s="45"/>
      <c r="HT351" s="25"/>
      <c r="HU351" s="25"/>
      <c r="HV351" s="25"/>
      <c r="HW351" s="25"/>
      <c r="HX351" s="25"/>
      <c r="HY351" s="45"/>
      <c r="HZ351" s="25"/>
      <c r="IA351" s="25"/>
      <c r="IB351" s="25"/>
      <c r="IC351" s="25"/>
      <c r="ID351" s="109"/>
      <c r="IE351" s="25"/>
      <c r="IF351" s="25"/>
      <c r="IG351" s="25"/>
      <c r="IH351" s="25"/>
      <c r="II351" s="25"/>
      <c r="IJ351" s="25"/>
      <c r="IK351" s="25"/>
      <c r="IL351" s="25"/>
      <c r="IM351" s="25"/>
      <c r="IN351" s="25"/>
      <c r="IO351" s="25"/>
      <c r="IP351" s="45"/>
      <c r="IQ351" s="25"/>
      <c r="IR351" s="25"/>
      <c r="IS351" s="25"/>
      <c r="IT351" s="45"/>
    </row>
    <row r="352" spans="1:254">
      <c r="A352" s="25"/>
      <c r="B352" s="25"/>
      <c r="C352" s="49"/>
      <c r="D352" s="47"/>
      <c r="E352" s="25"/>
      <c r="F352" s="25"/>
      <c r="G352" s="49"/>
      <c r="H352" s="25"/>
      <c r="I352" s="25"/>
      <c r="J352" s="25"/>
      <c r="K352" s="25"/>
      <c r="L352" s="25"/>
      <c r="M352" s="25"/>
      <c r="N352" s="25"/>
      <c r="O352" s="25"/>
      <c r="P352" s="25"/>
      <c r="Q352" s="28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45"/>
      <c r="AC352" s="25"/>
      <c r="AD352" s="25"/>
      <c r="AE352" s="25"/>
      <c r="AF352" s="25"/>
      <c r="AG352" s="25"/>
      <c r="AH352" s="25"/>
      <c r="AI352" s="25"/>
      <c r="AJ352" s="25"/>
      <c r="AK352" s="28"/>
      <c r="AL352" s="45"/>
      <c r="AM352" s="25"/>
      <c r="AN352" s="25"/>
      <c r="AO352" s="28"/>
      <c r="AP352" s="4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49"/>
      <c r="BH352" s="47"/>
      <c r="BI352" s="25"/>
      <c r="BJ352" s="25"/>
      <c r="BK352" s="25"/>
      <c r="BL352" s="25"/>
      <c r="BM352" s="47"/>
      <c r="BN352" s="25"/>
      <c r="BO352" s="25"/>
      <c r="BP352" s="25"/>
      <c r="BQ352" s="49"/>
      <c r="BR352" s="47"/>
      <c r="BS352" s="25"/>
      <c r="BT352" s="25"/>
      <c r="BU352" s="25"/>
      <c r="BV352" s="49"/>
      <c r="BW352" s="52"/>
      <c r="BX352" s="53"/>
      <c r="BY352" s="54"/>
      <c r="BZ352" s="57"/>
      <c r="CA352" s="50"/>
      <c r="CB352" s="51"/>
      <c r="CC352" s="46"/>
      <c r="CD352" s="46"/>
      <c r="CE352" s="47"/>
      <c r="CF352" s="25"/>
      <c r="CG352" s="61"/>
      <c r="CH352" s="47"/>
      <c r="CI352" s="25"/>
      <c r="CJ352" s="25"/>
      <c r="CK352" s="49"/>
      <c r="CL352" s="47"/>
      <c r="CM352" s="25"/>
      <c r="CN352" s="25"/>
      <c r="CO352" s="49"/>
      <c r="CP352" s="47"/>
      <c r="CQ352" s="25"/>
      <c r="CR352" s="25"/>
      <c r="CS352" s="25"/>
      <c r="CT352" s="25"/>
      <c r="CU352" s="25"/>
      <c r="CV352" s="25"/>
      <c r="CW352" s="25"/>
      <c r="CX352" s="25"/>
      <c r="CY352" s="25"/>
      <c r="CZ352" s="49"/>
      <c r="DA352" s="25"/>
      <c r="DB352" s="25"/>
      <c r="DC352" s="25"/>
      <c r="DD352" s="25"/>
      <c r="DE352" s="25"/>
      <c r="DF352" s="25"/>
      <c r="DG352" s="25"/>
      <c r="DH352" s="25"/>
      <c r="DI352" s="25"/>
      <c r="DJ352" s="25"/>
      <c r="DK352" s="25"/>
      <c r="DL352" s="25"/>
      <c r="DM352" s="25"/>
      <c r="DN352" s="25"/>
      <c r="DO352" s="25"/>
      <c r="DP352" s="25"/>
      <c r="DQ352" s="25"/>
      <c r="DR352" s="25"/>
      <c r="DS352" s="25"/>
      <c r="DT352" s="49"/>
      <c r="DU352" s="47"/>
      <c r="DV352" s="48"/>
      <c r="DW352" s="25"/>
      <c r="DX352" s="25"/>
      <c r="DY352" s="49"/>
      <c r="DZ352" s="47"/>
      <c r="EA352" s="25"/>
      <c r="EB352" s="25"/>
      <c r="EC352" s="25"/>
      <c r="ED352" s="25"/>
      <c r="EE352" s="49"/>
      <c r="EF352" s="47"/>
      <c r="EG352" s="25"/>
      <c r="EH352" s="25"/>
      <c r="EI352" s="25"/>
      <c r="EJ352" s="25"/>
      <c r="EK352" s="46"/>
      <c r="EL352" s="47"/>
      <c r="EM352" s="49"/>
      <c r="EN352" s="46"/>
      <c r="EO352" s="47"/>
      <c r="EP352" s="25"/>
      <c r="EQ352" s="25"/>
      <c r="ER352" s="25"/>
      <c r="ES352" s="25"/>
      <c r="ET352" s="25"/>
      <c r="EU352" s="25"/>
      <c r="EV352" s="49"/>
      <c r="FI352"/>
      <c r="FL352" s="49"/>
      <c r="FM352" s="25"/>
      <c r="FN352" s="25"/>
      <c r="FO352" s="25"/>
      <c r="FP352" s="25"/>
      <c r="FQ352" s="25"/>
      <c r="FR352" s="25"/>
      <c r="FS352" s="25"/>
      <c r="FT352" s="25"/>
      <c r="FU352" s="25"/>
      <c r="FV352" s="45"/>
      <c r="FW352" s="25"/>
      <c r="FX352" s="25"/>
      <c r="FY352" s="25"/>
      <c r="FZ352" s="25"/>
      <c r="GA352" s="25"/>
      <c r="GB352" s="25"/>
      <c r="GC352" s="28"/>
      <c r="GD352" s="45"/>
      <c r="GE352" s="25"/>
      <c r="GF352" s="25"/>
      <c r="GG352" s="25"/>
      <c r="GH352" s="25"/>
      <c r="GI352" s="25"/>
      <c r="GJ352" s="25"/>
      <c r="GK352" s="28"/>
      <c r="GL352" s="45"/>
      <c r="GM352" s="25"/>
      <c r="GN352" s="25"/>
      <c r="GO352" s="25"/>
      <c r="GP352" s="25"/>
      <c r="GQ352" s="25"/>
      <c r="GR352" s="25"/>
      <c r="GS352" s="25"/>
      <c r="GT352" s="25"/>
      <c r="GU352" s="25"/>
      <c r="GV352" s="25"/>
      <c r="GW352" s="25"/>
      <c r="GX352" s="25"/>
      <c r="GY352" s="25"/>
      <c r="GZ352" s="25"/>
      <c r="HA352" s="25"/>
      <c r="HB352" s="25"/>
      <c r="HC352" s="25"/>
      <c r="HD352" s="25"/>
      <c r="HE352" s="28"/>
      <c r="HF352" s="25"/>
      <c r="HG352" s="25"/>
      <c r="HH352" s="25"/>
      <c r="HI352" s="25"/>
      <c r="HJ352" s="25"/>
      <c r="HK352" s="25"/>
      <c r="HL352" s="25"/>
      <c r="HM352" s="25"/>
      <c r="HN352" s="25"/>
      <c r="HO352" s="25"/>
      <c r="HP352" s="25"/>
      <c r="HQ352" s="25"/>
      <c r="HR352" s="25"/>
      <c r="HS352" s="45"/>
      <c r="HT352" s="25"/>
      <c r="HU352" s="25"/>
      <c r="HV352" s="25"/>
      <c r="HW352" s="25"/>
      <c r="HX352" s="25"/>
      <c r="HY352" s="45"/>
      <c r="HZ352" s="25"/>
      <c r="IA352" s="25"/>
      <c r="IB352" s="25"/>
      <c r="IC352" s="25"/>
      <c r="ID352" s="109"/>
      <c r="IE352" s="25"/>
      <c r="IF352" s="25"/>
      <c r="IG352" s="25"/>
      <c r="IH352" s="25"/>
      <c r="II352" s="25"/>
      <c r="IJ352" s="25"/>
      <c r="IK352" s="25"/>
      <c r="IL352" s="25"/>
      <c r="IM352" s="25"/>
      <c r="IN352" s="25"/>
      <c r="IO352" s="25"/>
      <c r="IP352" s="45"/>
      <c r="IQ352" s="25"/>
      <c r="IR352" s="25"/>
      <c r="IS352" s="25"/>
      <c r="IT352" s="45"/>
    </row>
    <row r="353" spans="1:254">
      <c r="A353" s="25"/>
      <c r="B353" s="25"/>
      <c r="C353" s="49"/>
      <c r="D353" s="47"/>
      <c r="E353" s="25"/>
      <c r="F353" s="25"/>
      <c r="G353" s="49"/>
      <c r="H353" s="25"/>
      <c r="I353" s="25"/>
      <c r="J353" s="25"/>
      <c r="K353" s="25"/>
      <c r="L353" s="25"/>
      <c r="M353" s="25"/>
      <c r="N353" s="25"/>
      <c r="O353" s="25"/>
      <c r="P353" s="25"/>
      <c r="Q353" s="28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45"/>
      <c r="AC353" s="25"/>
      <c r="AD353" s="25"/>
      <c r="AE353" s="25"/>
      <c r="AF353" s="25"/>
      <c r="AG353" s="25"/>
      <c r="AH353" s="25"/>
      <c r="AI353" s="25"/>
      <c r="AJ353" s="25"/>
      <c r="AK353" s="28"/>
      <c r="AL353" s="45"/>
      <c r="AM353" s="25"/>
      <c r="AN353" s="25"/>
      <c r="AO353" s="28"/>
      <c r="AP353" s="4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49"/>
      <c r="BH353" s="47"/>
      <c r="BI353" s="25"/>
      <c r="BJ353" s="25"/>
      <c r="BK353" s="25"/>
      <c r="BL353" s="25"/>
      <c r="BM353" s="47"/>
      <c r="BN353" s="25"/>
      <c r="BO353" s="25"/>
      <c r="BP353" s="25"/>
      <c r="BQ353" s="49"/>
      <c r="BR353" s="47"/>
      <c r="BS353" s="25"/>
      <c r="BT353" s="25"/>
      <c r="BU353" s="25"/>
      <c r="BV353" s="49"/>
      <c r="BW353" s="52"/>
      <c r="BX353" s="53"/>
      <c r="BY353" s="54"/>
      <c r="BZ353" s="57"/>
      <c r="CA353" s="50"/>
      <c r="CB353" s="51"/>
      <c r="CC353" s="46"/>
      <c r="CD353" s="46"/>
      <c r="CE353" s="47"/>
      <c r="CF353" s="25"/>
      <c r="CG353" s="61"/>
      <c r="CH353" s="47"/>
      <c r="CI353" s="25"/>
      <c r="CJ353" s="25"/>
      <c r="CK353" s="49"/>
      <c r="CL353" s="47"/>
      <c r="CM353" s="25"/>
      <c r="CN353" s="25"/>
      <c r="CO353" s="49"/>
      <c r="CP353" s="47"/>
      <c r="CQ353" s="25"/>
      <c r="CR353" s="25"/>
      <c r="CS353" s="25"/>
      <c r="CT353" s="25"/>
      <c r="CU353" s="25"/>
      <c r="CV353" s="25"/>
      <c r="CW353" s="25"/>
      <c r="CX353" s="25"/>
      <c r="CY353" s="25"/>
      <c r="CZ353" s="49"/>
      <c r="DA353" s="25"/>
      <c r="DB353" s="25"/>
      <c r="DC353" s="25"/>
      <c r="DD353" s="25"/>
      <c r="DE353" s="25"/>
      <c r="DF353" s="25"/>
      <c r="DG353" s="25"/>
      <c r="DH353" s="25"/>
      <c r="DI353" s="25"/>
      <c r="DJ353" s="25"/>
      <c r="DK353" s="25"/>
      <c r="DL353" s="25"/>
      <c r="DM353" s="25"/>
      <c r="DN353" s="25"/>
      <c r="DO353" s="25"/>
      <c r="DP353" s="25"/>
      <c r="DQ353" s="25"/>
      <c r="DR353" s="25"/>
      <c r="DS353" s="25"/>
      <c r="DT353" s="49"/>
      <c r="DU353" s="47"/>
      <c r="DV353" s="48"/>
      <c r="DW353" s="25"/>
      <c r="DX353" s="25"/>
      <c r="DY353" s="49"/>
      <c r="DZ353" s="47"/>
      <c r="EA353" s="25"/>
      <c r="EB353" s="25"/>
      <c r="EC353" s="25"/>
      <c r="ED353" s="25"/>
      <c r="EE353" s="49"/>
      <c r="EF353" s="47"/>
      <c r="EG353" s="25"/>
      <c r="EH353" s="25"/>
      <c r="EI353" s="25"/>
      <c r="EJ353" s="25"/>
      <c r="EK353" s="46"/>
      <c r="EL353" s="47"/>
      <c r="EM353" s="49"/>
      <c r="EN353" s="46"/>
      <c r="EO353" s="47"/>
      <c r="EP353" s="25"/>
      <c r="EQ353" s="25"/>
      <c r="ER353" s="25"/>
      <c r="ES353" s="25"/>
      <c r="ET353" s="25"/>
      <c r="EU353" s="25"/>
      <c r="EV353" s="49"/>
      <c r="FI353"/>
      <c r="FL353" s="49"/>
      <c r="FM353" s="25"/>
      <c r="FN353" s="25"/>
      <c r="FO353" s="25"/>
      <c r="FP353" s="25"/>
      <c r="FQ353" s="25"/>
      <c r="FR353" s="25"/>
      <c r="FS353" s="25"/>
      <c r="FT353" s="25"/>
      <c r="FU353" s="25"/>
      <c r="FV353" s="45"/>
      <c r="FW353" s="25"/>
      <c r="FX353" s="25"/>
      <c r="FY353" s="25"/>
      <c r="FZ353" s="25"/>
      <c r="GA353" s="25"/>
      <c r="GB353" s="25"/>
      <c r="GC353" s="28"/>
      <c r="GD353" s="45"/>
      <c r="GE353" s="25"/>
      <c r="GF353" s="25"/>
      <c r="GG353" s="25"/>
      <c r="GH353" s="25"/>
      <c r="GI353" s="25"/>
      <c r="GJ353" s="25"/>
      <c r="GK353" s="28"/>
      <c r="GL353" s="45"/>
      <c r="GM353" s="25"/>
      <c r="GN353" s="25"/>
      <c r="GO353" s="25"/>
      <c r="GP353" s="25"/>
      <c r="GQ353" s="25"/>
      <c r="GR353" s="25"/>
      <c r="GS353" s="25"/>
      <c r="GT353" s="25"/>
      <c r="GU353" s="25"/>
      <c r="GV353" s="25"/>
      <c r="GW353" s="25"/>
      <c r="GX353" s="25"/>
      <c r="GY353" s="25"/>
      <c r="GZ353" s="25"/>
      <c r="HA353" s="25"/>
      <c r="HB353" s="25"/>
      <c r="HC353" s="25"/>
      <c r="HD353" s="25"/>
      <c r="HE353" s="28"/>
      <c r="HF353" s="25"/>
      <c r="HG353" s="25"/>
      <c r="HH353" s="25"/>
      <c r="HI353" s="25"/>
      <c r="HJ353" s="25"/>
      <c r="HK353" s="25"/>
      <c r="HL353" s="25"/>
      <c r="HM353" s="25"/>
      <c r="HN353" s="25"/>
      <c r="HO353" s="25"/>
      <c r="HP353" s="25"/>
      <c r="HQ353" s="25"/>
      <c r="HR353" s="25"/>
      <c r="HS353" s="45"/>
      <c r="HT353" s="25"/>
      <c r="HU353" s="25"/>
      <c r="HV353" s="25"/>
      <c r="HW353" s="25"/>
      <c r="HX353" s="25"/>
      <c r="HY353" s="45"/>
      <c r="HZ353" s="25"/>
      <c r="IA353" s="25"/>
      <c r="IB353" s="25"/>
      <c r="IC353" s="25"/>
      <c r="ID353" s="109"/>
      <c r="IE353" s="25"/>
      <c r="IF353" s="25"/>
      <c r="IG353" s="25"/>
      <c r="IH353" s="25"/>
      <c r="II353" s="25"/>
      <c r="IJ353" s="25"/>
      <c r="IK353" s="25"/>
      <c r="IL353" s="25"/>
      <c r="IM353" s="25"/>
      <c r="IN353" s="25"/>
      <c r="IO353" s="25"/>
      <c r="IP353" s="45"/>
      <c r="IQ353" s="25"/>
      <c r="IR353" s="25"/>
      <c r="IS353" s="25"/>
      <c r="IT353" s="45"/>
    </row>
    <row r="354" spans="1:254">
      <c r="A354" s="25"/>
      <c r="B354" s="25"/>
      <c r="C354" s="49"/>
      <c r="D354" s="47"/>
      <c r="E354" s="25"/>
      <c r="F354" s="25"/>
      <c r="G354" s="49"/>
      <c r="H354" s="25"/>
      <c r="I354" s="25"/>
      <c r="J354" s="25"/>
      <c r="K354" s="25"/>
      <c r="L354" s="25"/>
      <c r="M354" s="25"/>
      <c r="N354" s="25"/>
      <c r="O354" s="25"/>
      <c r="P354" s="25"/>
      <c r="Q354" s="28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45"/>
      <c r="AC354" s="25"/>
      <c r="AD354" s="25"/>
      <c r="AE354" s="25"/>
      <c r="AF354" s="25"/>
      <c r="AG354" s="25"/>
      <c r="AH354" s="25"/>
      <c r="AI354" s="25"/>
      <c r="AJ354" s="25"/>
      <c r="AK354" s="28"/>
      <c r="AL354" s="45"/>
      <c r="AM354" s="25"/>
      <c r="AN354" s="25"/>
      <c r="AO354" s="28"/>
      <c r="AP354" s="4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49"/>
      <c r="BH354" s="47"/>
      <c r="BI354" s="25"/>
      <c r="BJ354" s="25"/>
      <c r="BK354" s="25"/>
      <c r="BL354" s="25"/>
      <c r="BM354" s="47"/>
      <c r="BN354" s="25"/>
      <c r="BO354" s="25"/>
      <c r="BP354" s="25"/>
      <c r="BQ354" s="49"/>
      <c r="BR354" s="47"/>
      <c r="BS354" s="25"/>
      <c r="BT354" s="25"/>
      <c r="BU354" s="25"/>
      <c r="BV354" s="49"/>
      <c r="BW354" s="52"/>
      <c r="BX354" s="53"/>
      <c r="BY354" s="54"/>
      <c r="BZ354" s="57"/>
      <c r="CA354" s="50"/>
      <c r="CB354" s="51"/>
      <c r="CC354" s="46"/>
      <c r="CD354" s="46"/>
      <c r="CE354" s="47"/>
      <c r="CF354" s="25"/>
      <c r="CG354" s="61"/>
      <c r="CH354" s="47"/>
      <c r="CI354" s="25"/>
      <c r="CJ354" s="25"/>
      <c r="CK354" s="49"/>
      <c r="CL354" s="47"/>
      <c r="CM354" s="25"/>
      <c r="CN354" s="25"/>
      <c r="CO354" s="49"/>
      <c r="CP354" s="47"/>
      <c r="CQ354" s="25"/>
      <c r="CR354" s="25"/>
      <c r="CS354" s="25"/>
      <c r="CT354" s="25"/>
      <c r="CU354" s="25"/>
      <c r="CV354" s="25"/>
      <c r="CW354" s="25"/>
      <c r="CX354" s="25"/>
      <c r="CY354" s="25"/>
      <c r="CZ354" s="49"/>
      <c r="DA354" s="25"/>
      <c r="DB354" s="25"/>
      <c r="DC354" s="25"/>
      <c r="DD354" s="25"/>
      <c r="DE354" s="25"/>
      <c r="DF354" s="25"/>
      <c r="DG354" s="25"/>
      <c r="DH354" s="25"/>
      <c r="DI354" s="25"/>
      <c r="DJ354" s="25"/>
      <c r="DK354" s="25"/>
      <c r="DL354" s="25"/>
      <c r="DM354" s="25"/>
      <c r="DN354" s="25"/>
      <c r="DO354" s="25"/>
      <c r="DP354" s="25"/>
      <c r="DQ354" s="25"/>
      <c r="DR354" s="25"/>
      <c r="DS354" s="25"/>
      <c r="DT354" s="49"/>
      <c r="DU354" s="47"/>
      <c r="DV354" s="48"/>
      <c r="DW354" s="25"/>
      <c r="DX354" s="25"/>
      <c r="DY354" s="49"/>
      <c r="DZ354" s="47"/>
      <c r="EA354" s="25"/>
      <c r="EB354" s="25"/>
      <c r="EC354" s="25"/>
      <c r="ED354" s="25"/>
      <c r="EE354" s="49"/>
      <c r="EF354" s="47"/>
      <c r="EG354" s="25"/>
      <c r="EH354" s="25"/>
      <c r="EI354" s="25"/>
      <c r="EJ354" s="25"/>
      <c r="EK354" s="46"/>
      <c r="EL354" s="47"/>
      <c r="EM354" s="49"/>
      <c r="EN354" s="46"/>
      <c r="EO354" s="47"/>
      <c r="EP354" s="25"/>
      <c r="EQ354" s="25"/>
      <c r="ER354" s="25"/>
      <c r="ES354" s="25"/>
      <c r="ET354" s="25"/>
      <c r="EU354" s="25"/>
      <c r="EV354" s="49"/>
      <c r="FI354"/>
      <c r="FL354" s="49"/>
      <c r="FM354" s="25"/>
      <c r="FN354" s="25"/>
      <c r="FO354" s="25"/>
      <c r="FP354" s="25"/>
      <c r="FQ354" s="25"/>
      <c r="FR354" s="25"/>
      <c r="FS354" s="25"/>
      <c r="FT354" s="25"/>
      <c r="FU354" s="25"/>
      <c r="FV354" s="45"/>
      <c r="FW354" s="25"/>
      <c r="FX354" s="25"/>
      <c r="FY354" s="25"/>
      <c r="FZ354" s="25"/>
      <c r="GA354" s="25"/>
      <c r="GB354" s="25"/>
      <c r="GC354" s="28"/>
      <c r="GD354" s="45"/>
      <c r="GE354" s="25"/>
      <c r="GF354" s="25"/>
      <c r="GG354" s="25"/>
      <c r="GH354" s="25"/>
      <c r="GI354" s="25"/>
      <c r="GJ354" s="25"/>
      <c r="GK354" s="28"/>
      <c r="GL354" s="45"/>
      <c r="GM354" s="25"/>
      <c r="GN354" s="25"/>
      <c r="GO354" s="25"/>
      <c r="GP354" s="25"/>
      <c r="GQ354" s="25"/>
      <c r="GR354" s="25"/>
      <c r="GS354" s="25"/>
      <c r="GT354" s="25"/>
      <c r="GU354" s="25"/>
      <c r="GV354" s="25"/>
      <c r="GW354" s="25"/>
      <c r="GX354" s="25"/>
      <c r="GY354" s="25"/>
      <c r="GZ354" s="25"/>
      <c r="HA354" s="25"/>
      <c r="HB354" s="25"/>
      <c r="HC354" s="25"/>
      <c r="HD354" s="25"/>
      <c r="HE354" s="28"/>
      <c r="HF354" s="25"/>
      <c r="HG354" s="25"/>
      <c r="HH354" s="25"/>
      <c r="HI354" s="25"/>
      <c r="HJ354" s="25"/>
      <c r="HK354" s="25"/>
      <c r="HL354" s="25"/>
      <c r="HM354" s="25"/>
      <c r="HN354" s="25"/>
      <c r="HO354" s="25"/>
      <c r="HP354" s="25"/>
      <c r="HQ354" s="25"/>
      <c r="HR354" s="25"/>
      <c r="HS354" s="45"/>
      <c r="HT354" s="25"/>
      <c r="HU354" s="25"/>
      <c r="HV354" s="25"/>
      <c r="HW354" s="25"/>
      <c r="HX354" s="25"/>
      <c r="HY354" s="45"/>
      <c r="HZ354" s="25"/>
      <c r="IA354" s="25"/>
      <c r="IB354" s="25"/>
      <c r="IC354" s="25"/>
      <c r="ID354" s="109"/>
      <c r="IE354" s="25"/>
      <c r="IF354" s="25"/>
      <c r="IG354" s="25"/>
      <c r="IH354" s="25"/>
      <c r="II354" s="25"/>
      <c r="IJ354" s="25"/>
      <c r="IK354" s="25"/>
      <c r="IL354" s="25"/>
      <c r="IM354" s="25"/>
      <c r="IN354" s="25"/>
      <c r="IO354" s="25"/>
      <c r="IP354" s="45"/>
      <c r="IQ354" s="25"/>
      <c r="IR354" s="25"/>
      <c r="IS354" s="25"/>
      <c r="IT354" s="45"/>
    </row>
    <row r="355" spans="1:254">
      <c r="A355" s="25"/>
      <c r="B355" s="25"/>
      <c r="C355" s="49"/>
      <c r="D355" s="47"/>
      <c r="E355" s="25"/>
      <c r="F355" s="25"/>
      <c r="G355" s="49"/>
      <c r="H355" s="25"/>
      <c r="I355" s="25"/>
      <c r="J355" s="25"/>
      <c r="K355" s="25"/>
      <c r="L355" s="25"/>
      <c r="M355" s="25"/>
      <c r="N355" s="25"/>
      <c r="O355" s="25"/>
      <c r="P355" s="25"/>
      <c r="Q355" s="28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45"/>
      <c r="AC355" s="25"/>
      <c r="AD355" s="25"/>
      <c r="AE355" s="25"/>
      <c r="AF355" s="25"/>
      <c r="AG355" s="25"/>
      <c r="AH355" s="25"/>
      <c r="AI355" s="25"/>
      <c r="AJ355" s="25"/>
      <c r="AK355" s="28"/>
      <c r="AL355" s="45"/>
      <c r="AM355" s="25"/>
      <c r="AN355" s="25"/>
      <c r="AO355" s="28"/>
      <c r="AP355" s="4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49"/>
      <c r="BH355" s="47"/>
      <c r="BI355" s="25"/>
      <c r="BJ355" s="25"/>
      <c r="BK355" s="25"/>
      <c r="BL355" s="25"/>
      <c r="BM355" s="47"/>
      <c r="BN355" s="25"/>
      <c r="BO355" s="25"/>
      <c r="BP355" s="25"/>
      <c r="BQ355" s="49"/>
      <c r="BR355" s="47"/>
      <c r="BS355" s="25"/>
      <c r="BT355" s="25"/>
      <c r="BU355" s="25"/>
      <c r="BV355" s="49"/>
      <c r="BW355" s="52"/>
      <c r="BX355" s="53"/>
      <c r="BY355" s="54"/>
      <c r="BZ355" s="57"/>
      <c r="CA355" s="50"/>
      <c r="CB355" s="51"/>
      <c r="CC355" s="46"/>
      <c r="CD355" s="46"/>
      <c r="CE355" s="47"/>
      <c r="CF355" s="25"/>
      <c r="CG355" s="61"/>
      <c r="CH355" s="47"/>
      <c r="CI355" s="25"/>
      <c r="CJ355" s="25"/>
      <c r="CK355" s="49"/>
      <c r="CL355" s="47"/>
      <c r="CM355" s="25"/>
      <c r="CN355" s="25"/>
      <c r="CO355" s="49"/>
      <c r="CP355" s="47"/>
      <c r="CQ355" s="25"/>
      <c r="CR355" s="25"/>
      <c r="CS355" s="25"/>
      <c r="CT355" s="25"/>
      <c r="CU355" s="25"/>
      <c r="CV355" s="25"/>
      <c r="CW355" s="25"/>
      <c r="CX355" s="25"/>
      <c r="CY355" s="25"/>
      <c r="CZ355" s="49"/>
      <c r="DA355" s="25"/>
      <c r="DB355" s="25"/>
      <c r="DC355" s="25"/>
      <c r="DD355" s="25"/>
      <c r="DE355" s="25"/>
      <c r="DF355" s="25"/>
      <c r="DG355" s="25"/>
      <c r="DH355" s="25"/>
      <c r="DI355" s="25"/>
      <c r="DJ355" s="25"/>
      <c r="DK355" s="25"/>
      <c r="DL355" s="25"/>
      <c r="DM355" s="25"/>
      <c r="DN355" s="25"/>
      <c r="DO355" s="25"/>
      <c r="DP355" s="25"/>
      <c r="DQ355" s="25"/>
      <c r="DR355" s="25"/>
      <c r="DS355" s="25"/>
      <c r="DT355" s="49"/>
      <c r="DU355" s="47"/>
      <c r="DV355" s="48"/>
      <c r="DW355" s="25"/>
      <c r="DX355" s="25"/>
      <c r="DY355" s="49"/>
      <c r="DZ355" s="47"/>
      <c r="EA355" s="25"/>
      <c r="EB355" s="25"/>
      <c r="EC355" s="25"/>
      <c r="ED355" s="25"/>
      <c r="EE355" s="49"/>
      <c r="EF355" s="47"/>
      <c r="EG355" s="25"/>
      <c r="EH355" s="25"/>
      <c r="EI355" s="25"/>
      <c r="EJ355" s="25"/>
      <c r="EK355" s="46"/>
      <c r="EL355" s="47"/>
      <c r="EM355" s="49"/>
      <c r="EN355" s="46"/>
      <c r="EO355" s="47"/>
      <c r="EP355" s="25"/>
      <c r="EQ355" s="25"/>
      <c r="ER355" s="25"/>
      <c r="ES355" s="25"/>
      <c r="ET355" s="25"/>
      <c r="EU355" s="25"/>
      <c r="EV355" s="49"/>
      <c r="FI355"/>
      <c r="FL355" s="49"/>
      <c r="FM355" s="25"/>
      <c r="FN355" s="25"/>
      <c r="FO355" s="25"/>
      <c r="FP355" s="25"/>
      <c r="FQ355" s="25"/>
      <c r="FR355" s="25"/>
      <c r="FS355" s="25"/>
      <c r="FT355" s="25"/>
      <c r="FU355" s="25"/>
      <c r="FV355" s="45"/>
      <c r="FW355" s="25"/>
      <c r="FX355" s="25"/>
      <c r="FY355" s="25"/>
      <c r="FZ355" s="25"/>
      <c r="GA355" s="25"/>
      <c r="GB355" s="25"/>
      <c r="GC355" s="28"/>
      <c r="GD355" s="45"/>
      <c r="GE355" s="25"/>
      <c r="GF355" s="25"/>
      <c r="GG355" s="25"/>
      <c r="GH355" s="25"/>
      <c r="GI355" s="25"/>
      <c r="GJ355" s="25"/>
      <c r="GK355" s="28"/>
      <c r="GL355" s="45"/>
      <c r="GM355" s="25"/>
      <c r="GN355" s="25"/>
      <c r="GO355" s="25"/>
      <c r="GP355" s="25"/>
      <c r="GQ355" s="25"/>
      <c r="GR355" s="25"/>
      <c r="GS355" s="25"/>
      <c r="GT355" s="25"/>
      <c r="GU355" s="25"/>
      <c r="GV355" s="25"/>
      <c r="GW355" s="25"/>
      <c r="GX355" s="25"/>
      <c r="GY355" s="25"/>
      <c r="GZ355" s="25"/>
      <c r="HA355" s="25"/>
      <c r="HB355" s="25"/>
      <c r="HC355" s="25"/>
      <c r="HD355" s="25"/>
      <c r="HE355" s="28"/>
      <c r="HF355" s="25"/>
      <c r="HG355" s="25"/>
      <c r="HH355" s="25"/>
      <c r="HI355" s="25"/>
      <c r="HJ355" s="25"/>
      <c r="HK355" s="25"/>
      <c r="HL355" s="25"/>
      <c r="HM355" s="25"/>
      <c r="HN355" s="25"/>
      <c r="HO355" s="25"/>
      <c r="HP355" s="25"/>
      <c r="HQ355" s="25"/>
      <c r="HR355" s="25"/>
      <c r="HS355" s="45"/>
      <c r="HT355" s="25"/>
      <c r="HU355" s="25"/>
      <c r="HV355" s="25"/>
      <c r="HW355" s="25"/>
      <c r="HX355" s="25"/>
      <c r="HY355" s="45"/>
      <c r="HZ355" s="25"/>
      <c r="IA355" s="25"/>
      <c r="IB355" s="25"/>
      <c r="IC355" s="25"/>
      <c r="ID355" s="109"/>
      <c r="IE355" s="25"/>
      <c r="IF355" s="25"/>
      <c r="IG355" s="25"/>
      <c r="IH355" s="25"/>
      <c r="II355" s="25"/>
      <c r="IJ355" s="25"/>
      <c r="IK355" s="25"/>
      <c r="IL355" s="25"/>
      <c r="IM355" s="25"/>
      <c r="IN355" s="25"/>
      <c r="IO355" s="25"/>
      <c r="IP355" s="45"/>
      <c r="IQ355" s="25"/>
      <c r="IR355" s="25"/>
      <c r="IS355" s="25"/>
      <c r="IT355" s="45"/>
    </row>
    <row r="356" spans="1:254">
      <c r="A356" s="25"/>
      <c r="B356" s="25"/>
      <c r="C356" s="49"/>
      <c r="D356" s="47"/>
      <c r="E356" s="25"/>
      <c r="F356" s="25"/>
      <c r="G356" s="49"/>
      <c r="H356" s="25"/>
      <c r="I356" s="25"/>
      <c r="J356" s="25"/>
      <c r="K356" s="25"/>
      <c r="L356" s="25"/>
      <c r="M356" s="25"/>
      <c r="N356" s="25"/>
      <c r="O356" s="25"/>
      <c r="P356" s="25"/>
      <c r="Q356" s="28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45"/>
      <c r="AC356" s="25"/>
      <c r="AD356" s="25"/>
      <c r="AE356" s="25"/>
      <c r="AF356" s="25"/>
      <c r="AG356" s="25"/>
      <c r="AH356" s="25"/>
      <c r="AI356" s="25"/>
      <c r="AJ356" s="25"/>
      <c r="AK356" s="28"/>
      <c r="AL356" s="45"/>
      <c r="AM356" s="25"/>
      <c r="AN356" s="25"/>
      <c r="AO356" s="28"/>
      <c r="AP356" s="4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49"/>
      <c r="BH356" s="47"/>
      <c r="BI356" s="25"/>
      <c r="BJ356" s="25"/>
      <c r="BK356" s="25"/>
      <c r="BL356" s="25"/>
      <c r="BM356" s="47"/>
      <c r="BN356" s="25"/>
      <c r="BO356" s="25"/>
      <c r="BP356" s="25"/>
      <c r="BQ356" s="49"/>
      <c r="BR356" s="47"/>
      <c r="BS356" s="25"/>
      <c r="BT356" s="25"/>
      <c r="BU356" s="25"/>
      <c r="BV356" s="49"/>
      <c r="BW356" s="52"/>
      <c r="BX356" s="53"/>
      <c r="BY356" s="54"/>
      <c r="BZ356" s="57"/>
      <c r="CA356" s="50"/>
      <c r="CB356" s="51"/>
      <c r="CC356" s="46"/>
      <c r="CD356" s="46"/>
      <c r="CE356" s="47"/>
      <c r="CF356" s="25"/>
      <c r="CG356" s="61"/>
      <c r="CH356" s="47"/>
      <c r="CI356" s="25"/>
      <c r="CJ356" s="25"/>
      <c r="CK356" s="49"/>
      <c r="CL356" s="47"/>
      <c r="CM356" s="25"/>
      <c r="CN356" s="25"/>
      <c r="CO356" s="49"/>
      <c r="CP356" s="47"/>
      <c r="CQ356" s="25"/>
      <c r="CR356" s="25"/>
      <c r="CS356" s="25"/>
      <c r="CT356" s="25"/>
      <c r="CU356" s="25"/>
      <c r="CV356" s="25"/>
      <c r="CW356" s="25"/>
      <c r="CX356" s="25"/>
      <c r="CY356" s="25"/>
      <c r="CZ356" s="49"/>
      <c r="DA356" s="25"/>
      <c r="DB356" s="25"/>
      <c r="DC356" s="25"/>
      <c r="DD356" s="25"/>
      <c r="DE356" s="25"/>
      <c r="DF356" s="25"/>
      <c r="DG356" s="25"/>
      <c r="DH356" s="25"/>
      <c r="DI356" s="25"/>
      <c r="DJ356" s="25"/>
      <c r="DK356" s="25"/>
      <c r="DL356" s="25"/>
      <c r="DM356" s="25"/>
      <c r="DN356" s="25"/>
      <c r="DO356" s="25"/>
      <c r="DP356" s="25"/>
      <c r="DQ356" s="25"/>
      <c r="DR356" s="25"/>
      <c r="DS356" s="25"/>
      <c r="DT356" s="49"/>
      <c r="DU356" s="47"/>
      <c r="DV356" s="48"/>
      <c r="DW356" s="25"/>
      <c r="DX356" s="25"/>
      <c r="DY356" s="49"/>
      <c r="DZ356" s="47"/>
      <c r="EA356" s="25"/>
      <c r="EB356" s="25"/>
      <c r="EC356" s="25"/>
      <c r="ED356" s="25"/>
      <c r="EE356" s="49"/>
      <c r="EF356" s="47"/>
      <c r="EG356" s="25"/>
      <c r="EH356" s="25"/>
      <c r="EI356" s="25"/>
      <c r="EJ356" s="25"/>
      <c r="EK356" s="46"/>
      <c r="EL356" s="47"/>
      <c r="EM356" s="49"/>
      <c r="EN356" s="46"/>
      <c r="EO356" s="47"/>
      <c r="EP356" s="25"/>
      <c r="EQ356" s="25"/>
      <c r="ER356" s="25"/>
      <c r="ES356" s="25"/>
      <c r="ET356" s="25"/>
      <c r="EU356" s="25"/>
      <c r="EV356" s="49"/>
      <c r="FI356"/>
      <c r="FL356" s="49"/>
      <c r="FM356" s="25"/>
      <c r="FN356" s="25"/>
      <c r="FO356" s="25"/>
      <c r="FP356" s="25"/>
      <c r="FQ356" s="25"/>
      <c r="FR356" s="25"/>
      <c r="FS356" s="25"/>
      <c r="FT356" s="25"/>
      <c r="FU356" s="25"/>
      <c r="FV356" s="45"/>
      <c r="FW356" s="25"/>
      <c r="FX356" s="25"/>
      <c r="FY356" s="25"/>
      <c r="FZ356" s="25"/>
      <c r="GA356" s="25"/>
      <c r="GB356" s="25"/>
      <c r="GC356" s="28"/>
      <c r="GD356" s="45"/>
      <c r="GE356" s="25"/>
      <c r="GF356" s="25"/>
      <c r="GG356" s="25"/>
      <c r="GH356" s="25"/>
      <c r="GI356" s="25"/>
      <c r="GJ356" s="25"/>
      <c r="GK356" s="28"/>
      <c r="GL356" s="45"/>
      <c r="GM356" s="25"/>
      <c r="GN356" s="25"/>
      <c r="GO356" s="25"/>
      <c r="GP356" s="25"/>
      <c r="GQ356" s="25"/>
      <c r="GR356" s="25"/>
      <c r="GS356" s="25"/>
      <c r="GT356" s="25"/>
      <c r="GU356" s="25"/>
      <c r="GV356" s="25"/>
      <c r="GW356" s="25"/>
      <c r="GX356" s="25"/>
      <c r="GY356" s="25"/>
      <c r="GZ356" s="25"/>
      <c r="HA356" s="25"/>
      <c r="HB356" s="25"/>
      <c r="HC356" s="25"/>
      <c r="HD356" s="25"/>
      <c r="HE356" s="28"/>
      <c r="HF356" s="25"/>
      <c r="HG356" s="25"/>
      <c r="HH356" s="25"/>
      <c r="HI356" s="25"/>
      <c r="HJ356" s="25"/>
      <c r="HK356" s="25"/>
      <c r="HL356" s="25"/>
      <c r="HM356" s="25"/>
      <c r="HN356" s="25"/>
      <c r="HO356" s="25"/>
      <c r="HP356" s="25"/>
      <c r="HQ356" s="25"/>
      <c r="HR356" s="25"/>
      <c r="HS356" s="45"/>
      <c r="HT356" s="25"/>
      <c r="HU356" s="25"/>
      <c r="HV356" s="25"/>
      <c r="HW356" s="25"/>
      <c r="HX356" s="25"/>
      <c r="HY356" s="45"/>
      <c r="HZ356" s="25"/>
      <c r="IA356" s="25"/>
      <c r="IB356" s="25"/>
      <c r="IC356" s="25"/>
      <c r="ID356" s="109"/>
      <c r="IE356" s="25"/>
      <c r="IF356" s="25"/>
      <c r="IG356" s="25"/>
      <c r="IH356" s="25"/>
      <c r="II356" s="25"/>
      <c r="IJ356" s="25"/>
      <c r="IK356" s="25"/>
      <c r="IL356" s="25"/>
      <c r="IM356" s="25"/>
      <c r="IN356" s="25"/>
      <c r="IO356" s="25"/>
      <c r="IP356" s="45"/>
      <c r="IQ356" s="25"/>
      <c r="IR356" s="25"/>
      <c r="IS356" s="25"/>
      <c r="IT356" s="45"/>
    </row>
    <row r="357" spans="1:254">
      <c r="A357" s="25"/>
      <c r="B357" s="25"/>
      <c r="C357" s="49"/>
      <c r="D357" s="47"/>
      <c r="E357" s="25"/>
      <c r="F357" s="25"/>
      <c r="G357" s="49"/>
      <c r="H357" s="25"/>
      <c r="I357" s="25"/>
      <c r="J357" s="25"/>
      <c r="K357" s="25"/>
      <c r="L357" s="25"/>
      <c r="M357" s="25"/>
      <c r="N357" s="25"/>
      <c r="O357" s="25"/>
      <c r="P357" s="25"/>
      <c r="Q357" s="28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45"/>
      <c r="AC357" s="25"/>
      <c r="AD357" s="25"/>
      <c r="AE357" s="25"/>
      <c r="AF357" s="25"/>
      <c r="AG357" s="25"/>
      <c r="AH357" s="25"/>
      <c r="AI357" s="25"/>
      <c r="AJ357" s="25"/>
      <c r="AK357" s="28"/>
      <c r="AL357" s="45"/>
      <c r="AM357" s="25"/>
      <c r="AN357" s="25"/>
      <c r="AO357" s="28"/>
      <c r="AP357" s="4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49"/>
      <c r="BH357" s="47"/>
      <c r="BI357" s="25"/>
      <c r="BJ357" s="25"/>
      <c r="BK357" s="25"/>
      <c r="BL357" s="25"/>
      <c r="BM357" s="47"/>
      <c r="BN357" s="25"/>
      <c r="BO357" s="25"/>
      <c r="BP357" s="25"/>
      <c r="BQ357" s="49"/>
      <c r="BR357" s="47"/>
      <c r="BS357" s="25"/>
      <c r="BT357" s="25"/>
      <c r="BU357" s="25"/>
      <c r="BV357" s="49"/>
      <c r="BW357" s="52"/>
      <c r="BX357" s="53"/>
      <c r="BY357" s="54"/>
      <c r="BZ357" s="57"/>
      <c r="CA357" s="50"/>
      <c r="CB357" s="51"/>
      <c r="CC357" s="46"/>
      <c r="CD357" s="46"/>
      <c r="CE357" s="47"/>
      <c r="CF357" s="25"/>
      <c r="CG357" s="61"/>
      <c r="CH357" s="47"/>
      <c r="CI357" s="25"/>
      <c r="CJ357" s="25"/>
      <c r="CK357" s="49"/>
      <c r="CL357" s="47"/>
      <c r="CM357" s="25"/>
      <c r="CN357" s="25"/>
      <c r="CO357" s="49"/>
      <c r="CP357" s="47"/>
      <c r="CQ357" s="25"/>
      <c r="CR357" s="25"/>
      <c r="CS357" s="25"/>
      <c r="CT357" s="25"/>
      <c r="CU357" s="25"/>
      <c r="CV357" s="25"/>
      <c r="CW357" s="25"/>
      <c r="CX357" s="25"/>
      <c r="CY357" s="25"/>
      <c r="CZ357" s="49"/>
      <c r="DA357" s="25"/>
      <c r="DB357" s="25"/>
      <c r="DC357" s="25"/>
      <c r="DD357" s="25"/>
      <c r="DE357" s="25"/>
      <c r="DF357" s="25"/>
      <c r="DG357" s="25"/>
      <c r="DH357" s="25"/>
      <c r="DI357" s="25"/>
      <c r="DJ357" s="25"/>
      <c r="DK357" s="25"/>
      <c r="DL357" s="25"/>
      <c r="DM357" s="25"/>
      <c r="DN357" s="25"/>
      <c r="DO357" s="25"/>
      <c r="DP357" s="25"/>
      <c r="DQ357" s="25"/>
      <c r="DR357" s="25"/>
      <c r="DS357" s="25"/>
      <c r="DT357" s="49"/>
      <c r="DU357" s="47"/>
      <c r="DV357" s="48"/>
      <c r="DW357" s="25"/>
      <c r="DX357" s="25"/>
      <c r="DY357" s="49"/>
      <c r="DZ357" s="47"/>
      <c r="EA357" s="25"/>
      <c r="EB357" s="25"/>
      <c r="EC357" s="25"/>
      <c r="ED357" s="25"/>
      <c r="EE357" s="49"/>
      <c r="EF357" s="47"/>
      <c r="EG357" s="25"/>
      <c r="EH357" s="25"/>
      <c r="EI357" s="25"/>
      <c r="EJ357" s="25"/>
      <c r="EK357" s="46"/>
      <c r="EL357" s="47"/>
      <c r="EM357" s="49"/>
      <c r="EN357" s="46"/>
      <c r="EO357" s="47"/>
      <c r="EP357" s="25"/>
      <c r="EQ357" s="25"/>
      <c r="ER357" s="25"/>
      <c r="ES357" s="25"/>
      <c r="ET357" s="25"/>
      <c r="EU357" s="25"/>
      <c r="EV357" s="49"/>
      <c r="FI357"/>
      <c r="FL357" s="49"/>
      <c r="FM357" s="25"/>
      <c r="FN357" s="25"/>
      <c r="FO357" s="25"/>
      <c r="FP357" s="25"/>
      <c r="FQ357" s="25"/>
      <c r="FR357" s="25"/>
      <c r="FS357" s="25"/>
      <c r="FT357" s="25"/>
      <c r="FU357" s="25"/>
      <c r="FV357" s="45"/>
      <c r="FW357" s="25"/>
      <c r="FX357" s="25"/>
      <c r="FY357" s="25"/>
      <c r="FZ357" s="25"/>
      <c r="GA357" s="25"/>
      <c r="GB357" s="25"/>
      <c r="GC357" s="28"/>
      <c r="GD357" s="45"/>
      <c r="GE357" s="25"/>
      <c r="GF357" s="25"/>
      <c r="GG357" s="25"/>
      <c r="GH357" s="25"/>
      <c r="GI357" s="25"/>
      <c r="GJ357" s="25"/>
      <c r="GK357" s="28"/>
      <c r="GL357" s="45"/>
      <c r="GM357" s="25"/>
      <c r="GN357" s="25"/>
      <c r="GO357" s="25"/>
      <c r="GP357" s="25"/>
      <c r="GQ357" s="25"/>
      <c r="GR357" s="25"/>
      <c r="GS357" s="25"/>
      <c r="GT357" s="25"/>
      <c r="GU357" s="25"/>
      <c r="GV357" s="25"/>
      <c r="GW357" s="25"/>
      <c r="GX357" s="25"/>
      <c r="GY357" s="25"/>
      <c r="GZ357" s="25"/>
      <c r="HA357" s="25"/>
      <c r="HB357" s="25"/>
      <c r="HC357" s="25"/>
      <c r="HD357" s="25"/>
      <c r="HE357" s="28"/>
      <c r="HF357" s="25"/>
      <c r="HG357" s="25"/>
      <c r="HH357" s="25"/>
      <c r="HI357" s="25"/>
      <c r="HJ357" s="25"/>
      <c r="HK357" s="25"/>
      <c r="HL357" s="25"/>
      <c r="HM357" s="25"/>
      <c r="HN357" s="25"/>
      <c r="HO357" s="25"/>
      <c r="HP357" s="25"/>
      <c r="HQ357" s="25"/>
      <c r="HR357" s="25"/>
      <c r="HS357" s="45"/>
      <c r="HT357" s="25"/>
      <c r="HU357" s="25"/>
      <c r="HV357" s="25"/>
      <c r="HW357" s="25"/>
      <c r="HX357" s="25"/>
      <c r="HY357" s="45"/>
      <c r="HZ357" s="25"/>
      <c r="IA357" s="25"/>
      <c r="IB357" s="25"/>
      <c r="IC357" s="25"/>
      <c r="ID357" s="109"/>
      <c r="IE357" s="25"/>
      <c r="IF357" s="25"/>
      <c r="IG357" s="25"/>
      <c r="IH357" s="25"/>
      <c r="II357" s="25"/>
      <c r="IJ357" s="25"/>
      <c r="IK357" s="25"/>
      <c r="IL357" s="25"/>
      <c r="IM357" s="25"/>
      <c r="IN357" s="25"/>
      <c r="IO357" s="25"/>
      <c r="IP357" s="45"/>
      <c r="IQ357" s="25"/>
      <c r="IR357" s="25"/>
      <c r="IS357" s="25"/>
      <c r="IT357" s="45"/>
    </row>
    <row r="358" spans="1:254">
      <c r="A358" s="25"/>
      <c r="B358" s="25"/>
      <c r="C358" s="49"/>
      <c r="D358" s="47"/>
      <c r="E358" s="25"/>
      <c r="F358" s="25"/>
      <c r="G358" s="49"/>
      <c r="H358" s="25"/>
      <c r="I358" s="25"/>
      <c r="J358" s="25"/>
      <c r="K358" s="25"/>
      <c r="L358" s="25"/>
      <c r="M358" s="25"/>
      <c r="N358" s="25"/>
      <c r="O358" s="25"/>
      <c r="P358" s="25"/>
      <c r="Q358" s="28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45"/>
      <c r="AC358" s="25"/>
      <c r="AD358" s="25"/>
      <c r="AE358" s="25"/>
      <c r="AF358" s="25"/>
      <c r="AG358" s="25"/>
      <c r="AH358" s="25"/>
      <c r="AI358" s="25"/>
      <c r="AJ358" s="25"/>
      <c r="AK358" s="28"/>
      <c r="AL358" s="45"/>
      <c r="AM358" s="25"/>
      <c r="AN358" s="25"/>
      <c r="AO358" s="28"/>
      <c r="AP358" s="4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49"/>
      <c r="BH358" s="47"/>
      <c r="BI358" s="25"/>
      <c r="BJ358" s="25"/>
      <c r="BK358" s="25"/>
      <c r="BL358" s="25"/>
      <c r="BM358" s="47"/>
      <c r="BN358" s="25"/>
      <c r="BO358" s="25"/>
      <c r="BP358" s="25"/>
      <c r="BQ358" s="49"/>
      <c r="BR358" s="47"/>
      <c r="BS358" s="25"/>
      <c r="BT358" s="25"/>
      <c r="BU358" s="25"/>
      <c r="BV358" s="49"/>
      <c r="BW358" s="52"/>
      <c r="BX358" s="53"/>
      <c r="BY358" s="54"/>
      <c r="BZ358" s="57"/>
      <c r="CA358" s="50"/>
      <c r="CB358" s="51"/>
      <c r="CC358" s="46"/>
      <c r="CD358" s="46"/>
      <c r="CE358" s="47"/>
      <c r="CF358" s="25"/>
      <c r="CG358" s="61"/>
      <c r="CH358" s="47"/>
      <c r="CI358" s="25"/>
      <c r="CJ358" s="25"/>
      <c r="CK358" s="49"/>
      <c r="CL358" s="47"/>
      <c r="CM358" s="25"/>
      <c r="CN358" s="25"/>
      <c r="CO358" s="49"/>
      <c r="CP358" s="47"/>
      <c r="CQ358" s="25"/>
      <c r="CR358" s="25"/>
      <c r="CS358" s="25"/>
      <c r="CT358" s="25"/>
      <c r="CU358" s="25"/>
      <c r="CV358" s="25"/>
      <c r="CW358" s="25"/>
      <c r="CX358" s="25"/>
      <c r="CY358" s="25"/>
      <c r="CZ358" s="49"/>
      <c r="DA358" s="25"/>
      <c r="DB358" s="25"/>
      <c r="DC358" s="25"/>
      <c r="DD358" s="25"/>
      <c r="DE358" s="25"/>
      <c r="DF358" s="25"/>
      <c r="DG358" s="25"/>
      <c r="DH358" s="25"/>
      <c r="DI358" s="25"/>
      <c r="DJ358" s="25"/>
      <c r="DK358" s="25"/>
      <c r="DL358" s="25"/>
      <c r="DM358" s="25"/>
      <c r="DN358" s="25"/>
      <c r="DO358" s="25"/>
      <c r="DP358" s="25"/>
      <c r="DQ358" s="25"/>
      <c r="DR358" s="25"/>
      <c r="DS358" s="25"/>
      <c r="DT358" s="49"/>
      <c r="DU358" s="47"/>
      <c r="DV358" s="48"/>
      <c r="DW358" s="25"/>
      <c r="DX358" s="25"/>
      <c r="DY358" s="49"/>
      <c r="DZ358" s="47"/>
      <c r="EA358" s="25"/>
      <c r="EB358" s="25"/>
      <c r="EC358" s="25"/>
      <c r="ED358" s="25"/>
      <c r="EE358" s="49"/>
      <c r="EF358" s="47"/>
      <c r="EG358" s="25"/>
      <c r="EH358" s="25"/>
      <c r="EI358" s="25"/>
      <c r="EJ358" s="25"/>
      <c r="EK358" s="46"/>
      <c r="EL358" s="47"/>
      <c r="EM358" s="49"/>
      <c r="EN358" s="46"/>
      <c r="EO358" s="47"/>
      <c r="EP358" s="25"/>
      <c r="EQ358" s="25"/>
      <c r="ER358" s="25"/>
      <c r="ES358" s="25"/>
      <c r="ET358" s="25"/>
      <c r="EU358" s="25"/>
      <c r="EV358" s="49"/>
      <c r="FI358"/>
      <c r="FL358" s="49"/>
      <c r="FM358" s="25"/>
      <c r="FN358" s="25"/>
      <c r="FO358" s="25"/>
      <c r="FP358" s="25"/>
      <c r="FQ358" s="25"/>
      <c r="FR358" s="25"/>
      <c r="FS358" s="25"/>
      <c r="FT358" s="25"/>
      <c r="FU358" s="25"/>
      <c r="FV358" s="45"/>
      <c r="FW358" s="25"/>
      <c r="FX358" s="25"/>
      <c r="FY358" s="25"/>
      <c r="FZ358" s="25"/>
      <c r="GA358" s="25"/>
      <c r="GB358" s="25"/>
      <c r="GC358" s="28"/>
      <c r="GD358" s="45"/>
      <c r="GE358" s="25"/>
      <c r="GF358" s="25"/>
      <c r="GG358" s="25"/>
      <c r="GH358" s="25"/>
      <c r="GI358" s="25"/>
      <c r="GJ358" s="25"/>
      <c r="GK358" s="28"/>
      <c r="GL358" s="45"/>
      <c r="GM358" s="25"/>
      <c r="GN358" s="25"/>
      <c r="GO358" s="25"/>
      <c r="GP358" s="25"/>
      <c r="GQ358" s="25"/>
      <c r="GR358" s="25"/>
      <c r="GS358" s="25"/>
      <c r="GT358" s="25"/>
      <c r="GU358" s="25"/>
      <c r="GV358" s="25"/>
      <c r="GW358" s="25"/>
      <c r="GX358" s="25"/>
      <c r="GY358" s="25"/>
      <c r="GZ358" s="25"/>
      <c r="HA358" s="25"/>
      <c r="HB358" s="25"/>
      <c r="HC358" s="25"/>
      <c r="HD358" s="25"/>
      <c r="HE358" s="28"/>
      <c r="HF358" s="25"/>
      <c r="HG358" s="25"/>
      <c r="HH358" s="25"/>
      <c r="HI358" s="25"/>
      <c r="HJ358" s="25"/>
      <c r="HK358" s="25"/>
      <c r="HL358" s="25"/>
      <c r="HM358" s="25"/>
      <c r="HN358" s="25"/>
      <c r="HO358" s="25"/>
      <c r="HP358" s="25"/>
      <c r="HQ358" s="25"/>
      <c r="HR358" s="25"/>
      <c r="HS358" s="45"/>
      <c r="HT358" s="25"/>
      <c r="HU358" s="25"/>
      <c r="HV358" s="25"/>
      <c r="HW358" s="25"/>
      <c r="HX358" s="25"/>
      <c r="HY358" s="45"/>
      <c r="HZ358" s="25"/>
      <c r="IA358" s="25"/>
      <c r="IB358" s="25"/>
      <c r="IC358" s="25"/>
      <c r="ID358" s="109"/>
      <c r="IE358" s="25"/>
      <c r="IF358" s="25"/>
      <c r="IG358" s="25"/>
      <c r="IH358" s="25"/>
      <c r="II358" s="25"/>
      <c r="IJ358" s="25"/>
      <c r="IK358" s="25"/>
      <c r="IL358" s="25"/>
      <c r="IM358" s="25"/>
      <c r="IN358" s="25"/>
      <c r="IO358" s="25"/>
      <c r="IP358" s="45"/>
      <c r="IQ358" s="25"/>
      <c r="IR358" s="25"/>
      <c r="IS358" s="25"/>
      <c r="IT358" s="45"/>
    </row>
    <row r="359" spans="1:254">
      <c r="A359" s="25"/>
      <c r="B359" s="25"/>
      <c r="C359" s="49"/>
      <c r="D359" s="47"/>
      <c r="E359" s="25"/>
      <c r="F359" s="25"/>
      <c r="G359" s="49"/>
      <c r="H359" s="25"/>
      <c r="I359" s="25"/>
      <c r="J359" s="25"/>
      <c r="K359" s="25"/>
      <c r="L359" s="25"/>
      <c r="M359" s="25"/>
      <c r="N359" s="25"/>
      <c r="O359" s="25"/>
      <c r="P359" s="25"/>
      <c r="Q359" s="28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45"/>
      <c r="AC359" s="25"/>
      <c r="AD359" s="25"/>
      <c r="AE359" s="25"/>
      <c r="AF359" s="25"/>
      <c r="AG359" s="25"/>
      <c r="AH359" s="25"/>
      <c r="AI359" s="25"/>
      <c r="AJ359" s="25"/>
      <c r="AK359" s="28"/>
      <c r="AL359" s="45"/>
      <c r="AM359" s="25"/>
      <c r="AN359" s="25"/>
      <c r="AO359" s="28"/>
      <c r="AP359" s="4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49"/>
      <c r="BH359" s="47"/>
      <c r="BI359" s="25"/>
      <c r="BJ359" s="25"/>
      <c r="BK359" s="25"/>
      <c r="BL359" s="25"/>
      <c r="BM359" s="47"/>
      <c r="BN359" s="25"/>
      <c r="BO359" s="25"/>
      <c r="BP359" s="25"/>
      <c r="BQ359" s="49"/>
      <c r="BR359" s="47"/>
      <c r="BS359" s="25"/>
      <c r="BT359" s="25"/>
      <c r="BU359" s="25"/>
      <c r="BV359" s="49"/>
      <c r="BW359" s="52"/>
      <c r="BX359" s="53"/>
      <c r="BY359" s="54"/>
      <c r="BZ359" s="57"/>
      <c r="CA359" s="50"/>
      <c r="CB359" s="51"/>
      <c r="CC359" s="46"/>
      <c r="CD359" s="46"/>
      <c r="CE359" s="47"/>
      <c r="CF359" s="25"/>
      <c r="CG359" s="61"/>
      <c r="CH359" s="47"/>
      <c r="CI359" s="25"/>
      <c r="CJ359" s="25"/>
      <c r="CK359" s="49"/>
      <c r="CL359" s="47"/>
      <c r="CM359" s="25"/>
      <c r="CN359" s="25"/>
      <c r="CO359" s="49"/>
      <c r="CP359" s="47"/>
      <c r="CQ359" s="25"/>
      <c r="CR359" s="25"/>
      <c r="CS359" s="25"/>
      <c r="CT359" s="25"/>
      <c r="CU359" s="25"/>
      <c r="CV359" s="25"/>
      <c r="CW359" s="25"/>
      <c r="CX359" s="25"/>
      <c r="CY359" s="25"/>
      <c r="CZ359" s="49"/>
      <c r="DA359" s="25"/>
      <c r="DB359" s="25"/>
      <c r="DC359" s="25"/>
      <c r="DD359" s="25"/>
      <c r="DE359" s="25"/>
      <c r="DF359" s="25"/>
      <c r="DG359" s="25"/>
      <c r="DH359" s="25"/>
      <c r="DI359" s="25"/>
      <c r="DJ359" s="25"/>
      <c r="DK359" s="25"/>
      <c r="DL359" s="25"/>
      <c r="DM359" s="25"/>
      <c r="DN359" s="25"/>
      <c r="DO359" s="25"/>
      <c r="DP359" s="25"/>
      <c r="DQ359" s="25"/>
      <c r="DR359" s="25"/>
      <c r="DS359" s="25"/>
      <c r="DT359" s="49"/>
      <c r="DU359" s="47"/>
      <c r="DV359" s="48"/>
      <c r="DW359" s="25"/>
      <c r="DX359" s="25"/>
      <c r="DY359" s="49"/>
      <c r="DZ359" s="47"/>
      <c r="EA359" s="25"/>
      <c r="EB359" s="25"/>
      <c r="EC359" s="25"/>
      <c r="ED359" s="25"/>
      <c r="EE359" s="49"/>
      <c r="EF359" s="47"/>
      <c r="EG359" s="25"/>
      <c r="EH359" s="25"/>
      <c r="EI359" s="25"/>
      <c r="EJ359" s="25"/>
      <c r="EK359" s="46"/>
      <c r="EL359" s="47"/>
      <c r="EM359" s="49"/>
      <c r="EN359" s="46"/>
      <c r="EO359" s="47"/>
      <c r="EP359" s="25"/>
      <c r="EQ359" s="25"/>
      <c r="ER359" s="25"/>
      <c r="ES359" s="25"/>
      <c r="ET359" s="25"/>
      <c r="EU359" s="25"/>
      <c r="EV359" s="49"/>
      <c r="FI359"/>
      <c r="FL359" s="49"/>
      <c r="FM359" s="25"/>
      <c r="FN359" s="25"/>
      <c r="FO359" s="25"/>
      <c r="FP359" s="25"/>
      <c r="FQ359" s="25"/>
      <c r="FR359" s="25"/>
      <c r="FS359" s="25"/>
      <c r="FT359" s="25"/>
      <c r="FU359" s="25"/>
      <c r="FV359" s="45"/>
      <c r="FW359" s="25"/>
      <c r="FX359" s="25"/>
      <c r="FY359" s="25"/>
      <c r="FZ359" s="25"/>
      <c r="GA359" s="25"/>
      <c r="GB359" s="25"/>
      <c r="GC359" s="28"/>
      <c r="GD359" s="45"/>
      <c r="GE359" s="25"/>
      <c r="GF359" s="25"/>
      <c r="GG359" s="25"/>
      <c r="GH359" s="25"/>
      <c r="GI359" s="25"/>
      <c r="GJ359" s="25"/>
      <c r="GK359" s="28"/>
      <c r="GL359" s="45"/>
      <c r="GM359" s="25"/>
      <c r="GN359" s="25"/>
      <c r="GO359" s="25"/>
      <c r="GP359" s="25"/>
      <c r="GQ359" s="25"/>
      <c r="GR359" s="25"/>
      <c r="GS359" s="25"/>
      <c r="GT359" s="25"/>
      <c r="GU359" s="25"/>
      <c r="GV359" s="25"/>
      <c r="GW359" s="25"/>
      <c r="GX359" s="25"/>
      <c r="GY359" s="25"/>
      <c r="GZ359" s="25"/>
      <c r="HA359" s="25"/>
      <c r="HB359" s="25"/>
      <c r="HC359" s="25"/>
      <c r="HD359" s="25"/>
      <c r="HE359" s="28"/>
      <c r="HF359" s="25"/>
      <c r="HG359" s="25"/>
      <c r="HH359" s="25"/>
      <c r="HI359" s="25"/>
      <c r="HJ359" s="25"/>
      <c r="HK359" s="25"/>
      <c r="HL359" s="25"/>
      <c r="HM359" s="25"/>
      <c r="HN359" s="25"/>
      <c r="HO359" s="25"/>
      <c r="HP359" s="25"/>
      <c r="HQ359" s="25"/>
      <c r="HR359" s="25"/>
      <c r="HS359" s="45"/>
      <c r="HT359" s="25"/>
      <c r="HU359" s="25"/>
      <c r="HV359" s="25"/>
      <c r="HW359" s="25"/>
      <c r="HX359" s="25"/>
      <c r="HY359" s="45"/>
      <c r="HZ359" s="25"/>
      <c r="IA359" s="25"/>
      <c r="IB359" s="25"/>
      <c r="IC359" s="25"/>
      <c r="ID359" s="109"/>
      <c r="IE359" s="25"/>
      <c r="IF359" s="25"/>
      <c r="IG359" s="25"/>
      <c r="IH359" s="25"/>
      <c r="II359" s="25"/>
      <c r="IJ359" s="25"/>
      <c r="IK359" s="25"/>
      <c r="IL359" s="25"/>
      <c r="IM359" s="25"/>
      <c r="IN359" s="25"/>
      <c r="IO359" s="25"/>
      <c r="IP359" s="45"/>
      <c r="IQ359" s="25"/>
      <c r="IR359" s="25"/>
      <c r="IS359" s="25"/>
      <c r="IT359" s="45"/>
    </row>
    <row r="360" spans="1:254">
      <c r="A360" s="25"/>
      <c r="B360" s="25"/>
      <c r="C360" s="49"/>
      <c r="D360" s="47"/>
      <c r="E360" s="25"/>
      <c r="F360" s="25"/>
      <c r="G360" s="49"/>
      <c r="H360" s="25"/>
      <c r="I360" s="25"/>
      <c r="J360" s="25"/>
      <c r="K360" s="25"/>
      <c r="L360" s="25"/>
      <c r="M360" s="25"/>
      <c r="N360" s="25"/>
      <c r="O360" s="25"/>
      <c r="P360" s="25"/>
      <c r="Q360" s="28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45"/>
      <c r="AC360" s="25"/>
      <c r="AD360" s="25"/>
      <c r="AE360" s="25"/>
      <c r="AF360" s="25"/>
      <c r="AG360" s="25"/>
      <c r="AH360" s="25"/>
      <c r="AI360" s="25"/>
      <c r="AJ360" s="25"/>
      <c r="AK360" s="28"/>
      <c r="AL360" s="45"/>
      <c r="AM360" s="25"/>
      <c r="AN360" s="25"/>
      <c r="AO360" s="28"/>
      <c r="AP360" s="4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49"/>
      <c r="BH360" s="47"/>
      <c r="BI360" s="25"/>
      <c r="BJ360" s="25"/>
      <c r="BK360" s="25"/>
      <c r="BL360" s="25"/>
      <c r="BM360" s="47"/>
      <c r="BN360" s="25"/>
      <c r="BO360" s="25"/>
      <c r="BP360" s="25"/>
      <c r="BQ360" s="49"/>
      <c r="BR360" s="47"/>
      <c r="BS360" s="25"/>
      <c r="BT360" s="25"/>
      <c r="BU360" s="25"/>
      <c r="BV360" s="49"/>
      <c r="BW360" s="52"/>
      <c r="BX360" s="53"/>
      <c r="BY360" s="54"/>
      <c r="BZ360" s="57"/>
      <c r="CA360" s="50"/>
      <c r="CB360" s="51"/>
      <c r="CC360" s="46"/>
      <c r="CD360" s="46"/>
      <c r="CE360" s="47"/>
      <c r="CF360" s="25"/>
      <c r="CG360" s="61"/>
      <c r="CH360" s="47"/>
      <c r="CI360" s="25"/>
      <c r="CJ360" s="25"/>
      <c r="CK360" s="49"/>
      <c r="CL360" s="47"/>
      <c r="CM360" s="25"/>
      <c r="CN360" s="25"/>
      <c r="CO360" s="49"/>
      <c r="CP360" s="47"/>
      <c r="CQ360" s="25"/>
      <c r="CR360" s="25"/>
      <c r="CS360" s="25"/>
      <c r="CT360" s="25"/>
      <c r="CU360" s="25"/>
      <c r="CV360" s="25"/>
      <c r="CW360" s="25"/>
      <c r="CX360" s="25"/>
      <c r="CY360" s="25"/>
      <c r="CZ360" s="49"/>
      <c r="DA360" s="25"/>
      <c r="DB360" s="25"/>
      <c r="DC360" s="25"/>
      <c r="DD360" s="25"/>
      <c r="DE360" s="25"/>
      <c r="DF360" s="25"/>
      <c r="DG360" s="25"/>
      <c r="DH360" s="25"/>
      <c r="DI360" s="25"/>
      <c r="DJ360" s="25"/>
      <c r="DK360" s="25"/>
      <c r="DL360" s="25"/>
      <c r="DM360" s="25"/>
      <c r="DN360" s="25"/>
      <c r="DO360" s="25"/>
      <c r="DP360" s="25"/>
      <c r="DQ360" s="25"/>
      <c r="DR360" s="25"/>
      <c r="DS360" s="25"/>
      <c r="DT360" s="49"/>
      <c r="DU360" s="47"/>
      <c r="DV360" s="48"/>
      <c r="DW360" s="25"/>
      <c r="DX360" s="25"/>
      <c r="DY360" s="49"/>
      <c r="DZ360" s="47"/>
      <c r="EA360" s="25"/>
      <c r="EB360" s="25"/>
      <c r="EC360" s="25"/>
      <c r="ED360" s="25"/>
      <c r="EE360" s="49"/>
      <c r="EF360" s="47"/>
      <c r="EG360" s="25"/>
      <c r="EH360" s="25"/>
      <c r="EI360" s="25"/>
      <c r="EJ360" s="25"/>
      <c r="EK360" s="46"/>
      <c r="EL360" s="47"/>
      <c r="EM360" s="49"/>
      <c r="EN360" s="46"/>
      <c r="EO360" s="47"/>
      <c r="EP360" s="25"/>
      <c r="EQ360" s="25"/>
      <c r="ER360" s="25"/>
      <c r="ES360" s="25"/>
      <c r="ET360" s="25"/>
      <c r="EU360" s="25"/>
      <c r="EV360" s="49"/>
      <c r="FI360"/>
      <c r="FL360" s="49"/>
      <c r="FM360" s="25"/>
      <c r="FN360" s="25"/>
      <c r="FO360" s="25"/>
      <c r="FP360" s="25"/>
      <c r="FQ360" s="25"/>
      <c r="FR360" s="25"/>
      <c r="FS360" s="25"/>
      <c r="FT360" s="25"/>
      <c r="FU360" s="25"/>
      <c r="FV360" s="45"/>
      <c r="FW360" s="25"/>
      <c r="FX360" s="25"/>
      <c r="FY360" s="25"/>
      <c r="FZ360" s="25"/>
      <c r="GA360" s="25"/>
      <c r="GB360" s="25"/>
      <c r="GC360" s="28"/>
      <c r="GD360" s="45"/>
      <c r="GE360" s="25"/>
      <c r="GF360" s="25"/>
      <c r="GG360" s="25"/>
      <c r="GH360" s="25"/>
      <c r="GI360" s="25"/>
      <c r="GJ360" s="25"/>
      <c r="GK360" s="28"/>
      <c r="GL360" s="45"/>
      <c r="GM360" s="25"/>
      <c r="GN360" s="25"/>
      <c r="GO360" s="25"/>
      <c r="GP360" s="25"/>
      <c r="GQ360" s="25"/>
      <c r="GR360" s="25"/>
      <c r="GS360" s="25"/>
      <c r="GT360" s="25"/>
      <c r="GU360" s="25"/>
      <c r="GV360" s="25"/>
      <c r="GW360" s="25"/>
      <c r="GX360" s="25"/>
      <c r="GY360" s="25"/>
      <c r="GZ360" s="25"/>
      <c r="HA360" s="25"/>
      <c r="HB360" s="25"/>
      <c r="HC360" s="25"/>
      <c r="HD360" s="25"/>
      <c r="HE360" s="28"/>
      <c r="HF360" s="25"/>
      <c r="HG360" s="25"/>
      <c r="HH360" s="25"/>
      <c r="HI360" s="25"/>
      <c r="HJ360" s="25"/>
      <c r="HK360" s="25"/>
      <c r="HL360" s="25"/>
      <c r="HM360" s="25"/>
      <c r="HN360" s="25"/>
      <c r="HO360" s="25"/>
      <c r="HP360" s="25"/>
      <c r="HQ360" s="25"/>
      <c r="HR360" s="25"/>
      <c r="HS360" s="45"/>
      <c r="HT360" s="25"/>
      <c r="HU360" s="25"/>
      <c r="HV360" s="25"/>
      <c r="HW360" s="25"/>
      <c r="HX360" s="25"/>
      <c r="HY360" s="45"/>
      <c r="HZ360" s="25"/>
      <c r="IA360" s="25"/>
      <c r="IB360" s="25"/>
      <c r="IC360" s="25"/>
      <c r="ID360" s="109"/>
      <c r="IE360" s="25"/>
      <c r="IF360" s="25"/>
      <c r="IG360" s="25"/>
      <c r="IH360" s="25"/>
      <c r="II360" s="25"/>
      <c r="IJ360" s="25"/>
      <c r="IK360" s="25"/>
      <c r="IL360" s="25"/>
      <c r="IM360" s="25"/>
      <c r="IN360" s="25"/>
      <c r="IO360" s="25"/>
      <c r="IP360" s="45"/>
      <c r="IQ360" s="25"/>
      <c r="IR360" s="25"/>
      <c r="IS360" s="25"/>
      <c r="IT360" s="45"/>
    </row>
    <row r="361" spans="1:254">
      <c r="A361" s="25"/>
      <c r="B361" s="25"/>
      <c r="C361" s="49"/>
      <c r="D361" s="47"/>
      <c r="E361" s="25"/>
      <c r="F361" s="25"/>
      <c r="G361" s="49"/>
      <c r="H361" s="25"/>
      <c r="I361" s="25"/>
      <c r="J361" s="25"/>
      <c r="K361" s="25"/>
      <c r="L361" s="25"/>
      <c r="M361" s="25"/>
      <c r="N361" s="25"/>
      <c r="O361" s="25"/>
      <c r="P361" s="25"/>
      <c r="Q361" s="28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45"/>
      <c r="AC361" s="25"/>
      <c r="AD361" s="25"/>
      <c r="AE361" s="25"/>
      <c r="AF361" s="25"/>
      <c r="AG361" s="25"/>
      <c r="AH361" s="25"/>
      <c r="AI361" s="25"/>
      <c r="AJ361" s="25"/>
      <c r="AK361" s="28"/>
      <c r="AL361" s="45"/>
      <c r="AM361" s="25"/>
      <c r="AN361" s="25"/>
      <c r="AO361" s="28"/>
      <c r="AP361" s="4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49"/>
      <c r="BH361" s="47"/>
      <c r="BI361" s="25"/>
      <c r="BJ361" s="25"/>
      <c r="BK361" s="25"/>
      <c r="BL361" s="25"/>
      <c r="BM361" s="47"/>
      <c r="BN361" s="25"/>
      <c r="BO361" s="25"/>
      <c r="BP361" s="25"/>
      <c r="BQ361" s="49"/>
      <c r="BR361" s="47"/>
      <c r="BS361" s="25"/>
      <c r="BT361" s="25"/>
      <c r="BU361" s="25"/>
      <c r="BV361" s="49"/>
      <c r="BW361" s="52"/>
      <c r="BX361" s="53"/>
      <c r="BY361" s="54"/>
      <c r="BZ361" s="57"/>
      <c r="CA361" s="50"/>
      <c r="CB361" s="51"/>
      <c r="CC361" s="46"/>
      <c r="CD361" s="46"/>
      <c r="CE361" s="47"/>
      <c r="CF361" s="25"/>
      <c r="CG361" s="61"/>
      <c r="CH361" s="47"/>
      <c r="CI361" s="25"/>
      <c r="CJ361" s="25"/>
      <c r="CK361" s="49"/>
      <c r="CL361" s="47"/>
      <c r="CM361" s="25"/>
      <c r="CN361" s="25"/>
      <c r="CO361" s="49"/>
      <c r="CP361" s="47"/>
      <c r="CQ361" s="25"/>
      <c r="CR361" s="25"/>
      <c r="CS361" s="25"/>
      <c r="CT361" s="25"/>
      <c r="CU361" s="25"/>
      <c r="CV361" s="25"/>
      <c r="CW361" s="25"/>
      <c r="CX361" s="25"/>
      <c r="CY361" s="25"/>
      <c r="CZ361" s="49"/>
      <c r="DA361" s="25"/>
      <c r="DB361" s="25"/>
      <c r="DC361" s="25"/>
      <c r="DD361" s="25"/>
      <c r="DE361" s="25"/>
      <c r="DF361" s="25"/>
      <c r="DG361" s="25"/>
      <c r="DH361" s="25"/>
      <c r="DI361" s="25"/>
      <c r="DJ361" s="25"/>
      <c r="DK361" s="25"/>
      <c r="DL361" s="25"/>
      <c r="DM361" s="25"/>
      <c r="DN361" s="25"/>
      <c r="DO361" s="25"/>
      <c r="DP361" s="25"/>
      <c r="DQ361" s="25"/>
      <c r="DR361" s="25"/>
      <c r="DS361" s="25"/>
      <c r="DT361" s="49"/>
      <c r="DU361" s="47"/>
      <c r="DV361" s="48"/>
      <c r="DW361" s="25"/>
      <c r="DX361" s="25"/>
      <c r="DY361" s="49"/>
      <c r="DZ361" s="47"/>
      <c r="EA361" s="25"/>
      <c r="EB361" s="25"/>
      <c r="EC361" s="25"/>
      <c r="ED361" s="25"/>
      <c r="EE361" s="49"/>
      <c r="EF361" s="47"/>
      <c r="EG361" s="25"/>
      <c r="EH361" s="25"/>
      <c r="EI361" s="25"/>
      <c r="EJ361" s="25"/>
      <c r="EK361" s="46"/>
      <c r="EL361" s="47"/>
      <c r="EM361" s="49"/>
      <c r="EN361" s="46"/>
      <c r="EO361" s="47"/>
      <c r="EP361" s="25"/>
      <c r="EQ361" s="25"/>
      <c r="ER361" s="25"/>
      <c r="ES361" s="25"/>
      <c r="ET361" s="25"/>
      <c r="EU361" s="25"/>
      <c r="EV361" s="49"/>
      <c r="FI361"/>
      <c r="FL361" s="49"/>
      <c r="FM361" s="25"/>
      <c r="FN361" s="25"/>
      <c r="FO361" s="25"/>
      <c r="FP361" s="25"/>
      <c r="FQ361" s="25"/>
      <c r="FR361" s="25"/>
      <c r="FS361" s="25"/>
      <c r="FT361" s="25"/>
      <c r="FU361" s="25"/>
      <c r="FV361" s="45"/>
      <c r="FW361" s="25"/>
      <c r="FX361" s="25"/>
      <c r="FY361" s="25"/>
      <c r="FZ361" s="25"/>
      <c r="GA361" s="25"/>
      <c r="GB361" s="25"/>
      <c r="GC361" s="28"/>
      <c r="GD361" s="45"/>
      <c r="GE361" s="25"/>
      <c r="GF361" s="25"/>
      <c r="GG361" s="25"/>
      <c r="GH361" s="25"/>
      <c r="GI361" s="25"/>
      <c r="GJ361" s="25"/>
      <c r="GK361" s="28"/>
      <c r="GL361" s="45"/>
      <c r="GM361" s="25"/>
      <c r="GN361" s="25"/>
      <c r="GO361" s="25"/>
      <c r="GP361" s="25"/>
      <c r="GQ361" s="25"/>
      <c r="GR361" s="25"/>
      <c r="GS361" s="25"/>
      <c r="GT361" s="25"/>
      <c r="GU361" s="25"/>
      <c r="GV361" s="25"/>
      <c r="GW361" s="25"/>
      <c r="GX361" s="25"/>
      <c r="GY361" s="25"/>
      <c r="GZ361" s="25"/>
      <c r="HA361" s="25"/>
      <c r="HB361" s="25"/>
      <c r="HC361" s="25"/>
      <c r="HD361" s="25"/>
      <c r="HE361" s="28"/>
      <c r="HF361" s="25"/>
      <c r="HG361" s="25"/>
      <c r="HH361" s="25"/>
      <c r="HI361" s="25"/>
      <c r="HJ361" s="25"/>
      <c r="HK361" s="25"/>
      <c r="HL361" s="25"/>
      <c r="HM361" s="25"/>
      <c r="HN361" s="25"/>
      <c r="HO361" s="25"/>
      <c r="HP361" s="25"/>
      <c r="HQ361" s="25"/>
      <c r="HR361" s="25"/>
      <c r="HS361" s="45"/>
      <c r="HT361" s="25"/>
      <c r="HU361" s="25"/>
      <c r="HV361" s="25"/>
      <c r="HW361" s="25"/>
      <c r="HX361" s="25"/>
      <c r="HY361" s="45"/>
      <c r="HZ361" s="25"/>
      <c r="IA361" s="25"/>
      <c r="IB361" s="25"/>
      <c r="IC361" s="25"/>
      <c r="ID361" s="109"/>
      <c r="IE361" s="25"/>
      <c r="IF361" s="25"/>
      <c r="IG361" s="25"/>
      <c r="IH361" s="25"/>
      <c r="II361" s="25"/>
      <c r="IJ361" s="25"/>
      <c r="IK361" s="25"/>
      <c r="IL361" s="25"/>
      <c r="IM361" s="25"/>
      <c r="IN361" s="25"/>
      <c r="IO361" s="25"/>
      <c r="IP361" s="45"/>
      <c r="IQ361" s="25"/>
      <c r="IR361" s="25"/>
      <c r="IS361" s="25"/>
      <c r="IT361" s="45"/>
    </row>
    <row r="362" spans="1:254">
      <c r="A362" s="25"/>
      <c r="B362" s="25"/>
      <c r="C362" s="49"/>
      <c r="D362" s="47"/>
      <c r="E362" s="25"/>
      <c r="F362" s="25"/>
      <c r="G362" s="49"/>
      <c r="H362" s="25"/>
      <c r="I362" s="25"/>
      <c r="J362" s="25"/>
      <c r="K362" s="25"/>
      <c r="L362" s="25"/>
      <c r="M362" s="25"/>
      <c r="N362" s="25"/>
      <c r="O362" s="25"/>
      <c r="P362" s="25"/>
      <c r="Q362" s="28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45"/>
      <c r="AC362" s="25"/>
      <c r="AD362" s="25"/>
      <c r="AE362" s="25"/>
      <c r="AF362" s="25"/>
      <c r="AG362" s="25"/>
      <c r="AH362" s="25"/>
      <c r="AI362" s="25"/>
      <c r="AJ362" s="25"/>
      <c r="AK362" s="28"/>
      <c r="AL362" s="45"/>
      <c r="AM362" s="25"/>
      <c r="AN362" s="25"/>
      <c r="AO362" s="28"/>
      <c r="AP362" s="4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49"/>
      <c r="BH362" s="47"/>
      <c r="BI362" s="25"/>
      <c r="BJ362" s="25"/>
      <c r="BK362" s="25"/>
      <c r="BL362" s="25"/>
      <c r="BM362" s="47"/>
      <c r="BN362" s="25"/>
      <c r="BO362" s="25"/>
      <c r="BP362" s="25"/>
      <c r="BQ362" s="49"/>
      <c r="BR362" s="47"/>
      <c r="BS362" s="25"/>
      <c r="BT362" s="25"/>
      <c r="BU362" s="25"/>
      <c r="BV362" s="49"/>
      <c r="BW362" s="52"/>
      <c r="BX362" s="53"/>
      <c r="BY362" s="54"/>
      <c r="BZ362" s="57"/>
      <c r="CA362" s="50"/>
      <c r="CB362" s="51"/>
      <c r="CC362" s="46"/>
      <c r="CD362" s="46"/>
      <c r="CE362" s="47"/>
      <c r="CF362" s="25"/>
      <c r="CG362" s="61"/>
      <c r="CH362" s="47"/>
      <c r="CI362" s="25"/>
      <c r="CJ362" s="25"/>
      <c r="CK362" s="49"/>
      <c r="CL362" s="47"/>
      <c r="CM362" s="25"/>
      <c r="CN362" s="25"/>
      <c r="CO362" s="49"/>
      <c r="CP362" s="47"/>
      <c r="CQ362" s="25"/>
      <c r="CR362" s="25"/>
      <c r="CS362" s="25"/>
      <c r="CT362" s="25"/>
      <c r="CU362" s="25"/>
      <c r="CV362" s="25"/>
      <c r="CW362" s="25"/>
      <c r="CX362" s="25"/>
      <c r="CY362" s="25"/>
      <c r="CZ362" s="49"/>
      <c r="DA362" s="25"/>
      <c r="DB362" s="25"/>
      <c r="DC362" s="25"/>
      <c r="DD362" s="25"/>
      <c r="DE362" s="25"/>
      <c r="DF362" s="25"/>
      <c r="DG362" s="25"/>
      <c r="DH362" s="25"/>
      <c r="DI362" s="25"/>
      <c r="DJ362" s="25"/>
      <c r="DK362" s="25"/>
      <c r="DL362" s="25"/>
      <c r="DM362" s="25"/>
      <c r="DN362" s="25"/>
      <c r="DO362" s="25"/>
      <c r="DP362" s="25"/>
      <c r="DQ362" s="25"/>
      <c r="DR362" s="25"/>
      <c r="DS362" s="25"/>
      <c r="DT362" s="49"/>
      <c r="DU362" s="47"/>
      <c r="DV362" s="48"/>
      <c r="DW362" s="25"/>
      <c r="DX362" s="25"/>
      <c r="DY362" s="49"/>
      <c r="DZ362" s="47"/>
      <c r="EA362" s="25"/>
      <c r="EB362" s="25"/>
      <c r="EC362" s="25"/>
      <c r="ED362" s="25"/>
      <c r="EE362" s="49"/>
      <c r="EF362" s="47"/>
      <c r="EG362" s="25"/>
      <c r="EH362" s="25"/>
      <c r="EI362" s="25"/>
      <c r="EJ362" s="25"/>
      <c r="EK362" s="46"/>
      <c r="EL362" s="47"/>
      <c r="EM362" s="49"/>
      <c r="EN362" s="46"/>
      <c r="EO362" s="47"/>
      <c r="EP362" s="25"/>
      <c r="EQ362" s="25"/>
      <c r="ER362" s="25"/>
      <c r="ES362" s="25"/>
      <c r="ET362" s="25"/>
      <c r="EU362" s="25"/>
      <c r="EV362" s="49"/>
      <c r="FI362"/>
      <c r="FL362" s="49"/>
      <c r="FM362" s="25"/>
      <c r="FN362" s="25"/>
      <c r="FO362" s="25"/>
      <c r="FP362" s="25"/>
      <c r="FQ362" s="25"/>
      <c r="FR362" s="25"/>
      <c r="FS362" s="25"/>
      <c r="FT362" s="25"/>
      <c r="FU362" s="25"/>
      <c r="FV362" s="45"/>
      <c r="FW362" s="25"/>
      <c r="FX362" s="25"/>
      <c r="FY362" s="25"/>
      <c r="FZ362" s="25"/>
      <c r="GA362" s="25"/>
      <c r="GB362" s="25"/>
      <c r="GC362" s="28"/>
      <c r="GD362" s="45"/>
      <c r="GE362" s="25"/>
      <c r="GF362" s="25"/>
      <c r="GG362" s="25"/>
      <c r="GH362" s="25"/>
      <c r="GI362" s="25"/>
      <c r="GJ362" s="25"/>
      <c r="GK362" s="28"/>
      <c r="GL362" s="45"/>
      <c r="GM362" s="25"/>
      <c r="GN362" s="25"/>
      <c r="GO362" s="25"/>
      <c r="GP362" s="25"/>
      <c r="GQ362" s="25"/>
      <c r="GR362" s="25"/>
      <c r="GS362" s="25"/>
      <c r="GT362" s="25"/>
      <c r="GU362" s="25"/>
      <c r="GV362" s="25"/>
      <c r="GW362" s="25"/>
      <c r="GX362" s="25"/>
      <c r="GY362" s="25"/>
      <c r="GZ362" s="25"/>
      <c r="HA362" s="25"/>
      <c r="HB362" s="25"/>
      <c r="HC362" s="25"/>
      <c r="HD362" s="25"/>
      <c r="HE362" s="28"/>
      <c r="HF362" s="25"/>
      <c r="HG362" s="25"/>
      <c r="HH362" s="25"/>
      <c r="HI362" s="25"/>
      <c r="HJ362" s="25"/>
      <c r="HK362" s="25"/>
      <c r="HL362" s="25"/>
      <c r="HM362" s="25"/>
      <c r="HN362" s="25"/>
      <c r="HO362" s="25"/>
      <c r="HP362" s="25"/>
      <c r="HQ362" s="25"/>
      <c r="HR362" s="25"/>
      <c r="HS362" s="45"/>
      <c r="HT362" s="25"/>
      <c r="HU362" s="25"/>
      <c r="HV362" s="25"/>
      <c r="HW362" s="25"/>
      <c r="HX362" s="25"/>
      <c r="HY362" s="45"/>
      <c r="HZ362" s="25"/>
      <c r="IA362" s="25"/>
      <c r="IB362" s="25"/>
      <c r="IC362" s="25"/>
      <c r="ID362" s="109"/>
      <c r="IE362" s="25"/>
      <c r="IF362" s="25"/>
      <c r="IG362" s="25"/>
      <c r="IH362" s="25"/>
      <c r="II362" s="25"/>
      <c r="IJ362" s="25"/>
      <c r="IK362" s="25"/>
      <c r="IL362" s="25"/>
      <c r="IM362" s="25"/>
      <c r="IN362" s="25"/>
      <c r="IO362" s="25"/>
      <c r="IP362" s="45"/>
      <c r="IQ362" s="25"/>
      <c r="IR362" s="25"/>
      <c r="IS362" s="25"/>
      <c r="IT362" s="45"/>
    </row>
    <row r="363" spans="1:254">
      <c r="A363" s="25"/>
      <c r="B363" s="25"/>
      <c r="C363" s="49"/>
      <c r="D363" s="47"/>
      <c r="E363" s="25"/>
      <c r="F363" s="25"/>
      <c r="G363" s="49"/>
      <c r="H363" s="25"/>
      <c r="I363" s="25"/>
      <c r="J363" s="25"/>
      <c r="K363" s="25"/>
      <c r="L363" s="25"/>
      <c r="M363" s="25"/>
      <c r="N363" s="25"/>
      <c r="O363" s="25"/>
      <c r="P363" s="25"/>
      <c r="Q363" s="28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45"/>
      <c r="AC363" s="25"/>
      <c r="AD363" s="25"/>
      <c r="AE363" s="25"/>
      <c r="AF363" s="25"/>
      <c r="AG363" s="25"/>
      <c r="AH363" s="25"/>
      <c r="AI363" s="25"/>
      <c r="AJ363" s="25"/>
      <c r="AK363" s="28"/>
      <c r="AL363" s="45"/>
      <c r="AM363" s="25"/>
      <c r="AN363" s="25"/>
      <c r="AO363" s="28"/>
      <c r="AP363" s="4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49"/>
      <c r="BH363" s="47"/>
      <c r="BI363" s="25"/>
      <c r="BJ363" s="25"/>
      <c r="BK363" s="25"/>
      <c r="BL363" s="25"/>
      <c r="BM363" s="47"/>
      <c r="BN363" s="25"/>
      <c r="BO363" s="25"/>
      <c r="BP363" s="25"/>
      <c r="BQ363" s="49"/>
      <c r="BR363" s="47"/>
      <c r="BS363" s="25"/>
      <c r="BT363" s="25"/>
      <c r="BU363" s="25"/>
      <c r="BV363" s="49"/>
      <c r="BW363" s="52"/>
      <c r="BX363" s="53"/>
      <c r="BY363" s="54"/>
      <c r="BZ363" s="57"/>
      <c r="CA363" s="50"/>
      <c r="CB363" s="51"/>
      <c r="CC363" s="46"/>
      <c r="CD363" s="46"/>
      <c r="CE363" s="47"/>
      <c r="CF363" s="25"/>
      <c r="CG363" s="61"/>
      <c r="CH363" s="47"/>
      <c r="CI363" s="25"/>
      <c r="CJ363" s="25"/>
      <c r="CK363" s="49"/>
      <c r="CL363" s="47"/>
      <c r="CM363" s="25"/>
      <c r="CN363" s="25"/>
      <c r="CO363" s="49"/>
      <c r="CP363" s="47"/>
      <c r="CQ363" s="25"/>
      <c r="CR363" s="25"/>
      <c r="CS363" s="25"/>
      <c r="CT363" s="25"/>
      <c r="CU363" s="25"/>
      <c r="CV363" s="25"/>
      <c r="CW363" s="25"/>
      <c r="CX363" s="25"/>
      <c r="CY363" s="25"/>
      <c r="CZ363" s="49"/>
      <c r="DA363" s="25"/>
      <c r="DB363" s="25"/>
      <c r="DC363" s="25"/>
      <c r="DD363" s="25"/>
      <c r="DE363" s="25"/>
      <c r="DF363" s="25"/>
      <c r="DG363" s="25"/>
      <c r="DH363" s="25"/>
      <c r="DI363" s="25"/>
      <c r="DJ363" s="25"/>
      <c r="DK363" s="25"/>
      <c r="DL363" s="25"/>
      <c r="DM363" s="25"/>
      <c r="DN363" s="25"/>
      <c r="DO363" s="25"/>
      <c r="DP363" s="25"/>
      <c r="DQ363" s="25"/>
      <c r="DR363" s="25"/>
      <c r="DS363" s="25"/>
      <c r="DT363" s="49"/>
      <c r="DU363" s="47"/>
      <c r="DV363" s="48"/>
      <c r="DW363" s="25"/>
      <c r="DX363" s="25"/>
      <c r="DY363" s="49"/>
      <c r="DZ363" s="47"/>
      <c r="EA363" s="25"/>
      <c r="EB363" s="25"/>
      <c r="EC363" s="25"/>
      <c r="ED363" s="25"/>
      <c r="EE363" s="49"/>
      <c r="EF363" s="47"/>
      <c r="EG363" s="25"/>
      <c r="EH363" s="25"/>
      <c r="EI363" s="25"/>
      <c r="EJ363" s="25"/>
      <c r="EK363" s="46"/>
      <c r="EL363" s="47"/>
      <c r="EM363" s="49"/>
      <c r="EN363" s="46"/>
      <c r="EO363" s="47"/>
      <c r="EP363" s="25"/>
      <c r="EQ363" s="25"/>
      <c r="ER363" s="25"/>
      <c r="ES363" s="25"/>
      <c r="ET363" s="25"/>
      <c r="EU363" s="25"/>
      <c r="EV363" s="49"/>
      <c r="FL363" s="49"/>
      <c r="FM363" s="25"/>
      <c r="FN363" s="25"/>
      <c r="FO363" s="25"/>
      <c r="FP363" s="25"/>
      <c r="FQ363" s="25"/>
      <c r="FR363" s="25"/>
      <c r="FS363" s="25"/>
      <c r="FT363" s="25"/>
      <c r="FU363" s="25"/>
      <c r="FV363" s="45"/>
      <c r="FW363" s="25"/>
      <c r="FX363" s="25"/>
      <c r="FY363" s="25"/>
      <c r="FZ363" s="25"/>
      <c r="GA363" s="25"/>
      <c r="GB363" s="25"/>
      <c r="GC363" s="28"/>
      <c r="GD363" s="45"/>
      <c r="GE363" s="25"/>
      <c r="GF363" s="25"/>
      <c r="GG363" s="25"/>
      <c r="GH363" s="25"/>
      <c r="GI363" s="25"/>
      <c r="GJ363" s="25"/>
      <c r="GK363" s="28"/>
      <c r="GL363" s="45"/>
      <c r="GM363" s="25"/>
      <c r="GN363" s="25"/>
      <c r="GO363" s="25"/>
      <c r="GP363" s="25"/>
      <c r="GQ363" s="25"/>
      <c r="GR363" s="25"/>
      <c r="GS363" s="25"/>
      <c r="GT363" s="25"/>
      <c r="GU363" s="25"/>
      <c r="GV363" s="25"/>
      <c r="GW363" s="25"/>
      <c r="GX363" s="25"/>
      <c r="GY363" s="25"/>
      <c r="GZ363" s="25"/>
      <c r="HA363" s="25"/>
      <c r="HB363" s="25"/>
      <c r="HC363" s="25"/>
      <c r="HD363" s="25"/>
      <c r="HE363" s="28"/>
      <c r="HF363" s="25"/>
      <c r="HG363" s="25"/>
      <c r="HH363" s="25"/>
      <c r="HI363" s="25"/>
      <c r="HJ363" s="25"/>
      <c r="HK363" s="25"/>
      <c r="HL363" s="25"/>
      <c r="HM363" s="25"/>
      <c r="HN363" s="25"/>
      <c r="HO363" s="25"/>
      <c r="HP363" s="25"/>
      <c r="HQ363" s="25"/>
      <c r="HR363" s="25"/>
      <c r="HS363" s="45"/>
      <c r="HT363" s="25"/>
      <c r="HU363" s="25"/>
      <c r="HV363" s="25"/>
      <c r="HW363" s="25"/>
      <c r="HX363" s="25"/>
      <c r="HY363" s="45"/>
      <c r="HZ363" s="25"/>
      <c r="IA363" s="25"/>
      <c r="IB363" s="25"/>
      <c r="IC363" s="25"/>
      <c r="ID363" s="109"/>
      <c r="IE363" s="25"/>
      <c r="IF363" s="25"/>
      <c r="IG363" s="25"/>
      <c r="IH363" s="25"/>
      <c r="II363" s="25"/>
      <c r="IJ363" s="25"/>
      <c r="IK363" s="25"/>
      <c r="IL363" s="25"/>
      <c r="IM363" s="25"/>
      <c r="IN363" s="25"/>
      <c r="IO363" s="25"/>
      <c r="IP363" s="45"/>
      <c r="IQ363" s="25"/>
      <c r="IR363" s="25"/>
      <c r="IS363" s="25"/>
      <c r="IT363" s="45"/>
    </row>
    <row r="364" spans="1:254">
      <c r="A364" s="25"/>
      <c r="B364" s="25"/>
      <c r="C364" s="49"/>
      <c r="D364" s="47"/>
      <c r="E364" s="25"/>
      <c r="F364" s="25"/>
      <c r="G364" s="49"/>
      <c r="H364" s="25"/>
      <c r="I364" s="25"/>
      <c r="J364" s="25"/>
      <c r="K364" s="25"/>
      <c r="L364" s="25"/>
      <c r="M364" s="25"/>
      <c r="N364" s="25"/>
      <c r="O364" s="25"/>
      <c r="P364" s="25"/>
      <c r="Q364" s="28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45"/>
      <c r="AC364" s="25"/>
      <c r="AD364" s="25"/>
      <c r="AE364" s="25"/>
      <c r="AF364" s="25"/>
      <c r="AG364" s="25"/>
      <c r="AH364" s="25"/>
      <c r="AI364" s="25"/>
      <c r="AJ364" s="25"/>
      <c r="AK364" s="28"/>
      <c r="AL364" s="45"/>
      <c r="AM364" s="25"/>
      <c r="AN364" s="25"/>
      <c r="AO364" s="28"/>
      <c r="AP364" s="4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49"/>
      <c r="BH364" s="47"/>
      <c r="BI364" s="25"/>
      <c r="BJ364" s="25"/>
      <c r="BK364" s="25"/>
      <c r="BL364" s="25"/>
      <c r="BM364" s="47"/>
      <c r="BN364" s="25"/>
      <c r="BO364" s="25"/>
      <c r="BP364" s="25"/>
      <c r="BQ364" s="49"/>
      <c r="BR364" s="47"/>
      <c r="BS364" s="25"/>
      <c r="BT364" s="25"/>
      <c r="BU364" s="25"/>
      <c r="BV364" s="49"/>
      <c r="BW364" s="52"/>
      <c r="BX364" s="53"/>
      <c r="BY364" s="54"/>
      <c r="BZ364" s="57"/>
      <c r="CA364" s="50"/>
      <c r="CB364" s="51"/>
      <c r="CC364" s="46"/>
      <c r="CD364" s="46"/>
      <c r="CE364" s="47"/>
      <c r="CF364" s="25"/>
      <c r="CG364" s="61"/>
      <c r="CH364" s="47"/>
      <c r="CI364" s="25"/>
      <c r="CJ364" s="25"/>
      <c r="CK364" s="49"/>
      <c r="CL364" s="47"/>
      <c r="CM364" s="25"/>
      <c r="CN364" s="25"/>
      <c r="CO364" s="49"/>
      <c r="CP364" s="47"/>
      <c r="CQ364" s="25"/>
      <c r="CR364" s="25"/>
      <c r="CS364" s="25"/>
      <c r="CT364" s="25"/>
      <c r="CU364" s="25"/>
      <c r="CV364" s="25"/>
      <c r="CW364" s="25"/>
      <c r="CX364" s="25"/>
      <c r="CY364" s="25"/>
      <c r="CZ364" s="49"/>
      <c r="DA364" s="25"/>
      <c r="DB364" s="25"/>
      <c r="DC364" s="25"/>
      <c r="DD364" s="25"/>
      <c r="DE364" s="25"/>
      <c r="DF364" s="25"/>
      <c r="DG364" s="25"/>
      <c r="DH364" s="25"/>
      <c r="DI364" s="25"/>
      <c r="DJ364" s="25"/>
      <c r="DK364" s="25"/>
      <c r="DL364" s="25"/>
      <c r="DM364" s="25"/>
      <c r="DN364" s="25"/>
      <c r="DO364" s="25"/>
      <c r="DP364" s="25"/>
      <c r="DQ364" s="25"/>
      <c r="DR364" s="25"/>
      <c r="DS364" s="25"/>
      <c r="DT364" s="49"/>
      <c r="DU364" s="47"/>
      <c r="DV364" s="48"/>
      <c r="DW364" s="25"/>
      <c r="DX364" s="25"/>
      <c r="DY364" s="49"/>
      <c r="DZ364" s="47"/>
      <c r="EA364" s="25"/>
      <c r="EB364" s="25"/>
      <c r="EC364" s="25"/>
      <c r="ED364" s="25"/>
      <c r="EE364" s="49"/>
      <c r="EF364" s="47"/>
      <c r="EG364" s="25"/>
      <c r="EH364" s="25"/>
      <c r="EI364" s="25"/>
      <c r="EJ364" s="25"/>
      <c r="EK364" s="46"/>
      <c r="EL364" s="47"/>
      <c r="EM364" s="49"/>
      <c r="EN364" s="46"/>
      <c r="EO364" s="47"/>
      <c r="EP364" s="25"/>
      <c r="EQ364" s="25"/>
      <c r="ER364" s="25"/>
      <c r="ES364" s="25"/>
      <c r="ET364" s="25"/>
      <c r="EU364" s="25"/>
      <c r="EV364" s="49"/>
      <c r="FL364" s="49"/>
      <c r="FM364" s="25"/>
      <c r="FN364" s="25"/>
      <c r="FO364" s="25"/>
      <c r="FP364" s="25"/>
      <c r="FQ364" s="25"/>
      <c r="FR364" s="25"/>
      <c r="FS364" s="25"/>
      <c r="FT364" s="25"/>
      <c r="FU364" s="25"/>
      <c r="FV364" s="45"/>
      <c r="FW364" s="25"/>
      <c r="FX364" s="25"/>
      <c r="FY364" s="25"/>
      <c r="FZ364" s="25"/>
      <c r="GA364" s="25"/>
      <c r="GB364" s="25"/>
      <c r="GC364" s="28"/>
      <c r="GD364" s="45"/>
      <c r="GE364" s="25"/>
      <c r="GF364" s="25"/>
      <c r="GG364" s="25"/>
      <c r="GH364" s="25"/>
      <c r="GI364" s="25"/>
      <c r="GJ364" s="25"/>
      <c r="GK364" s="28"/>
      <c r="GL364" s="45"/>
      <c r="GM364" s="25"/>
      <c r="GN364" s="25"/>
      <c r="GO364" s="25"/>
      <c r="GP364" s="25"/>
      <c r="GQ364" s="25"/>
      <c r="GR364" s="25"/>
      <c r="GS364" s="25"/>
      <c r="GT364" s="25"/>
      <c r="GU364" s="25"/>
      <c r="GV364" s="25"/>
      <c r="GW364" s="25"/>
      <c r="GX364" s="25"/>
      <c r="GY364" s="25"/>
      <c r="GZ364" s="25"/>
      <c r="HA364" s="25"/>
      <c r="HB364" s="25"/>
      <c r="HC364" s="25"/>
      <c r="HD364" s="25"/>
      <c r="HE364" s="28"/>
      <c r="HF364" s="25"/>
      <c r="HG364" s="25"/>
      <c r="HH364" s="25"/>
      <c r="HI364" s="25"/>
      <c r="HJ364" s="25"/>
      <c r="HK364" s="25"/>
      <c r="HL364" s="25"/>
      <c r="HM364" s="25"/>
      <c r="HN364" s="25"/>
      <c r="HO364" s="25"/>
      <c r="HP364" s="25"/>
      <c r="HQ364" s="25"/>
      <c r="HR364" s="25"/>
      <c r="HS364" s="45"/>
      <c r="HT364" s="25"/>
      <c r="HU364" s="25"/>
      <c r="HV364" s="25"/>
      <c r="HW364" s="25"/>
      <c r="HX364" s="25"/>
      <c r="HY364" s="45"/>
      <c r="HZ364" s="25"/>
      <c r="IA364" s="25"/>
      <c r="IB364" s="25"/>
      <c r="IC364" s="25"/>
      <c r="ID364" s="109"/>
      <c r="IE364" s="25"/>
      <c r="IF364" s="25"/>
      <c r="IG364" s="25"/>
      <c r="IH364" s="25"/>
      <c r="II364" s="25"/>
      <c r="IJ364" s="25"/>
      <c r="IK364" s="25"/>
      <c r="IL364" s="25"/>
      <c r="IM364" s="25"/>
      <c r="IN364" s="25"/>
      <c r="IO364" s="25"/>
      <c r="IP364" s="45"/>
      <c r="IQ364" s="25"/>
      <c r="IR364" s="25"/>
      <c r="IS364" s="25"/>
      <c r="IT364" s="45"/>
    </row>
    <row r="365" spans="1:254">
      <c r="A365" s="25"/>
      <c r="B365" s="25"/>
      <c r="C365" s="49"/>
      <c r="D365" s="47"/>
      <c r="E365" s="25"/>
      <c r="F365" s="25"/>
      <c r="G365" s="49"/>
      <c r="H365" s="25"/>
      <c r="I365" s="25"/>
      <c r="J365" s="25"/>
      <c r="K365" s="25"/>
      <c r="L365" s="25"/>
      <c r="M365" s="25"/>
      <c r="N365" s="25"/>
      <c r="O365" s="25"/>
      <c r="P365" s="25"/>
      <c r="Q365" s="28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45"/>
      <c r="AC365" s="25"/>
      <c r="AD365" s="25"/>
      <c r="AE365" s="25"/>
      <c r="AF365" s="25"/>
      <c r="AG365" s="25"/>
      <c r="AH365" s="25"/>
      <c r="AI365" s="25"/>
      <c r="AJ365" s="25"/>
      <c r="AK365" s="28"/>
      <c r="AL365" s="45"/>
      <c r="AM365" s="25"/>
      <c r="AN365" s="25"/>
      <c r="AO365" s="28"/>
      <c r="AP365" s="4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49"/>
      <c r="BH365" s="47"/>
      <c r="BI365" s="25"/>
      <c r="BJ365" s="25"/>
      <c r="BK365" s="25"/>
      <c r="BL365" s="25"/>
      <c r="BM365" s="47"/>
      <c r="BN365" s="25"/>
      <c r="BO365" s="25"/>
      <c r="BP365" s="25"/>
      <c r="BQ365" s="49"/>
      <c r="BR365" s="47"/>
      <c r="BS365" s="25"/>
      <c r="BT365" s="25"/>
      <c r="BU365" s="25"/>
      <c r="BV365" s="49"/>
      <c r="BW365" s="52"/>
      <c r="BX365" s="53"/>
      <c r="BY365" s="54"/>
      <c r="BZ365" s="57"/>
      <c r="CA365" s="50"/>
      <c r="CB365" s="51"/>
      <c r="CC365" s="46"/>
      <c r="CD365" s="46"/>
      <c r="CE365" s="47"/>
      <c r="CF365" s="25"/>
      <c r="CG365" s="61"/>
      <c r="CH365" s="47"/>
      <c r="CI365" s="25"/>
      <c r="CJ365" s="25"/>
      <c r="CK365" s="49"/>
      <c r="CL365" s="47"/>
      <c r="CM365" s="25"/>
      <c r="CN365" s="25"/>
      <c r="CO365" s="49"/>
      <c r="CP365" s="47"/>
      <c r="CQ365" s="25"/>
      <c r="CR365" s="25"/>
      <c r="CS365" s="25"/>
      <c r="CT365" s="25"/>
      <c r="CU365" s="25"/>
      <c r="CV365" s="25"/>
      <c r="CW365" s="25"/>
      <c r="CX365" s="25"/>
      <c r="CY365" s="25"/>
      <c r="CZ365" s="49"/>
      <c r="DA365" s="25"/>
      <c r="DB365" s="25"/>
      <c r="DC365" s="25"/>
      <c r="DD365" s="25"/>
      <c r="DE365" s="25"/>
      <c r="DF365" s="25"/>
      <c r="DG365" s="25"/>
      <c r="DH365" s="25"/>
      <c r="DI365" s="25"/>
      <c r="DJ365" s="25"/>
      <c r="DK365" s="25"/>
      <c r="DL365" s="25"/>
      <c r="DM365" s="25"/>
      <c r="DN365" s="25"/>
      <c r="DO365" s="25"/>
      <c r="DP365" s="25"/>
      <c r="DQ365" s="25"/>
      <c r="DR365" s="25"/>
      <c r="DS365" s="25"/>
      <c r="DT365" s="49"/>
      <c r="DU365" s="47"/>
      <c r="DV365" s="48"/>
      <c r="DW365" s="25"/>
      <c r="DX365" s="25"/>
      <c r="DY365" s="49"/>
      <c r="DZ365" s="47"/>
      <c r="EA365" s="25"/>
      <c r="EB365" s="25"/>
      <c r="EC365" s="25"/>
      <c r="ED365" s="25"/>
      <c r="EE365" s="49"/>
      <c r="EF365" s="47"/>
      <c r="EG365" s="25"/>
      <c r="EH365" s="25"/>
      <c r="EI365" s="25"/>
      <c r="EJ365" s="25"/>
      <c r="EK365" s="46"/>
      <c r="EL365" s="47"/>
      <c r="EM365" s="49"/>
      <c r="EN365" s="46"/>
      <c r="EO365" s="47"/>
      <c r="EP365" s="25"/>
      <c r="EQ365" s="25"/>
      <c r="ER365" s="25"/>
      <c r="ES365" s="25"/>
      <c r="ET365" s="25"/>
      <c r="EU365" s="25"/>
      <c r="EV365" s="49"/>
      <c r="FL365" s="49"/>
      <c r="FM365" s="25"/>
      <c r="FN365" s="25"/>
      <c r="FO365" s="25"/>
      <c r="FP365" s="25"/>
      <c r="FQ365" s="25"/>
      <c r="FR365" s="25"/>
      <c r="FS365" s="25"/>
      <c r="FT365" s="25"/>
      <c r="FU365" s="25"/>
      <c r="FV365" s="45"/>
      <c r="FW365" s="25"/>
      <c r="FX365" s="25"/>
      <c r="FY365" s="25"/>
      <c r="FZ365" s="25"/>
      <c r="GA365" s="25"/>
      <c r="GB365" s="25"/>
      <c r="GC365" s="28"/>
      <c r="GD365" s="45"/>
      <c r="GE365" s="25"/>
      <c r="GF365" s="25"/>
      <c r="GG365" s="25"/>
      <c r="GH365" s="25"/>
      <c r="GI365" s="25"/>
      <c r="GJ365" s="25"/>
      <c r="GK365" s="28"/>
      <c r="GL365" s="45"/>
      <c r="GM365" s="25"/>
      <c r="GN365" s="25"/>
      <c r="GO365" s="25"/>
      <c r="GP365" s="25"/>
      <c r="GQ365" s="25"/>
      <c r="GR365" s="25"/>
      <c r="GS365" s="25"/>
      <c r="GT365" s="25"/>
      <c r="GU365" s="25"/>
      <c r="GV365" s="25"/>
      <c r="GW365" s="25"/>
      <c r="GX365" s="25"/>
      <c r="GY365" s="25"/>
      <c r="GZ365" s="25"/>
      <c r="HA365" s="25"/>
      <c r="HB365" s="25"/>
      <c r="HC365" s="25"/>
      <c r="HD365" s="25"/>
      <c r="HE365" s="28"/>
      <c r="HF365" s="25"/>
      <c r="HG365" s="25"/>
      <c r="HH365" s="25"/>
      <c r="HI365" s="25"/>
      <c r="HJ365" s="25"/>
      <c r="HK365" s="25"/>
      <c r="HL365" s="25"/>
      <c r="HM365" s="25"/>
      <c r="HN365" s="25"/>
      <c r="HO365" s="25"/>
      <c r="HP365" s="25"/>
      <c r="HQ365" s="25"/>
      <c r="HR365" s="25"/>
      <c r="HS365" s="45"/>
      <c r="HT365" s="25"/>
      <c r="HU365" s="25"/>
      <c r="HV365" s="25"/>
      <c r="HW365" s="25"/>
      <c r="HX365" s="25"/>
      <c r="HY365" s="45"/>
      <c r="HZ365" s="25"/>
      <c r="IA365" s="25"/>
      <c r="IB365" s="25"/>
      <c r="IC365" s="25"/>
      <c r="ID365" s="109"/>
      <c r="IE365" s="25"/>
      <c r="IF365" s="25"/>
      <c r="IG365" s="25"/>
      <c r="IH365" s="25"/>
      <c r="II365" s="25"/>
      <c r="IJ365" s="25"/>
      <c r="IK365" s="25"/>
      <c r="IL365" s="25"/>
      <c r="IM365" s="25"/>
      <c r="IN365" s="25"/>
      <c r="IO365" s="25"/>
      <c r="IP365" s="45"/>
      <c r="IQ365" s="25"/>
      <c r="IR365" s="25"/>
      <c r="IS365" s="25"/>
      <c r="IT365" s="45"/>
    </row>
    <row r="366" spans="1:254">
      <c r="A366" s="25"/>
      <c r="B366" s="25"/>
      <c r="C366" s="49"/>
      <c r="D366" s="47"/>
      <c r="E366" s="25"/>
      <c r="F366" s="25"/>
      <c r="G366" s="49"/>
      <c r="H366" s="25"/>
      <c r="I366" s="25"/>
      <c r="J366" s="25"/>
      <c r="K366" s="25"/>
      <c r="L366" s="25"/>
      <c r="M366" s="25"/>
      <c r="N366" s="25"/>
      <c r="O366" s="25"/>
      <c r="P366" s="25"/>
      <c r="Q366" s="28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45"/>
      <c r="AC366" s="25"/>
      <c r="AD366" s="25"/>
      <c r="AE366" s="25"/>
      <c r="AF366" s="25"/>
      <c r="AG366" s="25"/>
      <c r="AH366" s="25"/>
      <c r="AI366" s="25"/>
      <c r="AJ366" s="25"/>
      <c r="AK366" s="28"/>
      <c r="AL366" s="45"/>
      <c r="AM366" s="25"/>
      <c r="AN366" s="25"/>
      <c r="AO366" s="28"/>
      <c r="AP366" s="4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49"/>
      <c r="BH366" s="47"/>
      <c r="BI366" s="25"/>
      <c r="BJ366" s="25"/>
      <c r="BK366" s="25"/>
      <c r="BL366" s="25"/>
      <c r="BM366" s="47"/>
      <c r="BN366" s="25"/>
      <c r="BO366" s="25"/>
      <c r="BP366" s="25"/>
      <c r="BQ366" s="49"/>
      <c r="BR366" s="47"/>
      <c r="BS366" s="25"/>
      <c r="BT366" s="25"/>
      <c r="BU366" s="25"/>
      <c r="BV366" s="49"/>
      <c r="BW366" s="52"/>
      <c r="BX366" s="53"/>
      <c r="BY366" s="54"/>
      <c r="BZ366" s="57"/>
      <c r="CA366" s="50"/>
      <c r="CB366" s="51"/>
      <c r="CC366" s="46"/>
      <c r="CD366" s="46"/>
      <c r="CE366" s="47"/>
      <c r="CF366" s="25"/>
      <c r="CG366" s="61"/>
      <c r="CH366" s="47"/>
      <c r="CI366" s="25"/>
      <c r="CJ366" s="25"/>
      <c r="CK366" s="49"/>
      <c r="CL366" s="47"/>
      <c r="CM366" s="25"/>
      <c r="CN366" s="25"/>
      <c r="CO366" s="49"/>
      <c r="CP366" s="47"/>
      <c r="CQ366" s="25"/>
      <c r="CR366" s="25"/>
      <c r="CS366" s="25"/>
      <c r="CT366" s="25"/>
      <c r="CU366" s="25"/>
      <c r="CV366" s="25"/>
      <c r="CW366" s="25"/>
      <c r="CX366" s="25"/>
      <c r="CY366" s="25"/>
      <c r="CZ366" s="49"/>
      <c r="DA366" s="25"/>
      <c r="DB366" s="25"/>
      <c r="DC366" s="25"/>
      <c r="DD366" s="25"/>
      <c r="DE366" s="25"/>
      <c r="DF366" s="25"/>
      <c r="DG366" s="25"/>
      <c r="DH366" s="25"/>
      <c r="DI366" s="25"/>
      <c r="DJ366" s="25"/>
      <c r="DK366" s="25"/>
      <c r="DL366" s="25"/>
      <c r="DM366" s="25"/>
      <c r="DN366" s="25"/>
      <c r="DO366" s="25"/>
      <c r="DP366" s="25"/>
      <c r="DQ366" s="25"/>
      <c r="DR366" s="25"/>
      <c r="DS366" s="25"/>
      <c r="DT366" s="49"/>
      <c r="DU366" s="47"/>
      <c r="DV366" s="48"/>
      <c r="DW366" s="25"/>
      <c r="DX366" s="25"/>
      <c r="DY366" s="49"/>
      <c r="DZ366" s="47"/>
      <c r="EA366" s="25"/>
      <c r="EB366" s="25"/>
      <c r="EC366" s="25"/>
      <c r="ED366" s="25"/>
      <c r="EE366" s="49"/>
      <c r="EF366" s="47"/>
      <c r="EG366" s="25"/>
      <c r="EH366" s="25"/>
      <c r="EI366" s="25"/>
      <c r="EJ366" s="25"/>
      <c r="EK366" s="46"/>
      <c r="EL366" s="47"/>
      <c r="EM366" s="49"/>
      <c r="EN366" s="46"/>
      <c r="EO366" s="47"/>
      <c r="EP366" s="25"/>
      <c r="EQ366" s="25"/>
      <c r="ER366" s="25"/>
      <c r="ES366" s="25"/>
      <c r="ET366" s="25"/>
      <c r="EU366" s="25"/>
      <c r="EV366" s="49"/>
      <c r="FL366" s="49"/>
      <c r="FM366" s="25"/>
      <c r="FN366" s="25"/>
      <c r="FO366" s="25"/>
      <c r="FP366" s="25"/>
      <c r="FQ366" s="25"/>
      <c r="FR366" s="25"/>
      <c r="FS366" s="25"/>
      <c r="FT366" s="25"/>
      <c r="FU366" s="25"/>
      <c r="FV366" s="45"/>
      <c r="FW366" s="25"/>
      <c r="FX366" s="25"/>
      <c r="FY366" s="25"/>
      <c r="FZ366" s="25"/>
      <c r="GA366" s="25"/>
      <c r="GB366" s="25"/>
      <c r="GC366" s="28"/>
      <c r="GD366" s="45"/>
      <c r="GE366" s="25"/>
      <c r="GF366" s="25"/>
      <c r="GG366" s="25"/>
      <c r="GH366" s="25"/>
      <c r="GI366" s="25"/>
      <c r="GJ366" s="25"/>
      <c r="GK366" s="28"/>
      <c r="GL366" s="45"/>
      <c r="GM366" s="25"/>
      <c r="GN366" s="25"/>
      <c r="GO366" s="25"/>
      <c r="GP366" s="25"/>
      <c r="GQ366" s="25"/>
      <c r="GR366" s="25"/>
      <c r="GS366" s="25"/>
      <c r="GT366" s="25"/>
      <c r="GU366" s="25"/>
      <c r="GV366" s="25"/>
      <c r="GW366" s="25"/>
      <c r="GX366" s="25"/>
      <c r="GY366" s="25"/>
      <c r="GZ366" s="25"/>
      <c r="HA366" s="25"/>
      <c r="HB366" s="25"/>
      <c r="HC366" s="25"/>
      <c r="HD366" s="25"/>
      <c r="HE366" s="28"/>
      <c r="HF366" s="25"/>
      <c r="HG366" s="25"/>
      <c r="HH366" s="25"/>
      <c r="HI366" s="25"/>
      <c r="HJ366" s="25"/>
      <c r="HK366" s="25"/>
      <c r="HL366" s="25"/>
      <c r="HM366" s="25"/>
      <c r="HN366" s="25"/>
      <c r="HO366" s="25"/>
      <c r="HP366" s="25"/>
      <c r="HQ366" s="25"/>
      <c r="HR366" s="25"/>
      <c r="HS366" s="45"/>
      <c r="HT366" s="25"/>
      <c r="HU366" s="25"/>
      <c r="HV366" s="25"/>
      <c r="HW366" s="25"/>
      <c r="HX366" s="25"/>
      <c r="HY366" s="45"/>
      <c r="HZ366" s="25"/>
      <c r="IA366" s="25"/>
      <c r="IB366" s="25"/>
      <c r="IC366" s="25"/>
      <c r="ID366" s="109"/>
      <c r="IE366" s="25"/>
      <c r="IF366" s="25"/>
      <c r="IG366" s="25"/>
      <c r="IH366" s="25"/>
      <c r="II366" s="25"/>
      <c r="IJ366" s="25"/>
      <c r="IK366" s="25"/>
      <c r="IL366" s="25"/>
      <c r="IM366" s="25"/>
      <c r="IN366" s="25"/>
      <c r="IO366" s="25"/>
      <c r="IP366" s="45"/>
      <c r="IQ366" s="25"/>
      <c r="IR366" s="25"/>
      <c r="IS366" s="25"/>
      <c r="IT366" s="45"/>
    </row>
    <row r="367" spans="1:254">
      <c r="A367" s="25"/>
      <c r="B367" s="25"/>
      <c r="C367" s="49"/>
      <c r="D367" s="47"/>
      <c r="E367" s="25"/>
      <c r="F367" s="25"/>
      <c r="G367" s="49"/>
      <c r="H367" s="25"/>
      <c r="I367" s="25"/>
      <c r="J367" s="25"/>
      <c r="K367" s="25"/>
      <c r="L367" s="25"/>
      <c r="M367" s="25"/>
      <c r="N367" s="25"/>
      <c r="O367" s="25"/>
      <c r="P367" s="25"/>
      <c r="Q367" s="28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45"/>
      <c r="AC367" s="25"/>
      <c r="AD367" s="25"/>
      <c r="AE367" s="25"/>
      <c r="AF367" s="25"/>
      <c r="AG367" s="25"/>
      <c r="AH367" s="25"/>
      <c r="AI367" s="25"/>
      <c r="AJ367" s="25"/>
      <c r="AK367" s="28"/>
      <c r="AL367" s="45"/>
      <c r="AM367" s="25"/>
      <c r="AN367" s="25"/>
      <c r="AO367" s="28"/>
      <c r="AP367" s="4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49"/>
      <c r="BH367" s="47"/>
      <c r="BI367" s="25"/>
      <c r="BJ367" s="25"/>
      <c r="BK367" s="25"/>
      <c r="BL367" s="25"/>
      <c r="BM367" s="47"/>
      <c r="BN367" s="25"/>
      <c r="BO367" s="25"/>
      <c r="BP367" s="25"/>
      <c r="BQ367" s="49"/>
      <c r="BR367" s="47"/>
      <c r="BS367" s="25"/>
      <c r="BT367" s="25"/>
      <c r="BU367" s="25"/>
      <c r="BV367" s="49"/>
      <c r="BW367" s="52"/>
      <c r="BX367" s="53"/>
      <c r="BY367" s="54"/>
      <c r="BZ367" s="57"/>
      <c r="CA367" s="50"/>
      <c r="CB367" s="51"/>
      <c r="CC367" s="46"/>
      <c r="CD367" s="46"/>
      <c r="CE367" s="47"/>
      <c r="CF367" s="25"/>
      <c r="CG367" s="61"/>
      <c r="CH367" s="47"/>
      <c r="CI367" s="25"/>
      <c r="CJ367" s="25"/>
      <c r="CK367" s="49"/>
      <c r="CL367" s="47"/>
      <c r="CM367" s="25"/>
      <c r="CN367" s="25"/>
      <c r="CO367" s="49"/>
      <c r="CP367" s="47"/>
      <c r="CQ367" s="25"/>
      <c r="CR367" s="25"/>
      <c r="CS367" s="25"/>
      <c r="CT367" s="25"/>
      <c r="CU367" s="25"/>
      <c r="CV367" s="25"/>
      <c r="CW367" s="25"/>
      <c r="CX367" s="25"/>
      <c r="CY367" s="25"/>
      <c r="CZ367" s="49"/>
      <c r="DA367" s="25"/>
      <c r="DB367" s="25"/>
      <c r="DC367" s="25"/>
      <c r="DD367" s="25"/>
      <c r="DE367" s="25"/>
      <c r="DF367" s="25"/>
      <c r="DG367" s="25"/>
      <c r="DH367" s="25"/>
      <c r="DI367" s="25"/>
      <c r="DJ367" s="25"/>
      <c r="DK367" s="25"/>
      <c r="DL367" s="25"/>
      <c r="DM367" s="25"/>
      <c r="DN367" s="25"/>
      <c r="DO367" s="25"/>
      <c r="DP367" s="25"/>
      <c r="DQ367" s="25"/>
      <c r="DR367" s="25"/>
      <c r="DS367" s="25"/>
      <c r="DT367" s="49"/>
      <c r="DU367" s="47"/>
      <c r="DV367" s="48"/>
      <c r="DW367" s="25"/>
      <c r="DX367" s="25"/>
      <c r="DY367" s="49"/>
      <c r="DZ367" s="47"/>
      <c r="EA367" s="25"/>
      <c r="EB367" s="25"/>
      <c r="EC367" s="25"/>
      <c r="ED367" s="25"/>
      <c r="EE367" s="49"/>
      <c r="EF367" s="47"/>
      <c r="EG367" s="25"/>
      <c r="EH367" s="25"/>
      <c r="EI367" s="25"/>
      <c r="EJ367" s="25"/>
      <c r="EK367" s="46"/>
      <c r="EL367" s="47"/>
      <c r="EM367" s="49"/>
      <c r="EN367" s="46"/>
      <c r="EO367" s="47"/>
      <c r="EP367" s="25"/>
      <c r="EQ367" s="25"/>
      <c r="ER367" s="25"/>
      <c r="ES367" s="25"/>
      <c r="ET367" s="25"/>
      <c r="EU367" s="25"/>
      <c r="EV367" s="49"/>
      <c r="FL367" s="49"/>
      <c r="FM367" s="25"/>
      <c r="FN367" s="25"/>
      <c r="FO367" s="25"/>
      <c r="FP367" s="25"/>
      <c r="FQ367" s="25"/>
      <c r="FR367" s="25"/>
      <c r="FS367" s="25"/>
      <c r="FT367" s="25"/>
      <c r="FU367" s="25"/>
      <c r="FV367" s="45"/>
      <c r="FW367" s="25"/>
      <c r="FX367" s="25"/>
      <c r="FY367" s="25"/>
      <c r="FZ367" s="25"/>
      <c r="GA367" s="25"/>
      <c r="GB367" s="25"/>
      <c r="GC367" s="28"/>
      <c r="GD367" s="45"/>
      <c r="GE367" s="25"/>
      <c r="GF367" s="25"/>
      <c r="GG367" s="25"/>
      <c r="GH367" s="25"/>
      <c r="GI367" s="25"/>
      <c r="GJ367" s="25"/>
      <c r="GK367" s="28"/>
      <c r="GL367" s="45"/>
      <c r="GM367" s="25"/>
      <c r="GN367" s="25"/>
      <c r="GO367" s="25"/>
      <c r="GP367" s="25"/>
      <c r="GQ367" s="25"/>
      <c r="GR367" s="25"/>
      <c r="GS367" s="25"/>
      <c r="GT367" s="25"/>
      <c r="GU367" s="25"/>
      <c r="GV367" s="25"/>
      <c r="GW367" s="25"/>
      <c r="GX367" s="25"/>
      <c r="GY367" s="25"/>
      <c r="GZ367" s="25"/>
      <c r="HA367" s="25"/>
      <c r="HB367" s="25"/>
      <c r="HC367" s="25"/>
      <c r="HD367" s="25"/>
      <c r="HE367" s="28"/>
      <c r="HF367" s="25"/>
      <c r="HG367" s="25"/>
      <c r="HH367" s="25"/>
      <c r="HI367" s="25"/>
      <c r="HJ367" s="25"/>
      <c r="HK367" s="25"/>
      <c r="HL367" s="25"/>
      <c r="HM367" s="25"/>
      <c r="HN367" s="25"/>
      <c r="HO367" s="25"/>
      <c r="HP367" s="25"/>
      <c r="HQ367" s="25"/>
      <c r="HR367" s="25"/>
      <c r="HS367" s="45"/>
      <c r="HT367" s="25"/>
      <c r="HU367" s="25"/>
      <c r="HV367" s="25"/>
      <c r="HW367" s="25"/>
      <c r="HX367" s="25"/>
      <c r="HY367" s="45"/>
      <c r="HZ367" s="25"/>
      <c r="IA367" s="25"/>
      <c r="IB367" s="25"/>
      <c r="IC367" s="25"/>
      <c r="ID367" s="109"/>
      <c r="IE367" s="25"/>
      <c r="IF367" s="25"/>
      <c r="IG367" s="25"/>
      <c r="IH367" s="25"/>
      <c r="II367" s="25"/>
      <c r="IJ367" s="25"/>
      <c r="IK367" s="25"/>
      <c r="IL367" s="25"/>
      <c r="IM367" s="25"/>
      <c r="IN367" s="25"/>
      <c r="IO367" s="25"/>
      <c r="IP367" s="45"/>
      <c r="IQ367" s="25"/>
      <c r="IR367" s="25"/>
      <c r="IS367" s="25"/>
      <c r="IT367" s="45"/>
    </row>
    <row r="368" spans="1:254">
      <c r="A368" s="25"/>
      <c r="B368" s="25"/>
      <c r="C368" s="49"/>
      <c r="D368" s="47"/>
      <c r="E368" s="25"/>
      <c r="F368" s="25"/>
      <c r="G368" s="49"/>
      <c r="H368" s="25"/>
      <c r="I368" s="25"/>
      <c r="J368" s="25"/>
      <c r="K368" s="25"/>
      <c r="L368" s="25"/>
      <c r="M368" s="25"/>
      <c r="N368" s="25"/>
      <c r="O368" s="25"/>
      <c r="P368" s="25"/>
      <c r="Q368" s="28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45"/>
      <c r="AC368" s="25"/>
      <c r="AD368" s="25"/>
      <c r="AE368" s="25"/>
      <c r="AF368" s="25"/>
      <c r="AG368" s="25"/>
      <c r="AH368" s="25"/>
      <c r="AI368" s="25"/>
      <c r="AJ368" s="25"/>
      <c r="AK368" s="28"/>
      <c r="AL368" s="45"/>
      <c r="AM368" s="25"/>
      <c r="AN368" s="25"/>
      <c r="AO368" s="28"/>
      <c r="AP368" s="4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49"/>
      <c r="BH368" s="47"/>
      <c r="BI368" s="25"/>
      <c r="BJ368" s="25"/>
      <c r="BK368" s="25"/>
      <c r="BL368" s="25"/>
      <c r="BM368" s="47"/>
      <c r="BN368" s="25"/>
      <c r="BO368" s="25"/>
      <c r="BP368" s="25"/>
      <c r="BQ368" s="49"/>
      <c r="BR368" s="47"/>
      <c r="BS368" s="25"/>
      <c r="BT368" s="25"/>
      <c r="BU368" s="25"/>
      <c r="BV368" s="49"/>
      <c r="BW368" s="52"/>
      <c r="BX368" s="53"/>
      <c r="BY368" s="54"/>
      <c r="BZ368" s="57"/>
      <c r="CA368" s="50"/>
      <c r="CB368" s="51"/>
      <c r="CC368" s="46"/>
      <c r="CD368" s="46"/>
      <c r="CE368" s="47"/>
      <c r="CF368" s="25"/>
      <c r="CG368" s="61"/>
      <c r="CH368" s="47"/>
      <c r="CI368" s="25"/>
      <c r="CJ368" s="25"/>
      <c r="CK368" s="49"/>
      <c r="CL368" s="47"/>
      <c r="CM368" s="25"/>
      <c r="CN368" s="25"/>
      <c r="CO368" s="49"/>
      <c r="CP368" s="47"/>
      <c r="CQ368" s="25"/>
      <c r="CR368" s="25"/>
      <c r="CS368" s="25"/>
      <c r="CT368" s="25"/>
      <c r="CU368" s="25"/>
      <c r="CV368" s="25"/>
      <c r="CW368" s="25"/>
      <c r="CX368" s="25"/>
      <c r="CY368" s="25"/>
      <c r="CZ368" s="49"/>
      <c r="DA368" s="25"/>
      <c r="DB368" s="25"/>
      <c r="DC368" s="25"/>
      <c r="DD368" s="25"/>
      <c r="DE368" s="25"/>
      <c r="DF368" s="25"/>
      <c r="DG368" s="25"/>
      <c r="DH368" s="25"/>
      <c r="DI368" s="25"/>
      <c r="DJ368" s="25"/>
      <c r="DK368" s="25"/>
      <c r="DL368" s="25"/>
      <c r="DM368" s="25"/>
      <c r="DN368" s="25"/>
      <c r="DO368" s="25"/>
      <c r="DP368" s="25"/>
      <c r="DQ368" s="25"/>
      <c r="DR368" s="25"/>
      <c r="DS368" s="25"/>
      <c r="DT368" s="49"/>
      <c r="DU368" s="47"/>
      <c r="DV368" s="48"/>
      <c r="DW368" s="25"/>
      <c r="DX368" s="25"/>
      <c r="DY368" s="49"/>
      <c r="DZ368" s="47"/>
      <c r="EA368" s="25"/>
      <c r="EB368" s="25"/>
      <c r="EC368" s="25"/>
      <c r="ED368" s="25"/>
      <c r="EE368" s="49"/>
      <c r="EF368" s="47"/>
      <c r="EG368" s="25"/>
      <c r="EH368" s="25"/>
      <c r="EI368" s="25"/>
      <c r="EJ368" s="25"/>
      <c r="EK368" s="46"/>
      <c r="EL368" s="47"/>
      <c r="EM368" s="49"/>
      <c r="EN368" s="46"/>
      <c r="EO368" s="47"/>
      <c r="EP368" s="25"/>
      <c r="EQ368" s="25"/>
      <c r="ER368" s="25"/>
      <c r="ES368" s="25"/>
      <c r="ET368" s="25"/>
      <c r="EU368" s="25"/>
      <c r="EV368" s="49"/>
      <c r="FL368" s="49"/>
      <c r="FM368" s="25"/>
      <c r="FN368" s="25"/>
      <c r="FO368" s="25"/>
      <c r="FP368" s="25"/>
      <c r="FQ368" s="25"/>
      <c r="FR368" s="25"/>
      <c r="FS368" s="25"/>
      <c r="FT368" s="25"/>
      <c r="FU368" s="25"/>
      <c r="FV368" s="45"/>
      <c r="FW368" s="25"/>
      <c r="FX368" s="25"/>
      <c r="FY368" s="25"/>
      <c r="FZ368" s="25"/>
      <c r="GA368" s="25"/>
      <c r="GB368" s="25"/>
      <c r="GC368" s="28"/>
      <c r="GD368" s="45"/>
      <c r="GE368" s="25"/>
      <c r="GF368" s="25"/>
      <c r="GG368" s="25"/>
      <c r="GH368" s="25"/>
      <c r="GI368" s="25"/>
      <c r="GJ368" s="25"/>
      <c r="GK368" s="28"/>
      <c r="GL368" s="45"/>
      <c r="GM368" s="25"/>
      <c r="GN368" s="25"/>
      <c r="GO368" s="25"/>
      <c r="GP368" s="25"/>
      <c r="GQ368" s="25"/>
      <c r="GR368" s="25"/>
      <c r="GS368" s="25"/>
      <c r="GT368" s="25"/>
      <c r="GU368" s="25"/>
      <c r="GV368" s="25"/>
      <c r="GW368" s="25"/>
      <c r="GX368" s="25"/>
      <c r="GY368" s="25"/>
      <c r="GZ368" s="25"/>
      <c r="HA368" s="25"/>
      <c r="HB368" s="25"/>
      <c r="HC368" s="25"/>
      <c r="HD368" s="25"/>
      <c r="HE368" s="28"/>
      <c r="HF368" s="25"/>
      <c r="HG368" s="25"/>
      <c r="HH368" s="25"/>
      <c r="HI368" s="25"/>
      <c r="HJ368" s="25"/>
      <c r="HK368" s="25"/>
      <c r="HL368" s="25"/>
      <c r="HM368" s="25"/>
      <c r="HN368" s="25"/>
      <c r="HO368" s="25"/>
      <c r="HP368" s="25"/>
      <c r="HQ368" s="25"/>
      <c r="HR368" s="25"/>
      <c r="HS368" s="45"/>
      <c r="HT368" s="25"/>
      <c r="HU368" s="25"/>
      <c r="HV368" s="25"/>
      <c r="HW368" s="25"/>
      <c r="HX368" s="25"/>
      <c r="HY368" s="45"/>
      <c r="HZ368" s="25"/>
      <c r="IA368" s="25"/>
      <c r="IB368" s="25"/>
      <c r="IC368" s="25"/>
      <c r="ID368" s="109"/>
      <c r="IE368" s="25"/>
      <c r="IF368" s="25"/>
      <c r="IG368" s="25"/>
      <c r="IH368" s="25"/>
      <c r="II368" s="25"/>
      <c r="IJ368" s="25"/>
      <c r="IK368" s="25"/>
      <c r="IL368" s="25"/>
      <c r="IM368" s="25"/>
      <c r="IN368" s="25"/>
      <c r="IO368" s="25"/>
      <c r="IP368" s="45"/>
      <c r="IQ368" s="25"/>
      <c r="IR368" s="25"/>
      <c r="IS368" s="25"/>
      <c r="IT368" s="45"/>
    </row>
    <row r="369" spans="1:254">
      <c r="A369" s="25"/>
      <c r="B369" s="25"/>
      <c r="C369" s="49"/>
      <c r="D369" s="47"/>
      <c r="E369" s="25"/>
      <c r="F369" s="25"/>
      <c r="G369" s="49"/>
      <c r="H369" s="25"/>
      <c r="I369" s="25"/>
      <c r="J369" s="25"/>
      <c r="K369" s="25"/>
      <c r="L369" s="25"/>
      <c r="M369" s="25"/>
      <c r="N369" s="25"/>
      <c r="O369" s="25"/>
      <c r="P369" s="25"/>
      <c r="Q369" s="28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45"/>
      <c r="AC369" s="25"/>
      <c r="AD369" s="25"/>
      <c r="AE369" s="25"/>
      <c r="AF369" s="25"/>
      <c r="AG369" s="25"/>
      <c r="AH369" s="25"/>
      <c r="AI369" s="25"/>
      <c r="AJ369" s="25"/>
      <c r="AK369" s="28"/>
      <c r="AL369" s="45"/>
      <c r="AM369" s="25"/>
      <c r="AN369" s="25"/>
      <c r="AO369" s="28"/>
      <c r="AP369" s="4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49"/>
      <c r="BH369" s="47"/>
      <c r="BI369" s="25"/>
      <c r="BJ369" s="25"/>
      <c r="BK369" s="25"/>
      <c r="BL369" s="25"/>
      <c r="BM369" s="47"/>
      <c r="BN369" s="25"/>
      <c r="BO369" s="25"/>
      <c r="BP369" s="25"/>
      <c r="BQ369" s="49"/>
      <c r="BR369" s="47"/>
      <c r="BS369" s="25"/>
      <c r="BT369" s="25"/>
      <c r="BU369" s="25"/>
      <c r="BV369" s="49"/>
      <c r="BW369" s="52"/>
      <c r="BX369" s="53"/>
      <c r="BY369" s="54"/>
      <c r="BZ369" s="57"/>
      <c r="CA369" s="50"/>
      <c r="CB369" s="51"/>
      <c r="CC369" s="46"/>
      <c r="CD369" s="46"/>
      <c r="CE369" s="47"/>
      <c r="CF369" s="25"/>
      <c r="CG369" s="61"/>
      <c r="CH369" s="47"/>
      <c r="CI369" s="25"/>
      <c r="CJ369" s="25"/>
      <c r="CK369" s="49"/>
      <c r="CL369" s="47"/>
      <c r="CM369" s="25"/>
      <c r="CN369" s="25"/>
      <c r="CO369" s="49"/>
      <c r="CP369" s="47"/>
      <c r="CQ369" s="25"/>
      <c r="CR369" s="25"/>
      <c r="CS369" s="25"/>
      <c r="CT369" s="25"/>
      <c r="CU369" s="25"/>
      <c r="CV369" s="25"/>
      <c r="CW369" s="25"/>
      <c r="CX369" s="25"/>
      <c r="CY369" s="25"/>
      <c r="CZ369" s="49"/>
      <c r="DA369" s="25"/>
      <c r="DB369" s="25"/>
      <c r="DC369" s="25"/>
      <c r="DD369" s="25"/>
      <c r="DE369" s="25"/>
      <c r="DF369" s="25"/>
      <c r="DG369" s="25"/>
      <c r="DH369" s="25"/>
      <c r="DI369" s="25"/>
      <c r="DJ369" s="25"/>
      <c r="DK369" s="25"/>
      <c r="DL369" s="25"/>
      <c r="DM369" s="25"/>
      <c r="DN369" s="25"/>
      <c r="DO369" s="25"/>
      <c r="DP369" s="25"/>
      <c r="DQ369" s="25"/>
      <c r="DR369" s="25"/>
      <c r="DS369" s="25"/>
      <c r="DT369" s="49"/>
      <c r="DU369" s="47"/>
      <c r="DV369" s="48"/>
      <c r="DW369" s="25"/>
      <c r="DX369" s="25"/>
      <c r="DY369" s="49"/>
      <c r="DZ369" s="47"/>
      <c r="EA369" s="25"/>
      <c r="EB369" s="25"/>
      <c r="EC369" s="25"/>
      <c r="ED369" s="25"/>
      <c r="EE369" s="49"/>
      <c r="EF369" s="47"/>
      <c r="EG369" s="25"/>
      <c r="EH369" s="25"/>
      <c r="EI369" s="25"/>
      <c r="EJ369" s="25"/>
      <c r="EK369" s="46"/>
      <c r="EL369" s="47"/>
      <c r="EM369" s="49"/>
      <c r="EN369" s="46"/>
      <c r="EO369" s="47"/>
      <c r="EP369" s="25"/>
      <c r="EQ369" s="25"/>
      <c r="ER369" s="25"/>
      <c r="ES369" s="25"/>
      <c r="ET369" s="25"/>
      <c r="EU369" s="25"/>
      <c r="EV369" s="49"/>
      <c r="FL369" s="49"/>
      <c r="FM369" s="25"/>
      <c r="FN369" s="25"/>
      <c r="FO369" s="25"/>
      <c r="FP369" s="25"/>
      <c r="FQ369" s="25"/>
      <c r="FR369" s="25"/>
      <c r="FS369" s="25"/>
      <c r="FT369" s="25"/>
      <c r="FU369" s="25"/>
      <c r="FV369" s="45"/>
      <c r="FW369" s="25"/>
      <c r="FX369" s="25"/>
      <c r="FY369" s="25"/>
      <c r="FZ369" s="25"/>
      <c r="GA369" s="25"/>
      <c r="GB369" s="25"/>
      <c r="GC369" s="28"/>
      <c r="GD369" s="45"/>
      <c r="GE369" s="25"/>
      <c r="GF369" s="25"/>
      <c r="GG369" s="25"/>
      <c r="GH369" s="25"/>
      <c r="GI369" s="25"/>
      <c r="GJ369" s="25"/>
      <c r="GK369" s="28"/>
      <c r="GL369" s="45"/>
      <c r="GM369" s="25"/>
      <c r="GN369" s="25"/>
      <c r="GO369" s="25"/>
      <c r="GP369" s="25"/>
      <c r="GQ369" s="25"/>
      <c r="GR369" s="25"/>
      <c r="GS369" s="25"/>
      <c r="GT369" s="25"/>
      <c r="GU369" s="25"/>
      <c r="GV369" s="25"/>
      <c r="GW369" s="25"/>
      <c r="GX369" s="25"/>
      <c r="GY369" s="25"/>
      <c r="GZ369" s="25"/>
      <c r="HA369" s="25"/>
      <c r="HB369" s="25"/>
      <c r="HC369" s="25"/>
      <c r="HD369" s="25"/>
      <c r="HE369" s="28"/>
      <c r="HF369" s="25"/>
      <c r="HG369" s="25"/>
      <c r="HH369" s="25"/>
      <c r="HI369" s="25"/>
      <c r="HJ369" s="25"/>
      <c r="HK369" s="25"/>
      <c r="HL369" s="25"/>
      <c r="HM369" s="25"/>
      <c r="HN369" s="25"/>
      <c r="HO369" s="25"/>
      <c r="HP369" s="25"/>
      <c r="HQ369" s="25"/>
      <c r="HR369" s="25"/>
      <c r="HS369" s="45"/>
      <c r="HT369" s="25"/>
      <c r="HU369" s="25"/>
      <c r="HV369" s="25"/>
      <c r="HW369" s="25"/>
      <c r="HX369" s="25"/>
      <c r="HY369" s="45"/>
      <c r="HZ369" s="25"/>
      <c r="IA369" s="25"/>
      <c r="IB369" s="25"/>
      <c r="IC369" s="25"/>
      <c r="ID369" s="109"/>
      <c r="IE369" s="25"/>
      <c r="IF369" s="25"/>
      <c r="IG369" s="25"/>
      <c r="IH369" s="25"/>
      <c r="II369" s="25"/>
      <c r="IJ369" s="25"/>
      <c r="IK369" s="25"/>
      <c r="IL369" s="25"/>
      <c r="IM369" s="25"/>
      <c r="IN369" s="25"/>
      <c r="IO369" s="25"/>
      <c r="IP369" s="45"/>
      <c r="IQ369" s="25"/>
      <c r="IR369" s="25"/>
      <c r="IS369" s="25"/>
      <c r="IT369" s="45"/>
    </row>
    <row r="370" spans="1:254">
      <c r="A370" s="25"/>
      <c r="B370" s="25"/>
      <c r="C370" s="49"/>
      <c r="D370" s="47"/>
      <c r="E370" s="25"/>
      <c r="F370" s="25"/>
      <c r="G370" s="49"/>
      <c r="H370" s="25"/>
      <c r="I370" s="25"/>
      <c r="J370" s="25"/>
      <c r="K370" s="25"/>
      <c r="L370" s="25"/>
      <c r="M370" s="25"/>
      <c r="N370" s="25"/>
      <c r="O370" s="25"/>
      <c r="P370" s="25"/>
      <c r="Q370" s="28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45"/>
      <c r="AC370" s="25"/>
      <c r="AD370" s="25"/>
      <c r="AE370" s="25"/>
      <c r="AF370" s="25"/>
      <c r="AG370" s="25"/>
      <c r="AH370" s="25"/>
      <c r="AI370" s="25"/>
      <c r="AJ370" s="25"/>
      <c r="AK370" s="28"/>
      <c r="AL370" s="45"/>
      <c r="AM370" s="25"/>
      <c r="AN370" s="25"/>
      <c r="AO370" s="28"/>
      <c r="AP370" s="4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49"/>
      <c r="BH370" s="47"/>
      <c r="BI370" s="25"/>
      <c r="BJ370" s="25"/>
      <c r="BK370" s="25"/>
      <c r="BL370" s="25"/>
      <c r="BM370" s="47"/>
      <c r="BN370" s="25"/>
      <c r="BO370" s="25"/>
      <c r="BP370" s="25"/>
      <c r="BQ370" s="49"/>
      <c r="BR370" s="47"/>
      <c r="BS370" s="25"/>
      <c r="BT370" s="25"/>
      <c r="BU370" s="25"/>
      <c r="BV370" s="49"/>
      <c r="BW370" s="52"/>
      <c r="BX370" s="53"/>
      <c r="BY370" s="54"/>
      <c r="BZ370" s="57"/>
      <c r="CA370" s="50"/>
      <c r="CB370" s="51"/>
      <c r="CC370" s="46"/>
      <c r="CD370" s="46"/>
      <c r="CE370" s="47"/>
      <c r="CF370" s="25"/>
      <c r="CG370" s="61"/>
      <c r="CH370" s="47"/>
      <c r="CI370" s="25"/>
      <c r="CJ370" s="25"/>
      <c r="CK370" s="49"/>
      <c r="CL370" s="47"/>
      <c r="CM370" s="25"/>
      <c r="CN370" s="25"/>
      <c r="CO370" s="49"/>
      <c r="CP370" s="47"/>
      <c r="CQ370" s="25"/>
      <c r="CR370" s="25"/>
      <c r="CS370" s="25"/>
      <c r="CT370" s="25"/>
      <c r="CU370" s="25"/>
      <c r="CV370" s="25"/>
      <c r="CW370" s="25"/>
      <c r="CX370" s="25"/>
      <c r="CY370" s="25"/>
      <c r="CZ370" s="49"/>
      <c r="DA370" s="25"/>
      <c r="DB370" s="25"/>
      <c r="DC370" s="25"/>
      <c r="DD370" s="25"/>
      <c r="DE370" s="25"/>
      <c r="DF370" s="25"/>
      <c r="DG370" s="25"/>
      <c r="DH370" s="25"/>
      <c r="DI370" s="25"/>
      <c r="DJ370" s="25"/>
      <c r="DK370" s="25"/>
      <c r="DL370" s="25"/>
      <c r="DM370" s="25"/>
      <c r="DN370" s="25"/>
      <c r="DO370" s="25"/>
      <c r="DP370" s="25"/>
      <c r="DQ370" s="25"/>
      <c r="DR370" s="25"/>
      <c r="DS370" s="25"/>
      <c r="DT370" s="49"/>
      <c r="DU370" s="47"/>
      <c r="DV370" s="48"/>
      <c r="DW370" s="25"/>
      <c r="DX370" s="25"/>
      <c r="DY370" s="49"/>
      <c r="DZ370" s="47"/>
      <c r="EA370" s="25"/>
      <c r="EB370" s="25"/>
      <c r="EC370" s="25"/>
      <c r="ED370" s="25"/>
      <c r="EE370" s="49"/>
      <c r="EF370" s="47"/>
      <c r="EG370" s="25"/>
      <c r="EH370" s="25"/>
      <c r="EI370" s="25"/>
      <c r="EJ370" s="25"/>
      <c r="EK370" s="46"/>
      <c r="EL370" s="47"/>
      <c r="EM370" s="49"/>
      <c r="EN370" s="46"/>
      <c r="EO370" s="47"/>
      <c r="EP370" s="25"/>
      <c r="EQ370" s="25"/>
      <c r="ER370" s="25"/>
      <c r="ES370" s="25"/>
      <c r="ET370" s="25"/>
      <c r="EU370" s="25"/>
      <c r="EV370" s="49"/>
      <c r="FL370" s="49"/>
      <c r="FM370" s="25"/>
      <c r="FN370" s="25"/>
      <c r="FO370" s="25"/>
      <c r="FP370" s="25"/>
      <c r="FQ370" s="25"/>
      <c r="FR370" s="25"/>
      <c r="FS370" s="25"/>
      <c r="FT370" s="25"/>
      <c r="FU370" s="25"/>
      <c r="FV370" s="45"/>
      <c r="FW370" s="25"/>
      <c r="FX370" s="25"/>
      <c r="FY370" s="25"/>
      <c r="FZ370" s="25"/>
      <c r="GA370" s="25"/>
      <c r="GB370" s="25"/>
      <c r="GC370" s="28"/>
      <c r="GD370" s="45"/>
      <c r="GE370" s="25"/>
      <c r="GF370" s="25"/>
      <c r="GG370" s="25"/>
      <c r="GH370" s="25"/>
      <c r="GI370" s="25"/>
      <c r="GJ370" s="25"/>
      <c r="GK370" s="28"/>
      <c r="GL370" s="45"/>
      <c r="GM370" s="25"/>
      <c r="GN370" s="25"/>
      <c r="GO370" s="25"/>
      <c r="GP370" s="25"/>
      <c r="GQ370" s="25"/>
      <c r="GR370" s="25"/>
      <c r="GS370" s="25"/>
      <c r="GT370" s="25"/>
      <c r="GU370" s="25"/>
      <c r="GV370" s="25"/>
      <c r="GW370" s="25"/>
      <c r="GX370" s="25"/>
      <c r="GY370" s="25"/>
      <c r="GZ370" s="25"/>
      <c r="HA370" s="25"/>
      <c r="HB370" s="25"/>
      <c r="HC370" s="25"/>
      <c r="HD370" s="25"/>
      <c r="HE370" s="28"/>
      <c r="HF370" s="25"/>
      <c r="HG370" s="25"/>
      <c r="HH370" s="25"/>
      <c r="HI370" s="25"/>
      <c r="HJ370" s="25"/>
      <c r="HK370" s="25"/>
      <c r="HL370" s="25"/>
      <c r="HM370" s="25"/>
      <c r="HN370" s="25"/>
      <c r="HO370" s="25"/>
      <c r="HP370" s="25"/>
      <c r="HQ370" s="25"/>
      <c r="HR370" s="25"/>
      <c r="HS370" s="45"/>
      <c r="HT370" s="25"/>
      <c r="HU370" s="25"/>
      <c r="HV370" s="25"/>
      <c r="HW370" s="25"/>
      <c r="HX370" s="25"/>
      <c r="HY370" s="45"/>
      <c r="HZ370" s="25"/>
      <c r="IA370" s="25"/>
      <c r="IB370" s="25"/>
      <c r="IC370" s="25"/>
      <c r="ID370" s="109"/>
      <c r="IE370" s="25"/>
      <c r="IF370" s="25"/>
      <c r="IG370" s="25"/>
      <c r="IH370" s="25"/>
      <c r="II370" s="25"/>
      <c r="IJ370" s="25"/>
      <c r="IK370" s="25"/>
      <c r="IL370" s="25"/>
      <c r="IM370" s="25"/>
      <c r="IN370" s="25"/>
      <c r="IO370" s="25"/>
      <c r="IP370" s="45"/>
      <c r="IQ370" s="25"/>
      <c r="IR370" s="25"/>
      <c r="IS370" s="25"/>
      <c r="IT370" s="45"/>
    </row>
    <row r="371" spans="1:254">
      <c r="A371" s="25"/>
      <c r="B371" s="25"/>
      <c r="C371" s="49"/>
      <c r="D371" s="47"/>
      <c r="E371" s="25"/>
      <c r="F371" s="25"/>
      <c r="G371" s="49"/>
      <c r="H371" s="25"/>
      <c r="I371" s="25"/>
      <c r="J371" s="25"/>
      <c r="K371" s="25"/>
      <c r="L371" s="25"/>
      <c r="M371" s="25"/>
      <c r="N371" s="25"/>
      <c r="O371" s="25"/>
      <c r="P371" s="25"/>
      <c r="Q371" s="28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45"/>
      <c r="AC371" s="25"/>
      <c r="AD371" s="25"/>
      <c r="AE371" s="25"/>
      <c r="AF371" s="25"/>
      <c r="AG371" s="25"/>
      <c r="AH371" s="25"/>
      <c r="AI371" s="25"/>
      <c r="AJ371" s="25"/>
      <c r="AK371" s="28"/>
      <c r="AL371" s="45"/>
      <c r="AM371" s="25"/>
      <c r="AN371" s="25"/>
      <c r="AO371" s="28"/>
      <c r="AP371" s="4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49"/>
      <c r="BH371" s="47"/>
      <c r="BI371" s="25"/>
      <c r="BJ371" s="25"/>
      <c r="BK371" s="25"/>
      <c r="BL371" s="25"/>
      <c r="BM371" s="47"/>
      <c r="BN371" s="25"/>
      <c r="BO371" s="25"/>
      <c r="BP371" s="25"/>
      <c r="BQ371" s="49"/>
      <c r="BR371" s="47"/>
      <c r="BS371" s="25"/>
      <c r="BT371" s="25"/>
      <c r="BU371" s="25"/>
      <c r="BV371" s="49"/>
      <c r="BW371" s="52"/>
      <c r="BX371" s="53"/>
      <c r="BY371" s="54"/>
      <c r="BZ371" s="57"/>
      <c r="CA371" s="50"/>
      <c r="CB371" s="51"/>
      <c r="CC371" s="46"/>
      <c r="CD371" s="46"/>
      <c r="CE371" s="47"/>
      <c r="CF371" s="25"/>
      <c r="CG371" s="61"/>
      <c r="CH371" s="47"/>
      <c r="CI371" s="25"/>
      <c r="CJ371" s="25"/>
      <c r="CK371" s="49"/>
      <c r="CL371" s="47"/>
      <c r="CM371" s="25"/>
      <c r="CN371" s="25"/>
      <c r="CO371" s="49"/>
      <c r="CP371" s="47"/>
      <c r="CQ371" s="25"/>
      <c r="CR371" s="25"/>
      <c r="CS371" s="25"/>
      <c r="CT371" s="25"/>
      <c r="CU371" s="25"/>
      <c r="CV371" s="25"/>
      <c r="CW371" s="25"/>
      <c r="CX371" s="25"/>
      <c r="CY371" s="25"/>
      <c r="CZ371" s="49"/>
      <c r="DA371" s="25"/>
      <c r="DB371" s="25"/>
      <c r="DC371" s="25"/>
      <c r="DD371" s="25"/>
      <c r="DE371" s="25"/>
      <c r="DF371" s="25"/>
      <c r="DG371" s="25"/>
      <c r="DH371" s="25"/>
      <c r="DI371" s="25"/>
      <c r="DJ371" s="25"/>
      <c r="DK371" s="25"/>
      <c r="DL371" s="25"/>
      <c r="DM371" s="25"/>
      <c r="DN371" s="25"/>
      <c r="DO371" s="25"/>
      <c r="DP371" s="25"/>
      <c r="DQ371" s="25"/>
      <c r="DR371" s="25"/>
      <c r="DS371" s="25"/>
      <c r="DT371" s="49"/>
      <c r="DU371" s="47"/>
      <c r="DV371" s="48"/>
      <c r="DW371" s="25"/>
      <c r="DX371" s="25"/>
      <c r="DY371" s="49"/>
      <c r="DZ371" s="47"/>
      <c r="EA371" s="25"/>
      <c r="EB371" s="25"/>
      <c r="EC371" s="25"/>
      <c r="ED371" s="25"/>
      <c r="EE371" s="49"/>
      <c r="EF371" s="47"/>
      <c r="EG371" s="25"/>
      <c r="EH371" s="25"/>
      <c r="EI371" s="25"/>
      <c r="EJ371" s="25"/>
      <c r="EK371" s="46"/>
      <c r="EL371" s="47"/>
      <c r="EM371" s="49"/>
      <c r="EN371" s="46"/>
      <c r="EO371" s="47"/>
      <c r="EP371" s="25"/>
      <c r="EQ371" s="25"/>
      <c r="ER371" s="25"/>
      <c r="ES371" s="25"/>
      <c r="ET371" s="25"/>
      <c r="EU371" s="25"/>
      <c r="EV371" s="49"/>
      <c r="FL371" s="49"/>
      <c r="FM371" s="25"/>
      <c r="FN371" s="25"/>
      <c r="FO371" s="25"/>
      <c r="FP371" s="25"/>
      <c r="FQ371" s="25"/>
      <c r="FR371" s="25"/>
      <c r="FS371" s="25"/>
      <c r="FT371" s="25"/>
      <c r="FU371" s="25"/>
      <c r="FV371" s="45"/>
      <c r="FW371" s="25"/>
      <c r="FX371" s="25"/>
      <c r="FY371" s="25"/>
      <c r="FZ371" s="25"/>
      <c r="GA371" s="25"/>
      <c r="GB371" s="25"/>
      <c r="GC371" s="28"/>
      <c r="GD371" s="45"/>
      <c r="GE371" s="25"/>
      <c r="GF371" s="25"/>
      <c r="GG371" s="25"/>
      <c r="GH371" s="25"/>
      <c r="GI371" s="25"/>
      <c r="GJ371" s="25"/>
      <c r="GK371" s="28"/>
      <c r="GL371" s="45"/>
      <c r="GM371" s="25"/>
      <c r="GN371" s="25"/>
      <c r="GO371" s="25"/>
      <c r="GP371" s="25"/>
      <c r="GQ371" s="25"/>
      <c r="GR371" s="25"/>
      <c r="GS371" s="25"/>
      <c r="GT371" s="25"/>
      <c r="GU371" s="25"/>
      <c r="GV371" s="25"/>
      <c r="GW371" s="25"/>
      <c r="GX371" s="25"/>
      <c r="GY371" s="25"/>
      <c r="GZ371" s="25"/>
      <c r="HA371" s="25"/>
      <c r="HB371" s="25"/>
      <c r="HC371" s="25"/>
      <c r="HD371" s="25"/>
      <c r="HE371" s="28"/>
      <c r="HF371" s="25"/>
      <c r="HG371" s="25"/>
      <c r="HH371" s="25"/>
      <c r="HI371" s="25"/>
      <c r="HJ371" s="25"/>
      <c r="HK371" s="25"/>
      <c r="HL371" s="25"/>
      <c r="HM371" s="25"/>
      <c r="HN371" s="25"/>
      <c r="HO371" s="25"/>
      <c r="HP371" s="25"/>
      <c r="HQ371" s="25"/>
      <c r="HR371" s="25"/>
      <c r="HS371" s="45"/>
      <c r="HT371" s="25"/>
      <c r="HU371" s="25"/>
      <c r="HV371" s="25"/>
      <c r="HW371" s="25"/>
      <c r="HX371" s="25"/>
      <c r="HY371" s="45"/>
      <c r="HZ371" s="25"/>
      <c r="IA371" s="25"/>
      <c r="IB371" s="25"/>
      <c r="IC371" s="25"/>
      <c r="ID371" s="109"/>
      <c r="IE371" s="25"/>
      <c r="IF371" s="25"/>
      <c r="IG371" s="25"/>
      <c r="IH371" s="25"/>
      <c r="II371" s="25"/>
      <c r="IJ371" s="25"/>
      <c r="IK371" s="25"/>
      <c r="IL371" s="25"/>
      <c r="IM371" s="25"/>
      <c r="IN371" s="25"/>
      <c r="IO371" s="25"/>
      <c r="IP371" s="45"/>
      <c r="IQ371" s="25"/>
      <c r="IR371" s="25"/>
      <c r="IS371" s="25"/>
      <c r="IT371" s="45"/>
    </row>
    <row r="372" spans="1:254">
      <c r="A372" s="25"/>
      <c r="B372" s="25"/>
      <c r="C372" s="49"/>
      <c r="D372" s="47"/>
      <c r="E372" s="25"/>
      <c r="F372" s="25"/>
      <c r="G372" s="49"/>
      <c r="H372" s="25"/>
      <c r="I372" s="25"/>
      <c r="J372" s="25"/>
      <c r="K372" s="25"/>
      <c r="L372" s="25"/>
      <c r="M372" s="25"/>
      <c r="N372" s="25"/>
      <c r="O372" s="25"/>
      <c r="P372" s="25"/>
      <c r="Q372" s="28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45"/>
      <c r="AC372" s="25"/>
      <c r="AD372" s="25"/>
      <c r="AE372" s="25"/>
      <c r="AF372" s="25"/>
      <c r="AG372" s="25"/>
      <c r="AH372" s="25"/>
      <c r="AI372" s="25"/>
      <c r="AJ372" s="25"/>
      <c r="AK372" s="28"/>
      <c r="AL372" s="45"/>
      <c r="AM372" s="25"/>
      <c r="AN372" s="25"/>
      <c r="AO372" s="28"/>
      <c r="AP372" s="4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49"/>
      <c r="BH372" s="47"/>
      <c r="BI372" s="25"/>
      <c r="BJ372" s="25"/>
      <c r="BK372" s="25"/>
      <c r="BL372" s="25"/>
      <c r="BM372" s="47"/>
      <c r="BN372" s="25"/>
      <c r="BO372" s="25"/>
      <c r="BP372" s="25"/>
      <c r="BQ372" s="49"/>
      <c r="BR372" s="47"/>
      <c r="BS372" s="25"/>
      <c r="BT372" s="25"/>
      <c r="BU372" s="25"/>
      <c r="BV372" s="49"/>
      <c r="BW372" s="52"/>
      <c r="BX372" s="53"/>
      <c r="BY372" s="54"/>
      <c r="BZ372" s="57"/>
      <c r="CA372" s="50"/>
      <c r="CB372" s="51"/>
      <c r="CC372" s="46"/>
      <c r="CD372" s="46"/>
      <c r="CE372" s="47"/>
      <c r="CF372" s="25"/>
      <c r="CG372" s="61"/>
      <c r="CH372" s="47"/>
      <c r="CI372" s="25"/>
      <c r="CJ372" s="25"/>
      <c r="CK372" s="49"/>
      <c r="CL372" s="47"/>
      <c r="CM372" s="25"/>
      <c r="CN372" s="25"/>
      <c r="CO372" s="49"/>
      <c r="CP372" s="47"/>
      <c r="CQ372" s="25"/>
      <c r="CR372" s="25"/>
      <c r="CS372" s="25"/>
      <c r="CT372" s="25"/>
      <c r="CU372" s="25"/>
      <c r="CV372" s="25"/>
      <c r="CW372" s="25"/>
      <c r="CX372" s="25"/>
      <c r="CY372" s="25"/>
      <c r="CZ372" s="49"/>
      <c r="DA372" s="25"/>
      <c r="DB372" s="25"/>
      <c r="DC372" s="25"/>
      <c r="DD372" s="25"/>
      <c r="DE372" s="25"/>
      <c r="DF372" s="25"/>
      <c r="DG372" s="25"/>
      <c r="DH372" s="25"/>
      <c r="DI372" s="25"/>
      <c r="DJ372" s="25"/>
      <c r="DK372" s="25"/>
      <c r="DL372" s="25"/>
      <c r="DM372" s="25"/>
      <c r="DN372" s="25"/>
      <c r="DO372" s="25"/>
      <c r="DP372" s="25"/>
      <c r="DQ372" s="25"/>
      <c r="DR372" s="25"/>
      <c r="DS372" s="25"/>
      <c r="DT372" s="49"/>
      <c r="DU372" s="47"/>
      <c r="DV372" s="48"/>
      <c r="DW372" s="25"/>
      <c r="DX372" s="25"/>
      <c r="DY372" s="49"/>
      <c r="DZ372" s="47"/>
      <c r="EA372" s="25"/>
      <c r="EB372" s="25"/>
      <c r="EC372" s="25"/>
      <c r="ED372" s="25"/>
      <c r="EE372" s="49"/>
      <c r="EF372" s="47"/>
      <c r="EG372" s="25"/>
      <c r="EH372" s="25"/>
      <c r="EI372" s="25"/>
      <c r="EJ372" s="25"/>
      <c r="EK372" s="46"/>
      <c r="EL372" s="47"/>
      <c r="EM372" s="49"/>
      <c r="EN372" s="46"/>
      <c r="EO372" s="47"/>
      <c r="EP372" s="25"/>
      <c r="EQ372" s="25"/>
      <c r="ER372" s="25"/>
      <c r="ES372" s="25"/>
      <c r="ET372" s="25"/>
      <c r="EU372" s="25"/>
      <c r="EV372" s="49"/>
      <c r="FL372" s="49"/>
      <c r="FM372" s="25"/>
      <c r="FN372" s="25"/>
      <c r="FO372" s="25"/>
      <c r="FP372" s="25"/>
      <c r="FQ372" s="25"/>
      <c r="FR372" s="25"/>
      <c r="FS372" s="25"/>
      <c r="FT372" s="25"/>
      <c r="FU372" s="25"/>
      <c r="FV372" s="45"/>
      <c r="FW372" s="25"/>
      <c r="FX372" s="25"/>
      <c r="FY372" s="25"/>
      <c r="FZ372" s="25"/>
      <c r="GA372" s="25"/>
      <c r="GB372" s="25"/>
      <c r="GC372" s="28"/>
      <c r="GD372" s="45"/>
      <c r="GE372" s="25"/>
      <c r="GF372" s="25"/>
      <c r="GG372" s="25"/>
      <c r="GH372" s="25"/>
      <c r="GI372" s="25"/>
      <c r="GJ372" s="25"/>
      <c r="GK372" s="28"/>
      <c r="GL372" s="45"/>
      <c r="GM372" s="25"/>
      <c r="GN372" s="25"/>
      <c r="GO372" s="25"/>
      <c r="GP372" s="25"/>
      <c r="GQ372" s="25"/>
      <c r="GR372" s="25"/>
      <c r="GS372" s="25"/>
      <c r="GT372" s="25"/>
      <c r="GU372" s="25"/>
      <c r="GV372" s="25"/>
      <c r="GW372" s="25"/>
      <c r="GX372" s="25"/>
      <c r="GY372" s="25"/>
      <c r="GZ372" s="25"/>
      <c r="HA372" s="25"/>
      <c r="HB372" s="25"/>
      <c r="HC372" s="25"/>
      <c r="HD372" s="25"/>
      <c r="HE372" s="28"/>
      <c r="HF372" s="25"/>
      <c r="HG372" s="25"/>
      <c r="HH372" s="25"/>
      <c r="HI372" s="25"/>
      <c r="HJ372" s="25"/>
      <c r="HK372" s="25"/>
      <c r="HL372" s="25"/>
      <c r="HM372" s="25"/>
      <c r="HN372" s="25"/>
      <c r="HO372" s="25"/>
      <c r="HP372" s="25"/>
      <c r="HQ372" s="25"/>
      <c r="HR372" s="25"/>
      <c r="HS372" s="45"/>
      <c r="HT372" s="25"/>
      <c r="HU372" s="25"/>
      <c r="HV372" s="25"/>
      <c r="HW372" s="25"/>
      <c r="HX372" s="25"/>
      <c r="HY372" s="45"/>
      <c r="HZ372" s="25"/>
      <c r="IA372" s="25"/>
      <c r="IB372" s="25"/>
      <c r="IC372" s="25"/>
      <c r="ID372" s="109"/>
      <c r="IE372" s="25"/>
      <c r="IF372" s="25"/>
      <c r="IG372" s="25"/>
      <c r="IH372" s="25"/>
      <c r="II372" s="25"/>
      <c r="IJ372" s="25"/>
      <c r="IK372" s="25"/>
      <c r="IL372" s="25"/>
      <c r="IM372" s="25"/>
      <c r="IN372" s="25"/>
      <c r="IO372" s="25"/>
      <c r="IP372" s="45"/>
      <c r="IQ372" s="25"/>
      <c r="IR372" s="25"/>
      <c r="IS372" s="25"/>
      <c r="IT372" s="45"/>
    </row>
    <row r="373" spans="1:254">
      <c r="A373" s="25"/>
      <c r="B373" s="25"/>
      <c r="C373" s="49"/>
      <c r="D373" s="47"/>
      <c r="E373" s="25"/>
      <c r="F373" s="25"/>
      <c r="G373" s="49"/>
      <c r="H373" s="25"/>
      <c r="I373" s="25"/>
      <c r="J373" s="25"/>
      <c r="K373" s="25"/>
      <c r="L373" s="25"/>
      <c r="M373" s="25"/>
      <c r="N373" s="25"/>
      <c r="O373" s="25"/>
      <c r="P373" s="25"/>
      <c r="Q373" s="28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45"/>
      <c r="AC373" s="25"/>
      <c r="AD373" s="25"/>
      <c r="AE373" s="25"/>
      <c r="AF373" s="25"/>
      <c r="AG373" s="25"/>
      <c r="AH373" s="25"/>
      <c r="AI373" s="25"/>
      <c r="AJ373" s="25"/>
      <c r="AK373" s="28"/>
      <c r="AL373" s="45"/>
      <c r="AM373" s="25"/>
      <c r="AN373" s="25"/>
      <c r="AO373" s="28"/>
      <c r="AP373" s="4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49"/>
      <c r="BH373" s="47"/>
      <c r="BI373" s="25"/>
      <c r="BJ373" s="25"/>
      <c r="BK373" s="25"/>
      <c r="BL373" s="25"/>
      <c r="BM373" s="47"/>
      <c r="BN373" s="25"/>
      <c r="BO373" s="25"/>
      <c r="BP373" s="25"/>
      <c r="BQ373" s="49"/>
      <c r="BR373" s="47"/>
      <c r="BS373" s="25"/>
      <c r="BT373" s="25"/>
      <c r="BU373" s="25"/>
      <c r="BV373" s="49"/>
      <c r="BW373" s="52"/>
      <c r="BX373" s="53"/>
      <c r="BY373" s="54"/>
      <c r="BZ373" s="57"/>
      <c r="CA373" s="50"/>
      <c r="CB373" s="51"/>
      <c r="CC373" s="46"/>
      <c r="CD373" s="46"/>
      <c r="CE373" s="47"/>
      <c r="CF373" s="25"/>
      <c r="CG373" s="61"/>
      <c r="CH373" s="47"/>
      <c r="CI373" s="25"/>
      <c r="CJ373" s="25"/>
      <c r="CK373" s="49"/>
      <c r="CL373" s="47"/>
      <c r="CM373" s="25"/>
      <c r="CN373" s="25"/>
      <c r="CO373" s="49"/>
      <c r="CP373" s="47"/>
      <c r="CQ373" s="25"/>
      <c r="CR373" s="25"/>
      <c r="CS373" s="25"/>
      <c r="CT373" s="25"/>
      <c r="CU373" s="25"/>
      <c r="CV373" s="25"/>
      <c r="CW373" s="25"/>
      <c r="CX373" s="25"/>
      <c r="CY373" s="25"/>
      <c r="CZ373" s="49"/>
      <c r="DA373" s="25"/>
      <c r="DB373" s="25"/>
      <c r="DC373" s="25"/>
      <c r="DD373" s="25"/>
      <c r="DE373" s="25"/>
      <c r="DF373" s="25"/>
      <c r="DG373" s="25"/>
      <c r="DH373" s="25"/>
      <c r="DI373" s="25"/>
      <c r="DJ373" s="25"/>
      <c r="DK373" s="25"/>
      <c r="DL373" s="25"/>
      <c r="DM373" s="25"/>
      <c r="DN373" s="25"/>
      <c r="DO373" s="25"/>
      <c r="DP373" s="25"/>
      <c r="DQ373" s="25"/>
      <c r="DR373" s="25"/>
      <c r="DS373" s="25"/>
      <c r="DT373" s="49"/>
      <c r="DU373" s="47"/>
      <c r="DV373" s="48"/>
      <c r="DW373" s="25"/>
      <c r="DX373" s="25"/>
      <c r="DY373" s="49"/>
      <c r="DZ373" s="47"/>
      <c r="EA373" s="25"/>
      <c r="EB373" s="25"/>
      <c r="EC373" s="25"/>
      <c r="ED373" s="25"/>
      <c r="EE373" s="49"/>
      <c r="EF373" s="47"/>
      <c r="EG373" s="25"/>
      <c r="EH373" s="25"/>
      <c r="EI373" s="25"/>
      <c r="EJ373" s="25"/>
      <c r="EK373" s="46"/>
      <c r="EL373" s="47"/>
      <c r="EM373" s="49"/>
      <c r="EN373" s="46"/>
      <c r="EO373" s="47"/>
      <c r="EP373" s="25"/>
      <c r="EQ373" s="25"/>
      <c r="ER373" s="25"/>
      <c r="ES373" s="25"/>
      <c r="ET373" s="25"/>
      <c r="EU373" s="25"/>
      <c r="EV373" s="49"/>
      <c r="FL373" s="49"/>
      <c r="FM373" s="25"/>
      <c r="FN373" s="25"/>
      <c r="FO373" s="25"/>
      <c r="FP373" s="25"/>
      <c r="FQ373" s="25"/>
      <c r="FR373" s="25"/>
      <c r="FS373" s="25"/>
      <c r="FT373" s="25"/>
      <c r="FU373" s="25"/>
      <c r="FV373" s="45"/>
      <c r="FW373" s="25"/>
      <c r="FX373" s="25"/>
      <c r="FY373" s="25"/>
      <c r="FZ373" s="25"/>
      <c r="GA373" s="25"/>
      <c r="GB373" s="25"/>
      <c r="GC373" s="28"/>
      <c r="GD373" s="45"/>
      <c r="GE373" s="25"/>
      <c r="GF373" s="25"/>
      <c r="GG373" s="25"/>
      <c r="GH373" s="25"/>
      <c r="GI373" s="25"/>
      <c r="GJ373" s="25"/>
      <c r="GK373" s="28"/>
      <c r="GL373" s="45"/>
      <c r="GM373" s="25"/>
      <c r="GN373" s="25"/>
      <c r="GO373" s="25"/>
      <c r="GP373" s="25"/>
      <c r="GQ373" s="25"/>
      <c r="GR373" s="25"/>
      <c r="GS373" s="25"/>
      <c r="GT373" s="25"/>
      <c r="GU373" s="25"/>
      <c r="GV373" s="25"/>
      <c r="GW373" s="25"/>
      <c r="GX373" s="25"/>
      <c r="GY373" s="25"/>
      <c r="GZ373" s="25"/>
      <c r="HA373" s="25"/>
      <c r="HB373" s="25"/>
      <c r="HC373" s="25"/>
      <c r="HD373" s="25"/>
      <c r="HE373" s="28"/>
      <c r="HF373" s="25"/>
      <c r="HG373" s="25"/>
      <c r="HH373" s="25"/>
      <c r="HI373" s="25"/>
      <c r="HJ373" s="25"/>
      <c r="HK373" s="25"/>
      <c r="HL373" s="25"/>
      <c r="HM373" s="25"/>
      <c r="HN373" s="25"/>
      <c r="HO373" s="25"/>
      <c r="HP373" s="25"/>
      <c r="HQ373" s="25"/>
      <c r="HR373" s="25"/>
      <c r="HS373" s="45"/>
      <c r="HT373" s="25"/>
      <c r="HU373" s="25"/>
      <c r="HV373" s="25"/>
      <c r="HW373" s="25"/>
      <c r="HX373" s="25"/>
      <c r="HY373" s="45"/>
      <c r="HZ373" s="25"/>
      <c r="IA373" s="25"/>
      <c r="IB373" s="25"/>
      <c r="IC373" s="25"/>
      <c r="ID373" s="109"/>
      <c r="IE373" s="25"/>
      <c r="IF373" s="25"/>
      <c r="IG373" s="25"/>
      <c r="IH373" s="25"/>
      <c r="II373" s="25"/>
      <c r="IJ373" s="25"/>
      <c r="IK373" s="25"/>
      <c r="IL373" s="25"/>
      <c r="IM373" s="25"/>
      <c r="IN373" s="25"/>
      <c r="IO373" s="25"/>
      <c r="IP373" s="45"/>
      <c r="IQ373" s="25"/>
      <c r="IR373" s="25"/>
      <c r="IS373" s="25"/>
      <c r="IT373" s="45"/>
    </row>
    <row r="374" spans="1:254">
      <c r="A374" s="25"/>
      <c r="B374" s="25"/>
      <c r="C374" s="49"/>
      <c r="D374" s="47"/>
      <c r="E374" s="25"/>
      <c r="F374" s="25"/>
      <c r="G374" s="49"/>
      <c r="H374" s="25"/>
      <c r="I374" s="25"/>
      <c r="J374" s="25"/>
      <c r="K374" s="25"/>
      <c r="L374" s="25"/>
      <c r="M374" s="25"/>
      <c r="N374" s="25"/>
      <c r="O374" s="25"/>
      <c r="P374" s="25"/>
      <c r="Q374" s="28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45"/>
      <c r="AC374" s="25"/>
      <c r="AD374" s="25"/>
      <c r="AE374" s="25"/>
      <c r="AF374" s="25"/>
      <c r="AG374" s="25"/>
      <c r="AH374" s="25"/>
      <c r="AI374" s="25"/>
      <c r="AJ374" s="25"/>
      <c r="AK374" s="28"/>
      <c r="AL374" s="45"/>
      <c r="AM374" s="25"/>
      <c r="AN374" s="25"/>
      <c r="AO374" s="28"/>
      <c r="AP374" s="4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49"/>
      <c r="BH374" s="47"/>
      <c r="BI374" s="25"/>
      <c r="BJ374" s="25"/>
      <c r="BK374" s="25"/>
      <c r="BL374" s="25"/>
      <c r="BM374" s="47"/>
      <c r="BN374" s="25"/>
      <c r="BO374" s="25"/>
      <c r="BP374" s="25"/>
      <c r="BQ374" s="49"/>
      <c r="BR374" s="47"/>
      <c r="BS374" s="25"/>
      <c r="BT374" s="25"/>
      <c r="BU374" s="25"/>
      <c r="BV374" s="49"/>
      <c r="BW374" s="52"/>
      <c r="BX374" s="53"/>
      <c r="BY374" s="54"/>
      <c r="BZ374" s="57"/>
      <c r="CA374" s="50"/>
      <c r="CB374" s="51"/>
      <c r="CC374" s="46"/>
      <c r="CD374" s="46"/>
      <c r="CE374" s="47"/>
      <c r="CF374" s="25"/>
      <c r="CG374" s="61"/>
      <c r="CH374" s="47"/>
      <c r="CI374" s="25"/>
      <c r="CJ374" s="25"/>
      <c r="CK374" s="49"/>
      <c r="CL374" s="47"/>
      <c r="CM374" s="25"/>
      <c r="CN374" s="25"/>
      <c r="CO374" s="49"/>
      <c r="CP374" s="47"/>
      <c r="CQ374" s="25"/>
      <c r="CR374" s="25"/>
      <c r="CS374" s="25"/>
      <c r="CT374" s="25"/>
      <c r="CU374" s="25"/>
      <c r="CV374" s="25"/>
      <c r="CW374" s="25"/>
      <c r="CX374" s="25"/>
      <c r="CY374" s="25"/>
      <c r="CZ374" s="49"/>
      <c r="DA374" s="25"/>
      <c r="DB374" s="25"/>
      <c r="DC374" s="25"/>
      <c r="DD374" s="25"/>
      <c r="DE374" s="25"/>
      <c r="DF374" s="25"/>
      <c r="DG374" s="25"/>
      <c r="DH374" s="25"/>
      <c r="DI374" s="25"/>
      <c r="DJ374" s="25"/>
      <c r="DK374" s="25"/>
      <c r="DL374" s="25"/>
      <c r="DM374" s="25"/>
      <c r="DN374" s="25"/>
      <c r="DO374" s="25"/>
      <c r="DP374" s="25"/>
      <c r="DQ374" s="25"/>
      <c r="DR374" s="25"/>
      <c r="DS374" s="25"/>
      <c r="DT374" s="49"/>
      <c r="DU374" s="47"/>
      <c r="DV374" s="48"/>
      <c r="DW374" s="25"/>
      <c r="DX374" s="25"/>
      <c r="DY374" s="49"/>
      <c r="DZ374" s="47"/>
      <c r="EA374" s="25"/>
      <c r="EB374" s="25"/>
      <c r="EC374" s="25"/>
      <c r="ED374" s="25"/>
      <c r="EE374" s="49"/>
      <c r="EF374" s="47"/>
      <c r="EG374" s="25"/>
      <c r="EH374" s="25"/>
      <c r="EI374" s="25"/>
      <c r="EJ374" s="25"/>
      <c r="EK374" s="46"/>
      <c r="EL374" s="47"/>
      <c r="EM374" s="49"/>
      <c r="EN374" s="46"/>
      <c r="EO374" s="47"/>
      <c r="EP374" s="25"/>
      <c r="EQ374" s="25"/>
      <c r="ER374" s="25"/>
      <c r="ES374" s="25"/>
      <c r="ET374" s="25"/>
      <c r="EU374" s="25"/>
      <c r="EV374" s="49"/>
      <c r="FL374" s="49"/>
      <c r="FM374" s="25"/>
      <c r="FN374" s="25"/>
      <c r="FO374" s="25"/>
      <c r="FP374" s="25"/>
      <c r="FQ374" s="25"/>
      <c r="FR374" s="25"/>
      <c r="FS374" s="25"/>
      <c r="FT374" s="25"/>
      <c r="FU374" s="25"/>
      <c r="FV374" s="45"/>
      <c r="FW374" s="25"/>
      <c r="FX374" s="25"/>
      <c r="FY374" s="25"/>
      <c r="FZ374" s="25"/>
      <c r="GA374" s="25"/>
      <c r="GB374" s="25"/>
      <c r="GC374" s="28"/>
      <c r="GD374" s="45"/>
      <c r="GE374" s="25"/>
      <c r="GF374" s="25"/>
      <c r="GG374" s="25"/>
      <c r="GH374" s="25"/>
      <c r="GI374" s="25"/>
      <c r="GJ374" s="25"/>
      <c r="GK374" s="28"/>
      <c r="GL374" s="45"/>
      <c r="GM374" s="25"/>
      <c r="GN374" s="25"/>
      <c r="GO374" s="25"/>
      <c r="GP374" s="25"/>
      <c r="GQ374" s="25"/>
      <c r="GR374" s="25"/>
      <c r="GS374" s="25"/>
      <c r="GT374" s="25"/>
      <c r="GU374" s="25"/>
      <c r="GV374" s="25"/>
      <c r="GW374" s="25"/>
      <c r="GX374" s="25"/>
      <c r="GY374" s="25"/>
      <c r="GZ374" s="25"/>
      <c r="HA374" s="25"/>
      <c r="HB374" s="25"/>
      <c r="HC374" s="25"/>
      <c r="HD374" s="25"/>
      <c r="HE374" s="28"/>
      <c r="HF374" s="25"/>
      <c r="HG374" s="25"/>
      <c r="HH374" s="25"/>
      <c r="HI374" s="25"/>
      <c r="HJ374" s="25"/>
      <c r="HK374" s="25"/>
      <c r="HL374" s="25"/>
      <c r="HM374" s="25"/>
      <c r="HN374" s="25"/>
      <c r="HO374" s="25"/>
      <c r="HP374" s="25"/>
      <c r="HQ374" s="25"/>
      <c r="HR374" s="25"/>
      <c r="HS374" s="45"/>
      <c r="HT374" s="25"/>
      <c r="HU374" s="25"/>
      <c r="HV374" s="25"/>
      <c r="HW374" s="25"/>
      <c r="HX374" s="25"/>
      <c r="HY374" s="45"/>
      <c r="HZ374" s="25"/>
      <c r="IA374" s="25"/>
      <c r="IB374" s="25"/>
      <c r="IC374" s="25"/>
      <c r="ID374" s="109"/>
      <c r="IE374" s="25"/>
      <c r="IF374" s="25"/>
      <c r="IG374" s="25"/>
      <c r="IH374" s="25"/>
      <c r="II374" s="25"/>
      <c r="IJ374" s="25"/>
      <c r="IK374" s="25"/>
      <c r="IL374" s="25"/>
      <c r="IM374" s="25"/>
      <c r="IN374" s="25"/>
      <c r="IO374" s="25"/>
      <c r="IP374" s="45"/>
      <c r="IQ374" s="25"/>
      <c r="IR374" s="25"/>
      <c r="IS374" s="25"/>
      <c r="IT374" s="45"/>
    </row>
    <row r="375" spans="1:254">
      <c r="A375" s="25"/>
      <c r="B375" s="25"/>
      <c r="C375" s="49"/>
      <c r="D375" s="47"/>
      <c r="E375" s="25"/>
      <c r="F375" s="25"/>
      <c r="G375" s="49"/>
      <c r="H375" s="25"/>
      <c r="I375" s="25"/>
      <c r="J375" s="25"/>
      <c r="K375" s="25"/>
      <c r="L375" s="25"/>
      <c r="M375" s="25"/>
      <c r="N375" s="25"/>
      <c r="O375" s="25"/>
      <c r="P375" s="25"/>
      <c r="Q375" s="28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45"/>
      <c r="AC375" s="25"/>
      <c r="AD375" s="25"/>
      <c r="AE375" s="25"/>
      <c r="AF375" s="25"/>
      <c r="AG375" s="25"/>
      <c r="AH375" s="25"/>
      <c r="AI375" s="25"/>
      <c r="AJ375" s="25"/>
      <c r="AK375" s="28"/>
      <c r="AL375" s="45"/>
      <c r="AM375" s="25"/>
      <c r="AN375" s="25"/>
      <c r="AO375" s="28"/>
      <c r="AP375" s="4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49"/>
      <c r="BH375" s="47"/>
      <c r="BI375" s="25"/>
      <c r="BJ375" s="25"/>
      <c r="BK375" s="25"/>
      <c r="BL375" s="25"/>
      <c r="BM375" s="47"/>
      <c r="BN375" s="25"/>
      <c r="BO375" s="25"/>
      <c r="BP375" s="25"/>
      <c r="BQ375" s="49"/>
      <c r="BR375" s="47"/>
      <c r="BS375" s="25"/>
      <c r="BT375" s="25"/>
      <c r="BU375" s="25"/>
      <c r="BV375" s="49"/>
      <c r="BW375" s="52"/>
      <c r="BX375" s="53"/>
      <c r="BY375" s="54"/>
      <c r="BZ375" s="57"/>
      <c r="CA375" s="50"/>
      <c r="CB375" s="51"/>
      <c r="CC375" s="46"/>
      <c r="CD375" s="46"/>
      <c r="CE375" s="47"/>
      <c r="CF375" s="25"/>
      <c r="CG375" s="61"/>
      <c r="CH375" s="47"/>
      <c r="CI375" s="25"/>
      <c r="CJ375" s="25"/>
      <c r="CK375" s="49"/>
      <c r="CL375" s="47"/>
      <c r="CM375" s="25"/>
      <c r="CN375" s="25"/>
      <c r="CO375" s="49"/>
      <c r="CP375" s="47"/>
      <c r="CQ375" s="25"/>
      <c r="CR375" s="25"/>
      <c r="CS375" s="25"/>
      <c r="CT375" s="25"/>
      <c r="CU375" s="25"/>
      <c r="CV375" s="25"/>
      <c r="CW375" s="25"/>
      <c r="CX375" s="25"/>
      <c r="CY375" s="25"/>
      <c r="CZ375" s="49"/>
      <c r="DA375" s="25"/>
      <c r="DB375" s="25"/>
      <c r="DC375" s="25"/>
      <c r="DD375" s="25"/>
      <c r="DE375" s="25"/>
      <c r="DF375" s="25"/>
      <c r="DG375" s="25"/>
      <c r="DH375" s="25"/>
      <c r="DI375" s="25"/>
      <c r="DJ375" s="25"/>
      <c r="DK375" s="25"/>
      <c r="DL375" s="25"/>
      <c r="DM375" s="25"/>
      <c r="DN375" s="25"/>
      <c r="DO375" s="25"/>
      <c r="DP375" s="25"/>
      <c r="DQ375" s="25"/>
      <c r="DR375" s="25"/>
      <c r="DS375" s="25"/>
      <c r="DT375" s="49"/>
      <c r="DU375" s="47"/>
      <c r="DV375" s="48"/>
      <c r="DW375" s="25"/>
      <c r="DX375" s="25"/>
      <c r="DY375" s="49"/>
      <c r="DZ375" s="47"/>
      <c r="EA375" s="25"/>
      <c r="EB375" s="25"/>
      <c r="EC375" s="25"/>
      <c r="ED375" s="25"/>
      <c r="EE375" s="49"/>
      <c r="EF375" s="47"/>
      <c r="EG375" s="25"/>
      <c r="EH375" s="25"/>
      <c r="EI375" s="25"/>
      <c r="EJ375" s="25"/>
      <c r="EK375" s="46"/>
      <c r="EL375" s="47"/>
      <c r="EM375" s="49"/>
      <c r="EN375" s="46"/>
      <c r="EO375" s="47"/>
      <c r="EP375" s="25"/>
      <c r="EQ375" s="25"/>
      <c r="ER375" s="25"/>
      <c r="ES375" s="25"/>
      <c r="ET375" s="25"/>
      <c r="EU375" s="25"/>
      <c r="EV375" s="49"/>
      <c r="FL375" s="49"/>
      <c r="FM375" s="25"/>
      <c r="FN375" s="25"/>
      <c r="FO375" s="25"/>
      <c r="FP375" s="25"/>
      <c r="FQ375" s="25"/>
      <c r="FR375" s="25"/>
      <c r="FS375" s="25"/>
      <c r="FT375" s="25"/>
      <c r="FU375" s="25"/>
      <c r="FV375" s="45"/>
      <c r="FW375" s="25"/>
      <c r="FX375" s="25"/>
      <c r="FY375" s="25"/>
      <c r="FZ375" s="25"/>
      <c r="GA375" s="25"/>
      <c r="GB375" s="25"/>
      <c r="GC375" s="28"/>
      <c r="GD375" s="45"/>
      <c r="GE375" s="25"/>
      <c r="GF375" s="25"/>
      <c r="GG375" s="25"/>
      <c r="GH375" s="25"/>
      <c r="GI375" s="25"/>
      <c r="GJ375" s="25"/>
      <c r="GK375" s="28"/>
      <c r="GL375" s="45"/>
      <c r="GM375" s="25"/>
      <c r="GN375" s="25"/>
      <c r="GO375" s="25"/>
      <c r="GP375" s="25"/>
      <c r="GQ375" s="25"/>
      <c r="GR375" s="25"/>
      <c r="GS375" s="25"/>
      <c r="GT375" s="25"/>
      <c r="GU375" s="25"/>
      <c r="GV375" s="25"/>
      <c r="GW375" s="25"/>
      <c r="GX375" s="25"/>
      <c r="GY375" s="25"/>
      <c r="GZ375" s="25"/>
      <c r="HA375" s="25"/>
      <c r="HB375" s="25"/>
      <c r="HC375" s="25"/>
      <c r="HD375" s="25"/>
      <c r="HE375" s="28"/>
      <c r="HF375" s="25"/>
      <c r="HG375" s="25"/>
      <c r="HH375" s="25"/>
      <c r="HI375" s="25"/>
      <c r="HJ375" s="25"/>
      <c r="HK375" s="25"/>
      <c r="HL375" s="25"/>
      <c r="HM375" s="25"/>
      <c r="HN375" s="25"/>
      <c r="HO375" s="25"/>
      <c r="HP375" s="25"/>
      <c r="HQ375" s="25"/>
      <c r="HR375" s="25"/>
      <c r="HS375" s="45"/>
      <c r="HT375" s="25"/>
      <c r="HU375" s="25"/>
      <c r="HV375" s="25"/>
      <c r="HW375" s="25"/>
      <c r="HX375" s="25"/>
      <c r="HY375" s="45"/>
      <c r="HZ375" s="25"/>
      <c r="IA375" s="25"/>
      <c r="IB375" s="25"/>
      <c r="IC375" s="25"/>
      <c r="ID375" s="109"/>
      <c r="IE375" s="25"/>
      <c r="IF375" s="25"/>
      <c r="IG375" s="25"/>
      <c r="IH375" s="25"/>
      <c r="II375" s="25"/>
      <c r="IJ375" s="25"/>
      <c r="IK375" s="25"/>
      <c r="IL375" s="25"/>
      <c r="IM375" s="25"/>
      <c r="IN375" s="25"/>
      <c r="IO375" s="25"/>
      <c r="IP375" s="45"/>
      <c r="IQ375" s="25"/>
      <c r="IR375" s="25"/>
      <c r="IS375" s="25"/>
      <c r="IT375" s="45"/>
    </row>
    <row r="376" spans="1:254">
      <c r="A376" s="25"/>
      <c r="B376" s="25"/>
      <c r="C376" s="49"/>
      <c r="D376" s="47"/>
      <c r="E376" s="25"/>
      <c r="F376" s="25"/>
      <c r="G376" s="49"/>
      <c r="H376" s="25"/>
      <c r="I376" s="25"/>
      <c r="J376" s="25"/>
      <c r="K376" s="25"/>
      <c r="L376" s="25"/>
      <c r="M376" s="25"/>
      <c r="N376" s="25"/>
      <c r="O376" s="25"/>
      <c r="P376" s="25"/>
      <c r="Q376" s="28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45"/>
      <c r="AC376" s="25"/>
      <c r="AD376" s="25"/>
      <c r="AE376" s="25"/>
      <c r="AF376" s="25"/>
      <c r="AG376" s="25"/>
      <c r="AH376" s="25"/>
      <c r="AI376" s="25"/>
      <c r="AJ376" s="25"/>
      <c r="AK376" s="28"/>
      <c r="AL376" s="45"/>
      <c r="AM376" s="25"/>
      <c r="AN376" s="25"/>
      <c r="AO376" s="28"/>
      <c r="AP376" s="4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49"/>
      <c r="BH376" s="47"/>
      <c r="BI376" s="25"/>
      <c r="BJ376" s="25"/>
      <c r="BK376" s="25"/>
      <c r="BL376" s="25"/>
      <c r="BM376" s="47"/>
      <c r="BN376" s="25"/>
      <c r="BO376" s="25"/>
      <c r="BP376" s="25"/>
      <c r="BQ376" s="49"/>
      <c r="BR376" s="47"/>
      <c r="BS376" s="25"/>
      <c r="BT376" s="25"/>
      <c r="BU376" s="25"/>
      <c r="BV376" s="49"/>
      <c r="BW376" s="52"/>
      <c r="BX376" s="53"/>
      <c r="BY376" s="54"/>
      <c r="BZ376" s="57"/>
      <c r="CA376" s="50"/>
      <c r="CB376" s="51"/>
      <c r="CC376" s="46"/>
      <c r="CD376" s="46"/>
      <c r="CE376" s="47"/>
      <c r="CF376" s="25"/>
      <c r="CG376" s="61"/>
      <c r="CH376" s="47"/>
      <c r="CI376" s="25"/>
      <c r="CJ376" s="25"/>
      <c r="CK376" s="49"/>
      <c r="CL376" s="47"/>
      <c r="CM376" s="25"/>
      <c r="CN376" s="25"/>
      <c r="CO376" s="49"/>
      <c r="CP376" s="47"/>
      <c r="CQ376" s="25"/>
      <c r="CR376" s="25"/>
      <c r="CS376" s="25"/>
      <c r="CT376" s="25"/>
      <c r="CU376" s="25"/>
      <c r="CV376" s="25"/>
      <c r="CW376" s="25"/>
      <c r="CX376" s="25"/>
      <c r="CY376" s="25"/>
      <c r="CZ376" s="49"/>
      <c r="DA376" s="25"/>
      <c r="DB376" s="25"/>
      <c r="DC376" s="25"/>
      <c r="DD376" s="25"/>
      <c r="DE376" s="25"/>
      <c r="DF376" s="25"/>
      <c r="DG376" s="25"/>
      <c r="DH376" s="25"/>
      <c r="DI376" s="25"/>
      <c r="DJ376" s="25"/>
      <c r="DK376" s="25"/>
      <c r="DL376" s="25"/>
      <c r="DM376" s="25"/>
      <c r="DN376" s="25"/>
      <c r="DO376" s="25"/>
      <c r="DP376" s="25"/>
      <c r="DQ376" s="25"/>
      <c r="DR376" s="25"/>
      <c r="DS376" s="25"/>
      <c r="DT376" s="49"/>
      <c r="DU376" s="47"/>
      <c r="DV376" s="48"/>
      <c r="DW376" s="25"/>
      <c r="DX376" s="25"/>
      <c r="DY376" s="49"/>
      <c r="DZ376" s="47"/>
      <c r="EA376" s="25"/>
      <c r="EB376" s="25"/>
      <c r="EC376" s="25"/>
      <c r="ED376" s="25"/>
      <c r="EE376" s="49"/>
      <c r="EF376" s="47"/>
      <c r="EG376" s="25"/>
      <c r="EH376" s="25"/>
      <c r="EI376" s="25"/>
      <c r="EJ376" s="25"/>
      <c r="EK376" s="46"/>
      <c r="EL376" s="47"/>
      <c r="EM376" s="49"/>
      <c r="EN376" s="46"/>
      <c r="EO376" s="47"/>
      <c r="EP376" s="25"/>
      <c r="EQ376" s="25"/>
      <c r="ER376" s="25"/>
      <c r="ES376" s="25"/>
      <c r="ET376" s="25"/>
      <c r="EU376" s="25"/>
      <c r="EV376" s="49"/>
      <c r="FL376" s="49"/>
      <c r="FM376" s="25"/>
      <c r="FN376" s="25"/>
      <c r="FO376" s="25"/>
      <c r="FP376" s="25"/>
      <c r="FQ376" s="25"/>
      <c r="FR376" s="25"/>
      <c r="FS376" s="25"/>
      <c r="FT376" s="25"/>
      <c r="FU376" s="25"/>
      <c r="FV376" s="45"/>
      <c r="FW376" s="25"/>
      <c r="FX376" s="25"/>
      <c r="FY376" s="25"/>
      <c r="FZ376" s="25"/>
      <c r="GA376" s="25"/>
      <c r="GB376" s="25"/>
      <c r="GC376" s="28"/>
      <c r="GD376" s="45"/>
      <c r="GE376" s="25"/>
      <c r="GF376" s="25"/>
      <c r="GG376" s="25"/>
      <c r="GH376" s="25"/>
      <c r="GI376" s="25"/>
      <c r="GJ376" s="25"/>
      <c r="GK376" s="28"/>
      <c r="GL376" s="45"/>
      <c r="GM376" s="25"/>
      <c r="GN376" s="25"/>
      <c r="GO376" s="25"/>
      <c r="GP376" s="25"/>
      <c r="GQ376" s="25"/>
      <c r="GR376" s="25"/>
      <c r="GS376" s="25"/>
      <c r="GT376" s="25"/>
      <c r="GU376" s="25"/>
      <c r="GV376" s="25"/>
      <c r="GW376" s="25"/>
      <c r="GX376" s="25"/>
      <c r="GY376" s="25"/>
      <c r="GZ376" s="25"/>
      <c r="HA376" s="25"/>
      <c r="HB376" s="25"/>
      <c r="HC376" s="25"/>
      <c r="HD376" s="25"/>
      <c r="HE376" s="28"/>
      <c r="HF376" s="25"/>
      <c r="HG376" s="25"/>
      <c r="HH376" s="25"/>
      <c r="HI376" s="25"/>
      <c r="HJ376" s="25"/>
      <c r="HK376" s="25"/>
      <c r="HL376" s="25"/>
      <c r="HM376" s="25"/>
      <c r="HN376" s="25"/>
      <c r="HO376" s="25"/>
      <c r="HP376" s="25"/>
      <c r="HQ376" s="25"/>
      <c r="HR376" s="25"/>
      <c r="HS376" s="45"/>
      <c r="HT376" s="25"/>
      <c r="HU376" s="25"/>
      <c r="HV376" s="25"/>
      <c r="HW376" s="25"/>
      <c r="HX376" s="25"/>
      <c r="HY376" s="45"/>
      <c r="HZ376" s="25"/>
      <c r="IA376" s="25"/>
      <c r="IB376" s="25"/>
      <c r="IC376" s="25"/>
      <c r="ID376" s="109"/>
      <c r="IE376" s="25"/>
      <c r="IF376" s="25"/>
      <c r="IG376" s="25"/>
      <c r="IH376" s="25"/>
      <c r="II376" s="25"/>
      <c r="IJ376" s="25"/>
      <c r="IK376" s="25"/>
      <c r="IL376" s="25"/>
      <c r="IM376" s="25"/>
      <c r="IN376" s="25"/>
      <c r="IO376" s="25"/>
      <c r="IP376" s="45"/>
      <c r="IQ376" s="25"/>
      <c r="IR376" s="25"/>
      <c r="IS376" s="25"/>
      <c r="IT376" s="45"/>
    </row>
    <row r="377" spans="1:254">
      <c r="A377" s="25"/>
      <c r="B377" s="25"/>
      <c r="C377" s="49"/>
      <c r="D377" s="47"/>
      <c r="E377" s="25"/>
      <c r="F377" s="25"/>
      <c r="G377" s="49"/>
      <c r="H377" s="25"/>
      <c r="I377" s="25"/>
      <c r="J377" s="25"/>
      <c r="K377" s="25"/>
      <c r="L377" s="25"/>
      <c r="M377" s="25"/>
      <c r="N377" s="25"/>
      <c r="O377" s="25"/>
      <c r="P377" s="25"/>
      <c r="Q377" s="28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45"/>
      <c r="AC377" s="25"/>
      <c r="AD377" s="25"/>
      <c r="AE377" s="25"/>
      <c r="AF377" s="25"/>
      <c r="AG377" s="25"/>
      <c r="AH377" s="25"/>
      <c r="AI377" s="25"/>
      <c r="AJ377" s="25"/>
      <c r="AK377" s="28"/>
      <c r="AL377" s="45"/>
      <c r="AM377" s="25"/>
      <c r="AN377" s="25"/>
      <c r="AO377" s="28"/>
      <c r="AP377" s="4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49"/>
      <c r="BH377" s="47"/>
      <c r="BI377" s="25"/>
      <c r="BJ377" s="25"/>
      <c r="BK377" s="25"/>
      <c r="BL377" s="25"/>
      <c r="BM377" s="47"/>
      <c r="BN377" s="25"/>
      <c r="BO377" s="25"/>
      <c r="BP377" s="25"/>
      <c r="BQ377" s="49"/>
      <c r="BR377" s="47"/>
      <c r="BS377" s="25"/>
      <c r="BT377" s="25"/>
      <c r="BU377" s="25"/>
      <c r="BV377" s="49"/>
      <c r="BW377" s="52"/>
      <c r="BX377" s="53"/>
      <c r="BY377" s="54"/>
      <c r="BZ377" s="57"/>
      <c r="CA377" s="50"/>
      <c r="CB377" s="51"/>
      <c r="CC377" s="46"/>
      <c r="CD377" s="46"/>
      <c r="CE377" s="47"/>
      <c r="CF377" s="25"/>
      <c r="CG377" s="61"/>
      <c r="CH377" s="47"/>
      <c r="CI377" s="25"/>
      <c r="CJ377" s="25"/>
      <c r="CK377" s="49"/>
      <c r="CL377" s="47"/>
      <c r="CM377" s="25"/>
      <c r="CN377" s="25"/>
      <c r="CO377" s="49"/>
      <c r="CP377" s="47"/>
      <c r="CQ377" s="25"/>
      <c r="CR377" s="25"/>
      <c r="CS377" s="25"/>
      <c r="CT377" s="25"/>
      <c r="CU377" s="25"/>
      <c r="CV377" s="25"/>
      <c r="CW377" s="25"/>
      <c r="CX377" s="25"/>
      <c r="CY377" s="25"/>
      <c r="CZ377" s="49"/>
      <c r="DA377" s="25"/>
      <c r="DB377" s="25"/>
      <c r="DC377" s="25"/>
      <c r="DD377" s="25"/>
      <c r="DE377" s="25"/>
      <c r="DF377" s="25"/>
      <c r="DG377" s="25"/>
      <c r="DH377" s="25"/>
      <c r="DI377" s="25"/>
      <c r="DJ377" s="25"/>
      <c r="DK377" s="25"/>
      <c r="DL377" s="25"/>
      <c r="DM377" s="25"/>
      <c r="DN377" s="25"/>
      <c r="DO377" s="25"/>
      <c r="DP377" s="25"/>
      <c r="DQ377" s="25"/>
      <c r="DR377" s="25"/>
      <c r="DS377" s="25"/>
      <c r="DT377" s="49"/>
      <c r="DU377" s="47"/>
      <c r="DV377" s="48"/>
      <c r="DW377" s="25"/>
      <c r="DX377" s="25"/>
      <c r="DY377" s="49"/>
      <c r="DZ377" s="47"/>
      <c r="EA377" s="25"/>
      <c r="EB377" s="25"/>
      <c r="EC377" s="25"/>
      <c r="ED377" s="25"/>
      <c r="EE377" s="49"/>
      <c r="EF377" s="47"/>
      <c r="EG377" s="25"/>
      <c r="EH377" s="25"/>
      <c r="EI377" s="25"/>
      <c r="EJ377" s="25"/>
      <c r="EK377" s="46"/>
      <c r="EL377" s="47"/>
      <c r="EM377" s="49"/>
      <c r="EN377" s="46"/>
      <c r="EO377" s="47"/>
      <c r="EP377" s="25"/>
      <c r="EQ377" s="25"/>
      <c r="ER377" s="25"/>
      <c r="ES377" s="25"/>
      <c r="ET377" s="25"/>
      <c r="EU377" s="25"/>
      <c r="EV377" s="49"/>
      <c r="FL377" s="49"/>
      <c r="FM377" s="25"/>
      <c r="FN377" s="25"/>
      <c r="FO377" s="25"/>
      <c r="FP377" s="25"/>
      <c r="FQ377" s="25"/>
      <c r="FR377" s="25"/>
      <c r="FS377" s="25"/>
      <c r="FT377" s="25"/>
      <c r="FU377" s="25"/>
      <c r="FV377" s="45"/>
      <c r="FW377" s="25"/>
      <c r="FX377" s="25"/>
      <c r="FY377" s="25"/>
      <c r="FZ377" s="25"/>
      <c r="GA377" s="25"/>
      <c r="GB377" s="25"/>
      <c r="GC377" s="28"/>
      <c r="GD377" s="45"/>
      <c r="GE377" s="25"/>
      <c r="GF377" s="25"/>
      <c r="GG377" s="25"/>
      <c r="GH377" s="25"/>
      <c r="GI377" s="25"/>
      <c r="GJ377" s="25"/>
      <c r="GK377" s="28"/>
      <c r="GL377" s="45"/>
      <c r="GM377" s="25"/>
      <c r="GN377" s="25"/>
      <c r="GO377" s="25"/>
      <c r="GP377" s="25"/>
      <c r="GQ377" s="25"/>
      <c r="GR377" s="25"/>
      <c r="GS377" s="25"/>
      <c r="GT377" s="25"/>
      <c r="GU377" s="25"/>
      <c r="GV377" s="25"/>
      <c r="GW377" s="25"/>
      <c r="GX377" s="25"/>
      <c r="GY377" s="25"/>
      <c r="GZ377" s="25"/>
      <c r="HA377" s="25"/>
      <c r="HB377" s="25"/>
      <c r="HC377" s="25"/>
      <c r="HD377" s="25"/>
      <c r="HE377" s="28"/>
      <c r="HF377" s="25"/>
      <c r="HG377" s="25"/>
      <c r="HH377" s="25"/>
      <c r="HI377" s="25"/>
      <c r="HJ377" s="25"/>
      <c r="HK377" s="25"/>
      <c r="HL377" s="25"/>
      <c r="HM377" s="25"/>
      <c r="HN377" s="25"/>
      <c r="HO377" s="25"/>
      <c r="HP377" s="25"/>
      <c r="HQ377" s="25"/>
      <c r="HR377" s="25"/>
      <c r="HS377" s="45"/>
      <c r="HT377" s="25"/>
      <c r="HU377" s="25"/>
      <c r="HV377" s="25"/>
      <c r="HW377" s="25"/>
      <c r="HX377" s="25"/>
      <c r="HY377" s="45"/>
      <c r="HZ377" s="25"/>
      <c r="IA377" s="25"/>
      <c r="IB377" s="25"/>
      <c r="IC377" s="25"/>
      <c r="ID377" s="109"/>
      <c r="IE377" s="25"/>
      <c r="IF377" s="25"/>
      <c r="IG377" s="25"/>
      <c r="IH377" s="25"/>
      <c r="II377" s="25"/>
      <c r="IJ377" s="25"/>
      <c r="IK377" s="25"/>
      <c r="IL377" s="25"/>
      <c r="IM377" s="25"/>
      <c r="IN377" s="25"/>
      <c r="IO377" s="25"/>
      <c r="IP377" s="45"/>
      <c r="IQ377" s="25"/>
      <c r="IR377" s="25"/>
      <c r="IS377" s="25"/>
      <c r="IT377" s="45"/>
    </row>
    <row r="378" spans="1:254">
      <c r="A378" s="25"/>
      <c r="B378" s="25"/>
      <c r="C378" s="49"/>
      <c r="D378" s="47"/>
      <c r="E378" s="25"/>
      <c r="F378" s="25"/>
      <c r="G378" s="49"/>
      <c r="H378" s="25"/>
      <c r="I378" s="25"/>
      <c r="J378" s="25"/>
      <c r="K378" s="25"/>
      <c r="L378" s="25"/>
      <c r="M378" s="25"/>
      <c r="N378" s="25"/>
      <c r="O378" s="25"/>
      <c r="P378" s="25"/>
      <c r="Q378" s="28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45"/>
      <c r="AC378" s="25"/>
      <c r="AD378" s="25"/>
      <c r="AE378" s="25"/>
      <c r="AF378" s="25"/>
      <c r="AG378" s="25"/>
      <c r="AH378" s="25"/>
      <c r="AI378" s="25"/>
      <c r="AJ378" s="25"/>
      <c r="AK378" s="28"/>
      <c r="AL378" s="45"/>
      <c r="AM378" s="25"/>
      <c r="AN378" s="25"/>
      <c r="AO378" s="28"/>
      <c r="AP378" s="4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49"/>
      <c r="BH378" s="47"/>
      <c r="BI378" s="25"/>
      <c r="BJ378" s="25"/>
      <c r="BK378" s="25"/>
      <c r="BL378" s="25"/>
      <c r="BM378" s="47"/>
      <c r="BN378" s="25"/>
      <c r="BO378" s="25"/>
      <c r="BP378" s="25"/>
      <c r="BQ378" s="49"/>
      <c r="BR378" s="47"/>
      <c r="BS378" s="25"/>
      <c r="BT378" s="25"/>
      <c r="BU378" s="25"/>
      <c r="BV378" s="49"/>
      <c r="BW378" s="52"/>
      <c r="BX378" s="53"/>
      <c r="BY378" s="54"/>
      <c r="BZ378" s="57"/>
      <c r="CA378" s="50"/>
      <c r="CB378" s="51"/>
      <c r="CC378" s="46"/>
      <c r="CD378" s="46"/>
      <c r="CE378" s="47"/>
      <c r="CF378" s="25"/>
      <c r="CG378" s="61"/>
      <c r="CH378" s="47"/>
      <c r="CI378" s="25"/>
      <c r="CJ378" s="25"/>
      <c r="CK378" s="49"/>
      <c r="CL378" s="47"/>
      <c r="CM378" s="25"/>
      <c r="CN378" s="25"/>
      <c r="CO378" s="49"/>
      <c r="CP378" s="47"/>
      <c r="CQ378" s="25"/>
      <c r="CR378" s="25"/>
      <c r="CS378" s="25"/>
      <c r="CT378" s="25"/>
      <c r="CU378" s="25"/>
      <c r="CV378" s="25"/>
      <c r="CW378" s="25"/>
      <c r="CX378" s="25"/>
      <c r="CY378" s="25"/>
      <c r="CZ378" s="49"/>
      <c r="DA378" s="25"/>
      <c r="DB378" s="25"/>
      <c r="DC378" s="25"/>
      <c r="DD378" s="25"/>
      <c r="DE378" s="25"/>
      <c r="DF378" s="25"/>
      <c r="DG378" s="25"/>
      <c r="DH378" s="25"/>
      <c r="DI378" s="25"/>
      <c r="DJ378" s="25"/>
      <c r="DK378" s="25"/>
      <c r="DL378" s="25"/>
      <c r="DM378" s="25"/>
      <c r="DN378" s="25"/>
      <c r="DO378" s="25"/>
      <c r="DP378" s="25"/>
      <c r="DQ378" s="25"/>
      <c r="DR378" s="25"/>
      <c r="DS378" s="25"/>
      <c r="DT378" s="49"/>
      <c r="DU378" s="47"/>
      <c r="DV378" s="48"/>
      <c r="DW378" s="25"/>
      <c r="DX378" s="25"/>
      <c r="DY378" s="49"/>
      <c r="DZ378" s="47"/>
      <c r="EA378" s="25"/>
      <c r="EB378" s="25"/>
      <c r="EC378" s="25"/>
      <c r="ED378" s="25"/>
      <c r="EE378" s="49"/>
      <c r="EF378" s="47"/>
      <c r="EG378" s="25"/>
      <c r="EH378" s="25"/>
      <c r="EI378" s="25"/>
      <c r="EJ378" s="25"/>
      <c r="EK378" s="46"/>
      <c r="EL378" s="47"/>
      <c r="EM378" s="49"/>
      <c r="EN378" s="46"/>
      <c r="EO378" s="47"/>
      <c r="EP378" s="25"/>
      <c r="EQ378" s="25"/>
      <c r="ER378" s="25"/>
      <c r="ES378" s="25"/>
      <c r="ET378" s="25"/>
      <c r="EU378" s="25"/>
      <c r="EV378" s="49"/>
      <c r="FL378" s="49"/>
      <c r="FM378" s="25"/>
      <c r="FN378" s="25"/>
      <c r="FO378" s="25"/>
      <c r="FP378" s="25"/>
      <c r="FQ378" s="25"/>
      <c r="FR378" s="25"/>
      <c r="FS378" s="25"/>
      <c r="FT378" s="25"/>
      <c r="FU378" s="25"/>
      <c r="FV378" s="45"/>
      <c r="FW378" s="25"/>
      <c r="FX378" s="25"/>
      <c r="FY378" s="25"/>
      <c r="FZ378" s="25"/>
      <c r="GA378" s="25"/>
      <c r="GB378" s="25"/>
      <c r="GC378" s="28"/>
      <c r="GD378" s="45"/>
      <c r="GE378" s="25"/>
      <c r="GF378" s="25"/>
      <c r="GG378" s="25"/>
      <c r="GH378" s="25"/>
      <c r="GI378" s="25"/>
      <c r="GJ378" s="25"/>
      <c r="GK378" s="28"/>
      <c r="GL378" s="45"/>
      <c r="GM378" s="25"/>
      <c r="GN378" s="25"/>
      <c r="GO378" s="25"/>
      <c r="GP378" s="25"/>
      <c r="GQ378" s="25"/>
      <c r="GR378" s="25"/>
      <c r="GS378" s="25"/>
      <c r="GT378" s="25"/>
      <c r="GU378" s="25"/>
      <c r="GV378" s="25"/>
      <c r="GW378" s="25"/>
      <c r="GX378" s="25"/>
      <c r="GY378" s="25"/>
      <c r="GZ378" s="25"/>
      <c r="HA378" s="25"/>
      <c r="HB378" s="25"/>
      <c r="HC378" s="25"/>
      <c r="HD378" s="25"/>
      <c r="HE378" s="28"/>
      <c r="HF378" s="25"/>
      <c r="HG378" s="25"/>
      <c r="HH378" s="25"/>
      <c r="HI378" s="25"/>
      <c r="HJ378" s="25"/>
      <c r="HK378" s="25"/>
      <c r="HL378" s="25"/>
      <c r="HM378" s="25"/>
      <c r="HN378" s="25"/>
      <c r="HO378" s="25"/>
      <c r="HP378" s="25"/>
      <c r="HQ378" s="25"/>
      <c r="HR378" s="25"/>
      <c r="HS378" s="45"/>
      <c r="HT378" s="25"/>
      <c r="HU378" s="25"/>
      <c r="HV378" s="25"/>
      <c r="HW378" s="25"/>
      <c r="HX378" s="25"/>
      <c r="HY378" s="45"/>
      <c r="HZ378" s="25"/>
      <c r="IA378" s="25"/>
      <c r="IB378" s="25"/>
      <c r="IC378" s="25"/>
      <c r="ID378" s="109"/>
      <c r="IE378" s="25"/>
      <c r="IF378" s="25"/>
      <c r="IG378" s="25"/>
      <c r="IH378" s="25"/>
      <c r="II378" s="25"/>
      <c r="IJ378" s="25"/>
      <c r="IK378" s="25"/>
      <c r="IL378" s="25"/>
      <c r="IM378" s="25"/>
      <c r="IN378" s="25"/>
      <c r="IO378" s="25"/>
      <c r="IP378" s="45"/>
      <c r="IQ378" s="25"/>
      <c r="IR378" s="25"/>
      <c r="IS378" s="25"/>
      <c r="IT378" s="45"/>
    </row>
    <row r="379" spans="1:254">
      <c r="A379" s="25"/>
      <c r="B379" s="25"/>
      <c r="C379" s="49"/>
      <c r="D379" s="47"/>
      <c r="E379" s="25"/>
      <c r="F379" s="25"/>
      <c r="G379" s="49"/>
      <c r="H379" s="25"/>
      <c r="I379" s="25"/>
      <c r="J379" s="25"/>
      <c r="K379" s="25"/>
      <c r="L379" s="25"/>
      <c r="M379" s="25"/>
      <c r="N379" s="25"/>
      <c r="O379" s="25"/>
      <c r="P379" s="25"/>
      <c r="Q379" s="28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45"/>
      <c r="AC379" s="25"/>
      <c r="AD379" s="25"/>
      <c r="AE379" s="25"/>
      <c r="AF379" s="25"/>
      <c r="AG379" s="25"/>
      <c r="AH379" s="25"/>
      <c r="AI379" s="25"/>
      <c r="AJ379" s="25"/>
      <c r="AK379" s="28"/>
      <c r="AL379" s="45"/>
      <c r="AM379" s="25"/>
      <c r="AN379" s="25"/>
      <c r="AO379" s="28"/>
      <c r="AP379" s="4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49"/>
      <c r="BH379" s="47"/>
      <c r="BI379" s="25"/>
      <c r="BJ379" s="25"/>
      <c r="BK379" s="25"/>
      <c r="BL379" s="25"/>
      <c r="BM379" s="47"/>
      <c r="BN379" s="25"/>
      <c r="BO379" s="25"/>
      <c r="BP379" s="25"/>
      <c r="BQ379" s="49"/>
      <c r="BR379" s="47"/>
      <c r="BS379" s="25"/>
      <c r="BT379" s="25"/>
      <c r="BU379" s="25"/>
      <c r="BV379" s="49"/>
      <c r="BW379" s="52"/>
      <c r="BX379" s="53"/>
      <c r="BY379" s="54"/>
      <c r="BZ379" s="57"/>
      <c r="CA379" s="50"/>
      <c r="CB379" s="51"/>
      <c r="CC379" s="46"/>
      <c r="CD379" s="46"/>
      <c r="CE379" s="47"/>
      <c r="CF379" s="25"/>
      <c r="CG379" s="61"/>
      <c r="CH379" s="47"/>
      <c r="CI379" s="25"/>
      <c r="CJ379" s="25"/>
      <c r="CK379" s="49"/>
      <c r="CL379" s="47"/>
      <c r="CM379" s="25"/>
      <c r="CN379" s="25"/>
      <c r="CO379" s="49"/>
      <c r="CP379" s="47"/>
      <c r="CQ379" s="25"/>
      <c r="CR379" s="25"/>
      <c r="CS379" s="25"/>
      <c r="CT379" s="25"/>
      <c r="CU379" s="25"/>
      <c r="CV379" s="25"/>
      <c r="CW379" s="25"/>
      <c r="CX379" s="25"/>
      <c r="CY379" s="25"/>
      <c r="CZ379" s="49"/>
      <c r="DA379" s="25"/>
      <c r="DB379" s="25"/>
      <c r="DC379" s="25"/>
      <c r="DD379" s="25"/>
      <c r="DE379" s="25"/>
      <c r="DF379" s="25"/>
      <c r="DG379" s="25"/>
      <c r="DH379" s="25"/>
      <c r="DI379" s="25"/>
      <c r="DJ379" s="25"/>
      <c r="DK379" s="25"/>
      <c r="DL379" s="25"/>
      <c r="DM379" s="25"/>
      <c r="DN379" s="25"/>
      <c r="DO379" s="25"/>
      <c r="DP379" s="25"/>
      <c r="DQ379" s="25"/>
      <c r="DR379" s="25"/>
      <c r="DS379" s="25"/>
      <c r="DT379" s="49"/>
      <c r="DU379" s="47"/>
      <c r="DV379" s="48"/>
      <c r="DW379" s="25"/>
      <c r="DX379" s="25"/>
      <c r="DY379" s="49"/>
      <c r="DZ379" s="47"/>
      <c r="EA379" s="25"/>
      <c r="EB379" s="25"/>
      <c r="EC379" s="25"/>
      <c r="ED379" s="25"/>
      <c r="EE379" s="49"/>
      <c r="EF379" s="47"/>
      <c r="EG379" s="25"/>
      <c r="EH379" s="25"/>
      <c r="EI379" s="25"/>
      <c r="EJ379" s="25"/>
      <c r="EK379" s="46"/>
      <c r="EL379" s="47"/>
      <c r="EM379" s="49"/>
      <c r="EN379" s="46"/>
      <c r="EO379" s="47"/>
      <c r="EP379" s="25"/>
      <c r="EQ379" s="25"/>
      <c r="ER379" s="25"/>
      <c r="ES379" s="25"/>
      <c r="ET379" s="25"/>
      <c r="EU379" s="25"/>
      <c r="EV379" s="49"/>
      <c r="FL379" s="49"/>
      <c r="FM379" s="25"/>
      <c r="FN379" s="25"/>
      <c r="FO379" s="25"/>
      <c r="FP379" s="25"/>
      <c r="FQ379" s="25"/>
      <c r="FR379" s="25"/>
      <c r="FS379" s="25"/>
      <c r="FT379" s="25"/>
      <c r="FU379" s="25"/>
      <c r="FV379" s="45"/>
      <c r="FW379" s="25"/>
      <c r="FX379" s="25"/>
      <c r="FY379" s="25"/>
      <c r="FZ379" s="25"/>
      <c r="GA379" s="25"/>
      <c r="GB379" s="25"/>
      <c r="GC379" s="28"/>
      <c r="GD379" s="45"/>
      <c r="GE379" s="25"/>
      <c r="GF379" s="25"/>
      <c r="GG379" s="25"/>
      <c r="GH379" s="25"/>
      <c r="GI379" s="25"/>
      <c r="GJ379" s="25"/>
      <c r="GK379" s="28"/>
      <c r="GL379" s="45"/>
      <c r="GM379" s="25"/>
      <c r="GN379" s="25"/>
      <c r="GO379" s="25"/>
      <c r="GP379" s="25"/>
      <c r="GQ379" s="25"/>
      <c r="GR379" s="25"/>
      <c r="GS379" s="25"/>
      <c r="GT379" s="25"/>
      <c r="GU379" s="25"/>
      <c r="GV379" s="25"/>
      <c r="GW379" s="25"/>
      <c r="GX379" s="25"/>
      <c r="GY379" s="25"/>
      <c r="GZ379" s="25"/>
      <c r="HA379" s="25"/>
      <c r="HB379" s="25"/>
      <c r="HC379" s="25"/>
      <c r="HD379" s="25"/>
      <c r="HE379" s="28"/>
      <c r="HF379" s="25"/>
      <c r="HG379" s="25"/>
      <c r="HH379" s="25"/>
      <c r="HI379" s="25"/>
      <c r="HJ379" s="25"/>
      <c r="HK379" s="25"/>
      <c r="HL379" s="25"/>
      <c r="HM379" s="25"/>
      <c r="HN379" s="25"/>
      <c r="HO379" s="25"/>
      <c r="HP379" s="25"/>
      <c r="HQ379" s="25"/>
      <c r="HR379" s="25"/>
      <c r="HS379" s="45"/>
      <c r="HT379" s="25"/>
      <c r="HU379" s="25"/>
      <c r="HV379" s="25"/>
      <c r="HW379" s="25"/>
      <c r="HX379" s="25"/>
      <c r="HY379" s="45"/>
      <c r="HZ379" s="25"/>
      <c r="IA379" s="25"/>
      <c r="IB379" s="25"/>
      <c r="IC379" s="25"/>
      <c r="ID379" s="109"/>
      <c r="IE379" s="25"/>
      <c r="IF379" s="25"/>
      <c r="IG379" s="25"/>
      <c r="IH379" s="25"/>
      <c r="II379" s="25"/>
      <c r="IJ379" s="25"/>
      <c r="IK379" s="25"/>
      <c r="IL379" s="25"/>
      <c r="IM379" s="25"/>
      <c r="IN379" s="25"/>
      <c r="IO379" s="25"/>
      <c r="IP379" s="45"/>
      <c r="IQ379" s="25"/>
      <c r="IR379" s="25"/>
      <c r="IS379" s="25"/>
      <c r="IT379" s="45"/>
    </row>
    <row r="380" spans="1:254">
      <c r="A380" s="25"/>
      <c r="B380" s="25"/>
      <c r="C380" s="49"/>
      <c r="D380" s="47"/>
      <c r="E380" s="25"/>
      <c r="F380" s="25"/>
      <c r="G380" s="49"/>
      <c r="H380" s="25"/>
      <c r="I380" s="25"/>
      <c r="J380" s="25"/>
      <c r="K380" s="25"/>
      <c r="L380" s="25"/>
      <c r="M380" s="25"/>
      <c r="N380" s="25"/>
      <c r="O380" s="25"/>
      <c r="P380" s="25"/>
      <c r="Q380" s="28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45"/>
      <c r="AC380" s="25"/>
      <c r="AD380" s="25"/>
      <c r="AE380" s="25"/>
      <c r="AF380" s="25"/>
      <c r="AG380" s="25"/>
      <c r="AH380" s="25"/>
      <c r="AI380" s="25"/>
      <c r="AJ380" s="25"/>
      <c r="AK380" s="28"/>
      <c r="AL380" s="45"/>
      <c r="AM380" s="25"/>
      <c r="AN380" s="25"/>
      <c r="AO380" s="28"/>
      <c r="AP380" s="4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49"/>
      <c r="BH380" s="47"/>
      <c r="BI380" s="25"/>
      <c r="BJ380" s="25"/>
      <c r="BK380" s="25"/>
      <c r="BL380" s="25"/>
      <c r="BM380" s="47"/>
      <c r="BN380" s="25"/>
      <c r="BO380" s="25"/>
      <c r="BP380" s="25"/>
      <c r="BQ380" s="49"/>
      <c r="BR380" s="47"/>
      <c r="BS380" s="25"/>
      <c r="BT380" s="25"/>
      <c r="BU380" s="25"/>
      <c r="BV380" s="49"/>
      <c r="BW380" s="52"/>
      <c r="BX380" s="53"/>
      <c r="BY380" s="54"/>
      <c r="BZ380" s="57"/>
      <c r="CA380" s="50"/>
      <c r="CB380" s="51"/>
      <c r="CC380" s="46"/>
      <c r="CD380" s="46"/>
      <c r="CE380" s="47"/>
      <c r="CF380" s="25"/>
      <c r="CG380" s="61"/>
      <c r="CH380" s="47"/>
      <c r="CI380" s="25"/>
      <c r="CJ380" s="25"/>
      <c r="CK380" s="49"/>
      <c r="CL380" s="47"/>
      <c r="CM380" s="25"/>
      <c r="CN380" s="25"/>
      <c r="CO380" s="49"/>
      <c r="CP380" s="47"/>
      <c r="CQ380" s="25"/>
      <c r="CR380" s="25"/>
      <c r="CS380" s="25"/>
      <c r="CT380" s="25"/>
      <c r="CU380" s="25"/>
      <c r="CV380" s="25"/>
      <c r="CW380" s="25"/>
      <c r="CX380" s="25"/>
      <c r="CY380" s="25"/>
      <c r="CZ380" s="49"/>
      <c r="DA380" s="25"/>
      <c r="DB380" s="25"/>
      <c r="DC380" s="25"/>
      <c r="DD380" s="25"/>
      <c r="DE380" s="25"/>
      <c r="DF380" s="25"/>
      <c r="DG380" s="25"/>
      <c r="DH380" s="25"/>
      <c r="DI380" s="25"/>
      <c r="DJ380" s="25"/>
      <c r="DK380" s="25"/>
      <c r="DL380" s="25"/>
      <c r="DM380" s="25"/>
      <c r="DN380" s="25"/>
      <c r="DO380" s="25"/>
      <c r="DP380" s="25"/>
      <c r="DQ380" s="25"/>
      <c r="DR380" s="25"/>
      <c r="DS380" s="25"/>
      <c r="DT380" s="49"/>
      <c r="DU380" s="47"/>
      <c r="DV380" s="48"/>
      <c r="DW380" s="25"/>
      <c r="DX380" s="25"/>
      <c r="DY380" s="49"/>
      <c r="DZ380" s="47"/>
      <c r="EA380" s="25"/>
      <c r="EB380" s="25"/>
      <c r="EC380" s="25"/>
      <c r="ED380" s="25"/>
      <c r="EE380" s="49"/>
      <c r="EF380" s="47"/>
      <c r="EG380" s="25"/>
      <c r="EH380" s="25"/>
      <c r="EI380" s="25"/>
      <c r="EJ380" s="25"/>
      <c r="EK380" s="46"/>
      <c r="EL380" s="47"/>
      <c r="EM380" s="49"/>
      <c r="EN380" s="46"/>
      <c r="EO380" s="47"/>
      <c r="EP380" s="25"/>
      <c r="EQ380" s="25"/>
      <c r="ER380" s="25"/>
      <c r="ES380" s="25"/>
      <c r="ET380" s="25"/>
      <c r="EU380" s="25"/>
      <c r="EV380" s="49"/>
      <c r="FL380" s="49"/>
      <c r="FM380" s="25"/>
      <c r="FN380" s="25"/>
      <c r="FO380" s="25"/>
      <c r="FP380" s="25"/>
      <c r="FQ380" s="25"/>
      <c r="FR380" s="25"/>
      <c r="FS380" s="25"/>
      <c r="FT380" s="25"/>
      <c r="FU380" s="25"/>
      <c r="FV380" s="45"/>
      <c r="FW380" s="25"/>
      <c r="FX380" s="25"/>
      <c r="FY380" s="25"/>
      <c r="FZ380" s="25"/>
      <c r="GA380" s="25"/>
      <c r="GB380" s="25"/>
      <c r="GC380" s="28"/>
      <c r="GD380" s="45"/>
      <c r="GE380" s="25"/>
      <c r="GF380" s="25"/>
      <c r="GG380" s="25"/>
      <c r="GH380" s="25"/>
      <c r="GI380" s="25"/>
      <c r="GJ380" s="25"/>
      <c r="GK380" s="28"/>
      <c r="GL380" s="45"/>
      <c r="GM380" s="25"/>
      <c r="GN380" s="25"/>
      <c r="GO380" s="25"/>
      <c r="GP380" s="25"/>
      <c r="GQ380" s="25"/>
      <c r="GR380" s="25"/>
      <c r="GS380" s="25"/>
      <c r="GT380" s="25"/>
      <c r="GU380" s="25"/>
      <c r="GV380" s="25"/>
      <c r="GW380" s="25"/>
      <c r="GX380" s="25"/>
      <c r="GY380" s="25"/>
      <c r="GZ380" s="25"/>
      <c r="HA380" s="25"/>
      <c r="HB380" s="25"/>
      <c r="HC380" s="25"/>
      <c r="HD380" s="25"/>
      <c r="HE380" s="28"/>
      <c r="HF380" s="25"/>
      <c r="HG380" s="25"/>
      <c r="HH380" s="25"/>
      <c r="HI380" s="25"/>
      <c r="HJ380" s="25"/>
      <c r="HK380" s="25"/>
      <c r="HL380" s="25"/>
      <c r="HM380" s="25"/>
      <c r="HN380" s="25"/>
      <c r="HO380" s="25"/>
      <c r="HP380" s="25"/>
      <c r="HQ380" s="25"/>
      <c r="HR380" s="25"/>
      <c r="HS380" s="45"/>
      <c r="HT380" s="25"/>
      <c r="HU380" s="25"/>
      <c r="HV380" s="25"/>
      <c r="HW380" s="25"/>
      <c r="HX380" s="25"/>
      <c r="HY380" s="45"/>
      <c r="HZ380" s="25"/>
      <c r="IA380" s="25"/>
      <c r="IB380" s="25"/>
      <c r="IC380" s="25"/>
      <c r="ID380" s="109"/>
      <c r="IE380" s="25"/>
      <c r="IF380" s="25"/>
      <c r="IG380" s="25"/>
      <c r="IH380" s="25"/>
      <c r="II380" s="25"/>
      <c r="IJ380" s="25"/>
      <c r="IK380" s="25"/>
      <c r="IL380" s="25"/>
      <c r="IM380" s="25"/>
      <c r="IN380" s="25"/>
      <c r="IO380" s="25"/>
      <c r="IP380" s="45"/>
      <c r="IQ380" s="25"/>
      <c r="IR380" s="25"/>
      <c r="IS380" s="25"/>
      <c r="IT380" s="45"/>
    </row>
    <row r="381" spans="1:254">
      <c r="A381" s="25"/>
      <c r="B381" s="25"/>
      <c r="C381" s="49"/>
      <c r="D381" s="47"/>
      <c r="E381" s="25"/>
      <c r="F381" s="25"/>
      <c r="G381" s="49"/>
      <c r="H381" s="25"/>
      <c r="I381" s="25"/>
      <c r="J381" s="25"/>
      <c r="K381" s="25"/>
      <c r="L381" s="25"/>
      <c r="M381" s="25"/>
      <c r="N381" s="25"/>
      <c r="O381" s="25"/>
      <c r="P381" s="25"/>
      <c r="Q381" s="28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45"/>
      <c r="AC381" s="25"/>
      <c r="AD381" s="25"/>
      <c r="AE381" s="25"/>
      <c r="AF381" s="25"/>
      <c r="AG381" s="25"/>
      <c r="AH381" s="25"/>
      <c r="AI381" s="25"/>
      <c r="AJ381" s="25"/>
      <c r="AK381" s="28"/>
      <c r="AL381" s="45"/>
      <c r="AM381" s="25"/>
      <c r="AN381" s="25"/>
      <c r="AO381" s="28"/>
      <c r="AP381" s="4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49"/>
      <c r="BH381" s="47"/>
      <c r="BI381" s="25"/>
      <c r="BJ381" s="25"/>
      <c r="BK381" s="25"/>
      <c r="BL381" s="25"/>
      <c r="BM381" s="47"/>
      <c r="BN381" s="25"/>
      <c r="BO381" s="25"/>
      <c r="BP381" s="25"/>
      <c r="BQ381" s="49"/>
      <c r="BR381" s="47"/>
      <c r="BS381" s="25"/>
      <c r="BT381" s="25"/>
      <c r="BU381" s="25"/>
      <c r="BV381" s="49"/>
      <c r="BW381" s="52"/>
      <c r="BX381" s="53"/>
      <c r="BY381" s="54"/>
      <c r="BZ381" s="57"/>
      <c r="CA381" s="50"/>
      <c r="CB381" s="51"/>
      <c r="CC381" s="46"/>
      <c r="CD381" s="46"/>
      <c r="CE381" s="47"/>
      <c r="CF381" s="25"/>
      <c r="CG381" s="61"/>
      <c r="CH381" s="47"/>
      <c r="CI381" s="25"/>
      <c r="CJ381" s="25"/>
      <c r="CK381" s="49"/>
      <c r="CL381" s="47"/>
      <c r="CM381" s="25"/>
      <c r="CN381" s="25"/>
      <c r="CO381" s="49"/>
      <c r="CP381" s="47"/>
      <c r="CQ381" s="25"/>
      <c r="CR381" s="25"/>
      <c r="CS381" s="25"/>
      <c r="CT381" s="25"/>
      <c r="CU381" s="25"/>
      <c r="CV381" s="25"/>
      <c r="CW381" s="25"/>
      <c r="CX381" s="25"/>
      <c r="CY381" s="25"/>
      <c r="CZ381" s="49"/>
      <c r="DA381" s="25"/>
      <c r="DB381" s="25"/>
      <c r="DC381" s="25"/>
      <c r="DD381" s="25"/>
      <c r="DE381" s="25"/>
      <c r="DF381" s="25"/>
      <c r="DG381" s="25"/>
      <c r="DH381" s="25"/>
      <c r="DI381" s="25"/>
      <c r="DJ381" s="25"/>
      <c r="DK381" s="25"/>
      <c r="DL381" s="25"/>
      <c r="DM381" s="25"/>
      <c r="DN381" s="25"/>
      <c r="DO381" s="25"/>
      <c r="DP381" s="25"/>
      <c r="DQ381" s="25"/>
      <c r="DR381" s="25"/>
      <c r="DS381" s="25"/>
      <c r="DT381" s="49"/>
      <c r="DU381" s="47"/>
      <c r="DV381" s="48"/>
      <c r="DW381" s="25"/>
      <c r="DX381" s="25"/>
      <c r="DY381" s="49"/>
      <c r="DZ381" s="47"/>
      <c r="EA381" s="25"/>
      <c r="EB381" s="25"/>
      <c r="EC381" s="25"/>
      <c r="ED381" s="25"/>
      <c r="EE381" s="49"/>
      <c r="EF381" s="47"/>
      <c r="EG381" s="25"/>
      <c r="EH381" s="25"/>
      <c r="EI381" s="25"/>
      <c r="EJ381" s="25"/>
      <c r="EK381" s="46"/>
      <c r="EL381" s="47"/>
      <c r="EM381" s="49"/>
      <c r="EN381" s="46"/>
      <c r="EO381" s="47"/>
      <c r="EP381" s="25"/>
      <c r="EQ381" s="25"/>
      <c r="ER381" s="25"/>
      <c r="ES381" s="25"/>
      <c r="ET381" s="25"/>
      <c r="EU381" s="25"/>
      <c r="EV381" s="49"/>
      <c r="FL381" s="49"/>
      <c r="FM381" s="25"/>
      <c r="FN381" s="25"/>
      <c r="FO381" s="25"/>
      <c r="FP381" s="25"/>
      <c r="FQ381" s="25"/>
      <c r="FR381" s="25"/>
      <c r="FS381" s="25"/>
      <c r="FT381" s="25"/>
      <c r="FU381" s="25"/>
      <c r="FV381" s="45"/>
      <c r="FW381" s="25"/>
      <c r="FX381" s="25"/>
      <c r="FY381" s="25"/>
      <c r="FZ381" s="25"/>
      <c r="GA381" s="25"/>
      <c r="GB381" s="25"/>
      <c r="GC381" s="28"/>
      <c r="GD381" s="45"/>
      <c r="GE381" s="25"/>
      <c r="GF381" s="25"/>
      <c r="GG381" s="25"/>
      <c r="GH381" s="25"/>
      <c r="GI381" s="25"/>
      <c r="GJ381" s="25"/>
      <c r="GK381" s="28"/>
      <c r="GL381" s="45"/>
      <c r="GM381" s="25"/>
      <c r="GN381" s="25"/>
      <c r="GO381" s="25"/>
      <c r="GP381" s="25"/>
      <c r="GQ381" s="25"/>
      <c r="GR381" s="25"/>
      <c r="GS381" s="25"/>
      <c r="GT381" s="25"/>
      <c r="GU381" s="25"/>
      <c r="GV381" s="25"/>
      <c r="GW381" s="25"/>
      <c r="GX381" s="25"/>
      <c r="GY381" s="25"/>
      <c r="GZ381" s="25"/>
      <c r="HA381" s="25"/>
      <c r="HB381" s="25"/>
      <c r="HC381" s="25"/>
      <c r="HD381" s="25"/>
      <c r="HE381" s="28"/>
      <c r="HF381" s="25"/>
      <c r="HG381" s="25"/>
      <c r="HH381" s="25"/>
      <c r="HI381" s="25"/>
      <c r="HJ381" s="25"/>
      <c r="HK381" s="25"/>
      <c r="HL381" s="25"/>
      <c r="HM381" s="25"/>
      <c r="HN381" s="25"/>
      <c r="HO381" s="25"/>
      <c r="HP381" s="25"/>
      <c r="HQ381" s="25"/>
      <c r="HR381" s="25"/>
      <c r="HS381" s="45"/>
      <c r="HT381" s="25"/>
      <c r="HU381" s="25"/>
      <c r="HV381" s="25"/>
      <c r="HW381" s="25"/>
      <c r="HX381" s="25"/>
      <c r="HY381" s="45"/>
      <c r="HZ381" s="25"/>
      <c r="IA381" s="25"/>
      <c r="IB381" s="25"/>
      <c r="IC381" s="25"/>
      <c r="ID381" s="109"/>
      <c r="IE381" s="25"/>
      <c r="IF381" s="25"/>
      <c r="IG381" s="25"/>
      <c r="IH381" s="25"/>
      <c r="II381" s="25"/>
      <c r="IJ381" s="25"/>
      <c r="IK381" s="25"/>
      <c r="IL381" s="25"/>
      <c r="IM381" s="25"/>
      <c r="IN381" s="25"/>
      <c r="IO381" s="25"/>
      <c r="IP381" s="45"/>
      <c r="IQ381" s="25"/>
      <c r="IR381" s="25"/>
      <c r="IS381" s="25"/>
      <c r="IT381" s="45"/>
    </row>
    <row r="382" spans="1:254">
      <c r="A382" s="25"/>
      <c r="B382" s="25"/>
      <c r="C382" s="49"/>
      <c r="D382" s="47"/>
      <c r="E382" s="25"/>
      <c r="F382" s="25"/>
      <c r="G382" s="49"/>
      <c r="H382" s="25"/>
      <c r="I382" s="25"/>
      <c r="J382" s="25"/>
      <c r="K382" s="25"/>
      <c r="L382" s="25"/>
      <c r="M382" s="25"/>
      <c r="N382" s="25"/>
      <c r="O382" s="25"/>
      <c r="P382" s="25"/>
      <c r="Q382" s="28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45"/>
      <c r="AC382" s="25"/>
      <c r="AD382" s="25"/>
      <c r="AE382" s="25"/>
      <c r="AF382" s="25"/>
      <c r="AG382" s="25"/>
      <c r="AH382" s="25"/>
      <c r="AI382" s="25"/>
      <c r="AJ382" s="25"/>
      <c r="AK382" s="28"/>
      <c r="AL382" s="45"/>
      <c r="AM382" s="25"/>
      <c r="AN382" s="25"/>
      <c r="AO382" s="28"/>
      <c r="AP382" s="4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49"/>
      <c r="BH382" s="47"/>
      <c r="BI382" s="25"/>
      <c r="BJ382" s="25"/>
      <c r="BK382" s="25"/>
      <c r="BL382" s="25"/>
      <c r="BM382" s="47"/>
      <c r="BN382" s="25"/>
      <c r="BO382" s="25"/>
      <c r="BP382" s="25"/>
      <c r="BQ382" s="49"/>
      <c r="BR382" s="47"/>
      <c r="BS382" s="25"/>
      <c r="BT382" s="25"/>
      <c r="BU382" s="25"/>
      <c r="BV382" s="49"/>
      <c r="BW382" s="52"/>
      <c r="BX382" s="53"/>
      <c r="BY382" s="54"/>
      <c r="BZ382" s="57"/>
      <c r="CA382" s="50"/>
      <c r="CB382" s="51"/>
      <c r="CC382" s="46"/>
      <c r="CD382" s="46"/>
      <c r="CE382" s="47"/>
      <c r="CF382" s="25"/>
      <c r="CG382" s="61"/>
      <c r="CH382" s="47"/>
      <c r="CI382" s="25"/>
      <c r="CJ382" s="25"/>
      <c r="CK382" s="49"/>
      <c r="CL382" s="47"/>
      <c r="CM382" s="25"/>
      <c r="CN382" s="25"/>
      <c r="CO382" s="49"/>
      <c r="CP382" s="47"/>
      <c r="CQ382" s="25"/>
      <c r="CR382" s="25"/>
      <c r="CS382" s="25"/>
      <c r="CT382" s="25"/>
      <c r="CU382" s="25"/>
      <c r="CV382" s="25"/>
      <c r="CW382" s="25"/>
      <c r="CX382" s="25"/>
      <c r="CY382" s="25"/>
      <c r="CZ382" s="49"/>
      <c r="DA382" s="25"/>
      <c r="DB382" s="25"/>
      <c r="DC382" s="25"/>
      <c r="DD382" s="25"/>
      <c r="DE382" s="25"/>
      <c r="DF382" s="25"/>
      <c r="DG382" s="25"/>
      <c r="DH382" s="25"/>
      <c r="DI382" s="25"/>
      <c r="DJ382" s="25"/>
      <c r="DK382" s="25"/>
      <c r="DL382" s="25"/>
      <c r="DM382" s="25"/>
      <c r="DN382" s="25"/>
      <c r="DO382" s="25"/>
      <c r="DP382" s="25"/>
      <c r="DQ382" s="25"/>
      <c r="DR382" s="25"/>
      <c r="DS382" s="25"/>
      <c r="DT382" s="49"/>
      <c r="DU382" s="47"/>
      <c r="DV382" s="48"/>
      <c r="DW382" s="25"/>
      <c r="DX382" s="25"/>
      <c r="DY382" s="49"/>
      <c r="DZ382" s="47"/>
      <c r="EA382" s="25"/>
      <c r="EB382" s="25"/>
      <c r="EC382" s="25"/>
      <c r="ED382" s="25"/>
      <c r="EE382" s="49"/>
      <c r="EF382" s="47"/>
      <c r="EG382" s="25"/>
      <c r="EH382" s="25"/>
      <c r="EI382" s="25"/>
      <c r="EJ382" s="25"/>
      <c r="EK382" s="46"/>
      <c r="EL382" s="47"/>
      <c r="EM382" s="49"/>
      <c r="EN382" s="46"/>
      <c r="EO382" s="47"/>
      <c r="EP382" s="25"/>
      <c r="EQ382" s="25"/>
      <c r="ER382" s="25"/>
      <c r="ES382" s="25"/>
      <c r="ET382" s="25"/>
      <c r="EU382" s="25"/>
      <c r="EV382" s="49"/>
      <c r="FL382" s="49"/>
      <c r="FM382" s="25"/>
      <c r="FN382" s="25"/>
      <c r="FO382" s="25"/>
      <c r="FP382" s="25"/>
      <c r="FQ382" s="25"/>
      <c r="FR382" s="25"/>
      <c r="FS382" s="25"/>
      <c r="FT382" s="25"/>
      <c r="FU382" s="25"/>
      <c r="FV382" s="45"/>
      <c r="FW382" s="25"/>
      <c r="FX382" s="25"/>
      <c r="FY382" s="25"/>
      <c r="FZ382" s="25"/>
      <c r="GA382" s="25"/>
      <c r="GB382" s="25"/>
      <c r="GC382" s="28"/>
      <c r="GD382" s="45"/>
      <c r="GE382" s="25"/>
      <c r="GF382" s="25"/>
      <c r="GG382" s="25"/>
      <c r="GH382" s="25"/>
      <c r="GI382" s="25"/>
      <c r="GJ382" s="25"/>
      <c r="GK382" s="28"/>
      <c r="GL382" s="45"/>
      <c r="GM382" s="25"/>
      <c r="GN382" s="25"/>
      <c r="GO382" s="25"/>
      <c r="GP382" s="25"/>
      <c r="GQ382" s="25"/>
      <c r="GR382" s="25"/>
      <c r="GS382" s="25"/>
      <c r="GT382" s="25"/>
      <c r="GU382" s="25"/>
      <c r="GV382" s="25"/>
      <c r="GW382" s="25"/>
      <c r="GX382" s="25"/>
      <c r="GY382" s="25"/>
      <c r="GZ382" s="25"/>
      <c r="HA382" s="25"/>
      <c r="HB382" s="25"/>
      <c r="HC382" s="25"/>
      <c r="HD382" s="25"/>
      <c r="HE382" s="28"/>
      <c r="HF382" s="25"/>
      <c r="HG382" s="25"/>
      <c r="HH382" s="25"/>
      <c r="HI382" s="25"/>
      <c r="HJ382" s="25"/>
      <c r="HK382" s="25"/>
      <c r="HL382" s="25"/>
      <c r="HM382" s="25"/>
      <c r="HN382" s="25"/>
      <c r="HO382" s="25"/>
      <c r="HP382" s="25"/>
      <c r="HQ382" s="25"/>
      <c r="HR382" s="25"/>
      <c r="HS382" s="45"/>
      <c r="HT382" s="25"/>
      <c r="HU382" s="25"/>
      <c r="HV382" s="25"/>
      <c r="HW382" s="25"/>
      <c r="HX382" s="25"/>
      <c r="HY382" s="45"/>
      <c r="HZ382" s="25"/>
      <c r="IA382" s="25"/>
      <c r="IB382" s="25"/>
      <c r="IC382" s="25"/>
      <c r="ID382" s="109"/>
      <c r="IE382" s="25"/>
      <c r="IF382" s="25"/>
      <c r="IG382" s="25"/>
      <c r="IH382" s="25"/>
      <c r="II382" s="25"/>
      <c r="IJ382" s="25"/>
      <c r="IK382" s="25"/>
      <c r="IL382" s="25"/>
      <c r="IM382" s="25"/>
      <c r="IN382" s="25"/>
      <c r="IO382" s="25"/>
      <c r="IP382" s="45"/>
      <c r="IQ382" s="25"/>
      <c r="IR382" s="25"/>
      <c r="IS382" s="25"/>
      <c r="IT382" s="45"/>
    </row>
    <row r="383" spans="1:254">
      <c r="A383" s="25"/>
      <c r="B383" s="25"/>
      <c r="C383" s="49"/>
      <c r="D383" s="47"/>
      <c r="E383" s="25"/>
      <c r="F383" s="25"/>
      <c r="G383" s="49"/>
      <c r="H383" s="25"/>
      <c r="I383" s="25"/>
      <c r="J383" s="25"/>
      <c r="K383" s="25"/>
      <c r="L383" s="25"/>
      <c r="M383" s="25"/>
      <c r="N383" s="25"/>
      <c r="O383" s="25"/>
      <c r="P383" s="25"/>
      <c r="Q383" s="28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45"/>
      <c r="AC383" s="25"/>
      <c r="AD383" s="25"/>
      <c r="AE383" s="25"/>
      <c r="AF383" s="25"/>
      <c r="AG383" s="25"/>
      <c r="AH383" s="25"/>
      <c r="AI383" s="25"/>
      <c r="AJ383" s="25"/>
      <c r="AK383" s="28"/>
      <c r="AL383" s="45"/>
      <c r="AM383" s="25"/>
      <c r="AN383" s="25"/>
      <c r="AO383" s="28"/>
      <c r="AP383" s="4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49"/>
      <c r="BH383" s="47"/>
      <c r="BI383" s="25"/>
      <c r="BJ383" s="25"/>
      <c r="BK383" s="25"/>
      <c r="BL383" s="25"/>
      <c r="BM383" s="47"/>
      <c r="BN383" s="25"/>
      <c r="BO383" s="25"/>
      <c r="BP383" s="25"/>
      <c r="BQ383" s="49"/>
      <c r="BR383" s="47"/>
      <c r="BS383" s="25"/>
      <c r="BT383" s="25"/>
      <c r="BU383" s="25"/>
      <c r="BV383" s="49"/>
      <c r="BW383" s="52"/>
      <c r="BX383" s="53"/>
      <c r="BY383" s="54"/>
      <c r="BZ383" s="57"/>
      <c r="CA383" s="50"/>
      <c r="CB383" s="51"/>
      <c r="CC383" s="46"/>
      <c r="CD383" s="46"/>
      <c r="CE383" s="47"/>
      <c r="CF383" s="25"/>
      <c r="CG383" s="61"/>
      <c r="CH383" s="47"/>
      <c r="CI383" s="25"/>
      <c r="CJ383" s="25"/>
      <c r="CK383" s="49"/>
      <c r="CL383" s="47"/>
      <c r="CM383" s="25"/>
      <c r="CN383" s="25"/>
      <c r="CO383" s="49"/>
      <c r="CP383" s="47"/>
      <c r="CQ383" s="25"/>
      <c r="CR383" s="25"/>
      <c r="CS383" s="25"/>
      <c r="CT383" s="25"/>
      <c r="CU383" s="25"/>
      <c r="CV383" s="25"/>
      <c r="CW383" s="25"/>
      <c r="CX383" s="25"/>
      <c r="CY383" s="25"/>
      <c r="CZ383" s="49"/>
      <c r="DA383" s="25"/>
      <c r="DB383" s="25"/>
      <c r="DC383" s="25"/>
      <c r="DD383" s="25"/>
      <c r="DE383" s="25"/>
      <c r="DF383" s="25"/>
      <c r="DG383" s="25"/>
      <c r="DH383" s="25"/>
      <c r="DI383" s="25"/>
      <c r="DJ383" s="25"/>
      <c r="DK383" s="25"/>
      <c r="DL383" s="25"/>
      <c r="DM383" s="25"/>
      <c r="DN383" s="25"/>
      <c r="DO383" s="25"/>
      <c r="DP383" s="25"/>
      <c r="DQ383" s="25"/>
      <c r="DR383" s="25"/>
      <c r="DS383" s="25"/>
      <c r="DT383" s="49"/>
      <c r="DU383" s="47"/>
      <c r="DV383" s="48"/>
      <c r="DW383" s="25"/>
      <c r="DX383" s="25"/>
      <c r="DY383" s="49"/>
      <c r="DZ383" s="47"/>
      <c r="EA383" s="25"/>
      <c r="EB383" s="25"/>
      <c r="EC383" s="25"/>
      <c r="ED383" s="25"/>
      <c r="EE383" s="49"/>
      <c r="EF383" s="47"/>
      <c r="EG383" s="25"/>
      <c r="EH383" s="25"/>
      <c r="EI383" s="25"/>
      <c r="EJ383" s="25"/>
      <c r="EK383" s="46"/>
      <c r="EL383" s="47"/>
      <c r="EM383" s="49"/>
      <c r="EN383" s="46"/>
      <c r="EO383" s="47"/>
      <c r="EP383" s="25"/>
      <c r="EQ383" s="25"/>
      <c r="ER383" s="25"/>
      <c r="ES383" s="25"/>
      <c r="ET383" s="25"/>
      <c r="EU383" s="25"/>
      <c r="EV383" s="49"/>
      <c r="FL383" s="49"/>
      <c r="FM383" s="25"/>
      <c r="FN383" s="25"/>
      <c r="FO383" s="25"/>
      <c r="FP383" s="25"/>
      <c r="FQ383" s="25"/>
      <c r="FR383" s="25"/>
      <c r="FS383" s="25"/>
      <c r="FT383" s="25"/>
      <c r="FU383" s="25"/>
      <c r="FV383" s="45"/>
      <c r="FW383" s="25"/>
      <c r="FX383" s="25"/>
      <c r="FY383" s="25"/>
      <c r="FZ383" s="25"/>
      <c r="GA383" s="25"/>
      <c r="GB383" s="25"/>
      <c r="GC383" s="28"/>
      <c r="GD383" s="45"/>
      <c r="GE383" s="25"/>
      <c r="GF383" s="25"/>
      <c r="GG383" s="25"/>
      <c r="GH383" s="25"/>
      <c r="GI383" s="25"/>
      <c r="GJ383" s="25"/>
      <c r="GK383" s="28"/>
      <c r="GL383" s="45"/>
      <c r="GM383" s="25"/>
      <c r="GN383" s="25"/>
      <c r="GO383" s="25"/>
      <c r="GP383" s="25"/>
      <c r="GQ383" s="25"/>
      <c r="GR383" s="25"/>
      <c r="GS383" s="25"/>
      <c r="GT383" s="25"/>
      <c r="GU383" s="25"/>
      <c r="GV383" s="25"/>
      <c r="GW383" s="25"/>
      <c r="GX383" s="25"/>
      <c r="GY383" s="25"/>
      <c r="GZ383" s="25"/>
      <c r="HA383" s="25"/>
      <c r="HB383" s="25"/>
      <c r="HC383" s="25"/>
      <c r="HD383" s="25"/>
      <c r="HE383" s="28"/>
      <c r="HF383" s="25"/>
      <c r="HG383" s="25"/>
      <c r="HH383" s="25"/>
      <c r="HI383" s="25"/>
      <c r="HJ383" s="25"/>
      <c r="HK383" s="25"/>
      <c r="HL383" s="25"/>
      <c r="HM383" s="25"/>
      <c r="HN383" s="25"/>
      <c r="HO383" s="25"/>
      <c r="HP383" s="25"/>
      <c r="HQ383" s="25"/>
      <c r="HR383" s="25"/>
      <c r="HS383" s="45"/>
      <c r="HT383" s="25"/>
      <c r="HU383" s="25"/>
      <c r="HV383" s="25"/>
      <c r="HW383" s="25"/>
      <c r="HX383" s="25"/>
      <c r="HY383" s="45"/>
      <c r="HZ383" s="25"/>
      <c r="IA383" s="25"/>
      <c r="IB383" s="25"/>
      <c r="IC383" s="25"/>
      <c r="ID383" s="109"/>
      <c r="IE383" s="25"/>
      <c r="IF383" s="25"/>
      <c r="IG383" s="25"/>
      <c r="IH383" s="25"/>
      <c r="II383" s="25"/>
      <c r="IJ383" s="25"/>
      <c r="IK383" s="25"/>
      <c r="IL383" s="25"/>
      <c r="IM383" s="25"/>
      <c r="IN383" s="25"/>
      <c r="IO383" s="25"/>
      <c r="IP383" s="45"/>
      <c r="IQ383" s="25"/>
      <c r="IR383" s="25"/>
      <c r="IS383" s="25"/>
      <c r="IT383" s="45"/>
    </row>
    <row r="384" spans="1:254">
      <c r="A384" s="25"/>
      <c r="B384" s="25"/>
      <c r="C384" s="49"/>
      <c r="D384" s="47"/>
      <c r="E384" s="25"/>
      <c r="F384" s="25"/>
      <c r="G384" s="49"/>
      <c r="H384" s="25"/>
      <c r="I384" s="25"/>
      <c r="J384" s="25"/>
      <c r="K384" s="25"/>
      <c r="L384" s="25"/>
      <c r="M384" s="25"/>
      <c r="N384" s="25"/>
      <c r="O384" s="25"/>
      <c r="P384" s="25"/>
      <c r="Q384" s="28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45"/>
      <c r="AC384" s="25"/>
      <c r="AD384" s="25"/>
      <c r="AE384" s="25"/>
      <c r="AF384" s="25"/>
      <c r="AG384" s="25"/>
      <c r="AH384" s="25"/>
      <c r="AI384" s="25"/>
      <c r="AJ384" s="25"/>
      <c r="AK384" s="28"/>
      <c r="AL384" s="45"/>
      <c r="AM384" s="25"/>
      <c r="AN384" s="25"/>
      <c r="AO384" s="28"/>
      <c r="AP384" s="4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49"/>
      <c r="BH384" s="47"/>
      <c r="BI384" s="25"/>
      <c r="BJ384" s="25"/>
      <c r="BK384" s="25"/>
      <c r="BL384" s="25"/>
      <c r="BM384" s="47"/>
      <c r="BN384" s="25"/>
      <c r="BO384" s="25"/>
      <c r="BP384" s="25"/>
      <c r="BQ384" s="49"/>
      <c r="BR384" s="47"/>
      <c r="BS384" s="25"/>
      <c r="BT384" s="25"/>
      <c r="BU384" s="25"/>
      <c r="BV384" s="49"/>
      <c r="BW384" s="52"/>
      <c r="BX384" s="53"/>
      <c r="BY384" s="54"/>
      <c r="BZ384" s="57"/>
      <c r="CA384" s="50"/>
      <c r="CB384" s="51"/>
      <c r="CC384" s="46"/>
      <c r="CD384" s="46"/>
      <c r="CE384" s="47"/>
      <c r="CF384" s="25"/>
      <c r="CG384" s="61"/>
      <c r="CH384" s="47"/>
      <c r="CI384" s="25"/>
      <c r="CJ384" s="25"/>
      <c r="CK384" s="49"/>
      <c r="CL384" s="47"/>
      <c r="CM384" s="25"/>
      <c r="CN384" s="25"/>
      <c r="CO384" s="49"/>
      <c r="CP384" s="47"/>
      <c r="CQ384" s="25"/>
      <c r="CR384" s="25"/>
      <c r="CS384" s="25"/>
      <c r="CT384" s="25"/>
      <c r="CU384" s="25"/>
      <c r="CV384" s="25"/>
      <c r="CW384" s="25"/>
      <c r="CX384" s="25"/>
      <c r="CY384" s="25"/>
      <c r="CZ384" s="49"/>
      <c r="DA384" s="25"/>
      <c r="DB384" s="25"/>
      <c r="DC384" s="25"/>
      <c r="DD384" s="25"/>
      <c r="DE384" s="25"/>
      <c r="DF384" s="25"/>
      <c r="DG384" s="25"/>
      <c r="DH384" s="25"/>
      <c r="DI384" s="25"/>
      <c r="DJ384" s="25"/>
      <c r="DK384" s="25"/>
      <c r="DL384" s="25"/>
      <c r="DM384" s="25"/>
      <c r="DN384" s="25"/>
      <c r="DO384" s="25"/>
      <c r="DP384" s="25"/>
      <c r="DQ384" s="25"/>
      <c r="DR384" s="25"/>
      <c r="DS384" s="25"/>
      <c r="DT384" s="49"/>
      <c r="DU384" s="47"/>
      <c r="DV384" s="48"/>
      <c r="DW384" s="25"/>
      <c r="DX384" s="25"/>
      <c r="DY384" s="49"/>
      <c r="DZ384" s="47"/>
      <c r="EA384" s="25"/>
      <c r="EB384" s="25"/>
      <c r="EC384" s="25"/>
      <c r="ED384" s="25"/>
      <c r="EE384" s="49"/>
      <c r="EF384" s="47"/>
      <c r="EG384" s="25"/>
      <c r="EH384" s="25"/>
      <c r="EI384" s="25"/>
      <c r="EJ384" s="25"/>
      <c r="EK384" s="46"/>
      <c r="EL384" s="47"/>
      <c r="EM384" s="49"/>
      <c r="EN384" s="46"/>
      <c r="EO384" s="47"/>
      <c r="EP384" s="25"/>
      <c r="EQ384" s="25"/>
      <c r="ER384" s="25"/>
      <c r="ES384" s="25"/>
      <c r="ET384" s="25"/>
      <c r="EU384" s="25"/>
      <c r="EV384" s="49"/>
      <c r="FL384" s="49"/>
      <c r="FM384" s="25"/>
      <c r="FN384" s="25"/>
      <c r="FO384" s="25"/>
      <c r="FP384" s="25"/>
      <c r="FQ384" s="25"/>
      <c r="FR384" s="25"/>
      <c r="FS384" s="25"/>
      <c r="FT384" s="25"/>
      <c r="FU384" s="25"/>
      <c r="FV384" s="45"/>
      <c r="FW384" s="25"/>
      <c r="FX384" s="25"/>
      <c r="FY384" s="25"/>
      <c r="FZ384" s="25"/>
      <c r="GA384" s="25"/>
      <c r="GB384" s="25"/>
      <c r="GC384" s="28"/>
      <c r="GD384" s="45"/>
      <c r="GE384" s="25"/>
      <c r="GF384" s="25"/>
      <c r="GG384" s="25"/>
      <c r="GH384" s="25"/>
      <c r="GI384" s="25"/>
      <c r="GJ384" s="25"/>
      <c r="GK384" s="28"/>
      <c r="GL384" s="45"/>
      <c r="GM384" s="25"/>
      <c r="GN384" s="25"/>
      <c r="GO384" s="25"/>
      <c r="GP384" s="25"/>
      <c r="GQ384" s="25"/>
      <c r="GR384" s="25"/>
      <c r="GS384" s="25"/>
      <c r="GT384" s="25"/>
      <c r="GU384" s="25"/>
      <c r="GV384" s="25"/>
      <c r="GW384" s="25"/>
      <c r="GX384" s="25"/>
      <c r="GY384" s="25"/>
      <c r="GZ384" s="25"/>
      <c r="HA384" s="25"/>
      <c r="HB384" s="25"/>
      <c r="HC384" s="25"/>
      <c r="HD384" s="25"/>
      <c r="HE384" s="28"/>
      <c r="HF384" s="25"/>
      <c r="HG384" s="25"/>
      <c r="HH384" s="25"/>
      <c r="HI384" s="25"/>
      <c r="HJ384" s="25"/>
      <c r="HK384" s="25"/>
      <c r="HL384" s="25"/>
      <c r="HM384" s="25"/>
      <c r="HN384" s="25"/>
      <c r="HO384" s="25"/>
      <c r="HP384" s="25"/>
      <c r="HQ384" s="25"/>
      <c r="HR384" s="25"/>
      <c r="HS384" s="45"/>
      <c r="HT384" s="25"/>
      <c r="HU384" s="25"/>
      <c r="HV384" s="25"/>
      <c r="HW384" s="25"/>
      <c r="HX384" s="25"/>
      <c r="HY384" s="45"/>
      <c r="HZ384" s="25"/>
      <c r="IA384" s="25"/>
      <c r="IB384" s="25"/>
      <c r="IC384" s="25"/>
      <c r="ID384" s="109"/>
      <c r="IE384" s="25"/>
      <c r="IF384" s="25"/>
      <c r="IG384" s="25"/>
      <c r="IH384" s="25"/>
      <c r="II384" s="25"/>
      <c r="IJ384" s="25"/>
      <c r="IK384" s="25"/>
      <c r="IL384" s="25"/>
      <c r="IM384" s="25"/>
      <c r="IN384" s="25"/>
      <c r="IO384" s="25"/>
      <c r="IP384" s="45"/>
      <c r="IQ384" s="25"/>
      <c r="IR384" s="25"/>
      <c r="IS384" s="25"/>
      <c r="IT384" s="45"/>
    </row>
    <row r="385" spans="1:254">
      <c r="A385" s="25"/>
      <c r="B385" s="25"/>
      <c r="C385" s="49"/>
      <c r="D385" s="47"/>
      <c r="E385" s="25"/>
      <c r="F385" s="25"/>
      <c r="G385" s="49"/>
      <c r="H385" s="25"/>
      <c r="I385" s="25"/>
      <c r="J385" s="25"/>
      <c r="K385" s="25"/>
      <c r="L385" s="25"/>
      <c r="M385" s="25"/>
      <c r="N385" s="25"/>
      <c r="O385" s="25"/>
      <c r="P385" s="25"/>
      <c r="Q385" s="28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45"/>
      <c r="AC385" s="25"/>
      <c r="AD385" s="25"/>
      <c r="AE385" s="25"/>
      <c r="AF385" s="25"/>
      <c r="AG385" s="25"/>
      <c r="AH385" s="25"/>
      <c r="AI385" s="25"/>
      <c r="AJ385" s="25"/>
      <c r="AK385" s="28"/>
      <c r="AL385" s="45"/>
      <c r="AM385" s="25"/>
      <c r="AN385" s="25"/>
      <c r="AO385" s="28"/>
      <c r="AP385" s="4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49"/>
      <c r="BH385" s="47"/>
      <c r="BI385" s="25"/>
      <c r="BJ385" s="25"/>
      <c r="BK385" s="25"/>
      <c r="BL385" s="25"/>
      <c r="BM385" s="47"/>
      <c r="BN385" s="25"/>
      <c r="BO385" s="25"/>
      <c r="BP385" s="25"/>
      <c r="BQ385" s="49"/>
      <c r="BR385" s="47"/>
      <c r="BS385" s="25"/>
      <c r="BT385" s="25"/>
      <c r="BU385" s="25"/>
      <c r="BV385" s="49"/>
      <c r="BW385" s="52"/>
      <c r="BX385" s="53"/>
      <c r="BY385" s="54"/>
      <c r="BZ385" s="57"/>
      <c r="CA385" s="50"/>
      <c r="CB385" s="51"/>
      <c r="CC385" s="46"/>
      <c r="CD385" s="46"/>
      <c r="CE385" s="47"/>
      <c r="CF385" s="25"/>
      <c r="CG385" s="61"/>
      <c r="CH385" s="47"/>
      <c r="CI385" s="25"/>
      <c r="CJ385" s="25"/>
      <c r="CK385" s="49"/>
      <c r="CL385" s="47"/>
      <c r="CM385" s="25"/>
      <c r="CN385" s="25"/>
      <c r="CO385" s="49"/>
      <c r="CP385" s="47"/>
      <c r="CQ385" s="25"/>
      <c r="CR385" s="25"/>
      <c r="CS385" s="25"/>
      <c r="CT385" s="25"/>
      <c r="CU385" s="25"/>
      <c r="CV385" s="25"/>
      <c r="CW385" s="25"/>
      <c r="CX385" s="25"/>
      <c r="CY385" s="25"/>
      <c r="CZ385" s="49"/>
      <c r="DA385" s="25"/>
      <c r="DB385" s="25"/>
      <c r="DC385" s="25"/>
      <c r="DD385" s="25"/>
      <c r="DE385" s="25"/>
      <c r="DF385" s="25"/>
      <c r="DG385" s="25"/>
      <c r="DH385" s="25"/>
      <c r="DI385" s="25"/>
      <c r="DJ385" s="25"/>
      <c r="DK385" s="25"/>
      <c r="DL385" s="25"/>
      <c r="DM385" s="25"/>
      <c r="DN385" s="25"/>
      <c r="DO385" s="25"/>
      <c r="DP385" s="25"/>
      <c r="DQ385" s="25"/>
      <c r="DR385" s="25"/>
      <c r="DS385" s="25"/>
      <c r="DT385" s="49"/>
      <c r="DU385" s="47"/>
      <c r="DV385" s="48"/>
      <c r="DW385" s="25"/>
      <c r="DX385" s="25"/>
      <c r="DY385" s="49"/>
      <c r="DZ385" s="47"/>
      <c r="EA385" s="25"/>
      <c r="EB385" s="25"/>
      <c r="EC385" s="25"/>
      <c r="ED385" s="25"/>
      <c r="EE385" s="49"/>
      <c r="EF385" s="47"/>
      <c r="EG385" s="25"/>
      <c r="EH385" s="25"/>
      <c r="EI385" s="25"/>
      <c r="EJ385" s="25"/>
      <c r="EK385" s="46"/>
      <c r="EL385" s="47"/>
      <c r="EM385" s="49"/>
      <c r="EN385" s="46"/>
      <c r="EO385" s="47"/>
      <c r="EP385" s="25"/>
      <c r="EQ385" s="25"/>
      <c r="ER385" s="25"/>
      <c r="ES385" s="25"/>
      <c r="ET385" s="25"/>
      <c r="EU385" s="25"/>
      <c r="EV385" s="49"/>
      <c r="FL385" s="49"/>
      <c r="FM385" s="25"/>
      <c r="FN385" s="25"/>
      <c r="FO385" s="25"/>
      <c r="FP385" s="25"/>
      <c r="FQ385" s="25"/>
      <c r="FR385" s="25"/>
      <c r="FS385" s="25"/>
      <c r="FT385" s="25"/>
      <c r="FU385" s="25"/>
      <c r="FV385" s="45"/>
      <c r="FW385" s="25"/>
      <c r="FX385" s="25"/>
      <c r="FY385" s="25"/>
      <c r="FZ385" s="25"/>
      <c r="GA385" s="25"/>
      <c r="GB385" s="25"/>
      <c r="GC385" s="28"/>
      <c r="GD385" s="45"/>
      <c r="GE385" s="25"/>
      <c r="GF385" s="25"/>
      <c r="GG385" s="25"/>
      <c r="GH385" s="25"/>
      <c r="GI385" s="25"/>
      <c r="GJ385" s="25"/>
      <c r="GK385" s="28"/>
      <c r="GL385" s="45"/>
      <c r="GM385" s="25"/>
      <c r="GN385" s="25"/>
      <c r="GO385" s="25"/>
      <c r="GP385" s="25"/>
      <c r="GQ385" s="25"/>
      <c r="GR385" s="25"/>
      <c r="GS385" s="25"/>
      <c r="GT385" s="25"/>
      <c r="GU385" s="25"/>
      <c r="GV385" s="25"/>
      <c r="GW385" s="25"/>
      <c r="GX385" s="25"/>
      <c r="GY385" s="25"/>
      <c r="GZ385" s="25"/>
      <c r="HA385" s="25"/>
      <c r="HB385" s="25"/>
      <c r="HC385" s="25"/>
      <c r="HD385" s="25"/>
      <c r="HE385" s="28"/>
      <c r="HF385" s="25"/>
      <c r="HG385" s="25"/>
      <c r="HH385" s="25"/>
      <c r="HI385" s="25"/>
      <c r="HJ385" s="25"/>
      <c r="HK385" s="25"/>
      <c r="HL385" s="25"/>
      <c r="HM385" s="25"/>
      <c r="HN385" s="25"/>
      <c r="HO385" s="25"/>
      <c r="HP385" s="25"/>
      <c r="HQ385" s="25"/>
      <c r="HR385" s="25"/>
      <c r="HS385" s="45"/>
      <c r="HT385" s="25"/>
      <c r="HU385" s="25"/>
      <c r="HV385" s="25"/>
      <c r="HW385" s="25"/>
      <c r="HX385" s="25"/>
      <c r="HY385" s="45"/>
      <c r="HZ385" s="25"/>
      <c r="IA385" s="25"/>
      <c r="IB385" s="25"/>
      <c r="IC385" s="25"/>
      <c r="ID385" s="109"/>
      <c r="IE385" s="25"/>
      <c r="IF385" s="25"/>
      <c r="IG385" s="25"/>
      <c r="IH385" s="25"/>
      <c r="II385" s="25"/>
      <c r="IJ385" s="25"/>
      <c r="IK385" s="25"/>
      <c r="IL385" s="25"/>
      <c r="IM385" s="25"/>
      <c r="IN385" s="25"/>
      <c r="IO385" s="25"/>
      <c r="IP385" s="45"/>
      <c r="IQ385" s="25"/>
      <c r="IR385" s="25"/>
      <c r="IS385" s="25"/>
      <c r="IT385" s="45"/>
    </row>
    <row r="386" spans="1:254">
      <c r="A386" s="25"/>
      <c r="B386" s="25"/>
      <c r="C386" s="49"/>
      <c r="D386" s="47"/>
      <c r="E386" s="25"/>
      <c r="F386" s="25"/>
      <c r="G386" s="49"/>
      <c r="H386" s="25"/>
      <c r="I386" s="25"/>
      <c r="J386" s="25"/>
      <c r="K386" s="25"/>
      <c r="L386" s="25"/>
      <c r="M386" s="25"/>
      <c r="N386" s="25"/>
      <c r="O386" s="25"/>
      <c r="P386" s="25"/>
      <c r="Q386" s="28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45"/>
      <c r="AC386" s="25"/>
      <c r="AD386" s="25"/>
      <c r="AE386" s="25"/>
      <c r="AF386" s="25"/>
      <c r="AG386" s="25"/>
      <c r="AH386" s="25"/>
      <c r="AI386" s="25"/>
      <c r="AJ386" s="25"/>
      <c r="AK386" s="28"/>
      <c r="AL386" s="45"/>
      <c r="AM386" s="25"/>
      <c r="AN386" s="25"/>
      <c r="AO386" s="28"/>
      <c r="AP386" s="4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49"/>
      <c r="BH386" s="47"/>
      <c r="BI386" s="25"/>
      <c r="BJ386" s="25"/>
      <c r="BK386" s="25"/>
      <c r="BL386" s="25"/>
      <c r="BM386" s="47"/>
      <c r="BN386" s="25"/>
      <c r="BO386" s="25"/>
      <c r="BP386" s="25"/>
      <c r="BQ386" s="49"/>
      <c r="BR386" s="47"/>
      <c r="BS386" s="25"/>
      <c r="BT386" s="25"/>
      <c r="BU386" s="25"/>
      <c r="BV386" s="49"/>
      <c r="BW386" s="52"/>
      <c r="BX386" s="53"/>
      <c r="BY386" s="54"/>
      <c r="BZ386" s="57"/>
      <c r="CA386" s="50"/>
      <c r="CB386" s="51"/>
      <c r="CC386" s="46"/>
      <c r="CD386" s="46"/>
      <c r="CE386" s="47"/>
      <c r="CF386" s="25"/>
      <c r="CG386" s="61"/>
      <c r="CH386" s="47"/>
      <c r="CI386" s="25"/>
      <c r="CJ386" s="25"/>
      <c r="CK386" s="49"/>
      <c r="CL386" s="47"/>
      <c r="CM386" s="25"/>
      <c r="CN386" s="25"/>
      <c r="CO386" s="49"/>
      <c r="CP386" s="47"/>
      <c r="CQ386" s="25"/>
      <c r="CR386" s="25"/>
      <c r="CS386" s="25"/>
      <c r="CT386" s="25"/>
      <c r="CU386" s="25"/>
      <c r="CV386" s="25"/>
      <c r="CW386" s="25"/>
      <c r="CX386" s="25"/>
      <c r="CY386" s="25"/>
      <c r="CZ386" s="49"/>
      <c r="DA386" s="25"/>
      <c r="DB386" s="25"/>
      <c r="DC386" s="25"/>
      <c r="DD386" s="25"/>
      <c r="DE386" s="25"/>
      <c r="DF386" s="25"/>
      <c r="DG386" s="25"/>
      <c r="DH386" s="25"/>
      <c r="DI386" s="25"/>
      <c r="DJ386" s="25"/>
      <c r="DK386" s="25"/>
      <c r="DL386" s="25"/>
      <c r="DM386" s="25"/>
      <c r="DN386" s="25"/>
      <c r="DO386" s="25"/>
      <c r="DP386" s="25"/>
      <c r="DQ386" s="25"/>
      <c r="DR386" s="25"/>
      <c r="DS386" s="25"/>
      <c r="DT386" s="49"/>
      <c r="DU386" s="47"/>
      <c r="DV386" s="48"/>
      <c r="DW386" s="25"/>
      <c r="DX386" s="25"/>
      <c r="DY386" s="49"/>
      <c r="DZ386" s="47"/>
      <c r="EA386" s="25"/>
      <c r="EB386" s="25"/>
      <c r="EC386" s="25"/>
      <c r="ED386" s="25"/>
      <c r="EE386" s="49"/>
      <c r="EF386" s="47"/>
      <c r="EG386" s="25"/>
      <c r="EH386" s="25"/>
      <c r="EI386" s="25"/>
      <c r="EJ386" s="25"/>
      <c r="EK386" s="46"/>
      <c r="EL386" s="47"/>
      <c r="EM386" s="49"/>
      <c r="EN386" s="46"/>
      <c r="EO386" s="47"/>
      <c r="EP386" s="25"/>
      <c r="EQ386" s="25"/>
      <c r="ER386" s="25"/>
      <c r="ES386" s="25"/>
      <c r="ET386" s="25"/>
      <c r="EU386" s="25"/>
      <c r="EV386" s="49"/>
      <c r="FL386" s="49"/>
      <c r="FM386" s="25"/>
      <c r="FN386" s="25"/>
      <c r="FO386" s="25"/>
      <c r="FP386" s="25"/>
      <c r="FQ386" s="25"/>
      <c r="FR386" s="25"/>
      <c r="FS386" s="25"/>
      <c r="FT386" s="25"/>
      <c r="FU386" s="25"/>
      <c r="FV386" s="45"/>
      <c r="FW386" s="25"/>
      <c r="FX386" s="25"/>
      <c r="FY386" s="25"/>
      <c r="FZ386" s="25"/>
      <c r="GA386" s="25"/>
      <c r="GB386" s="25"/>
      <c r="GC386" s="28"/>
      <c r="GD386" s="45"/>
      <c r="GE386" s="25"/>
      <c r="GF386" s="25"/>
      <c r="GG386" s="25"/>
      <c r="GH386" s="25"/>
      <c r="GI386" s="25"/>
      <c r="GJ386" s="25"/>
      <c r="GK386" s="28"/>
      <c r="GL386" s="45"/>
      <c r="GM386" s="25"/>
      <c r="GN386" s="25"/>
      <c r="GO386" s="25"/>
      <c r="GP386" s="25"/>
      <c r="GQ386" s="25"/>
      <c r="GR386" s="25"/>
      <c r="GS386" s="25"/>
      <c r="GT386" s="25"/>
      <c r="GU386" s="25"/>
      <c r="GV386" s="25"/>
      <c r="GW386" s="25"/>
      <c r="GX386" s="25"/>
      <c r="GY386" s="25"/>
      <c r="GZ386" s="25"/>
      <c r="HA386" s="25"/>
      <c r="HB386" s="25"/>
      <c r="HC386" s="25"/>
      <c r="HD386" s="25"/>
      <c r="HE386" s="28"/>
      <c r="HF386" s="25"/>
      <c r="HG386" s="25"/>
      <c r="HH386" s="25"/>
      <c r="HI386" s="25"/>
      <c r="HJ386" s="25"/>
      <c r="HK386" s="25"/>
      <c r="HL386" s="25"/>
      <c r="HM386" s="25"/>
      <c r="HN386" s="25"/>
      <c r="HO386" s="25"/>
      <c r="HP386" s="25"/>
      <c r="HQ386" s="25"/>
      <c r="HR386" s="25"/>
      <c r="HS386" s="45"/>
      <c r="HT386" s="25"/>
      <c r="HU386" s="25"/>
      <c r="HV386" s="25"/>
      <c r="HW386" s="25"/>
      <c r="HX386" s="25"/>
      <c r="HY386" s="45"/>
      <c r="HZ386" s="25"/>
      <c r="IA386" s="25"/>
      <c r="IB386" s="25"/>
      <c r="IC386" s="25"/>
      <c r="ID386" s="109"/>
      <c r="IE386" s="25"/>
      <c r="IF386" s="25"/>
      <c r="IG386" s="25"/>
      <c r="IH386" s="25"/>
      <c r="II386" s="25"/>
      <c r="IJ386" s="25"/>
      <c r="IK386" s="25"/>
      <c r="IL386" s="25"/>
      <c r="IM386" s="25"/>
      <c r="IN386" s="25"/>
      <c r="IO386" s="25"/>
      <c r="IP386" s="45"/>
      <c r="IQ386" s="25"/>
      <c r="IR386" s="25"/>
      <c r="IS386" s="25"/>
      <c r="IT386" s="45"/>
    </row>
    <row r="387" spans="1:254">
      <c r="A387" s="25"/>
      <c r="B387" s="25"/>
      <c r="C387" s="49"/>
      <c r="D387" s="47"/>
      <c r="E387" s="25"/>
      <c r="F387" s="25"/>
      <c r="G387" s="49"/>
      <c r="H387" s="25"/>
      <c r="I387" s="25"/>
      <c r="J387" s="25"/>
      <c r="K387" s="25"/>
      <c r="L387" s="25"/>
      <c r="M387" s="25"/>
      <c r="N387" s="25"/>
      <c r="O387" s="25"/>
      <c r="P387" s="25"/>
      <c r="Q387" s="28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45"/>
      <c r="AC387" s="25"/>
      <c r="AD387" s="25"/>
      <c r="AE387" s="25"/>
      <c r="AF387" s="25"/>
      <c r="AG387" s="25"/>
      <c r="AH387" s="25"/>
      <c r="AI387" s="25"/>
      <c r="AJ387" s="25"/>
      <c r="AK387" s="28"/>
      <c r="AL387" s="45"/>
      <c r="AM387" s="25"/>
      <c r="AN387" s="25"/>
      <c r="AO387" s="28"/>
      <c r="AP387" s="4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49"/>
      <c r="BH387" s="47"/>
      <c r="BI387" s="25"/>
      <c r="BJ387" s="25"/>
      <c r="BK387" s="25"/>
      <c r="BL387" s="25"/>
      <c r="BM387" s="47"/>
      <c r="BN387" s="25"/>
      <c r="BO387" s="25"/>
      <c r="BP387" s="25"/>
      <c r="BQ387" s="49"/>
      <c r="BR387" s="47"/>
      <c r="BS387" s="25"/>
      <c r="BT387" s="25"/>
      <c r="BU387" s="25"/>
      <c r="BV387" s="49"/>
      <c r="BW387" s="52"/>
      <c r="BX387" s="53"/>
      <c r="BY387" s="54"/>
      <c r="BZ387" s="57"/>
      <c r="CA387" s="50"/>
      <c r="CB387" s="51"/>
      <c r="CC387" s="46"/>
      <c r="CD387" s="46"/>
      <c r="CE387" s="47"/>
      <c r="CF387" s="25"/>
      <c r="CG387" s="61"/>
      <c r="CH387" s="47"/>
      <c r="CI387" s="25"/>
      <c r="CJ387" s="25"/>
      <c r="CK387" s="49"/>
      <c r="CL387" s="47"/>
      <c r="CM387" s="25"/>
      <c r="CN387" s="25"/>
      <c r="CO387" s="49"/>
      <c r="CP387" s="47"/>
      <c r="CQ387" s="25"/>
      <c r="CR387" s="25"/>
      <c r="CS387" s="25"/>
      <c r="CT387" s="25"/>
      <c r="CU387" s="25"/>
      <c r="CV387" s="25"/>
      <c r="CW387" s="25"/>
      <c r="CX387" s="25"/>
      <c r="CY387" s="25"/>
      <c r="CZ387" s="49"/>
      <c r="DA387" s="25"/>
      <c r="DB387" s="25"/>
      <c r="DC387" s="25"/>
      <c r="DD387" s="25"/>
      <c r="DE387" s="25"/>
      <c r="DF387" s="25"/>
      <c r="DG387" s="25"/>
      <c r="DH387" s="25"/>
      <c r="DI387" s="25"/>
      <c r="DJ387" s="25"/>
      <c r="DK387" s="25"/>
      <c r="DL387" s="25"/>
      <c r="DM387" s="25"/>
      <c r="DN387" s="25"/>
      <c r="DO387" s="25"/>
      <c r="DP387" s="25"/>
      <c r="DQ387" s="25"/>
      <c r="DR387" s="25"/>
      <c r="DS387" s="25"/>
      <c r="DT387" s="49"/>
      <c r="DU387" s="47"/>
      <c r="DV387" s="48"/>
      <c r="DW387" s="25"/>
      <c r="DX387" s="25"/>
      <c r="DY387" s="49"/>
      <c r="DZ387" s="47"/>
      <c r="EA387" s="25"/>
      <c r="EB387" s="25"/>
      <c r="EC387" s="25"/>
      <c r="ED387" s="25"/>
      <c r="EE387" s="49"/>
      <c r="EF387" s="47"/>
      <c r="EG387" s="25"/>
      <c r="EH387" s="25"/>
      <c r="EI387" s="25"/>
      <c r="EJ387" s="25"/>
      <c r="EK387" s="46"/>
      <c r="EL387" s="47"/>
      <c r="EM387" s="49"/>
      <c r="EN387" s="46"/>
      <c r="EO387" s="47"/>
      <c r="EP387" s="25"/>
      <c r="EQ387" s="25"/>
      <c r="ER387" s="25"/>
      <c r="ES387" s="25"/>
      <c r="ET387" s="25"/>
      <c r="EU387" s="25"/>
      <c r="EV387" s="49"/>
      <c r="FL387" s="49"/>
      <c r="FM387" s="25"/>
      <c r="FN387" s="25"/>
      <c r="FO387" s="25"/>
      <c r="FP387" s="25"/>
      <c r="FQ387" s="25"/>
      <c r="FR387" s="25"/>
      <c r="FS387" s="25"/>
      <c r="FT387" s="25"/>
      <c r="FU387" s="25"/>
      <c r="FV387" s="45"/>
      <c r="FW387" s="25"/>
      <c r="FX387" s="25"/>
      <c r="FY387" s="25"/>
      <c r="FZ387" s="25"/>
      <c r="GA387" s="25"/>
      <c r="GB387" s="25"/>
      <c r="GC387" s="28"/>
      <c r="GD387" s="45"/>
      <c r="GE387" s="25"/>
      <c r="GF387" s="25"/>
      <c r="GG387" s="25"/>
      <c r="GH387" s="25"/>
      <c r="GI387" s="25"/>
      <c r="GJ387" s="25"/>
      <c r="GK387" s="28"/>
      <c r="GL387" s="45"/>
      <c r="GM387" s="25"/>
      <c r="GN387" s="25"/>
      <c r="GO387" s="25"/>
      <c r="GP387" s="25"/>
      <c r="GQ387" s="25"/>
      <c r="GR387" s="25"/>
      <c r="GS387" s="25"/>
      <c r="GT387" s="25"/>
      <c r="GU387" s="25"/>
      <c r="GV387" s="25"/>
      <c r="GW387" s="25"/>
      <c r="GX387" s="25"/>
      <c r="GY387" s="25"/>
      <c r="GZ387" s="25"/>
      <c r="HA387" s="25"/>
      <c r="HB387" s="25"/>
      <c r="HC387" s="25"/>
      <c r="HD387" s="25"/>
      <c r="HE387" s="28"/>
      <c r="HF387" s="25"/>
      <c r="HG387" s="25"/>
      <c r="HH387" s="25"/>
      <c r="HI387" s="25"/>
      <c r="HJ387" s="25"/>
      <c r="HK387" s="25"/>
      <c r="HL387" s="25"/>
      <c r="HM387" s="25"/>
      <c r="HN387" s="25"/>
      <c r="HO387" s="25"/>
      <c r="HP387" s="25"/>
      <c r="HQ387" s="25"/>
      <c r="HR387" s="25"/>
      <c r="HS387" s="45"/>
      <c r="HT387" s="25"/>
      <c r="HU387" s="25"/>
      <c r="HV387" s="25"/>
      <c r="HW387" s="25"/>
      <c r="HX387" s="25"/>
      <c r="HY387" s="45"/>
      <c r="HZ387" s="25"/>
      <c r="IA387" s="25"/>
      <c r="IB387" s="25"/>
      <c r="IC387" s="25"/>
      <c r="ID387" s="109"/>
      <c r="IE387" s="25"/>
      <c r="IF387" s="25"/>
      <c r="IG387" s="25"/>
      <c r="IH387" s="25"/>
      <c r="II387" s="25"/>
      <c r="IJ387" s="25"/>
      <c r="IK387" s="25"/>
      <c r="IL387" s="25"/>
      <c r="IM387" s="25"/>
      <c r="IN387" s="25"/>
      <c r="IO387" s="25"/>
      <c r="IP387" s="45"/>
      <c r="IQ387" s="25"/>
      <c r="IR387" s="25"/>
      <c r="IS387" s="25"/>
      <c r="IT387" s="45"/>
    </row>
    <row r="388" spans="1:254">
      <c r="A388" s="25"/>
      <c r="B388" s="25"/>
      <c r="C388" s="49"/>
      <c r="D388" s="47"/>
      <c r="E388" s="25"/>
      <c r="F388" s="25"/>
      <c r="G388" s="49"/>
      <c r="H388" s="25"/>
      <c r="I388" s="25"/>
      <c r="J388" s="25"/>
      <c r="K388" s="25"/>
      <c r="L388" s="25"/>
      <c r="M388" s="25"/>
      <c r="N388" s="25"/>
      <c r="O388" s="25"/>
      <c r="P388" s="25"/>
      <c r="Q388" s="28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45"/>
      <c r="AC388" s="25"/>
      <c r="AD388" s="25"/>
      <c r="AE388" s="25"/>
      <c r="AF388" s="25"/>
      <c r="AG388" s="25"/>
      <c r="AH388" s="25"/>
      <c r="AI388" s="25"/>
      <c r="AJ388" s="25"/>
      <c r="AK388" s="28"/>
      <c r="AL388" s="45"/>
      <c r="AM388" s="25"/>
      <c r="AN388" s="25"/>
      <c r="AO388" s="28"/>
      <c r="AP388" s="4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49"/>
      <c r="BH388" s="47"/>
      <c r="BI388" s="25"/>
      <c r="BJ388" s="25"/>
      <c r="BK388" s="25"/>
      <c r="BL388" s="25"/>
      <c r="BM388" s="47"/>
      <c r="BN388" s="25"/>
      <c r="BO388" s="25"/>
      <c r="BP388" s="25"/>
      <c r="BQ388" s="49"/>
      <c r="BR388" s="47"/>
      <c r="BS388" s="25"/>
      <c r="BT388" s="25"/>
      <c r="BU388" s="25"/>
      <c r="BV388" s="49"/>
      <c r="BW388" s="52"/>
      <c r="BX388" s="53"/>
      <c r="BY388" s="54"/>
      <c r="BZ388" s="57"/>
      <c r="CA388" s="50"/>
      <c r="CB388" s="51"/>
      <c r="CC388" s="46"/>
      <c r="CD388" s="46"/>
      <c r="CE388" s="47"/>
      <c r="CF388" s="25"/>
      <c r="CG388" s="61"/>
      <c r="CH388" s="47"/>
      <c r="CI388" s="25"/>
      <c r="CJ388" s="25"/>
      <c r="CK388" s="49"/>
      <c r="CL388" s="47"/>
      <c r="CM388" s="25"/>
      <c r="CN388" s="25"/>
      <c r="CO388" s="49"/>
      <c r="CP388" s="47"/>
      <c r="CQ388" s="25"/>
      <c r="CR388" s="25"/>
      <c r="CS388" s="25"/>
      <c r="CT388" s="25"/>
      <c r="CU388" s="25"/>
      <c r="CV388" s="25"/>
      <c r="CW388" s="25"/>
      <c r="CX388" s="25"/>
      <c r="CY388" s="25"/>
      <c r="CZ388" s="49"/>
      <c r="DA388" s="25"/>
      <c r="DB388" s="25"/>
      <c r="DC388" s="25"/>
      <c r="DD388" s="25"/>
      <c r="DE388" s="25"/>
      <c r="DF388" s="25"/>
      <c r="DG388" s="25"/>
      <c r="DH388" s="25"/>
      <c r="DI388" s="25"/>
      <c r="DJ388" s="25"/>
      <c r="DK388" s="25"/>
      <c r="DL388" s="25"/>
      <c r="DM388" s="25"/>
      <c r="DN388" s="25"/>
      <c r="DO388" s="25"/>
      <c r="DP388" s="25"/>
      <c r="DQ388" s="25"/>
      <c r="DR388" s="25"/>
      <c r="DS388" s="25"/>
      <c r="DT388" s="49"/>
      <c r="DU388" s="47"/>
      <c r="DV388" s="48"/>
      <c r="DW388" s="25"/>
      <c r="DX388" s="25"/>
      <c r="DY388" s="49"/>
      <c r="DZ388" s="47"/>
      <c r="EA388" s="25"/>
      <c r="EB388" s="25"/>
      <c r="EC388" s="25"/>
      <c r="ED388" s="25"/>
      <c r="EE388" s="49"/>
      <c r="EF388" s="47"/>
      <c r="EG388" s="25"/>
      <c r="EH388" s="25"/>
      <c r="EI388" s="25"/>
      <c r="EJ388" s="25"/>
      <c r="EK388" s="46"/>
      <c r="EL388" s="47"/>
      <c r="EM388" s="49"/>
      <c r="EN388" s="46"/>
      <c r="EO388" s="47"/>
      <c r="EP388" s="25"/>
      <c r="EQ388" s="25"/>
      <c r="ER388" s="25"/>
      <c r="ES388" s="25"/>
      <c r="ET388" s="25"/>
      <c r="EU388" s="25"/>
      <c r="EV388" s="49"/>
      <c r="FL388" s="49"/>
      <c r="FM388" s="25"/>
      <c r="FN388" s="25"/>
      <c r="FO388" s="25"/>
      <c r="FP388" s="25"/>
      <c r="FQ388" s="25"/>
      <c r="FR388" s="25"/>
      <c r="FS388" s="25"/>
      <c r="FT388" s="25"/>
      <c r="FU388" s="25"/>
      <c r="FV388" s="45"/>
      <c r="FW388" s="25"/>
      <c r="FX388" s="25"/>
      <c r="FY388" s="25"/>
      <c r="FZ388" s="25"/>
      <c r="GA388" s="25"/>
      <c r="GB388" s="25"/>
      <c r="GC388" s="28"/>
      <c r="GD388" s="45"/>
      <c r="GE388" s="25"/>
      <c r="GF388" s="25"/>
      <c r="GG388" s="25"/>
      <c r="GH388" s="25"/>
      <c r="GI388" s="25"/>
      <c r="GJ388" s="25"/>
      <c r="GK388" s="28"/>
      <c r="GL388" s="45"/>
      <c r="GM388" s="25"/>
      <c r="GN388" s="25"/>
      <c r="GO388" s="25"/>
      <c r="GP388" s="25"/>
      <c r="GQ388" s="25"/>
      <c r="GR388" s="25"/>
      <c r="GS388" s="25"/>
      <c r="GT388" s="25"/>
      <c r="GU388" s="25"/>
      <c r="GV388" s="25"/>
      <c r="GW388" s="25"/>
      <c r="GX388" s="25"/>
      <c r="GY388" s="25"/>
      <c r="GZ388" s="25"/>
      <c r="HA388" s="25"/>
      <c r="HB388" s="25"/>
      <c r="HC388" s="25"/>
      <c r="HD388" s="25"/>
      <c r="HE388" s="28"/>
      <c r="HF388" s="25"/>
      <c r="HG388" s="25"/>
      <c r="HH388" s="25"/>
      <c r="HI388" s="25"/>
      <c r="HJ388" s="25"/>
      <c r="HK388" s="25"/>
      <c r="HL388" s="25"/>
      <c r="HM388" s="25"/>
      <c r="HN388" s="25"/>
      <c r="HO388" s="25"/>
      <c r="HP388" s="25"/>
      <c r="HQ388" s="25"/>
      <c r="HR388" s="25"/>
      <c r="HS388" s="45"/>
      <c r="HT388" s="25"/>
      <c r="HU388" s="25"/>
      <c r="HV388" s="25"/>
      <c r="HW388" s="25"/>
      <c r="HX388" s="25"/>
      <c r="HY388" s="45"/>
      <c r="HZ388" s="25"/>
      <c r="IA388" s="25"/>
      <c r="IB388" s="25"/>
      <c r="IC388" s="25"/>
      <c r="ID388" s="109"/>
      <c r="IE388" s="25"/>
      <c r="IF388" s="25"/>
      <c r="IG388" s="25"/>
      <c r="IH388" s="25"/>
      <c r="II388" s="25"/>
      <c r="IJ388" s="25"/>
      <c r="IK388" s="25"/>
      <c r="IL388" s="25"/>
      <c r="IM388" s="25"/>
      <c r="IN388" s="25"/>
      <c r="IO388" s="25"/>
      <c r="IP388" s="45"/>
      <c r="IQ388" s="25"/>
      <c r="IR388" s="25"/>
      <c r="IS388" s="25"/>
      <c r="IT388" s="45"/>
    </row>
    <row r="389" spans="1:254">
      <c r="A389" s="25"/>
      <c r="B389" s="25"/>
      <c r="C389" s="49"/>
      <c r="D389" s="47"/>
      <c r="E389" s="25"/>
      <c r="F389" s="25"/>
      <c r="G389" s="49"/>
      <c r="H389" s="25"/>
      <c r="I389" s="25"/>
      <c r="J389" s="25"/>
      <c r="K389" s="25"/>
      <c r="L389" s="25"/>
      <c r="M389" s="25"/>
      <c r="N389" s="25"/>
      <c r="O389" s="25"/>
      <c r="P389" s="25"/>
      <c r="Q389" s="28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45"/>
      <c r="AC389" s="25"/>
      <c r="AD389" s="25"/>
      <c r="AE389" s="25"/>
      <c r="AF389" s="25"/>
      <c r="AG389" s="25"/>
      <c r="AH389" s="25"/>
      <c r="AI389" s="25"/>
      <c r="AJ389" s="25"/>
      <c r="AK389" s="28"/>
      <c r="AL389" s="45"/>
      <c r="AM389" s="25"/>
      <c r="AN389" s="25"/>
      <c r="AO389" s="28"/>
      <c r="AP389" s="4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49"/>
      <c r="BH389" s="47"/>
      <c r="BI389" s="25"/>
      <c r="BJ389" s="25"/>
      <c r="BK389" s="25"/>
      <c r="BL389" s="25"/>
      <c r="BM389" s="47"/>
      <c r="BN389" s="25"/>
      <c r="BO389" s="25"/>
      <c r="BP389" s="25"/>
      <c r="BQ389" s="49"/>
      <c r="BR389" s="47"/>
      <c r="BS389" s="25"/>
      <c r="BT389" s="25"/>
      <c r="BU389" s="25"/>
      <c r="BV389" s="49"/>
      <c r="BW389" s="52"/>
      <c r="BX389" s="53"/>
      <c r="BY389" s="54"/>
      <c r="BZ389" s="57"/>
      <c r="CA389" s="50"/>
      <c r="CB389" s="51"/>
      <c r="CC389" s="46"/>
      <c r="CD389" s="46"/>
      <c r="CE389" s="47"/>
      <c r="CF389" s="25"/>
      <c r="CG389" s="61"/>
      <c r="CH389" s="47"/>
      <c r="CI389" s="25"/>
      <c r="CJ389" s="25"/>
      <c r="CK389" s="49"/>
      <c r="CL389" s="47"/>
      <c r="CM389" s="25"/>
      <c r="CN389" s="25"/>
      <c r="CO389" s="49"/>
      <c r="CP389" s="47"/>
      <c r="CQ389" s="25"/>
      <c r="CR389" s="25"/>
      <c r="CS389" s="25"/>
      <c r="CT389" s="25"/>
      <c r="CU389" s="25"/>
      <c r="CV389" s="25"/>
      <c r="CW389" s="25"/>
      <c r="CX389" s="25"/>
      <c r="CY389" s="25"/>
      <c r="CZ389" s="49"/>
      <c r="DA389" s="25"/>
      <c r="DB389" s="25"/>
      <c r="DC389" s="25"/>
      <c r="DD389" s="25"/>
      <c r="DE389" s="25"/>
      <c r="DF389" s="25"/>
      <c r="DG389" s="25"/>
      <c r="DH389" s="25"/>
      <c r="DI389" s="25"/>
      <c r="DJ389" s="25"/>
      <c r="DK389" s="25"/>
      <c r="DL389" s="25"/>
      <c r="DM389" s="25"/>
      <c r="DN389" s="25"/>
      <c r="DO389" s="25"/>
      <c r="DP389" s="25"/>
      <c r="DQ389" s="25"/>
      <c r="DR389" s="25"/>
      <c r="DS389" s="25"/>
      <c r="DT389" s="49"/>
      <c r="DU389" s="47"/>
      <c r="DV389" s="48"/>
      <c r="DW389" s="25"/>
      <c r="DX389" s="25"/>
      <c r="DY389" s="49"/>
      <c r="DZ389" s="47"/>
      <c r="EA389" s="25"/>
      <c r="EB389" s="25"/>
      <c r="EC389" s="25"/>
      <c r="ED389" s="25"/>
      <c r="EE389" s="49"/>
      <c r="EF389" s="47"/>
      <c r="EG389" s="25"/>
      <c r="EH389" s="25"/>
      <c r="EI389" s="25"/>
      <c r="EJ389" s="25"/>
      <c r="EK389" s="46"/>
      <c r="EL389" s="47"/>
      <c r="EM389" s="49"/>
      <c r="EN389" s="46"/>
      <c r="EO389" s="47"/>
      <c r="EP389" s="25"/>
      <c r="EQ389" s="25"/>
      <c r="ER389" s="25"/>
      <c r="ES389" s="25"/>
      <c r="ET389" s="25"/>
      <c r="EU389" s="25"/>
      <c r="EV389" s="49"/>
      <c r="FL389" s="49"/>
      <c r="FM389" s="25"/>
      <c r="FN389" s="25"/>
      <c r="FO389" s="25"/>
      <c r="FP389" s="25"/>
      <c r="FQ389" s="25"/>
      <c r="FR389" s="25"/>
      <c r="FS389" s="25"/>
      <c r="FT389" s="25"/>
      <c r="FU389" s="25"/>
      <c r="FV389" s="45"/>
      <c r="FW389" s="25"/>
      <c r="FX389" s="25"/>
      <c r="FY389" s="25"/>
      <c r="FZ389" s="25"/>
      <c r="GA389" s="25"/>
      <c r="GB389" s="25"/>
      <c r="GC389" s="28"/>
      <c r="GD389" s="45"/>
      <c r="GE389" s="25"/>
      <c r="GF389" s="25"/>
      <c r="GG389" s="25"/>
      <c r="GH389" s="25"/>
      <c r="GI389" s="25"/>
      <c r="GJ389" s="25"/>
      <c r="GK389" s="28"/>
      <c r="GL389" s="45"/>
      <c r="GM389" s="25"/>
      <c r="GN389" s="25"/>
      <c r="GO389" s="25"/>
      <c r="GP389" s="25"/>
      <c r="GQ389" s="25"/>
      <c r="GR389" s="25"/>
      <c r="GS389" s="25"/>
      <c r="GT389" s="25"/>
      <c r="GU389" s="25"/>
      <c r="GV389" s="25"/>
      <c r="GW389" s="25"/>
      <c r="GX389" s="25"/>
      <c r="GY389" s="25"/>
      <c r="GZ389" s="25"/>
      <c r="HA389" s="25"/>
      <c r="HB389" s="25"/>
      <c r="HC389" s="25"/>
      <c r="HD389" s="25"/>
      <c r="HE389" s="28"/>
      <c r="HF389" s="25"/>
      <c r="HG389" s="25"/>
      <c r="HH389" s="25"/>
      <c r="HI389" s="25"/>
      <c r="HJ389" s="25"/>
      <c r="HK389" s="25"/>
      <c r="HL389" s="25"/>
      <c r="HM389" s="25"/>
      <c r="HN389" s="25"/>
      <c r="HO389" s="25"/>
      <c r="HP389" s="25"/>
      <c r="HQ389" s="25"/>
      <c r="HR389" s="25"/>
      <c r="HS389" s="45"/>
      <c r="HT389" s="25"/>
      <c r="HU389" s="25"/>
      <c r="HV389" s="25"/>
      <c r="HW389" s="25"/>
      <c r="HX389" s="25"/>
      <c r="HY389" s="45"/>
      <c r="HZ389" s="25"/>
      <c r="IA389" s="25"/>
      <c r="IB389" s="25"/>
      <c r="IC389" s="25"/>
      <c r="ID389" s="109"/>
      <c r="IE389" s="25"/>
      <c r="IF389" s="25"/>
      <c r="IG389" s="25"/>
      <c r="IH389" s="25"/>
      <c r="II389" s="25"/>
      <c r="IJ389" s="25"/>
      <c r="IK389" s="25"/>
      <c r="IL389" s="25"/>
      <c r="IM389" s="25"/>
      <c r="IN389" s="25"/>
      <c r="IO389" s="25"/>
      <c r="IP389" s="45"/>
      <c r="IQ389" s="25"/>
      <c r="IR389" s="25"/>
      <c r="IS389" s="25"/>
      <c r="IT389" s="45"/>
    </row>
    <row r="390" spans="1:254">
      <c r="A390" s="25"/>
      <c r="B390" s="25"/>
      <c r="C390" s="49"/>
      <c r="D390" s="47"/>
      <c r="E390" s="25"/>
      <c r="F390" s="25"/>
      <c r="G390" s="49"/>
      <c r="H390" s="25"/>
      <c r="I390" s="25"/>
      <c r="J390" s="25"/>
      <c r="K390" s="25"/>
      <c r="L390" s="25"/>
      <c r="M390" s="25"/>
      <c r="N390" s="25"/>
      <c r="O390" s="25"/>
      <c r="P390" s="25"/>
      <c r="Q390" s="28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45"/>
      <c r="AC390" s="25"/>
      <c r="AD390" s="25"/>
      <c r="AE390" s="25"/>
      <c r="AF390" s="25"/>
      <c r="AG390" s="25"/>
      <c r="AH390" s="25"/>
      <c r="AI390" s="25"/>
      <c r="AJ390" s="25"/>
      <c r="AK390" s="28"/>
      <c r="AL390" s="45"/>
      <c r="AM390" s="25"/>
      <c r="AN390" s="25"/>
      <c r="AO390" s="28"/>
      <c r="AP390" s="4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49"/>
      <c r="BH390" s="47"/>
      <c r="BI390" s="25"/>
      <c r="BJ390" s="25"/>
      <c r="BK390" s="25"/>
      <c r="BL390" s="25"/>
      <c r="BM390" s="47"/>
      <c r="BN390" s="25"/>
      <c r="BO390" s="25"/>
      <c r="BP390" s="25"/>
      <c r="BQ390" s="49"/>
      <c r="BR390" s="47"/>
      <c r="BS390" s="25"/>
      <c r="BT390" s="25"/>
      <c r="BU390" s="25"/>
      <c r="BV390" s="49"/>
      <c r="BW390" s="52"/>
      <c r="BX390" s="53"/>
      <c r="BY390" s="54"/>
      <c r="BZ390" s="57"/>
      <c r="CA390" s="50"/>
      <c r="CB390" s="51"/>
      <c r="CC390" s="46"/>
      <c r="CD390" s="46"/>
      <c r="CE390" s="47"/>
      <c r="CF390" s="25"/>
      <c r="CG390" s="61"/>
      <c r="CH390" s="47"/>
      <c r="CI390" s="25"/>
      <c r="CJ390" s="25"/>
      <c r="CK390" s="49"/>
      <c r="CL390" s="47"/>
      <c r="CM390" s="25"/>
      <c r="CN390" s="25"/>
      <c r="CO390" s="49"/>
      <c r="CP390" s="47"/>
      <c r="CQ390" s="25"/>
      <c r="CR390" s="25"/>
      <c r="CS390" s="25"/>
      <c r="CT390" s="25"/>
      <c r="CU390" s="25"/>
      <c r="CV390" s="25"/>
      <c r="CW390" s="25"/>
      <c r="CX390" s="25"/>
      <c r="CY390" s="25"/>
      <c r="CZ390" s="49"/>
      <c r="DA390" s="25"/>
      <c r="DB390" s="25"/>
      <c r="DC390" s="25"/>
      <c r="DD390" s="25"/>
      <c r="DE390" s="25"/>
      <c r="DF390" s="25"/>
      <c r="DG390" s="25"/>
      <c r="DH390" s="25"/>
      <c r="DI390" s="25"/>
      <c r="DJ390" s="25"/>
      <c r="DK390" s="25"/>
      <c r="DL390" s="25"/>
      <c r="DM390" s="25"/>
      <c r="DN390" s="25"/>
      <c r="DO390" s="25"/>
      <c r="DP390" s="25"/>
      <c r="DQ390" s="25"/>
      <c r="DR390" s="25"/>
      <c r="DS390" s="25"/>
      <c r="DT390" s="49"/>
      <c r="DU390" s="47"/>
      <c r="DV390" s="48"/>
      <c r="DW390" s="25"/>
      <c r="DX390" s="25"/>
      <c r="DY390" s="49"/>
      <c r="DZ390" s="47"/>
      <c r="EA390" s="25"/>
      <c r="EB390" s="25"/>
      <c r="EC390" s="25"/>
      <c r="ED390" s="25"/>
      <c r="EE390" s="49"/>
      <c r="EF390" s="47"/>
      <c r="EG390" s="25"/>
      <c r="EH390" s="25"/>
      <c r="EI390" s="25"/>
      <c r="EJ390" s="25"/>
      <c r="EK390" s="46"/>
      <c r="EL390" s="47"/>
      <c r="EM390" s="49"/>
      <c r="EN390" s="46"/>
      <c r="EO390" s="47"/>
      <c r="EP390" s="25"/>
      <c r="EQ390" s="25"/>
      <c r="ER390" s="25"/>
      <c r="ES390" s="25"/>
      <c r="ET390" s="25"/>
      <c r="EU390" s="25"/>
      <c r="EV390" s="49"/>
      <c r="FL390" s="49"/>
      <c r="FM390" s="25"/>
      <c r="FN390" s="25"/>
      <c r="FO390" s="25"/>
      <c r="FP390" s="25"/>
      <c r="FQ390" s="25"/>
      <c r="FR390" s="25"/>
      <c r="FS390" s="25"/>
      <c r="FT390" s="25"/>
      <c r="FU390" s="25"/>
      <c r="FV390" s="45"/>
      <c r="FW390" s="25"/>
      <c r="FX390" s="25"/>
      <c r="FY390" s="25"/>
      <c r="FZ390" s="25"/>
      <c r="GA390" s="25"/>
      <c r="GB390" s="25"/>
      <c r="GC390" s="28"/>
      <c r="GD390" s="45"/>
      <c r="GE390" s="25"/>
      <c r="GF390" s="25"/>
      <c r="GG390" s="25"/>
      <c r="GH390" s="25"/>
      <c r="GI390" s="25"/>
      <c r="GJ390" s="25"/>
      <c r="GK390" s="28"/>
      <c r="GL390" s="45"/>
      <c r="GM390" s="25"/>
      <c r="GN390" s="25"/>
      <c r="GO390" s="25"/>
      <c r="GP390" s="25"/>
      <c r="GQ390" s="25"/>
      <c r="GR390" s="25"/>
      <c r="GS390" s="25"/>
      <c r="GT390" s="25"/>
      <c r="GU390" s="25"/>
      <c r="GV390" s="25"/>
      <c r="GW390" s="25"/>
      <c r="GX390" s="25"/>
      <c r="GY390" s="25"/>
      <c r="GZ390" s="25"/>
      <c r="HA390" s="25"/>
      <c r="HB390" s="25"/>
      <c r="HC390" s="25"/>
      <c r="HD390" s="25"/>
      <c r="HE390" s="28"/>
      <c r="HF390" s="25"/>
      <c r="HG390" s="25"/>
      <c r="HH390" s="25"/>
      <c r="HI390" s="25"/>
      <c r="HJ390" s="25"/>
      <c r="HK390" s="25"/>
      <c r="HL390" s="25"/>
      <c r="HM390" s="25"/>
      <c r="HN390" s="25"/>
      <c r="HO390" s="25"/>
      <c r="HP390" s="25"/>
      <c r="HQ390" s="25"/>
      <c r="HR390" s="25"/>
      <c r="HS390" s="45"/>
      <c r="HT390" s="25"/>
      <c r="HU390" s="25"/>
      <c r="HV390" s="25"/>
      <c r="HW390" s="25"/>
      <c r="HX390" s="25"/>
      <c r="HY390" s="45"/>
      <c r="HZ390" s="25"/>
      <c r="IA390" s="25"/>
      <c r="IB390" s="25"/>
      <c r="IC390" s="25"/>
      <c r="ID390" s="109"/>
      <c r="IE390" s="25"/>
      <c r="IF390" s="25"/>
      <c r="IG390" s="25"/>
      <c r="IH390" s="25"/>
      <c r="II390" s="25"/>
      <c r="IJ390" s="25"/>
      <c r="IK390" s="25"/>
      <c r="IL390" s="25"/>
      <c r="IM390" s="25"/>
      <c r="IN390" s="25"/>
      <c r="IO390" s="25"/>
      <c r="IP390" s="45"/>
      <c r="IQ390" s="25"/>
      <c r="IR390" s="25"/>
      <c r="IS390" s="25"/>
      <c r="IT390" s="45"/>
    </row>
    <row r="391" spans="1:254">
      <c r="A391" s="25"/>
      <c r="B391" s="25"/>
      <c r="C391" s="49"/>
      <c r="D391" s="47"/>
      <c r="E391" s="25"/>
      <c r="F391" s="25"/>
      <c r="G391" s="49"/>
      <c r="H391" s="25"/>
      <c r="I391" s="25"/>
      <c r="J391" s="25"/>
      <c r="K391" s="25"/>
      <c r="L391" s="25"/>
      <c r="M391" s="25"/>
      <c r="N391" s="25"/>
      <c r="O391" s="25"/>
      <c r="P391" s="25"/>
      <c r="Q391" s="28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45"/>
      <c r="AC391" s="25"/>
      <c r="AD391" s="25"/>
      <c r="AE391" s="25"/>
      <c r="AF391" s="25"/>
      <c r="AG391" s="25"/>
      <c r="AH391" s="25"/>
      <c r="AI391" s="25"/>
      <c r="AJ391" s="25"/>
      <c r="AK391" s="28"/>
      <c r="AL391" s="45"/>
      <c r="AM391" s="25"/>
      <c r="AN391" s="25"/>
      <c r="AO391" s="28"/>
      <c r="AP391" s="4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49"/>
      <c r="BH391" s="47"/>
      <c r="BI391" s="25"/>
      <c r="BJ391" s="25"/>
      <c r="BK391" s="25"/>
      <c r="BL391" s="25"/>
      <c r="BM391" s="47"/>
      <c r="BN391" s="25"/>
      <c r="BO391" s="25"/>
      <c r="BP391" s="25"/>
      <c r="BQ391" s="49"/>
      <c r="BR391" s="47"/>
      <c r="BS391" s="25"/>
      <c r="BT391" s="25"/>
      <c r="BU391" s="25"/>
      <c r="BV391" s="49"/>
      <c r="BW391" s="52"/>
      <c r="BX391" s="53"/>
      <c r="BY391" s="54"/>
      <c r="BZ391" s="57"/>
      <c r="CA391" s="50"/>
      <c r="CB391" s="51"/>
      <c r="CC391" s="46"/>
      <c r="CD391" s="46"/>
      <c r="CE391" s="47"/>
      <c r="CF391" s="25"/>
      <c r="CG391" s="61"/>
      <c r="CH391" s="47"/>
      <c r="CI391" s="25"/>
      <c r="CJ391" s="25"/>
      <c r="CK391" s="49"/>
      <c r="CL391" s="47"/>
      <c r="CM391" s="25"/>
      <c r="CN391" s="25"/>
      <c r="CO391" s="49"/>
      <c r="CP391" s="47"/>
      <c r="CQ391" s="25"/>
      <c r="CR391" s="25"/>
      <c r="CS391" s="25"/>
      <c r="CT391" s="25"/>
      <c r="CU391" s="25"/>
      <c r="CV391" s="25"/>
      <c r="CW391" s="25"/>
      <c r="CX391" s="25"/>
      <c r="CY391" s="25"/>
      <c r="CZ391" s="49"/>
      <c r="DA391" s="25"/>
      <c r="DB391" s="25"/>
      <c r="DC391" s="25"/>
      <c r="DD391" s="25"/>
      <c r="DE391" s="25"/>
      <c r="DF391" s="25"/>
      <c r="DG391" s="25"/>
      <c r="DH391" s="25"/>
      <c r="DI391" s="25"/>
      <c r="DJ391" s="25"/>
      <c r="DK391" s="25"/>
      <c r="DL391" s="25"/>
      <c r="DM391" s="25"/>
      <c r="DN391" s="25"/>
      <c r="DO391" s="25"/>
      <c r="DP391" s="25"/>
      <c r="DQ391" s="25"/>
      <c r="DR391" s="25"/>
      <c r="DS391" s="25"/>
      <c r="DT391" s="49"/>
      <c r="DU391" s="47"/>
      <c r="DV391" s="48"/>
      <c r="DW391" s="25"/>
      <c r="DX391" s="25"/>
      <c r="DY391" s="49"/>
      <c r="DZ391" s="47"/>
      <c r="EA391" s="25"/>
      <c r="EB391" s="25"/>
      <c r="EC391" s="25"/>
      <c r="ED391" s="25"/>
      <c r="EE391" s="49"/>
      <c r="EF391" s="47"/>
      <c r="EG391" s="25"/>
      <c r="EH391" s="25"/>
      <c r="EI391" s="25"/>
      <c r="EJ391" s="25"/>
      <c r="EK391" s="46"/>
      <c r="EL391" s="47"/>
      <c r="EM391" s="49"/>
      <c r="EN391" s="46"/>
      <c r="EO391" s="47"/>
      <c r="EP391" s="25"/>
      <c r="EQ391" s="25"/>
      <c r="ER391" s="25"/>
      <c r="ES391" s="25"/>
      <c r="ET391" s="25"/>
      <c r="EU391" s="25"/>
      <c r="EV391" s="49"/>
      <c r="FL391" s="49"/>
      <c r="FM391" s="25"/>
      <c r="FN391" s="25"/>
      <c r="FO391" s="25"/>
      <c r="FP391" s="25"/>
      <c r="FQ391" s="25"/>
      <c r="FR391" s="25"/>
      <c r="FS391" s="25"/>
      <c r="FT391" s="25"/>
      <c r="FU391" s="25"/>
      <c r="FV391" s="45"/>
      <c r="FW391" s="25"/>
      <c r="FX391" s="25"/>
      <c r="FY391" s="25"/>
      <c r="FZ391" s="25"/>
      <c r="GA391" s="25"/>
      <c r="GB391" s="25"/>
      <c r="GC391" s="28"/>
      <c r="GD391" s="45"/>
      <c r="GE391" s="25"/>
      <c r="GF391" s="25"/>
      <c r="GG391" s="25"/>
      <c r="GH391" s="25"/>
      <c r="GI391" s="25"/>
      <c r="GJ391" s="25"/>
      <c r="GK391" s="28"/>
      <c r="GL391" s="45"/>
      <c r="GM391" s="25"/>
      <c r="GN391" s="25"/>
      <c r="GO391" s="25"/>
      <c r="GP391" s="25"/>
      <c r="GQ391" s="25"/>
      <c r="GR391" s="25"/>
      <c r="GS391" s="25"/>
      <c r="GT391" s="25"/>
      <c r="GU391" s="25"/>
      <c r="GV391" s="25"/>
      <c r="GW391" s="25"/>
      <c r="GX391" s="25"/>
      <c r="GY391" s="25"/>
      <c r="GZ391" s="25"/>
      <c r="HA391" s="25"/>
      <c r="HB391" s="25"/>
      <c r="HC391" s="25"/>
      <c r="HD391" s="25"/>
      <c r="HE391" s="28"/>
      <c r="HF391" s="25"/>
      <c r="HG391" s="25"/>
      <c r="HH391" s="25"/>
      <c r="HI391" s="25"/>
      <c r="HJ391" s="25"/>
      <c r="HK391" s="25"/>
      <c r="HL391" s="25"/>
      <c r="HM391" s="25"/>
      <c r="HN391" s="25"/>
      <c r="HO391" s="25"/>
      <c r="HP391" s="25"/>
      <c r="HQ391" s="25"/>
      <c r="HR391" s="25"/>
      <c r="HS391" s="45"/>
      <c r="HT391" s="25"/>
      <c r="HU391" s="25"/>
      <c r="HV391" s="25"/>
      <c r="HW391" s="25"/>
      <c r="HX391" s="25"/>
      <c r="HY391" s="45"/>
      <c r="HZ391" s="25"/>
      <c r="IA391" s="25"/>
      <c r="IB391" s="25"/>
      <c r="IC391" s="25"/>
      <c r="ID391" s="109"/>
      <c r="IE391" s="25"/>
      <c r="IF391" s="25"/>
      <c r="IG391" s="25"/>
      <c r="IH391" s="25"/>
      <c r="II391" s="25"/>
      <c r="IJ391" s="25"/>
      <c r="IK391" s="25"/>
      <c r="IL391" s="25"/>
      <c r="IM391" s="25"/>
      <c r="IN391" s="25"/>
      <c r="IO391" s="25"/>
      <c r="IP391" s="45"/>
      <c r="IQ391" s="25"/>
      <c r="IR391" s="25"/>
      <c r="IS391" s="25"/>
      <c r="IT391" s="45"/>
    </row>
    <row r="392" spans="1:254">
      <c r="GD392" s="24"/>
      <c r="GE392"/>
      <c r="GF392"/>
      <c r="GG392"/>
      <c r="GH392"/>
      <c r="GI392"/>
      <c r="GJ392"/>
    </row>
    <row r="393" spans="1:254">
      <c r="GD393" s="24"/>
      <c r="GE393"/>
      <c r="GF393"/>
      <c r="GG393"/>
      <c r="GH393"/>
      <c r="GI393"/>
      <c r="GJ393"/>
    </row>
    <row r="394" spans="1:254">
      <c r="GD394" s="24"/>
      <c r="GE394"/>
      <c r="GF394"/>
      <c r="GG394"/>
      <c r="GH394"/>
      <c r="GI394"/>
      <c r="GJ394"/>
    </row>
    <row r="395" spans="1:254">
      <c r="GD395" s="24"/>
      <c r="GE395"/>
      <c r="GF395"/>
      <c r="GG395"/>
      <c r="GH395"/>
      <c r="GI395"/>
      <c r="GJ395"/>
    </row>
    <row r="396" spans="1:254">
      <c r="GD396" s="24"/>
      <c r="GE396"/>
      <c r="GF396"/>
      <c r="GG396"/>
      <c r="GH396"/>
      <c r="GI396"/>
      <c r="GJ396"/>
    </row>
    <row r="397" spans="1:254">
      <c r="GD397" s="24"/>
      <c r="GE397"/>
      <c r="GF397"/>
      <c r="GG397"/>
      <c r="GH397"/>
      <c r="GI397"/>
      <c r="GJ397"/>
    </row>
    <row r="398" spans="1:254">
      <c r="GD398" s="24"/>
      <c r="GE398"/>
      <c r="GF398"/>
      <c r="GG398"/>
      <c r="GH398"/>
      <c r="GI398"/>
      <c r="GJ398"/>
    </row>
    <row r="399" spans="1:254">
      <c r="GD399" s="24"/>
      <c r="GE399"/>
      <c r="GF399"/>
      <c r="GG399"/>
      <c r="GH399"/>
      <c r="GI399"/>
      <c r="GJ399"/>
    </row>
    <row r="400" spans="1:254">
      <c r="GD400" s="24"/>
      <c r="GE400"/>
      <c r="GF400"/>
      <c r="GG400"/>
      <c r="GH400"/>
      <c r="GI400"/>
      <c r="GJ400"/>
    </row>
    <row r="401" spans="186:192">
      <c r="GD401" s="24"/>
      <c r="GE401"/>
      <c r="GF401"/>
      <c r="GG401"/>
      <c r="GH401"/>
      <c r="GI401"/>
      <c r="GJ401"/>
    </row>
    <row r="402" spans="186:192">
      <c r="GD402" s="24"/>
      <c r="GE402"/>
      <c r="GF402"/>
      <c r="GG402"/>
      <c r="GH402"/>
      <c r="GI402"/>
      <c r="GJ402"/>
    </row>
    <row r="403" spans="186:192">
      <c r="GD403" s="24"/>
      <c r="GE403"/>
      <c r="GF403"/>
      <c r="GG403"/>
      <c r="GH403"/>
      <c r="GI403"/>
      <c r="GJ403"/>
    </row>
    <row r="404" spans="186:192">
      <c r="GD404" s="24"/>
      <c r="GE404"/>
      <c r="GF404"/>
      <c r="GG404"/>
      <c r="GH404"/>
      <c r="GI404"/>
      <c r="GJ404"/>
    </row>
    <row r="405" spans="186:192">
      <c r="GD405" s="24"/>
      <c r="GE405"/>
      <c r="GF405"/>
      <c r="GG405"/>
      <c r="GH405"/>
      <c r="GI405"/>
      <c r="GJ405"/>
    </row>
    <row r="406" spans="186:192">
      <c r="GD406" s="24"/>
      <c r="GE406"/>
      <c r="GF406"/>
      <c r="GG406"/>
      <c r="GH406"/>
      <c r="GI406"/>
      <c r="GJ406"/>
    </row>
    <row r="407" spans="186:192">
      <c r="GD407" s="24"/>
      <c r="GE407"/>
      <c r="GF407"/>
      <c r="GG407"/>
      <c r="GH407"/>
      <c r="GI407"/>
      <c r="GJ407"/>
    </row>
    <row r="408" spans="186:192">
      <c r="GD408" s="24"/>
      <c r="GE408"/>
      <c r="GF408"/>
      <c r="GG408"/>
      <c r="GH408"/>
      <c r="GI408"/>
      <c r="GJ408"/>
    </row>
    <row r="409" spans="186:192">
      <c r="GD409" s="24"/>
      <c r="GE409"/>
      <c r="GF409"/>
      <c r="GG409"/>
      <c r="GH409"/>
      <c r="GI409"/>
      <c r="GJ409"/>
    </row>
    <row r="410" spans="186:192">
      <c r="GD410" s="24"/>
      <c r="GE410"/>
      <c r="GF410"/>
      <c r="GG410"/>
      <c r="GH410"/>
      <c r="GI410"/>
      <c r="GJ410"/>
    </row>
    <row r="411" spans="186:192">
      <c r="GD411" s="24"/>
      <c r="GE411"/>
      <c r="GF411"/>
      <c r="GG411"/>
      <c r="GH411"/>
      <c r="GI411"/>
      <c r="GJ411"/>
    </row>
    <row r="412" spans="186:192">
      <c r="GD412" s="24"/>
      <c r="GE412"/>
      <c r="GF412"/>
      <c r="GG412"/>
      <c r="GH412"/>
      <c r="GI412"/>
      <c r="GJ412"/>
    </row>
    <row r="413" spans="186:192">
      <c r="GD413" s="24"/>
      <c r="GE413"/>
      <c r="GF413"/>
      <c r="GG413"/>
      <c r="GH413"/>
      <c r="GI413"/>
      <c r="GJ413"/>
    </row>
    <row r="414" spans="186:192">
      <c r="GD414" s="24"/>
      <c r="GE414"/>
      <c r="GF414"/>
      <c r="GG414"/>
      <c r="GH414"/>
      <c r="GI414"/>
      <c r="GJ414"/>
    </row>
    <row r="415" spans="186:192">
      <c r="GD415" s="24"/>
      <c r="GE415"/>
      <c r="GF415"/>
      <c r="GG415"/>
      <c r="GH415"/>
      <c r="GI415"/>
      <c r="GJ415"/>
    </row>
    <row r="416" spans="186:192">
      <c r="GD416" s="24"/>
      <c r="GE416"/>
      <c r="GF416"/>
      <c r="GG416"/>
      <c r="GH416"/>
      <c r="GI416"/>
      <c r="GJ416"/>
    </row>
    <row r="417" spans="186:192">
      <c r="GD417" s="24"/>
      <c r="GE417"/>
      <c r="GF417"/>
      <c r="GG417"/>
      <c r="GH417"/>
      <c r="GI417"/>
      <c r="GJ417"/>
    </row>
    <row r="418" spans="186:192">
      <c r="GD418" s="24"/>
      <c r="GE418"/>
      <c r="GF418"/>
      <c r="GG418"/>
      <c r="GH418"/>
      <c r="GI418"/>
      <c r="GJ418"/>
    </row>
    <row r="419" spans="186:192">
      <c r="GD419" s="24"/>
      <c r="GE419"/>
      <c r="GF419"/>
      <c r="GG419"/>
      <c r="GH419"/>
      <c r="GI419"/>
      <c r="GJ419"/>
    </row>
    <row r="420" spans="186:192">
      <c r="GD420" s="24"/>
      <c r="GE420"/>
      <c r="GF420"/>
      <c r="GG420"/>
      <c r="GH420"/>
      <c r="GI420"/>
      <c r="GJ420"/>
    </row>
    <row r="421" spans="186:192">
      <c r="GD421" s="24"/>
      <c r="GE421"/>
      <c r="GF421"/>
      <c r="GG421"/>
      <c r="GH421"/>
      <c r="GI421"/>
      <c r="GJ421"/>
    </row>
    <row r="422" spans="186:192">
      <c r="GD422" s="24"/>
      <c r="GE422"/>
      <c r="GF422"/>
      <c r="GG422"/>
      <c r="GH422"/>
      <c r="GI422"/>
      <c r="GJ422"/>
    </row>
    <row r="423" spans="186:192">
      <c r="GD423" s="24"/>
      <c r="GE423"/>
      <c r="GF423"/>
      <c r="GG423"/>
      <c r="GH423"/>
      <c r="GI423"/>
      <c r="GJ423"/>
    </row>
    <row r="424" spans="186:192">
      <c r="GD424" s="24"/>
      <c r="GE424"/>
      <c r="GF424"/>
      <c r="GG424"/>
      <c r="GH424"/>
      <c r="GI424"/>
      <c r="GJ424"/>
    </row>
    <row r="425" spans="186:192">
      <c r="GD425" s="24"/>
      <c r="GE425"/>
      <c r="GF425"/>
      <c r="GG425"/>
      <c r="GH425"/>
      <c r="GI425"/>
      <c r="GJ425"/>
    </row>
    <row r="426" spans="186:192">
      <c r="GD426" s="24"/>
      <c r="GE426"/>
      <c r="GF426"/>
      <c r="GG426"/>
      <c r="GH426"/>
      <c r="GI426"/>
      <c r="GJ426"/>
    </row>
    <row r="427" spans="186:192">
      <c r="GD427" s="24"/>
      <c r="GE427"/>
      <c r="GF427"/>
      <c r="GG427"/>
      <c r="GH427"/>
      <c r="GI427"/>
      <c r="GJ427"/>
    </row>
    <row r="428" spans="186:192">
      <c r="GD428" s="24"/>
      <c r="GE428"/>
      <c r="GF428"/>
      <c r="GG428"/>
      <c r="GH428"/>
      <c r="GI428"/>
      <c r="GJ428"/>
    </row>
    <row r="429" spans="186:192">
      <c r="GD429" s="24"/>
      <c r="GE429"/>
      <c r="GF429"/>
      <c r="GG429"/>
      <c r="GH429"/>
      <c r="GI429"/>
      <c r="GJ429"/>
    </row>
    <row r="430" spans="186:192">
      <c r="GD430" s="24"/>
      <c r="GE430"/>
      <c r="GF430"/>
      <c r="GG430"/>
      <c r="GH430"/>
      <c r="GI430"/>
      <c r="GJ430"/>
    </row>
    <row r="431" spans="186:192">
      <c r="GD431" s="24"/>
      <c r="GE431"/>
      <c r="GF431"/>
      <c r="GG431"/>
      <c r="GH431"/>
      <c r="GI431"/>
      <c r="GJ431"/>
    </row>
    <row r="432" spans="186:192">
      <c r="GD432" s="24"/>
      <c r="GE432"/>
      <c r="GF432"/>
      <c r="GG432"/>
      <c r="GH432"/>
      <c r="GI432"/>
      <c r="GJ432"/>
    </row>
    <row r="433" spans="186:192">
      <c r="GD433" s="24"/>
      <c r="GE433"/>
      <c r="GF433"/>
      <c r="GG433"/>
      <c r="GH433"/>
      <c r="GI433"/>
      <c r="GJ433"/>
    </row>
    <row r="434" spans="186:192">
      <c r="GD434" s="24"/>
      <c r="GE434"/>
      <c r="GF434"/>
      <c r="GG434"/>
      <c r="GH434"/>
      <c r="GI434"/>
      <c r="GJ434"/>
    </row>
    <row r="435" spans="186:192">
      <c r="GD435" s="24"/>
      <c r="GE435"/>
      <c r="GF435"/>
      <c r="GG435"/>
      <c r="GH435"/>
      <c r="GI435"/>
      <c r="GJ435"/>
    </row>
    <row r="436" spans="186:192">
      <c r="GD436" s="24"/>
      <c r="GE436"/>
      <c r="GF436"/>
      <c r="GG436"/>
      <c r="GH436"/>
      <c r="GI436"/>
      <c r="GJ436"/>
    </row>
    <row r="437" spans="186:192">
      <c r="GD437" s="24"/>
      <c r="GE437"/>
      <c r="GF437"/>
      <c r="GG437"/>
      <c r="GH437"/>
      <c r="GI437"/>
      <c r="GJ437"/>
    </row>
    <row r="438" spans="186:192">
      <c r="GD438" s="24"/>
      <c r="GE438"/>
      <c r="GF438"/>
      <c r="GG438"/>
      <c r="GH438"/>
      <c r="GI438"/>
      <c r="GJ438"/>
    </row>
    <row r="439" spans="186:192">
      <c r="GD439" s="24"/>
      <c r="GE439"/>
      <c r="GF439"/>
      <c r="GG439"/>
      <c r="GH439"/>
      <c r="GI439"/>
      <c r="GJ439"/>
    </row>
    <row r="440" spans="186:192">
      <c r="GD440" s="24"/>
      <c r="GE440"/>
      <c r="GF440"/>
      <c r="GG440"/>
      <c r="GH440"/>
      <c r="GI440"/>
      <c r="GJ440"/>
    </row>
    <row r="441" spans="186:192">
      <c r="GD441" s="24"/>
      <c r="GE441"/>
      <c r="GF441"/>
      <c r="GG441"/>
      <c r="GH441"/>
      <c r="GI441"/>
      <c r="GJ441"/>
    </row>
    <row r="442" spans="186:192">
      <c r="GD442" s="24"/>
      <c r="GE442"/>
      <c r="GF442"/>
      <c r="GG442"/>
      <c r="GH442"/>
      <c r="GI442"/>
      <c r="GJ442"/>
    </row>
    <row r="443" spans="186:192">
      <c r="GD443" s="24"/>
      <c r="GE443"/>
      <c r="GF443"/>
      <c r="GG443"/>
      <c r="GH443"/>
      <c r="GI443"/>
      <c r="GJ443"/>
    </row>
    <row r="444" spans="186:192">
      <c r="GD444" s="24"/>
      <c r="GE444"/>
      <c r="GF444"/>
      <c r="GG444"/>
      <c r="GH444"/>
      <c r="GI444"/>
      <c r="GJ444"/>
    </row>
    <row r="445" spans="186:192">
      <c r="GD445" s="24"/>
      <c r="GE445"/>
      <c r="GF445"/>
      <c r="GG445"/>
      <c r="GH445"/>
      <c r="GI445"/>
      <c r="GJ445"/>
    </row>
    <row r="446" spans="186:192">
      <c r="GD446" s="24"/>
      <c r="GE446"/>
      <c r="GF446"/>
      <c r="GG446"/>
      <c r="GH446"/>
      <c r="GI446"/>
      <c r="GJ446"/>
    </row>
    <row r="447" spans="186:192">
      <c r="GD447" s="24"/>
      <c r="GE447"/>
      <c r="GF447"/>
      <c r="GG447"/>
      <c r="GH447"/>
      <c r="GI447"/>
      <c r="GJ447"/>
    </row>
    <row r="448" spans="186:192">
      <c r="GD448" s="24"/>
      <c r="GE448"/>
      <c r="GF448"/>
      <c r="GG448"/>
      <c r="GH448"/>
      <c r="GI448"/>
      <c r="GJ448"/>
    </row>
    <row r="449" spans="186:192">
      <c r="GD449" s="24"/>
      <c r="GE449"/>
      <c r="GF449"/>
      <c r="GG449"/>
      <c r="GH449"/>
      <c r="GI449"/>
      <c r="GJ449"/>
    </row>
    <row r="450" spans="186:192">
      <c r="GD450" s="24"/>
      <c r="GE450"/>
      <c r="GF450"/>
      <c r="GG450"/>
      <c r="GH450"/>
      <c r="GI450"/>
      <c r="GJ450"/>
    </row>
    <row r="451" spans="186:192">
      <c r="GD451" s="24"/>
      <c r="GE451"/>
      <c r="GF451"/>
      <c r="GG451"/>
      <c r="GH451"/>
      <c r="GI451"/>
      <c r="GJ451"/>
    </row>
    <row r="452" spans="186:192">
      <c r="GD452" s="24"/>
      <c r="GE452"/>
      <c r="GF452"/>
      <c r="GG452"/>
      <c r="GH452"/>
      <c r="GI452"/>
      <c r="GJ452"/>
    </row>
    <row r="453" spans="186:192">
      <c r="GD453" s="24"/>
      <c r="GE453"/>
      <c r="GF453"/>
      <c r="GG453"/>
      <c r="GH453"/>
      <c r="GI453"/>
      <c r="GJ453"/>
    </row>
    <row r="454" spans="186:192">
      <c r="GD454" s="24"/>
      <c r="GE454"/>
      <c r="GF454"/>
      <c r="GG454"/>
      <c r="GH454"/>
      <c r="GI454"/>
      <c r="GJ454"/>
    </row>
    <row r="455" spans="186:192">
      <c r="GD455" s="24"/>
      <c r="GE455"/>
      <c r="GF455"/>
      <c r="GG455"/>
      <c r="GH455"/>
      <c r="GI455"/>
      <c r="GJ455"/>
    </row>
    <row r="456" spans="186:192">
      <c r="GD456" s="24"/>
      <c r="GE456"/>
      <c r="GF456"/>
      <c r="GG456"/>
      <c r="GH456"/>
      <c r="GI456"/>
      <c r="GJ456"/>
    </row>
    <row r="457" spans="186:192">
      <c r="GD457" s="24"/>
      <c r="GE457"/>
      <c r="GF457"/>
      <c r="GG457"/>
      <c r="GH457"/>
      <c r="GI457"/>
      <c r="GJ457"/>
    </row>
    <row r="458" spans="186:192">
      <c r="GD458" s="24"/>
      <c r="GE458"/>
      <c r="GF458"/>
      <c r="GG458"/>
      <c r="GH458"/>
      <c r="GI458"/>
      <c r="GJ458"/>
    </row>
    <row r="459" spans="186:192">
      <c r="GD459" s="24"/>
      <c r="GE459"/>
      <c r="GF459"/>
      <c r="GG459"/>
      <c r="GH459"/>
      <c r="GI459"/>
      <c r="GJ459"/>
    </row>
    <row r="460" spans="186:192">
      <c r="GD460" s="24"/>
      <c r="GE460"/>
      <c r="GF460"/>
      <c r="GG460"/>
      <c r="GH460"/>
      <c r="GI460"/>
      <c r="GJ460"/>
    </row>
    <row r="461" spans="186:192">
      <c r="GD461" s="24"/>
      <c r="GE461"/>
      <c r="GF461"/>
      <c r="GG461"/>
      <c r="GH461"/>
      <c r="GI461"/>
      <c r="GJ461"/>
    </row>
    <row r="462" spans="186:192">
      <c r="GD462" s="24"/>
      <c r="GE462"/>
      <c r="GF462"/>
      <c r="GG462"/>
      <c r="GH462"/>
      <c r="GI462"/>
      <c r="GJ462"/>
    </row>
    <row r="463" spans="186:192">
      <c r="GD463" s="24"/>
      <c r="GE463"/>
      <c r="GF463"/>
      <c r="GG463"/>
      <c r="GH463"/>
      <c r="GI463"/>
      <c r="GJ463"/>
    </row>
    <row r="464" spans="186:192">
      <c r="GD464" s="24"/>
      <c r="GE464"/>
      <c r="GF464"/>
      <c r="GG464"/>
      <c r="GH464"/>
      <c r="GI464"/>
      <c r="GJ464"/>
    </row>
    <row r="465" spans="186:192">
      <c r="GD465" s="24"/>
      <c r="GE465"/>
      <c r="GF465"/>
      <c r="GG465"/>
      <c r="GH465"/>
      <c r="GI465"/>
      <c r="GJ465"/>
    </row>
    <row r="466" spans="186:192">
      <c r="GD466" s="24"/>
      <c r="GE466"/>
      <c r="GF466"/>
      <c r="GG466"/>
      <c r="GH466"/>
      <c r="GI466"/>
      <c r="GJ466"/>
    </row>
    <row r="467" spans="186:192">
      <c r="GD467" s="24"/>
      <c r="GE467"/>
      <c r="GF467"/>
      <c r="GG467"/>
      <c r="GH467"/>
      <c r="GI467"/>
      <c r="GJ467"/>
    </row>
    <row r="468" spans="186:192">
      <c r="GD468" s="24"/>
      <c r="GE468"/>
      <c r="GF468"/>
      <c r="GG468"/>
      <c r="GH468"/>
      <c r="GI468"/>
      <c r="GJ468"/>
    </row>
    <row r="469" spans="186:192">
      <c r="GD469" s="24"/>
      <c r="GE469"/>
      <c r="GF469"/>
      <c r="GG469"/>
      <c r="GH469"/>
      <c r="GI469"/>
      <c r="GJ469"/>
    </row>
    <row r="470" spans="186:192">
      <c r="GD470" s="24"/>
      <c r="GE470"/>
      <c r="GF470"/>
      <c r="GG470"/>
      <c r="GH470"/>
      <c r="GI470"/>
      <c r="GJ470"/>
    </row>
    <row r="471" spans="186:192">
      <c r="GD471" s="24"/>
      <c r="GE471"/>
      <c r="GF471"/>
      <c r="GG471"/>
      <c r="GH471"/>
      <c r="GI471"/>
      <c r="GJ471"/>
    </row>
    <row r="472" spans="186:192">
      <c r="GD472" s="24"/>
      <c r="GE472"/>
      <c r="GF472"/>
      <c r="GG472"/>
      <c r="GH472"/>
      <c r="GI472"/>
      <c r="GJ472"/>
    </row>
    <row r="473" spans="186:192">
      <c r="GD473" s="24"/>
      <c r="GE473"/>
      <c r="GF473"/>
      <c r="GG473"/>
      <c r="GH473"/>
      <c r="GI473"/>
      <c r="GJ473"/>
    </row>
    <row r="474" spans="186:192">
      <c r="GD474" s="24"/>
      <c r="GE474"/>
      <c r="GF474"/>
      <c r="GG474"/>
      <c r="GH474"/>
      <c r="GI474"/>
      <c r="GJ474"/>
    </row>
    <row r="475" spans="186:192">
      <c r="GD475" s="24"/>
      <c r="GE475"/>
      <c r="GF475"/>
      <c r="GG475"/>
      <c r="GH475"/>
      <c r="GI475"/>
      <c r="GJ475"/>
    </row>
    <row r="476" spans="186:192">
      <c r="GD476" s="24"/>
      <c r="GE476"/>
      <c r="GF476"/>
      <c r="GG476"/>
      <c r="GH476"/>
      <c r="GI476"/>
      <c r="GJ476"/>
    </row>
    <row r="477" spans="186:192">
      <c r="GD477" s="24"/>
      <c r="GE477"/>
      <c r="GF477"/>
      <c r="GG477"/>
      <c r="GH477"/>
      <c r="GI477"/>
      <c r="GJ477"/>
    </row>
    <row r="478" spans="186:192">
      <c r="GD478" s="24"/>
      <c r="GE478"/>
      <c r="GF478"/>
      <c r="GG478"/>
      <c r="GH478"/>
      <c r="GI478"/>
      <c r="GJ478"/>
    </row>
    <row r="479" spans="186:192">
      <c r="GD479" s="24"/>
      <c r="GE479"/>
      <c r="GF479"/>
      <c r="GG479"/>
      <c r="GH479"/>
      <c r="GI479"/>
      <c r="GJ479"/>
    </row>
    <row r="480" spans="186:192">
      <c r="GD480" s="24"/>
      <c r="GE480"/>
      <c r="GF480"/>
      <c r="GG480"/>
      <c r="GH480"/>
      <c r="GI480"/>
      <c r="GJ480"/>
    </row>
    <row r="481" spans="186:192">
      <c r="GD481" s="24"/>
      <c r="GE481"/>
      <c r="GF481"/>
      <c r="GG481"/>
      <c r="GH481"/>
      <c r="GI481"/>
      <c r="GJ481"/>
    </row>
    <row r="482" spans="186:192">
      <c r="GD482" s="24"/>
      <c r="GE482"/>
      <c r="GF482"/>
      <c r="GG482"/>
      <c r="GH482"/>
      <c r="GI482"/>
      <c r="GJ482"/>
    </row>
    <row r="483" spans="186:192">
      <c r="GD483" s="24"/>
      <c r="GE483"/>
      <c r="GF483"/>
      <c r="GG483"/>
      <c r="GH483"/>
      <c r="GI483"/>
      <c r="GJ483"/>
    </row>
    <row r="484" spans="186:192">
      <c r="GD484" s="24"/>
      <c r="GE484"/>
      <c r="GF484"/>
      <c r="GG484"/>
      <c r="GH484"/>
      <c r="GI484"/>
      <c r="GJ484"/>
    </row>
    <row r="485" spans="186:192">
      <c r="GD485" s="24"/>
      <c r="GE485"/>
      <c r="GF485"/>
      <c r="GG485"/>
      <c r="GH485"/>
      <c r="GI485"/>
      <c r="GJ485"/>
    </row>
    <row r="486" spans="186:192">
      <c r="GD486" s="24"/>
      <c r="GE486"/>
      <c r="GF486"/>
      <c r="GG486"/>
      <c r="GH486"/>
      <c r="GI486"/>
      <c r="GJ486"/>
    </row>
    <row r="487" spans="186:192">
      <c r="GD487" s="24"/>
      <c r="GE487"/>
      <c r="GF487"/>
      <c r="GG487"/>
      <c r="GH487"/>
      <c r="GI487"/>
      <c r="GJ487"/>
    </row>
    <row r="488" spans="186:192">
      <c r="GD488" s="24"/>
      <c r="GE488"/>
      <c r="GF488"/>
      <c r="GG488"/>
      <c r="GH488"/>
      <c r="GI488"/>
      <c r="GJ488"/>
    </row>
    <row r="489" spans="186:192">
      <c r="GD489" s="24"/>
      <c r="GE489"/>
      <c r="GF489"/>
      <c r="GG489"/>
      <c r="GH489"/>
      <c r="GI489"/>
      <c r="GJ489"/>
    </row>
    <row r="490" spans="186:192">
      <c r="GD490" s="24"/>
      <c r="GE490"/>
      <c r="GF490"/>
      <c r="GG490"/>
      <c r="GH490"/>
      <c r="GI490"/>
      <c r="GJ490"/>
    </row>
    <row r="491" spans="186:192">
      <c r="GD491" s="24"/>
      <c r="GE491"/>
      <c r="GF491"/>
      <c r="GG491"/>
      <c r="GH491"/>
      <c r="GI491"/>
      <c r="GJ491"/>
    </row>
    <row r="492" spans="186:192">
      <c r="GD492" s="24"/>
      <c r="GE492"/>
      <c r="GF492"/>
      <c r="GG492"/>
      <c r="GH492"/>
      <c r="GI492"/>
      <c r="GJ492"/>
    </row>
    <row r="493" spans="186:192">
      <c r="GD493" s="24"/>
      <c r="GE493"/>
      <c r="GF493"/>
      <c r="GG493"/>
      <c r="GH493"/>
      <c r="GI493"/>
      <c r="GJ493"/>
    </row>
    <row r="494" spans="186:192">
      <c r="GD494" s="24"/>
      <c r="GE494"/>
      <c r="GF494"/>
      <c r="GG494"/>
      <c r="GH494"/>
      <c r="GI494"/>
      <c r="GJ494"/>
    </row>
    <row r="495" spans="186:192">
      <c r="GD495" s="24"/>
      <c r="GE495"/>
      <c r="GF495"/>
      <c r="GG495"/>
      <c r="GH495"/>
      <c r="GI495"/>
      <c r="GJ495"/>
    </row>
    <row r="496" spans="186:192">
      <c r="GD496" s="24"/>
      <c r="GE496"/>
      <c r="GF496"/>
      <c r="GG496"/>
      <c r="GH496"/>
      <c r="GI496"/>
      <c r="GJ496"/>
    </row>
    <row r="497" spans="186:192">
      <c r="GD497" s="24"/>
      <c r="GE497"/>
      <c r="GF497"/>
      <c r="GG497"/>
      <c r="GH497"/>
      <c r="GI497"/>
      <c r="GJ497"/>
    </row>
    <row r="498" spans="186:192">
      <c r="GD498" s="24"/>
      <c r="GE498"/>
      <c r="GF498"/>
      <c r="GG498"/>
      <c r="GH498"/>
      <c r="GI498"/>
      <c r="GJ498"/>
    </row>
    <row r="499" spans="186:192">
      <c r="GD499" s="24"/>
      <c r="GE499"/>
      <c r="GF499"/>
      <c r="GG499"/>
      <c r="GH499"/>
      <c r="GI499"/>
      <c r="GJ499"/>
    </row>
    <row r="500" spans="186:192">
      <c r="GD500" s="24"/>
      <c r="GE500"/>
      <c r="GF500"/>
      <c r="GG500"/>
      <c r="GH500"/>
      <c r="GI500"/>
      <c r="GJ500"/>
    </row>
    <row r="501" spans="186:192">
      <c r="GD501" s="24"/>
      <c r="GE501"/>
      <c r="GF501"/>
      <c r="GG501"/>
      <c r="GH501"/>
      <c r="GI501"/>
      <c r="GJ501"/>
    </row>
    <row r="502" spans="186:192">
      <c r="GD502" s="24"/>
      <c r="GE502"/>
      <c r="GF502"/>
      <c r="GG502"/>
      <c r="GH502"/>
      <c r="GI502"/>
      <c r="GJ502"/>
    </row>
    <row r="503" spans="186:192">
      <c r="GD503" s="24"/>
      <c r="GE503"/>
      <c r="GF503"/>
      <c r="GG503"/>
      <c r="GH503"/>
      <c r="GI503"/>
      <c r="GJ503"/>
    </row>
    <row r="504" spans="186:192">
      <c r="GD504" s="24"/>
      <c r="GE504"/>
      <c r="GF504"/>
      <c r="GG504"/>
      <c r="GH504"/>
      <c r="GI504"/>
      <c r="GJ504"/>
    </row>
    <row r="505" spans="186:192">
      <c r="GD505" s="24"/>
      <c r="GE505"/>
      <c r="GF505"/>
      <c r="GG505"/>
      <c r="GH505"/>
      <c r="GI505"/>
      <c r="GJ505"/>
    </row>
    <row r="506" spans="186:192">
      <c r="GD506" s="24"/>
      <c r="GE506"/>
      <c r="GF506"/>
      <c r="GG506"/>
      <c r="GH506"/>
      <c r="GI506"/>
      <c r="GJ506"/>
    </row>
    <row r="507" spans="186:192">
      <c r="GD507" s="24"/>
      <c r="GE507"/>
      <c r="GF507"/>
      <c r="GG507"/>
      <c r="GH507"/>
      <c r="GI507"/>
      <c r="GJ507"/>
    </row>
    <row r="508" spans="186:192">
      <c r="GD508" s="24"/>
      <c r="GE508"/>
      <c r="GF508"/>
      <c r="GG508"/>
      <c r="GH508"/>
      <c r="GI508"/>
      <c r="GJ508"/>
    </row>
    <row r="509" spans="186:192">
      <c r="GD509" s="24"/>
      <c r="GE509"/>
      <c r="GF509"/>
      <c r="GG509"/>
      <c r="GH509"/>
      <c r="GI509"/>
      <c r="GJ509"/>
    </row>
    <row r="510" spans="186:192">
      <c r="GD510" s="24"/>
      <c r="GE510"/>
      <c r="GF510"/>
      <c r="GG510"/>
      <c r="GH510"/>
      <c r="GI510"/>
      <c r="GJ510"/>
    </row>
    <row r="511" spans="186:192">
      <c r="GD511" s="24"/>
      <c r="GE511"/>
      <c r="GF511"/>
      <c r="GG511"/>
      <c r="GH511"/>
      <c r="GI511"/>
      <c r="GJ511"/>
    </row>
    <row r="512" spans="186:192">
      <c r="GD512" s="24"/>
      <c r="GE512"/>
      <c r="GF512"/>
      <c r="GG512"/>
      <c r="GH512"/>
      <c r="GI512"/>
      <c r="GJ512"/>
    </row>
    <row r="513" spans="186:192">
      <c r="GD513" s="24"/>
      <c r="GE513"/>
      <c r="GF513"/>
      <c r="GG513"/>
      <c r="GH513"/>
      <c r="GI513"/>
      <c r="GJ513"/>
    </row>
    <row r="514" spans="186:192">
      <c r="GD514" s="24"/>
      <c r="GE514"/>
      <c r="GF514"/>
      <c r="GG514"/>
      <c r="GH514"/>
      <c r="GI514"/>
      <c r="GJ514"/>
    </row>
    <row r="515" spans="186:192">
      <c r="GD515" s="24"/>
      <c r="GE515"/>
      <c r="GF515"/>
      <c r="GG515"/>
      <c r="GH515"/>
      <c r="GI515"/>
      <c r="GJ515"/>
    </row>
    <row r="516" spans="186:192">
      <c r="GD516" s="24"/>
      <c r="GE516"/>
      <c r="GF516"/>
      <c r="GG516"/>
      <c r="GH516"/>
      <c r="GI516"/>
      <c r="GJ516"/>
    </row>
    <row r="517" spans="186:192">
      <c r="GD517" s="24"/>
      <c r="GE517"/>
      <c r="GF517"/>
      <c r="GG517"/>
      <c r="GH517"/>
      <c r="GI517"/>
      <c r="GJ517"/>
    </row>
    <row r="518" spans="186:192">
      <c r="GD518" s="24"/>
      <c r="GE518"/>
      <c r="GF518"/>
      <c r="GG518"/>
      <c r="GH518"/>
      <c r="GI518"/>
      <c r="GJ518"/>
    </row>
    <row r="519" spans="186:192">
      <c r="GD519" s="24"/>
      <c r="GE519"/>
      <c r="GF519"/>
      <c r="GG519"/>
      <c r="GH519"/>
      <c r="GI519"/>
      <c r="GJ519"/>
    </row>
    <row r="520" spans="186:192">
      <c r="GD520" s="24"/>
      <c r="GE520"/>
      <c r="GF520"/>
      <c r="GG520"/>
      <c r="GH520"/>
      <c r="GI520"/>
      <c r="GJ520"/>
    </row>
    <row r="521" spans="186:192">
      <c r="GD521" s="24"/>
      <c r="GE521"/>
      <c r="GF521"/>
      <c r="GG521"/>
      <c r="GH521"/>
      <c r="GI521"/>
      <c r="GJ521"/>
    </row>
    <row r="522" spans="186:192">
      <c r="GD522" s="24"/>
      <c r="GE522"/>
      <c r="GF522"/>
      <c r="GG522"/>
      <c r="GH522"/>
      <c r="GI522"/>
      <c r="GJ522"/>
    </row>
    <row r="523" spans="186:192">
      <c r="GD523" s="24"/>
      <c r="GE523"/>
      <c r="GF523"/>
      <c r="GG523"/>
      <c r="GH523"/>
      <c r="GI523"/>
      <c r="GJ523"/>
    </row>
    <row r="524" spans="186:192">
      <c r="GD524" s="24"/>
      <c r="GE524"/>
      <c r="GF524"/>
      <c r="GG524"/>
      <c r="GH524"/>
      <c r="GI524"/>
      <c r="GJ524"/>
    </row>
    <row r="525" spans="186:192">
      <c r="GD525" s="24"/>
      <c r="GE525"/>
      <c r="GF525"/>
      <c r="GG525"/>
      <c r="GH525"/>
      <c r="GI525"/>
      <c r="GJ525"/>
    </row>
    <row r="526" spans="186:192">
      <c r="GD526" s="24"/>
      <c r="GE526"/>
      <c r="GF526"/>
      <c r="GG526"/>
      <c r="GH526"/>
      <c r="GI526"/>
      <c r="GJ526"/>
    </row>
    <row r="527" spans="186:192">
      <c r="GD527" s="24"/>
      <c r="GE527"/>
      <c r="GF527"/>
      <c r="GG527"/>
      <c r="GH527"/>
      <c r="GI527"/>
      <c r="GJ527"/>
    </row>
    <row r="528" spans="186:192">
      <c r="GD528" s="24"/>
      <c r="GE528"/>
      <c r="GF528"/>
      <c r="GG528"/>
      <c r="GH528"/>
      <c r="GI528"/>
      <c r="GJ528"/>
    </row>
    <row r="529" spans="186:192">
      <c r="GD529" s="24"/>
      <c r="GE529"/>
      <c r="GF529"/>
      <c r="GG529"/>
      <c r="GH529"/>
      <c r="GI529"/>
      <c r="GJ529"/>
    </row>
    <row r="530" spans="186:192">
      <c r="GD530" s="24"/>
      <c r="GE530"/>
      <c r="GF530"/>
      <c r="GG530"/>
      <c r="GH530"/>
      <c r="GI530"/>
      <c r="GJ530"/>
    </row>
    <row r="531" spans="186:192">
      <c r="GD531" s="24"/>
      <c r="GE531"/>
      <c r="GF531"/>
      <c r="GG531"/>
      <c r="GH531"/>
      <c r="GI531"/>
      <c r="GJ531"/>
    </row>
    <row r="532" spans="186:192">
      <c r="GD532" s="24"/>
      <c r="GE532"/>
      <c r="GF532"/>
      <c r="GG532"/>
      <c r="GH532"/>
      <c r="GI532"/>
      <c r="GJ532"/>
    </row>
    <row r="533" spans="186:192">
      <c r="GD533" s="24"/>
      <c r="GE533"/>
      <c r="GF533"/>
      <c r="GG533"/>
      <c r="GH533"/>
      <c r="GI533"/>
      <c r="GJ533"/>
    </row>
    <row r="534" spans="186:192">
      <c r="GD534" s="24"/>
      <c r="GE534"/>
      <c r="GF534"/>
      <c r="GG534"/>
      <c r="GH534"/>
      <c r="GI534"/>
      <c r="GJ534"/>
    </row>
    <row r="535" spans="186:192">
      <c r="GD535" s="24"/>
      <c r="GE535"/>
      <c r="GF535"/>
      <c r="GG535"/>
      <c r="GH535"/>
      <c r="GI535"/>
      <c r="GJ535"/>
    </row>
    <row r="536" spans="186:192">
      <c r="GD536" s="24"/>
      <c r="GE536"/>
      <c r="GF536"/>
      <c r="GG536"/>
      <c r="GH536"/>
      <c r="GI536"/>
      <c r="GJ536"/>
    </row>
    <row r="537" spans="186:192">
      <c r="GD537" s="24"/>
      <c r="GE537"/>
      <c r="GF537"/>
      <c r="GG537"/>
      <c r="GH537"/>
      <c r="GI537"/>
      <c r="GJ537"/>
    </row>
    <row r="538" spans="186:192">
      <c r="GD538" s="24"/>
      <c r="GE538"/>
      <c r="GF538"/>
      <c r="GG538"/>
      <c r="GH538"/>
      <c r="GI538"/>
      <c r="GJ538"/>
    </row>
    <row r="539" spans="186:192">
      <c r="GD539" s="24"/>
      <c r="GE539"/>
      <c r="GF539"/>
      <c r="GG539"/>
      <c r="GH539"/>
      <c r="GI539"/>
      <c r="GJ539"/>
    </row>
    <row r="540" spans="186:192">
      <c r="GD540" s="24"/>
      <c r="GE540"/>
      <c r="GF540"/>
      <c r="GG540"/>
      <c r="GH540"/>
      <c r="GI540"/>
      <c r="GJ540"/>
    </row>
    <row r="541" spans="186:192">
      <c r="GD541" s="24"/>
      <c r="GE541"/>
      <c r="GF541"/>
      <c r="GG541"/>
      <c r="GH541"/>
      <c r="GI541"/>
      <c r="GJ541"/>
    </row>
    <row r="542" spans="186:192">
      <c r="GD542" s="24"/>
      <c r="GE542"/>
      <c r="GF542"/>
      <c r="GG542"/>
      <c r="GH542"/>
      <c r="GI542"/>
      <c r="GJ542"/>
    </row>
    <row r="543" spans="186:192">
      <c r="GD543" s="24"/>
      <c r="GE543"/>
      <c r="GF543"/>
      <c r="GG543"/>
      <c r="GH543"/>
      <c r="GI543"/>
      <c r="GJ543"/>
    </row>
    <row r="544" spans="186:192">
      <c r="GD544" s="24"/>
      <c r="GE544"/>
      <c r="GF544"/>
      <c r="GG544"/>
      <c r="GH544"/>
      <c r="GI544"/>
      <c r="GJ544"/>
    </row>
    <row r="545" spans="186:192">
      <c r="GD545" s="24"/>
      <c r="GE545"/>
      <c r="GF545"/>
      <c r="GG545"/>
      <c r="GH545"/>
      <c r="GI545"/>
      <c r="GJ545"/>
    </row>
    <row r="546" spans="186:192">
      <c r="GD546" s="24"/>
      <c r="GE546"/>
      <c r="GF546"/>
      <c r="GG546"/>
      <c r="GH546"/>
      <c r="GI546"/>
      <c r="GJ546"/>
    </row>
    <row r="547" spans="186:192">
      <c r="GD547" s="24"/>
      <c r="GE547"/>
      <c r="GF547"/>
      <c r="GG547"/>
      <c r="GH547"/>
      <c r="GI547"/>
      <c r="GJ547"/>
    </row>
    <row r="548" spans="186:192">
      <c r="GD548" s="24"/>
      <c r="GE548"/>
      <c r="GF548"/>
      <c r="GG548"/>
      <c r="GH548"/>
      <c r="GI548"/>
      <c r="GJ548"/>
    </row>
    <row r="549" spans="186:192">
      <c r="GD549" s="24"/>
      <c r="GE549"/>
      <c r="GF549"/>
      <c r="GG549"/>
      <c r="GH549"/>
      <c r="GI549"/>
      <c r="GJ549"/>
    </row>
    <row r="550" spans="186:192">
      <c r="GD550" s="24"/>
      <c r="GE550"/>
      <c r="GF550"/>
      <c r="GG550"/>
      <c r="GH550"/>
      <c r="GI550"/>
      <c r="GJ550"/>
    </row>
    <row r="551" spans="186:192">
      <c r="GD551" s="24"/>
      <c r="GE551"/>
      <c r="GF551"/>
      <c r="GG551"/>
      <c r="GH551"/>
      <c r="GI551"/>
      <c r="GJ551"/>
    </row>
    <row r="552" spans="186:192">
      <c r="GD552" s="24"/>
      <c r="GE552"/>
      <c r="GF552"/>
      <c r="GG552"/>
      <c r="GH552"/>
      <c r="GI552"/>
      <c r="GJ552"/>
    </row>
    <row r="553" spans="186:192">
      <c r="GD553" s="24"/>
      <c r="GE553"/>
      <c r="GF553"/>
      <c r="GG553"/>
      <c r="GH553"/>
      <c r="GI553"/>
      <c r="GJ553"/>
    </row>
    <row r="554" spans="186:192">
      <c r="GD554" s="24"/>
      <c r="GE554"/>
      <c r="GF554"/>
      <c r="GG554"/>
      <c r="GH554"/>
      <c r="GI554"/>
      <c r="GJ554"/>
    </row>
    <row r="555" spans="186:192">
      <c r="GD555" s="24"/>
      <c r="GE555"/>
      <c r="GF555"/>
      <c r="GG555"/>
      <c r="GH555"/>
      <c r="GI555"/>
      <c r="GJ555"/>
    </row>
    <row r="556" spans="186:192">
      <c r="GD556" s="24"/>
      <c r="GE556"/>
      <c r="GF556"/>
      <c r="GG556"/>
      <c r="GH556"/>
      <c r="GI556"/>
      <c r="GJ556"/>
    </row>
    <row r="557" spans="186:192">
      <c r="GD557" s="24"/>
      <c r="GE557"/>
      <c r="GF557"/>
      <c r="GG557"/>
      <c r="GH557"/>
      <c r="GI557"/>
      <c r="GJ557"/>
    </row>
    <row r="558" spans="186:192">
      <c r="GD558" s="24"/>
      <c r="GE558"/>
      <c r="GF558"/>
      <c r="GG558"/>
      <c r="GH558"/>
      <c r="GI558"/>
      <c r="GJ558"/>
    </row>
    <row r="559" spans="186:192">
      <c r="GD559" s="24"/>
      <c r="GE559"/>
      <c r="GF559"/>
      <c r="GG559"/>
      <c r="GH559"/>
      <c r="GI559"/>
      <c r="GJ559"/>
    </row>
    <row r="560" spans="186:192">
      <c r="GD560" s="24"/>
      <c r="GE560"/>
      <c r="GF560"/>
      <c r="GG560"/>
      <c r="GH560"/>
      <c r="GI560"/>
      <c r="GJ560"/>
    </row>
    <row r="561" spans="186:192">
      <c r="GD561" s="24"/>
      <c r="GE561"/>
      <c r="GF561"/>
      <c r="GG561"/>
      <c r="GH561"/>
      <c r="GI561"/>
      <c r="GJ561"/>
    </row>
    <row r="562" spans="186:192">
      <c r="GD562" s="24"/>
      <c r="GE562"/>
      <c r="GF562"/>
      <c r="GG562"/>
      <c r="GH562"/>
      <c r="GI562"/>
      <c r="GJ562"/>
    </row>
    <row r="563" spans="186:192">
      <c r="GD563" s="24"/>
      <c r="GE563"/>
      <c r="GF563"/>
      <c r="GG563"/>
      <c r="GH563"/>
      <c r="GI563"/>
      <c r="GJ563"/>
    </row>
    <row r="564" spans="186:192">
      <c r="GD564" s="24"/>
      <c r="GE564"/>
      <c r="GF564"/>
      <c r="GG564"/>
      <c r="GH564"/>
      <c r="GI564"/>
      <c r="GJ564"/>
    </row>
  </sheetData>
  <phoneticPr fontId="3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B5630-B760-4A8B-9200-34CA12EF7225}">
  <dimension ref="A1:J251"/>
  <sheetViews>
    <sheetView zoomScaleNormal="100" workbookViewId="0">
      <selection activeCell="J46" sqref="J46"/>
    </sheetView>
  </sheetViews>
  <sheetFormatPr defaultRowHeight="12.6"/>
  <cols>
    <col min="1" max="2" width="3.7265625" customWidth="1"/>
    <col min="3" max="3" width="8" style="3" customWidth="1"/>
    <col min="4" max="4" width="10.7265625" style="7" customWidth="1"/>
    <col min="5" max="6" width="10.7265625" customWidth="1"/>
    <col min="7" max="7" width="10.7265625" style="24" customWidth="1"/>
    <col min="8" max="8" width="10.7265625" customWidth="1"/>
    <col min="9" max="256" width="10.90625" customWidth="1"/>
  </cols>
  <sheetData>
    <row r="1" spans="1:10">
      <c r="B1" t="s">
        <v>130</v>
      </c>
      <c r="D1" s="7" t="s">
        <v>460</v>
      </c>
      <c r="G1" s="24" t="s">
        <v>712</v>
      </c>
    </row>
    <row r="2" spans="1:10">
      <c r="A2" s="8" t="s">
        <v>132</v>
      </c>
      <c r="B2" s="8" t="s">
        <v>470</v>
      </c>
      <c r="C2" s="9" t="s">
        <v>519</v>
      </c>
      <c r="D2" s="10" t="s">
        <v>690</v>
      </c>
      <c r="E2" s="8" t="s">
        <v>691</v>
      </c>
      <c r="F2" s="9" t="s">
        <v>532</v>
      </c>
      <c r="G2" s="23" t="s">
        <v>511</v>
      </c>
      <c r="H2" s="8" t="s">
        <v>534</v>
      </c>
    </row>
    <row r="3" spans="1:10">
      <c r="A3" s="35">
        <v>20</v>
      </c>
      <c r="C3" s="3" t="s">
        <v>456</v>
      </c>
      <c r="D3">
        <v>0.44155621158316599</v>
      </c>
      <c r="E3">
        <v>0.44233479762338601</v>
      </c>
      <c r="F3">
        <v>0.44194550460327597</v>
      </c>
      <c r="G3" s="24">
        <v>0.83333333333333304</v>
      </c>
      <c r="H3">
        <v>7201.8</v>
      </c>
    </row>
    <row r="4" spans="1:10">
      <c r="A4" s="12">
        <v>21</v>
      </c>
      <c r="B4" s="1">
        <v>14</v>
      </c>
      <c r="C4" s="3" t="s">
        <v>167</v>
      </c>
      <c r="D4">
        <v>0.41887573261250199</v>
      </c>
      <c r="E4">
        <v>0.65974995289212202</v>
      </c>
      <c r="F4">
        <v>0.53931284275231195</v>
      </c>
      <c r="G4" s="24">
        <v>0.76666666666666705</v>
      </c>
      <c r="H4">
        <v>12295.5652173913</v>
      </c>
    </row>
    <row r="5" spans="1:10">
      <c r="A5" s="12">
        <v>21</v>
      </c>
      <c r="B5" s="1">
        <v>12</v>
      </c>
      <c r="C5" s="3" t="s">
        <v>710</v>
      </c>
      <c r="D5">
        <v>0.43370114531318599</v>
      </c>
      <c r="E5">
        <v>0.40594187239116503</v>
      </c>
      <c r="F5">
        <v>0.41982150885217501</v>
      </c>
      <c r="G5" s="24">
        <v>0.73333333333333295</v>
      </c>
      <c r="H5">
        <v>5390.2954545454504</v>
      </c>
    </row>
    <row r="6" spans="1:10" ht="13.8">
      <c r="A6" s="18">
        <v>21</v>
      </c>
      <c r="B6">
        <v>15</v>
      </c>
      <c r="C6" s="3" t="s">
        <v>568</v>
      </c>
      <c r="D6">
        <v>0.42279428213502801</v>
      </c>
      <c r="E6">
        <v>0.53985232502263103</v>
      </c>
      <c r="F6">
        <v>0.48132330357882902</v>
      </c>
      <c r="G6" s="24">
        <v>0.73333333333333295</v>
      </c>
      <c r="H6">
        <v>4016.7727272727302</v>
      </c>
    </row>
    <row r="7" spans="1:10">
      <c r="A7" s="3">
        <v>22</v>
      </c>
      <c r="B7" s="1">
        <v>17</v>
      </c>
      <c r="C7" s="3" t="s">
        <v>335</v>
      </c>
      <c r="D7">
        <v>0.59219769531480404</v>
      </c>
      <c r="E7">
        <v>0.65125823286568796</v>
      </c>
      <c r="F7">
        <v>0.621727964090246</v>
      </c>
      <c r="G7" s="24">
        <v>0.88333333333333297</v>
      </c>
      <c r="H7">
        <v>5733.2307692307704</v>
      </c>
    </row>
    <row r="8" spans="1:10" ht="13.8">
      <c r="A8" s="18">
        <v>22</v>
      </c>
      <c r="B8">
        <v>15</v>
      </c>
      <c r="C8" s="3" t="s">
        <v>566</v>
      </c>
      <c r="D8">
        <v>0.52065669462894804</v>
      </c>
      <c r="E8">
        <v>0.69367565225965</v>
      </c>
      <c r="F8">
        <v>0.60716617344429902</v>
      </c>
      <c r="G8" s="24">
        <v>0.68333333333333302</v>
      </c>
      <c r="H8">
        <v>7526.6666666666697</v>
      </c>
    </row>
    <row r="9" spans="1:10">
      <c r="A9" s="3">
        <v>23</v>
      </c>
      <c r="C9" s="3" t="s">
        <v>640</v>
      </c>
      <c r="D9">
        <v>0.60840557538670703</v>
      </c>
      <c r="F9">
        <v>0.60840557538670703</v>
      </c>
      <c r="G9" s="24">
        <v>0.9</v>
      </c>
      <c r="H9">
        <v>5365.7735849056598</v>
      </c>
    </row>
    <row r="10" spans="1:10">
      <c r="A10" s="12">
        <v>24</v>
      </c>
      <c r="B10" s="1">
        <v>16</v>
      </c>
      <c r="C10" s="3" t="s">
        <v>21</v>
      </c>
      <c r="D10">
        <v>0.36934903129154401</v>
      </c>
      <c r="E10">
        <v>0.75489824359703495</v>
      </c>
      <c r="F10">
        <v>0.56212363744428995</v>
      </c>
      <c r="G10" s="24">
        <v>0.76666666666666705</v>
      </c>
      <c r="H10">
        <v>4061.9347826087001</v>
      </c>
    </row>
    <row r="11" spans="1:10">
      <c r="A11" s="3">
        <v>24</v>
      </c>
      <c r="B11" s="1">
        <v>18</v>
      </c>
      <c r="C11" s="3" t="s">
        <v>385</v>
      </c>
      <c r="D11">
        <v>0.57335320470874596</v>
      </c>
      <c r="E11">
        <v>0.65426532071151799</v>
      </c>
      <c r="F11">
        <v>0.61380926271013203</v>
      </c>
      <c r="G11" s="24">
        <v>0.66666666666666696</v>
      </c>
      <c r="H11">
        <v>6766.8461538461497</v>
      </c>
    </row>
    <row r="12" spans="1:10" ht="13.2">
      <c r="A12" s="13">
        <v>25</v>
      </c>
      <c r="B12" s="1">
        <v>12</v>
      </c>
      <c r="C12" s="3" t="s">
        <v>503</v>
      </c>
      <c r="D12">
        <v>0.38148573435768302</v>
      </c>
      <c r="E12">
        <v>0.55824107843107795</v>
      </c>
      <c r="F12">
        <v>0.46986340639438001</v>
      </c>
      <c r="G12" s="24">
        <v>0.9</v>
      </c>
      <c r="H12">
        <v>8684.1153846153793</v>
      </c>
    </row>
    <row r="13" spans="1:10">
      <c r="A13" s="12">
        <v>26</v>
      </c>
      <c r="B13" s="1">
        <v>16</v>
      </c>
      <c r="C13" s="3" t="s">
        <v>65</v>
      </c>
      <c r="D13">
        <v>0.43113948483571102</v>
      </c>
      <c r="E13">
        <v>0.64309531775773798</v>
      </c>
      <c r="F13">
        <v>0.53711740129672503</v>
      </c>
      <c r="G13" s="24">
        <v>0.91666666666666696</v>
      </c>
      <c r="H13">
        <v>6915.4150943396198</v>
      </c>
    </row>
    <row r="14" spans="1:10">
      <c r="A14" s="3">
        <v>26</v>
      </c>
      <c r="B14" s="1">
        <v>11</v>
      </c>
      <c r="C14" s="3" t="s">
        <v>244</v>
      </c>
      <c r="D14">
        <v>0.69123242349048797</v>
      </c>
      <c r="E14">
        <v>0.68372820625216801</v>
      </c>
      <c r="F14">
        <v>0.68748031487132799</v>
      </c>
      <c r="G14" s="24">
        <v>0.8</v>
      </c>
      <c r="H14">
        <v>4441.9791666666697</v>
      </c>
      <c r="J14">
        <f>CORREL(F3:F48,G3:G48)</f>
        <v>-0.1700208821867859</v>
      </c>
    </row>
    <row r="15" spans="1:10">
      <c r="A15" s="3">
        <v>26</v>
      </c>
      <c r="C15" s="3" t="s">
        <v>641</v>
      </c>
      <c r="D15">
        <v>0.59537182300326996</v>
      </c>
      <c r="F15">
        <v>0.59537182300326996</v>
      </c>
      <c r="G15" s="24">
        <v>0.75</v>
      </c>
      <c r="H15">
        <v>7174.0909090909099</v>
      </c>
    </row>
    <row r="16" spans="1:10">
      <c r="A16" s="3">
        <v>27</v>
      </c>
      <c r="C16" s="3" t="s">
        <v>574</v>
      </c>
      <c r="D16">
        <v>0.59016082971032702</v>
      </c>
      <c r="E16">
        <v>0.74724878484738899</v>
      </c>
      <c r="F16">
        <v>0.66870480727885795</v>
      </c>
      <c r="G16" s="24">
        <v>0.75</v>
      </c>
      <c r="H16">
        <v>8989.5454545454504</v>
      </c>
    </row>
    <row r="17" spans="1:8">
      <c r="A17" s="3">
        <v>27</v>
      </c>
      <c r="C17" s="3" t="s">
        <v>705</v>
      </c>
      <c r="D17"/>
    </row>
    <row r="18" spans="1:8">
      <c r="A18" s="12">
        <v>28</v>
      </c>
      <c r="B18" s="1">
        <v>12</v>
      </c>
      <c r="C18" s="3" t="s">
        <v>182</v>
      </c>
      <c r="D18">
        <v>0.65460825309283199</v>
      </c>
      <c r="E18">
        <v>0.78717142594022305</v>
      </c>
      <c r="F18">
        <v>0.72088983951652796</v>
      </c>
      <c r="G18" s="24">
        <v>0.61666666666666703</v>
      </c>
      <c r="H18">
        <v>4773.5833333333303</v>
      </c>
    </row>
    <row r="19" spans="1:8">
      <c r="A19" s="12">
        <v>28</v>
      </c>
      <c r="B19" s="1">
        <v>16</v>
      </c>
      <c r="C19" s="3" t="s">
        <v>157</v>
      </c>
      <c r="D19">
        <v>0.69663165585800102</v>
      </c>
      <c r="E19">
        <v>0.67013035180508895</v>
      </c>
      <c r="F19">
        <v>0.68338100383154499</v>
      </c>
      <c r="G19" s="24">
        <v>0.83333333333333304</v>
      </c>
      <c r="H19">
        <v>15196.38</v>
      </c>
    </row>
    <row r="20" spans="1:8">
      <c r="A20" s="3">
        <v>29</v>
      </c>
      <c r="B20" s="1">
        <v>15</v>
      </c>
      <c r="C20" s="3" t="s">
        <v>89</v>
      </c>
      <c r="D20">
        <v>0.423997583065162</v>
      </c>
      <c r="E20">
        <v>0.38979497870021201</v>
      </c>
      <c r="F20">
        <v>0.40689628088268698</v>
      </c>
      <c r="G20" s="24">
        <v>0.91666666666666696</v>
      </c>
      <c r="H20">
        <v>10854.618181818199</v>
      </c>
    </row>
    <row r="21" spans="1:8">
      <c r="A21" s="3">
        <v>29</v>
      </c>
      <c r="C21" s="3" t="s">
        <v>531</v>
      </c>
      <c r="D21">
        <v>0.580648600986578</v>
      </c>
      <c r="E21">
        <v>0.66552176175010003</v>
      </c>
      <c r="F21">
        <v>0.62308518136833901</v>
      </c>
      <c r="G21" s="24">
        <v>0.75</v>
      </c>
      <c r="H21">
        <v>2482.5</v>
      </c>
    </row>
    <row r="22" spans="1:8">
      <c r="A22" s="12">
        <v>30</v>
      </c>
      <c r="B22" s="1">
        <v>18</v>
      </c>
      <c r="C22" s="3" t="s">
        <v>329</v>
      </c>
      <c r="D22">
        <v>0.65195824120203205</v>
      </c>
      <c r="E22">
        <v>0.71491616696071203</v>
      </c>
      <c r="F22">
        <v>0.68343720408137199</v>
      </c>
      <c r="G22" s="24">
        <v>0.78333333333333299</v>
      </c>
      <c r="H22">
        <v>8223.3617021276605</v>
      </c>
    </row>
    <row r="23" spans="1:8">
      <c r="A23" s="3">
        <v>30</v>
      </c>
      <c r="B23" s="1">
        <v>16</v>
      </c>
      <c r="C23" s="3" t="s">
        <v>669</v>
      </c>
      <c r="D23">
        <v>0.44058370983662098</v>
      </c>
      <c r="E23">
        <v>0.60335886075237299</v>
      </c>
      <c r="F23">
        <v>0.52197128529449699</v>
      </c>
      <c r="G23" s="24">
        <v>0.86666666666666703</v>
      </c>
      <c r="H23">
        <v>8893.42</v>
      </c>
    </row>
    <row r="24" spans="1:8">
      <c r="A24" s="3">
        <v>30</v>
      </c>
      <c r="C24" s="3" t="s">
        <v>100</v>
      </c>
      <c r="D24">
        <v>0.64810605022822299</v>
      </c>
      <c r="E24">
        <v>0.69768651021345995</v>
      </c>
      <c r="F24">
        <v>0.67289628022084103</v>
      </c>
      <c r="G24" s="24">
        <v>0.86666666666666703</v>
      </c>
      <c r="H24">
        <v>10570.7647058824</v>
      </c>
    </row>
    <row r="25" spans="1:8">
      <c r="A25" s="3">
        <v>30</v>
      </c>
      <c r="C25" s="3" t="s">
        <v>238</v>
      </c>
      <c r="D25">
        <v>0.588727848226277</v>
      </c>
      <c r="E25">
        <v>0.71210928549524899</v>
      </c>
      <c r="F25">
        <v>0.65041856686076305</v>
      </c>
      <c r="G25" s="24">
        <v>0.75</v>
      </c>
      <c r="H25">
        <v>8723.6136363636397</v>
      </c>
    </row>
    <row r="26" spans="1:8" ht="13.8">
      <c r="A26" s="18">
        <v>31</v>
      </c>
      <c r="B26">
        <v>16</v>
      </c>
      <c r="C26" s="3" t="s">
        <v>439</v>
      </c>
      <c r="D26">
        <v>0.492111273139406</v>
      </c>
      <c r="E26">
        <v>0.64208689535784502</v>
      </c>
      <c r="F26">
        <v>0.56709908424862598</v>
      </c>
      <c r="G26" s="24">
        <v>0.83333333333333304</v>
      </c>
      <c r="H26">
        <v>4279.74</v>
      </c>
    </row>
    <row r="27" spans="1:8">
      <c r="A27" s="3">
        <v>31</v>
      </c>
      <c r="C27" s="3" t="s">
        <v>619</v>
      </c>
      <c r="D27">
        <v>0.559386224991551</v>
      </c>
      <c r="E27">
        <v>0.72657100041549305</v>
      </c>
      <c r="F27">
        <v>0.64297861270352197</v>
      </c>
      <c r="G27" s="24">
        <v>0.86666666666666703</v>
      </c>
      <c r="H27">
        <v>6241.98039215686</v>
      </c>
    </row>
    <row r="28" spans="1:8">
      <c r="A28" s="3">
        <v>31</v>
      </c>
      <c r="C28" s="3" t="s">
        <v>166</v>
      </c>
      <c r="D28"/>
    </row>
    <row r="29" spans="1:8">
      <c r="A29" s="12">
        <v>32</v>
      </c>
      <c r="B29" s="1"/>
      <c r="C29" s="3" t="s">
        <v>168</v>
      </c>
      <c r="D29">
        <v>0.52884404375212002</v>
      </c>
      <c r="E29">
        <v>0.64572939500507298</v>
      </c>
      <c r="F29">
        <v>0.587286719378596</v>
      </c>
      <c r="G29" s="24">
        <v>0.93333333333333302</v>
      </c>
      <c r="H29">
        <v>5948.5090909090904</v>
      </c>
    </row>
    <row r="30" spans="1:8">
      <c r="A30" s="3">
        <v>33</v>
      </c>
      <c r="B30">
        <v>13</v>
      </c>
      <c r="C30" s="3" t="s">
        <v>501</v>
      </c>
      <c r="D30">
        <v>0.50053921915883004</v>
      </c>
      <c r="E30">
        <v>0.57043910463037195</v>
      </c>
      <c r="F30">
        <v>0.53548916189460105</v>
      </c>
      <c r="G30" s="24">
        <v>0.78333333333333299</v>
      </c>
      <c r="H30">
        <v>3532.55319148936</v>
      </c>
    </row>
    <row r="31" spans="1:8">
      <c r="A31" s="3">
        <v>33</v>
      </c>
      <c r="C31" s="3" t="s">
        <v>215</v>
      </c>
      <c r="D31">
        <v>0.577149262720284</v>
      </c>
      <c r="E31">
        <v>0.62626916303700997</v>
      </c>
      <c r="F31">
        <v>0.60170921287864698</v>
      </c>
      <c r="G31" s="24">
        <v>0.76666666666666705</v>
      </c>
      <c r="H31">
        <v>6788.7826086956502</v>
      </c>
    </row>
    <row r="32" spans="1:8">
      <c r="A32" s="3">
        <v>34</v>
      </c>
      <c r="B32" s="1"/>
      <c r="C32" s="3" t="s">
        <v>719</v>
      </c>
      <c r="D32">
        <v>0.50492214741070296</v>
      </c>
      <c r="E32">
        <v>0.51870790366034902</v>
      </c>
      <c r="F32">
        <v>0.51181502553552605</v>
      </c>
      <c r="G32" s="24">
        <v>0.78333333333333299</v>
      </c>
      <c r="H32">
        <v>5054</v>
      </c>
    </row>
    <row r="33" spans="1:8">
      <c r="A33" s="3">
        <v>34</v>
      </c>
      <c r="C33" s="3" t="s">
        <v>102</v>
      </c>
      <c r="D33">
        <v>0.65377398452217295</v>
      </c>
      <c r="E33">
        <v>0.72348534902223005</v>
      </c>
      <c r="F33">
        <v>0.68862966677220205</v>
      </c>
      <c r="G33" s="24">
        <v>0.78333333333333299</v>
      </c>
      <c r="H33">
        <v>3945.8085106383</v>
      </c>
    </row>
    <row r="34" spans="1:8">
      <c r="A34" s="3">
        <v>34</v>
      </c>
      <c r="C34" s="3" t="s">
        <v>139</v>
      </c>
      <c r="D34"/>
    </row>
    <row r="35" spans="1:8">
      <c r="A35" s="3">
        <v>35</v>
      </c>
      <c r="B35" s="1">
        <v>17</v>
      </c>
      <c r="C35" s="3" t="s">
        <v>170</v>
      </c>
      <c r="D35">
        <v>0.61920075257885399</v>
      </c>
      <c r="E35">
        <v>0.66592863837059901</v>
      </c>
      <c r="F35">
        <v>0.64256469547472705</v>
      </c>
      <c r="G35" s="24">
        <v>0.85</v>
      </c>
      <c r="H35">
        <v>9627.1836734693898</v>
      </c>
    </row>
    <row r="36" spans="1:8">
      <c r="A36" s="3">
        <v>35</v>
      </c>
      <c r="B36" s="1">
        <v>14</v>
      </c>
      <c r="C36" s="3" t="s">
        <v>45</v>
      </c>
      <c r="D36">
        <v>0.63022915166610205</v>
      </c>
      <c r="E36">
        <v>0.71290470648090798</v>
      </c>
      <c r="F36">
        <v>0.67156692907350501</v>
      </c>
      <c r="G36" s="24">
        <v>0.75</v>
      </c>
      <c r="H36">
        <v>3540.4318181818198</v>
      </c>
    </row>
    <row r="37" spans="1:8">
      <c r="A37" s="3">
        <v>35</v>
      </c>
      <c r="C37" s="3" t="s">
        <v>101</v>
      </c>
      <c r="D37">
        <v>0.54498547411553</v>
      </c>
      <c r="E37">
        <v>0.66573976498183995</v>
      </c>
      <c r="F37">
        <v>0.60536261954868498</v>
      </c>
      <c r="G37" s="24">
        <v>0.6</v>
      </c>
      <c r="H37">
        <v>4419.4285714285697</v>
      </c>
    </row>
    <row r="38" spans="1:8">
      <c r="A38" s="3">
        <v>35</v>
      </c>
      <c r="C38" s="3" t="s">
        <v>507</v>
      </c>
      <c r="D38">
        <v>0.47019489069497999</v>
      </c>
      <c r="E38">
        <v>0.58830981247683001</v>
      </c>
      <c r="F38">
        <v>0.529252351585905</v>
      </c>
      <c r="G38" s="24">
        <v>0.83333333333333304</v>
      </c>
      <c r="H38">
        <v>4966.28</v>
      </c>
    </row>
    <row r="39" spans="1:8">
      <c r="A39" s="3">
        <v>36</v>
      </c>
      <c r="B39" s="1">
        <v>14</v>
      </c>
      <c r="C39" s="3" t="s">
        <v>20</v>
      </c>
      <c r="D39">
        <v>0.67791031005147895</v>
      </c>
      <c r="E39">
        <v>0.59476598185291696</v>
      </c>
      <c r="F39">
        <v>0.63633814595219795</v>
      </c>
      <c r="G39" s="24">
        <v>0.6</v>
      </c>
      <c r="H39">
        <v>5056.75</v>
      </c>
    </row>
    <row r="40" spans="1:8">
      <c r="A40" s="3">
        <v>36</v>
      </c>
      <c r="B40">
        <v>12</v>
      </c>
      <c r="C40" s="3" t="s">
        <v>118</v>
      </c>
      <c r="D40">
        <v>0.60339554119458405</v>
      </c>
      <c r="E40">
        <v>0.52560318420237495</v>
      </c>
      <c r="F40">
        <v>0.56449936269848</v>
      </c>
      <c r="G40" s="24">
        <v>0.78333333333333299</v>
      </c>
      <c r="H40">
        <v>4447.5869565217399</v>
      </c>
    </row>
    <row r="41" spans="1:8">
      <c r="A41" s="3">
        <v>37</v>
      </c>
      <c r="B41" s="1"/>
      <c r="C41" s="3" t="s">
        <v>44</v>
      </c>
      <c r="D41"/>
    </row>
    <row r="42" spans="1:8" ht="13.8">
      <c r="A42" s="18">
        <v>37</v>
      </c>
      <c r="C42" s="3" t="s">
        <v>440</v>
      </c>
      <c r="D42">
        <v>0.41854002804707002</v>
      </c>
      <c r="E42">
        <v>0.59077582312673205</v>
      </c>
      <c r="F42">
        <v>0.50465792558690103</v>
      </c>
      <c r="G42" s="24">
        <v>0.65</v>
      </c>
      <c r="H42">
        <v>6421.4210526315801</v>
      </c>
    </row>
    <row r="43" spans="1:8">
      <c r="A43" s="3">
        <v>37</v>
      </c>
      <c r="C43" s="3" t="s">
        <v>19</v>
      </c>
      <c r="D43">
        <v>0.50016866907128199</v>
      </c>
      <c r="E43">
        <v>0.74224147718223499</v>
      </c>
      <c r="F43">
        <v>0.62120507312675899</v>
      </c>
      <c r="G43" s="24">
        <v>0.8</v>
      </c>
      <c r="H43">
        <v>7601.8510638297903</v>
      </c>
    </row>
    <row r="44" spans="1:8" ht="13.2">
      <c r="A44" s="13">
        <v>38</v>
      </c>
      <c r="B44" s="1">
        <v>14</v>
      </c>
      <c r="C44" s="3" t="s">
        <v>324</v>
      </c>
      <c r="D44">
        <v>0.56594827385525004</v>
      </c>
      <c r="E44">
        <v>0.48290921039217599</v>
      </c>
      <c r="F44">
        <v>0.52442874212371304</v>
      </c>
      <c r="G44" s="24">
        <v>0.7</v>
      </c>
      <c r="H44">
        <v>2352.8048780487802</v>
      </c>
    </row>
    <row r="45" spans="1:8">
      <c r="A45" s="3">
        <v>38</v>
      </c>
      <c r="B45" s="1"/>
      <c r="C45" s="3" t="s">
        <v>638</v>
      </c>
      <c r="D45">
        <v>0.59228787380667502</v>
      </c>
      <c r="E45">
        <v>0.68066788333729</v>
      </c>
      <c r="F45">
        <v>0.63647787857198201</v>
      </c>
      <c r="G45" s="24">
        <v>0.86666666666666703</v>
      </c>
      <c r="H45">
        <v>7719.3137254902003</v>
      </c>
    </row>
    <row r="46" spans="1:8">
      <c r="A46" s="3">
        <v>38</v>
      </c>
      <c r="B46">
        <v>18</v>
      </c>
      <c r="C46" s="3" t="s">
        <v>547</v>
      </c>
      <c r="D46">
        <v>0.46613478055380497</v>
      </c>
      <c r="E46">
        <v>0.76108196045042698</v>
      </c>
      <c r="F46">
        <v>0.61360837050211603</v>
      </c>
      <c r="G46" s="24">
        <v>0.68333333333333302</v>
      </c>
      <c r="H46">
        <v>4590.2195121951199</v>
      </c>
    </row>
    <row r="47" spans="1:8">
      <c r="A47" s="3">
        <v>39</v>
      </c>
      <c r="B47" s="1"/>
      <c r="C47" s="3" t="s">
        <v>715</v>
      </c>
      <c r="D47">
        <v>0.481385170615096</v>
      </c>
      <c r="E47">
        <v>0.38490433812055003</v>
      </c>
      <c r="F47">
        <v>0.43314475436782301</v>
      </c>
      <c r="G47" s="24">
        <v>0.78333333333333299</v>
      </c>
      <c r="H47">
        <v>4167.0851063829796</v>
      </c>
    </row>
    <row r="48" spans="1:8">
      <c r="A48" s="3">
        <v>39</v>
      </c>
      <c r="B48" s="1">
        <v>18</v>
      </c>
      <c r="C48" s="3" t="s">
        <v>362</v>
      </c>
      <c r="D48">
        <v>0.73472456732798697</v>
      </c>
      <c r="E48">
        <v>0.65786906813677504</v>
      </c>
      <c r="F48">
        <v>0.69629681773238095</v>
      </c>
      <c r="G48" s="24">
        <v>0.78333333333333299</v>
      </c>
      <c r="H48">
        <v>6326.4222222222197</v>
      </c>
    </row>
    <row r="49" spans="1:10">
      <c r="A49" s="3">
        <v>40</v>
      </c>
      <c r="B49" s="1">
        <v>12</v>
      </c>
      <c r="C49" s="3" t="s">
        <v>702</v>
      </c>
      <c r="D49">
        <v>0.670989738360798</v>
      </c>
      <c r="E49">
        <v>0.73175013663555299</v>
      </c>
      <c r="F49">
        <v>0.701369937498176</v>
      </c>
      <c r="G49" s="24">
        <v>0.78333333333333299</v>
      </c>
      <c r="H49">
        <v>6691.8695652173901</v>
      </c>
    </row>
    <row r="50" spans="1:10">
      <c r="A50" s="3">
        <v>41</v>
      </c>
      <c r="B50" s="1">
        <v>12</v>
      </c>
      <c r="C50" s="3" t="s">
        <v>336</v>
      </c>
      <c r="D50">
        <v>7.4999999999999997E-2</v>
      </c>
      <c r="E50">
        <v>0.61301760342305001</v>
      </c>
      <c r="F50">
        <v>0.34400880171152498</v>
      </c>
      <c r="G50" s="24">
        <v>0.81666666666666698</v>
      </c>
      <c r="H50">
        <v>3497.9375</v>
      </c>
    </row>
    <row r="51" spans="1:10" ht="13.2">
      <c r="A51" s="13">
        <v>42</v>
      </c>
      <c r="B51" s="1">
        <v>16</v>
      </c>
      <c r="C51" s="3" t="s">
        <v>207</v>
      </c>
      <c r="D51">
        <v>0.56929461386067404</v>
      </c>
      <c r="E51">
        <v>0.70498940846483704</v>
      </c>
      <c r="F51">
        <v>0.63714201116275504</v>
      </c>
      <c r="G51" s="24">
        <v>0.75</v>
      </c>
      <c r="H51">
        <v>6758.4318181818198</v>
      </c>
    </row>
    <row r="52" spans="1:10">
      <c r="A52" s="3">
        <v>42</v>
      </c>
      <c r="B52">
        <v>13</v>
      </c>
      <c r="C52" s="3" t="s">
        <v>128</v>
      </c>
      <c r="D52">
        <v>0.66864850464325598</v>
      </c>
      <c r="E52">
        <v>0.76088959353611996</v>
      </c>
      <c r="F52">
        <v>0.71476904908968797</v>
      </c>
      <c r="G52" s="24">
        <v>0.9</v>
      </c>
      <c r="H52">
        <v>7180.0188679245302</v>
      </c>
    </row>
    <row r="53" spans="1:10">
      <c r="A53" s="3">
        <v>44</v>
      </c>
      <c r="B53" s="1">
        <v>15</v>
      </c>
      <c r="C53" s="3" t="s">
        <v>649</v>
      </c>
      <c r="D53">
        <v>0.54253259206181204</v>
      </c>
      <c r="E53">
        <v>0.65871901897695295</v>
      </c>
      <c r="F53">
        <v>0.60062580551938305</v>
      </c>
      <c r="G53" s="24">
        <v>0.76666666666666705</v>
      </c>
      <c r="H53">
        <v>5398.8409090909099</v>
      </c>
    </row>
    <row r="54" spans="1:10">
      <c r="A54" s="3">
        <v>44</v>
      </c>
      <c r="C54" s="3" t="s">
        <v>76</v>
      </c>
      <c r="D54"/>
      <c r="F54">
        <v>0.65523608825363699</v>
      </c>
      <c r="G54" s="24">
        <v>0.75</v>
      </c>
      <c r="H54">
        <v>3688.2272727272698</v>
      </c>
    </row>
    <row r="55" spans="1:10" ht="13.8">
      <c r="A55" s="18">
        <v>44</v>
      </c>
      <c r="B55">
        <v>16</v>
      </c>
      <c r="C55" s="3" t="s">
        <v>444</v>
      </c>
      <c r="D55">
        <v>0.62570988837024</v>
      </c>
      <c r="E55">
        <v>0.74020010231645195</v>
      </c>
      <c r="F55">
        <v>0.68295499534334603</v>
      </c>
      <c r="G55" s="24">
        <v>0.76666666666666705</v>
      </c>
      <c r="H55">
        <v>6145.51111111111</v>
      </c>
    </row>
    <row r="56" spans="1:10">
      <c r="A56" s="2">
        <v>45</v>
      </c>
      <c r="B56" s="1">
        <v>16</v>
      </c>
      <c r="C56" s="3" t="s">
        <v>391</v>
      </c>
      <c r="D56">
        <v>0.604297587276311</v>
      </c>
      <c r="E56">
        <v>0.75709625098007505</v>
      </c>
      <c r="F56">
        <v>0.68069691912819297</v>
      </c>
      <c r="G56" s="24">
        <v>0.76666666666666705</v>
      </c>
      <c r="H56">
        <v>4830.8478260869597</v>
      </c>
    </row>
    <row r="57" spans="1:10">
      <c r="A57" s="3">
        <v>45</v>
      </c>
      <c r="B57" s="1">
        <v>16</v>
      </c>
      <c r="C57" s="3" t="s">
        <v>205</v>
      </c>
      <c r="D57">
        <v>0.59018592135140502</v>
      </c>
      <c r="E57">
        <v>0.54628756052372096</v>
      </c>
      <c r="F57">
        <v>0.56823674093756305</v>
      </c>
      <c r="G57" s="24">
        <v>0.76666666666666705</v>
      </c>
      <c r="H57">
        <v>4046.13333333333</v>
      </c>
    </row>
    <row r="58" spans="1:10">
      <c r="A58" s="3">
        <v>45</v>
      </c>
      <c r="B58">
        <v>9</v>
      </c>
      <c r="C58" s="3" t="s">
        <v>32</v>
      </c>
      <c r="D58">
        <v>0.66025341924020498</v>
      </c>
      <c r="E58">
        <v>0.75507425357955704</v>
      </c>
      <c r="F58">
        <v>0.70766383640988095</v>
      </c>
      <c r="G58" s="24">
        <v>0.76666666666666705</v>
      </c>
      <c r="H58">
        <v>6119.9347826086996</v>
      </c>
    </row>
    <row r="59" spans="1:10">
      <c r="A59" s="3">
        <v>45</v>
      </c>
      <c r="C59" s="3" t="s">
        <v>346</v>
      </c>
      <c r="D59"/>
    </row>
    <row r="60" spans="1:10">
      <c r="A60" s="3">
        <v>46</v>
      </c>
      <c r="B60" s="1">
        <v>12</v>
      </c>
      <c r="C60" s="3" t="s">
        <v>617</v>
      </c>
      <c r="D60">
        <v>0.41739130434782601</v>
      </c>
      <c r="E60">
        <v>0.63404687705458296</v>
      </c>
      <c r="F60">
        <v>0.52571909070120504</v>
      </c>
      <c r="G60" s="24">
        <v>0.9</v>
      </c>
      <c r="H60">
        <v>9219.6603773584993</v>
      </c>
      <c r="J60">
        <f>CORREL(F49:F95,G49:G95)</f>
        <v>0.12853915070337132</v>
      </c>
    </row>
    <row r="61" spans="1:10" ht="13.8">
      <c r="A61" s="18">
        <v>46</v>
      </c>
      <c r="B61">
        <v>16</v>
      </c>
      <c r="C61" s="3" t="s">
        <v>565</v>
      </c>
      <c r="D61">
        <v>0.633890913272113</v>
      </c>
      <c r="E61">
        <v>0.58686989862612804</v>
      </c>
      <c r="F61">
        <v>0.61038040594912102</v>
      </c>
      <c r="G61" s="24">
        <v>0.7</v>
      </c>
      <c r="H61">
        <v>8166.0487804878003</v>
      </c>
    </row>
    <row r="62" spans="1:10">
      <c r="A62" s="3">
        <v>46</v>
      </c>
      <c r="B62">
        <v>14</v>
      </c>
      <c r="C62" s="3" t="s">
        <v>98</v>
      </c>
      <c r="D62">
        <v>0.40211327873665498</v>
      </c>
      <c r="E62">
        <v>0.700835127902247</v>
      </c>
      <c r="F62">
        <v>0.55147420331945096</v>
      </c>
      <c r="G62" s="24">
        <v>0.76666666666666705</v>
      </c>
      <c r="H62">
        <v>6117.6086956521704</v>
      </c>
    </row>
    <row r="63" spans="1:10">
      <c r="A63" s="3">
        <v>47</v>
      </c>
      <c r="B63" s="1">
        <v>13</v>
      </c>
      <c r="C63" s="3" t="s">
        <v>703</v>
      </c>
      <c r="D63">
        <v>0.60744343820012003</v>
      </c>
      <c r="E63">
        <v>0.785788434975629</v>
      </c>
      <c r="F63">
        <v>0.69661593658787402</v>
      </c>
      <c r="G63" s="24">
        <v>0.81666666666666698</v>
      </c>
      <c r="H63">
        <v>10379.770833333299</v>
      </c>
    </row>
    <row r="64" spans="1:10" ht="13.2">
      <c r="A64" s="13">
        <v>47</v>
      </c>
      <c r="B64" s="1">
        <v>15</v>
      </c>
      <c r="C64" s="3" t="s">
        <v>390</v>
      </c>
      <c r="D64">
        <v>0.41559466674703199</v>
      </c>
      <c r="E64">
        <v>0.50755752337816995</v>
      </c>
      <c r="F64">
        <v>0.461576095062601</v>
      </c>
      <c r="G64" s="24">
        <v>0.68333333333333302</v>
      </c>
      <c r="H64">
        <v>4194.3249999999998</v>
      </c>
    </row>
    <row r="65" spans="1:8">
      <c r="A65" s="3">
        <v>47</v>
      </c>
      <c r="B65">
        <v>14</v>
      </c>
      <c r="C65" s="3" t="s">
        <v>359</v>
      </c>
      <c r="D65">
        <v>0.46801700664023299</v>
      </c>
      <c r="E65">
        <v>0.75950806460864795</v>
      </c>
      <c r="F65">
        <v>0.61376253562444005</v>
      </c>
      <c r="G65" s="24">
        <v>0.85</v>
      </c>
      <c r="H65">
        <v>6633.6458333333303</v>
      </c>
    </row>
    <row r="66" spans="1:8">
      <c r="A66" s="3">
        <v>48</v>
      </c>
      <c r="B66" s="1">
        <v>14</v>
      </c>
      <c r="C66" s="3" t="s">
        <v>279</v>
      </c>
      <c r="D66">
        <v>0.55594050115530103</v>
      </c>
      <c r="E66">
        <v>0.63952947628496204</v>
      </c>
      <c r="F66">
        <v>0.59773498872013198</v>
      </c>
      <c r="G66" s="24">
        <v>0.73333333333333295</v>
      </c>
      <c r="H66">
        <v>5303.9090909090901</v>
      </c>
    </row>
    <row r="67" spans="1:8">
      <c r="A67" s="3">
        <v>49</v>
      </c>
      <c r="B67" s="1">
        <v>16</v>
      </c>
      <c r="C67" s="3" t="s">
        <v>278</v>
      </c>
      <c r="D67">
        <v>0.61057499189602304</v>
      </c>
      <c r="E67">
        <v>0.77647736468923001</v>
      </c>
      <c r="F67">
        <v>0.69352617829262597</v>
      </c>
      <c r="G67" s="24">
        <v>0.63333333333333297</v>
      </c>
      <c r="H67">
        <v>4401.6315789473701</v>
      </c>
    </row>
    <row r="68" spans="1:8">
      <c r="A68" s="12">
        <v>50</v>
      </c>
      <c r="B68" s="1"/>
      <c r="C68" s="3" t="s">
        <v>154</v>
      </c>
      <c r="D68"/>
    </row>
    <row r="69" spans="1:8">
      <c r="A69" s="12">
        <v>50</v>
      </c>
      <c r="B69" s="1">
        <v>12</v>
      </c>
      <c r="C69" s="3" t="s">
        <v>627</v>
      </c>
      <c r="D69">
        <v>0.31021253000334198</v>
      </c>
      <c r="E69">
        <v>0.50377270045567302</v>
      </c>
      <c r="F69">
        <v>0.40699261522950703</v>
      </c>
      <c r="G69" s="24">
        <v>0.65</v>
      </c>
      <c r="H69">
        <v>3403</v>
      </c>
    </row>
    <row r="70" spans="1:8" ht="13.8">
      <c r="A70" s="18">
        <v>50</v>
      </c>
      <c r="B70">
        <v>18</v>
      </c>
      <c r="C70" s="3" t="s">
        <v>120</v>
      </c>
      <c r="D70">
        <v>0.57242764875882601</v>
      </c>
      <c r="E70">
        <v>0.72302391628024598</v>
      </c>
      <c r="F70">
        <v>0.64772578251953605</v>
      </c>
      <c r="G70" s="24">
        <v>0.85</v>
      </c>
      <c r="H70">
        <v>11166.862745098</v>
      </c>
    </row>
    <row r="71" spans="1:8">
      <c r="A71" s="3">
        <v>50</v>
      </c>
      <c r="B71">
        <v>14</v>
      </c>
      <c r="C71" s="3" t="s">
        <v>298</v>
      </c>
      <c r="D71">
        <v>0.46547577099902698</v>
      </c>
      <c r="E71">
        <v>0.65947042557402202</v>
      </c>
      <c r="F71">
        <v>0.56247309828652403</v>
      </c>
      <c r="G71" s="24">
        <v>0.66666666666666696</v>
      </c>
      <c r="H71">
        <v>5291.4250000000002</v>
      </c>
    </row>
    <row r="72" spans="1:8">
      <c r="A72" s="3">
        <v>51</v>
      </c>
      <c r="B72" s="1">
        <v>14</v>
      </c>
      <c r="C72" s="3" t="s">
        <v>608</v>
      </c>
      <c r="D72">
        <v>0.53046492497446596</v>
      </c>
      <c r="E72">
        <v>0.62207049256490998</v>
      </c>
      <c r="F72">
        <v>0.57626770876968803</v>
      </c>
      <c r="G72" s="24">
        <v>0.78333333333333299</v>
      </c>
      <c r="H72">
        <v>14026.5319148936</v>
      </c>
    </row>
    <row r="73" spans="1:8">
      <c r="A73" s="3">
        <v>51</v>
      </c>
      <c r="B73">
        <v>18</v>
      </c>
      <c r="C73" s="3" t="s">
        <v>363</v>
      </c>
      <c r="D73">
        <v>0.52569841623482705</v>
      </c>
      <c r="E73">
        <v>0.64560185682251503</v>
      </c>
      <c r="F73">
        <v>0.58565013652867104</v>
      </c>
      <c r="G73" s="24">
        <v>0.8</v>
      </c>
      <c r="H73">
        <v>9519.2083333333303</v>
      </c>
    </row>
    <row r="74" spans="1:8">
      <c r="A74" s="3">
        <v>51</v>
      </c>
      <c r="B74">
        <v>13</v>
      </c>
      <c r="C74" s="3" t="s">
        <v>229</v>
      </c>
      <c r="D74">
        <v>0.54506368181132703</v>
      </c>
      <c r="E74">
        <v>0.58589473122728797</v>
      </c>
      <c r="F74">
        <v>0.56547920651930805</v>
      </c>
      <c r="G74" s="24">
        <v>0.66666666666666696</v>
      </c>
      <c r="H74">
        <v>6124.17948717949</v>
      </c>
    </row>
    <row r="75" spans="1:8">
      <c r="A75" s="12">
        <v>52</v>
      </c>
      <c r="B75" s="1">
        <v>14</v>
      </c>
      <c r="C75" s="3" t="s">
        <v>66</v>
      </c>
      <c r="D75">
        <v>0.44851897296983201</v>
      </c>
      <c r="E75">
        <v>0.61097761088047997</v>
      </c>
      <c r="F75">
        <v>0.52974829192515605</v>
      </c>
      <c r="G75" s="24">
        <v>0.61666666666666703</v>
      </c>
      <c r="H75">
        <v>4567.6944444444398</v>
      </c>
    </row>
    <row r="76" spans="1:8">
      <c r="A76" s="12">
        <v>52</v>
      </c>
      <c r="B76" s="1">
        <v>12</v>
      </c>
      <c r="C76" s="3" t="s">
        <v>332</v>
      </c>
      <c r="D76">
        <v>0.40840333274004098</v>
      </c>
      <c r="E76">
        <v>0.645353791698561</v>
      </c>
      <c r="F76">
        <v>0.52687856221930096</v>
      </c>
      <c r="G76" s="24">
        <v>0.73333333333333295</v>
      </c>
      <c r="H76">
        <v>5959.1395348837204</v>
      </c>
    </row>
    <row r="77" spans="1:8">
      <c r="A77" s="3">
        <v>52</v>
      </c>
      <c r="B77" s="1"/>
      <c r="C77" s="3" t="s">
        <v>639</v>
      </c>
      <c r="D77"/>
    </row>
    <row r="78" spans="1:8">
      <c r="A78" s="3">
        <v>52</v>
      </c>
      <c r="B78">
        <v>12</v>
      </c>
      <c r="C78" s="3" t="s">
        <v>387</v>
      </c>
      <c r="D78">
        <v>0.41674286404246902</v>
      </c>
      <c r="E78">
        <v>0.55705606842234501</v>
      </c>
      <c r="F78">
        <v>0.48689946623240699</v>
      </c>
      <c r="G78" s="24">
        <v>0.8</v>
      </c>
      <c r="H78">
        <v>3672.8125</v>
      </c>
    </row>
    <row r="79" spans="1:8">
      <c r="A79" s="33">
        <v>52</v>
      </c>
      <c r="B79">
        <v>12</v>
      </c>
      <c r="C79" s="3" t="s">
        <v>18</v>
      </c>
      <c r="D79">
        <v>0.37144298946023602</v>
      </c>
      <c r="E79">
        <v>0.598421187179346</v>
      </c>
      <c r="F79">
        <v>0.48493208831979101</v>
      </c>
      <c r="G79" s="24">
        <v>0.71666666666666701</v>
      </c>
      <c r="H79">
        <v>4737.8333333333303</v>
      </c>
    </row>
    <row r="80" spans="1:8">
      <c r="A80" s="33">
        <v>52</v>
      </c>
      <c r="C80" s="3" t="s">
        <v>67</v>
      </c>
      <c r="D80">
        <v>0.52389380530973495</v>
      </c>
      <c r="E80">
        <v>0.62173464831740799</v>
      </c>
      <c r="F80">
        <v>0.57281422681357097</v>
      </c>
      <c r="G80" s="24">
        <v>0.71666666666666701</v>
      </c>
      <c r="H80">
        <v>10452.285714285699</v>
      </c>
    </row>
    <row r="81" spans="1:8">
      <c r="A81" s="33">
        <v>52</v>
      </c>
      <c r="C81" s="3" t="s">
        <v>17</v>
      </c>
      <c r="D81"/>
    </row>
    <row r="82" spans="1:8" ht="13.8">
      <c r="A82" s="16">
        <v>53</v>
      </c>
      <c r="B82">
        <v>13</v>
      </c>
      <c r="C82" s="3" t="s">
        <v>567</v>
      </c>
      <c r="D82">
        <v>0.12995468993034401</v>
      </c>
      <c r="E82">
        <v>0.34203128535267802</v>
      </c>
      <c r="F82">
        <v>0.235992987641511</v>
      </c>
      <c r="G82" s="24">
        <v>0.75</v>
      </c>
      <c r="H82">
        <v>6045.3953488372099</v>
      </c>
    </row>
    <row r="83" spans="1:8">
      <c r="A83" s="33">
        <v>54</v>
      </c>
      <c r="B83">
        <v>14</v>
      </c>
      <c r="C83" s="3" t="s">
        <v>153</v>
      </c>
      <c r="D83">
        <v>0.52084304041251195</v>
      </c>
      <c r="E83">
        <v>0.56361710441442403</v>
      </c>
      <c r="F83">
        <v>0.54223007241346799</v>
      </c>
      <c r="G83" s="24">
        <v>0.75</v>
      </c>
      <c r="H83">
        <v>11487.090909090901</v>
      </c>
    </row>
    <row r="84" spans="1:8">
      <c r="A84" s="33">
        <v>55</v>
      </c>
      <c r="B84" s="1">
        <v>11</v>
      </c>
      <c r="C84" s="3" t="s">
        <v>447</v>
      </c>
      <c r="D84">
        <v>0.42553316121940699</v>
      </c>
      <c r="E84">
        <v>0.37230215827338098</v>
      </c>
      <c r="F84">
        <v>0.39891765974639398</v>
      </c>
      <c r="G84" s="24">
        <v>0.7</v>
      </c>
      <c r="H84">
        <v>4039.0487804877998</v>
      </c>
    </row>
    <row r="85" spans="1:8" ht="13.8">
      <c r="A85" s="16">
        <v>55</v>
      </c>
      <c r="B85">
        <v>14</v>
      </c>
      <c r="C85" s="3" t="s">
        <v>121</v>
      </c>
      <c r="D85">
        <v>0.39466958554016901</v>
      </c>
      <c r="E85">
        <v>0.52592047941952202</v>
      </c>
      <c r="F85">
        <v>0.46029503247984499</v>
      </c>
      <c r="G85" s="24">
        <v>0.86666666666666703</v>
      </c>
      <c r="H85">
        <v>14775.862745098</v>
      </c>
    </row>
    <row r="86" spans="1:8">
      <c r="A86" s="3">
        <v>55</v>
      </c>
      <c r="C86" s="3" t="s">
        <v>124</v>
      </c>
      <c r="D86">
        <v>0.47289317594550201</v>
      </c>
      <c r="E86">
        <v>0.54631113943160003</v>
      </c>
      <c r="F86">
        <v>0.50960215768854999</v>
      </c>
      <c r="G86" s="24">
        <v>0.71666666666666701</v>
      </c>
      <c r="H86">
        <v>8508.7441860465096</v>
      </c>
    </row>
    <row r="87" spans="1:8">
      <c r="A87" s="3">
        <v>55</v>
      </c>
      <c r="B87">
        <v>13.5</v>
      </c>
      <c r="C87" s="3" t="s">
        <v>11</v>
      </c>
      <c r="D87">
        <v>0.59691206674007502</v>
      </c>
      <c r="E87">
        <v>0.65004820310537104</v>
      </c>
      <c r="F87">
        <v>0.62348013492272303</v>
      </c>
      <c r="G87" s="24">
        <v>0.61666666666666703</v>
      </c>
      <c r="H87">
        <v>8197.0810810810799</v>
      </c>
    </row>
    <row r="88" spans="1:8">
      <c r="A88" s="3">
        <v>55</v>
      </c>
      <c r="C88" s="3" t="s">
        <v>704</v>
      </c>
      <c r="D88">
        <v>0.48857285084421997</v>
      </c>
      <c r="F88">
        <v>0.48857285084421997</v>
      </c>
      <c r="G88" s="24">
        <v>0.75</v>
      </c>
      <c r="H88">
        <v>6670.8863636363603</v>
      </c>
    </row>
    <row r="89" spans="1:8">
      <c r="A89" s="3">
        <v>56</v>
      </c>
      <c r="B89" s="1">
        <v>12</v>
      </c>
      <c r="C89" s="3" t="s">
        <v>88</v>
      </c>
      <c r="D89">
        <v>0.50976251136302897</v>
      </c>
      <c r="E89">
        <v>0.54267799341714795</v>
      </c>
      <c r="F89">
        <v>0.52622025239008796</v>
      </c>
      <c r="G89" s="24">
        <v>0.65</v>
      </c>
      <c r="H89">
        <v>3689.7179487179501</v>
      </c>
    </row>
    <row r="90" spans="1:8">
      <c r="A90" s="3">
        <v>56</v>
      </c>
      <c r="C90" s="3" t="s">
        <v>706</v>
      </c>
      <c r="D90"/>
    </row>
    <row r="91" spans="1:8">
      <c r="A91" s="3">
        <v>57</v>
      </c>
      <c r="B91">
        <v>18</v>
      </c>
      <c r="C91" s="3" t="s">
        <v>159</v>
      </c>
      <c r="D91">
        <v>0.65230124833566605</v>
      </c>
      <c r="E91">
        <v>0.76279916418193205</v>
      </c>
      <c r="F91">
        <v>0.70755020625880005</v>
      </c>
      <c r="G91" s="24">
        <v>0.76666666666666705</v>
      </c>
      <c r="H91">
        <v>5477.3555555555604</v>
      </c>
    </row>
    <row r="92" spans="1:8" ht="13.8">
      <c r="A92" s="18">
        <v>57</v>
      </c>
      <c r="B92">
        <v>16</v>
      </c>
      <c r="C92" s="3" t="s">
        <v>386</v>
      </c>
      <c r="D92">
        <v>0.51000516795865602</v>
      </c>
      <c r="E92">
        <v>0.68589755560379595</v>
      </c>
      <c r="F92">
        <v>0.59795136178122599</v>
      </c>
      <c r="G92" s="24">
        <v>0.66666666666666696</v>
      </c>
      <c r="H92">
        <v>6320.125</v>
      </c>
    </row>
    <row r="93" spans="1:8">
      <c r="A93" s="3">
        <v>58</v>
      </c>
      <c r="B93">
        <v>13</v>
      </c>
      <c r="C93" s="3" t="s">
        <v>48</v>
      </c>
      <c r="D93">
        <v>0.552141606536799</v>
      </c>
      <c r="E93">
        <v>0.59775605446437596</v>
      </c>
      <c r="F93">
        <v>0.57494883050058798</v>
      </c>
      <c r="G93" s="24">
        <v>0.64285714285714302</v>
      </c>
      <c r="H93">
        <v>3309.6170212766001</v>
      </c>
    </row>
    <row r="94" spans="1:8">
      <c r="A94" s="3">
        <v>59</v>
      </c>
      <c r="B94" s="1">
        <v>12</v>
      </c>
      <c r="C94" s="3" t="s">
        <v>431</v>
      </c>
      <c r="D94">
        <v>0.59851730529732605</v>
      </c>
      <c r="E94">
        <v>0.70029595120311905</v>
      </c>
      <c r="F94">
        <v>0.649406628250222</v>
      </c>
      <c r="G94" s="24">
        <v>0.68333333333333302</v>
      </c>
      <c r="H94">
        <v>9102.8250000000007</v>
      </c>
    </row>
    <row r="95" spans="1:8">
      <c r="A95" s="3">
        <v>59</v>
      </c>
      <c r="B95">
        <v>16</v>
      </c>
      <c r="C95" s="3" t="s">
        <v>405</v>
      </c>
      <c r="D95">
        <v>0.66020243233075604</v>
      </c>
      <c r="E95">
        <v>0.74255166593972</v>
      </c>
      <c r="F95">
        <v>0.70137704913523802</v>
      </c>
      <c r="G95" s="24">
        <v>0.8</v>
      </c>
      <c r="H95">
        <v>6192.875</v>
      </c>
    </row>
    <row r="96" spans="1:8">
      <c r="A96" s="12">
        <v>60</v>
      </c>
      <c r="B96" s="1">
        <v>18</v>
      </c>
      <c r="C96" s="3" t="s">
        <v>628</v>
      </c>
      <c r="D96">
        <v>0.49660601239600899</v>
      </c>
      <c r="E96">
        <v>0.63386505398858395</v>
      </c>
      <c r="F96">
        <v>0.56523553319229702</v>
      </c>
      <c r="G96" s="24">
        <v>0.65</v>
      </c>
      <c r="H96">
        <v>4681.9487179487196</v>
      </c>
    </row>
    <row r="97" spans="1:10">
      <c r="A97" s="12">
        <v>60</v>
      </c>
      <c r="B97" s="1">
        <v>12</v>
      </c>
      <c r="C97" s="3" t="s">
        <v>718</v>
      </c>
      <c r="D97">
        <v>0.61498366144793304</v>
      </c>
      <c r="E97">
        <v>0.72077360579576699</v>
      </c>
      <c r="F97">
        <v>0.66787863362184996</v>
      </c>
      <c r="G97" s="24">
        <v>0.71666666666666701</v>
      </c>
      <c r="H97">
        <v>7641.4285714285697</v>
      </c>
    </row>
    <row r="98" spans="1:10">
      <c r="A98" s="33">
        <v>60</v>
      </c>
      <c r="B98" s="1">
        <v>17</v>
      </c>
      <c r="C98" s="3" t="s">
        <v>206</v>
      </c>
      <c r="D98">
        <v>0.54592691128108495</v>
      </c>
      <c r="E98">
        <v>0.58851023580453699</v>
      </c>
      <c r="F98">
        <v>0.56721857354281002</v>
      </c>
      <c r="G98" s="24">
        <v>0.7</v>
      </c>
      <c r="H98">
        <v>5539.5</v>
      </c>
    </row>
    <row r="99" spans="1:10">
      <c r="A99" s="33">
        <v>61</v>
      </c>
      <c r="B99" s="1">
        <v>18</v>
      </c>
      <c r="C99" s="3" t="s">
        <v>28</v>
      </c>
      <c r="D99">
        <v>0.528738092686309</v>
      </c>
      <c r="E99">
        <v>0.63134774736445198</v>
      </c>
      <c r="F99">
        <v>0.58004292002538005</v>
      </c>
      <c r="G99" s="24">
        <v>0.76666666666666705</v>
      </c>
      <c r="H99">
        <v>8309.0217391304304</v>
      </c>
    </row>
    <row r="100" spans="1:10" ht="13.2">
      <c r="A100" s="34">
        <v>61</v>
      </c>
      <c r="B100" s="1"/>
      <c r="C100" s="3" t="s">
        <v>502</v>
      </c>
      <c r="D100">
        <v>0.64431618557112602</v>
      </c>
      <c r="E100">
        <v>0.59650539777880596</v>
      </c>
      <c r="F100">
        <v>0.62041079167496604</v>
      </c>
      <c r="G100" s="24">
        <v>0.76666666666666705</v>
      </c>
      <c r="H100">
        <v>7414.24444444444</v>
      </c>
    </row>
    <row r="101" spans="1:10">
      <c r="A101" s="33">
        <v>61</v>
      </c>
      <c r="B101">
        <v>16</v>
      </c>
      <c r="C101" s="3" t="s">
        <v>338</v>
      </c>
      <c r="D101">
        <v>0.62199287555920602</v>
      </c>
      <c r="E101">
        <v>0.59427402808914098</v>
      </c>
      <c r="F101">
        <v>0.608133451824174</v>
      </c>
      <c r="G101" s="24">
        <v>0.75</v>
      </c>
      <c r="H101">
        <v>13386.0681818182</v>
      </c>
    </row>
    <row r="102" spans="1:10">
      <c r="A102" s="12">
        <v>63</v>
      </c>
      <c r="B102" s="1"/>
      <c r="C102" s="3" t="s">
        <v>10</v>
      </c>
      <c r="D102"/>
    </row>
    <row r="103" spans="1:10">
      <c r="A103" s="3">
        <v>63</v>
      </c>
      <c r="B103" s="1">
        <v>16</v>
      </c>
      <c r="C103" s="3" t="s">
        <v>692</v>
      </c>
      <c r="D103">
        <v>0.71368247135807295</v>
      </c>
      <c r="E103">
        <v>0.65742510317246905</v>
      </c>
      <c r="F103">
        <v>0.68555378726527105</v>
      </c>
      <c r="G103" s="24">
        <v>0.78333333333333299</v>
      </c>
      <c r="H103">
        <v>8167.9130434782601</v>
      </c>
    </row>
    <row r="104" spans="1:10">
      <c r="A104" s="3">
        <v>64</v>
      </c>
      <c r="B104" s="1">
        <v>12</v>
      </c>
      <c r="C104" s="3" t="s">
        <v>114</v>
      </c>
      <c r="D104">
        <v>0.62998655397182202</v>
      </c>
      <c r="E104">
        <v>0.64096869802015499</v>
      </c>
      <c r="F104">
        <v>0.635477625995989</v>
      </c>
      <c r="G104" s="24">
        <v>0.91666666666666696</v>
      </c>
      <c r="H104">
        <v>4989.6296296296296</v>
      </c>
      <c r="J104">
        <f>CORREL(F96:F137,G96:G137)</f>
        <v>0.35022241496446344</v>
      </c>
    </row>
    <row r="105" spans="1:10">
      <c r="A105" s="3">
        <v>65</v>
      </c>
      <c r="B105" s="1">
        <v>16.5</v>
      </c>
      <c r="C105" s="3" t="s">
        <v>693</v>
      </c>
      <c r="D105">
        <v>0.56003734022691398</v>
      </c>
      <c r="E105">
        <v>0.65176276646429399</v>
      </c>
      <c r="F105">
        <v>0.60590005334560404</v>
      </c>
      <c r="G105" s="24">
        <v>0.7</v>
      </c>
      <c r="H105">
        <v>4171.2682926829302</v>
      </c>
    </row>
    <row r="106" spans="1:10">
      <c r="A106" s="3">
        <v>65</v>
      </c>
      <c r="B106">
        <v>18</v>
      </c>
      <c r="C106" s="3" t="s">
        <v>361</v>
      </c>
      <c r="D106">
        <v>0.54393333373515196</v>
      </c>
      <c r="E106">
        <v>0.63811147569109405</v>
      </c>
      <c r="F106">
        <v>0.59102240471312295</v>
      </c>
      <c r="G106" s="24">
        <v>0.85</v>
      </c>
      <c r="H106">
        <v>8929.4117647058792</v>
      </c>
    </row>
    <row r="107" spans="1:10">
      <c r="A107" s="3">
        <v>65</v>
      </c>
      <c r="B107">
        <v>18</v>
      </c>
      <c r="C107" s="3" t="s">
        <v>505</v>
      </c>
      <c r="D107">
        <v>0.69484127123886097</v>
      </c>
      <c r="E107">
        <v>0.68005552266311797</v>
      </c>
      <c r="F107">
        <v>0.68744839695099003</v>
      </c>
      <c r="G107" s="24">
        <v>0.8</v>
      </c>
      <c r="H107">
        <v>13235.291666666701</v>
      </c>
    </row>
    <row r="108" spans="1:10">
      <c r="A108" s="2">
        <v>66</v>
      </c>
      <c r="B108" s="1">
        <v>21</v>
      </c>
      <c r="C108" s="3" t="s">
        <v>70</v>
      </c>
      <c r="D108">
        <v>0.56950300781469598</v>
      </c>
      <c r="E108">
        <v>0.59510498929627997</v>
      </c>
      <c r="F108">
        <v>0.58230399855548798</v>
      </c>
      <c r="G108" s="24">
        <v>0.73333333333333295</v>
      </c>
      <c r="H108">
        <v>8629.6590909090901</v>
      </c>
    </row>
    <row r="109" spans="1:10">
      <c r="A109" s="3">
        <v>66</v>
      </c>
      <c r="B109" s="1">
        <v>12</v>
      </c>
      <c r="C109" s="3" t="s">
        <v>446</v>
      </c>
      <c r="D109">
        <v>0.54887418472862304</v>
      </c>
      <c r="E109">
        <v>0.53888784088470498</v>
      </c>
      <c r="F109">
        <v>0.54388101280666401</v>
      </c>
      <c r="G109" s="24">
        <v>0.65</v>
      </c>
      <c r="H109">
        <v>2905.1842105263199</v>
      </c>
    </row>
    <row r="110" spans="1:10" ht="13.8">
      <c r="A110" s="18">
        <v>66</v>
      </c>
      <c r="B110">
        <v>14</v>
      </c>
      <c r="C110" s="3" t="s">
        <v>59</v>
      </c>
      <c r="D110">
        <v>0.55339182898759198</v>
      </c>
      <c r="E110">
        <v>0.65671383725460697</v>
      </c>
      <c r="F110">
        <v>0.60505283312110003</v>
      </c>
      <c r="G110" s="24">
        <v>0.7</v>
      </c>
      <c r="H110">
        <v>6621.0975609756097</v>
      </c>
    </row>
    <row r="111" spans="1:10">
      <c r="A111" s="12">
        <v>67</v>
      </c>
      <c r="B111" s="1">
        <v>16</v>
      </c>
      <c r="C111" s="3" t="s">
        <v>333</v>
      </c>
      <c r="D111">
        <v>0.69343155551835001</v>
      </c>
      <c r="E111">
        <v>0.78160989126671199</v>
      </c>
      <c r="F111">
        <v>0.73752072339253105</v>
      </c>
      <c r="G111" s="24">
        <v>0.7</v>
      </c>
      <c r="H111">
        <v>6735.9512195121997</v>
      </c>
    </row>
    <row r="112" spans="1:10">
      <c r="A112" s="12">
        <v>67</v>
      </c>
      <c r="B112" s="1">
        <v>18</v>
      </c>
      <c r="C112" s="3" t="s">
        <v>158</v>
      </c>
      <c r="D112">
        <v>0.38251538307997501</v>
      </c>
      <c r="E112">
        <v>0.51070610387442605</v>
      </c>
      <c r="F112">
        <v>0.44661074347720098</v>
      </c>
      <c r="G112" s="24">
        <v>0.63333333333333297</v>
      </c>
      <c r="H112">
        <v>9950.5</v>
      </c>
    </row>
    <row r="113" spans="1:8">
      <c r="A113" s="3">
        <v>67</v>
      </c>
      <c r="B113" s="2">
        <v>12</v>
      </c>
      <c r="C113" s="3" t="s">
        <v>270</v>
      </c>
      <c r="D113">
        <v>0.68732058775174798</v>
      </c>
      <c r="E113">
        <v>0.69381663950880801</v>
      </c>
      <c r="F113">
        <v>0.69056861363027799</v>
      </c>
      <c r="G113" s="24">
        <v>0.75</v>
      </c>
      <c r="H113">
        <v>7187.7272727272702</v>
      </c>
    </row>
    <row r="114" spans="1:8">
      <c r="A114" s="3">
        <v>67</v>
      </c>
      <c r="B114" s="3">
        <v>18</v>
      </c>
      <c r="C114" s="3" t="s">
        <v>667</v>
      </c>
      <c r="D114">
        <v>0.74031538288457199</v>
      </c>
      <c r="E114">
        <v>0.76939796991112797</v>
      </c>
      <c r="F114">
        <v>0.75485667639785003</v>
      </c>
      <c r="G114" s="24">
        <v>0.8</v>
      </c>
      <c r="H114">
        <v>6123.9787234042597</v>
      </c>
    </row>
    <row r="115" spans="1:8">
      <c r="A115" s="3">
        <v>68</v>
      </c>
      <c r="B115" s="3">
        <v>18</v>
      </c>
      <c r="C115" s="3" t="s">
        <v>325</v>
      </c>
      <c r="D115">
        <v>0.50801780230323601</v>
      </c>
      <c r="E115">
        <v>0.62713344554639705</v>
      </c>
      <c r="F115">
        <v>0.56757562392481598</v>
      </c>
      <c r="G115" s="24">
        <v>0.7</v>
      </c>
      <c r="H115">
        <v>7713.6585365853698</v>
      </c>
    </row>
    <row r="116" spans="1:8">
      <c r="A116" s="3">
        <v>69</v>
      </c>
      <c r="B116" s="3">
        <v>16</v>
      </c>
      <c r="C116" s="3" t="s">
        <v>86</v>
      </c>
      <c r="D116">
        <v>0.62400613557092</v>
      </c>
      <c r="E116">
        <v>0.63045953861454296</v>
      </c>
      <c r="F116">
        <v>0.62723283709273203</v>
      </c>
      <c r="G116" s="24">
        <v>0.75</v>
      </c>
      <c r="H116">
        <v>11615.9333333333</v>
      </c>
    </row>
    <row r="117" spans="1:8">
      <c r="A117" s="12">
        <v>70</v>
      </c>
      <c r="B117" s="2">
        <v>16</v>
      </c>
      <c r="C117" s="3" t="s">
        <v>330</v>
      </c>
      <c r="D117">
        <v>0.55746541677436201</v>
      </c>
      <c r="E117">
        <v>0.608779238782029</v>
      </c>
      <c r="F117">
        <v>0.58312232777819495</v>
      </c>
      <c r="G117" s="24">
        <v>0.76666666666666705</v>
      </c>
      <c r="H117">
        <v>7085.7045454545496</v>
      </c>
    </row>
    <row r="118" spans="1:8" ht="13.2">
      <c r="A118" s="13">
        <v>70</v>
      </c>
      <c r="B118" s="2">
        <v>12</v>
      </c>
      <c r="C118" s="3" t="s">
        <v>609</v>
      </c>
      <c r="D118">
        <v>0.49536908454454498</v>
      </c>
      <c r="E118">
        <v>0.57917373115163395</v>
      </c>
      <c r="F118">
        <v>0.53727140784808902</v>
      </c>
      <c r="G118" s="24">
        <v>0.83333333333333304</v>
      </c>
      <c r="H118">
        <v>4352.9399999999996</v>
      </c>
    </row>
    <row r="119" spans="1:8">
      <c r="A119" s="3">
        <v>70</v>
      </c>
      <c r="B119" s="3"/>
      <c r="C119" s="3" t="s">
        <v>548</v>
      </c>
      <c r="D119">
        <v>0.36369268897149898</v>
      </c>
      <c r="E119">
        <v>0.40980460945324199</v>
      </c>
      <c r="F119">
        <v>0.38674864921237101</v>
      </c>
      <c r="G119" s="24">
        <v>0.6</v>
      </c>
      <c r="H119">
        <v>6036.4166666666697</v>
      </c>
    </row>
    <row r="120" spans="1:8">
      <c r="A120" s="3">
        <v>71</v>
      </c>
      <c r="B120" s="3">
        <v>14</v>
      </c>
      <c r="C120" s="3" t="s">
        <v>443</v>
      </c>
      <c r="D120">
        <v>0.48856145197805201</v>
      </c>
      <c r="E120">
        <v>0.47192186281007498</v>
      </c>
      <c r="F120">
        <v>0.48024165739406299</v>
      </c>
      <c r="G120" s="24">
        <v>0.83333333333333304</v>
      </c>
      <c r="H120">
        <v>4874.0204081632701</v>
      </c>
    </row>
    <row r="121" spans="1:8">
      <c r="A121" s="3">
        <v>71</v>
      </c>
      <c r="B121" s="3"/>
      <c r="C121" s="3" t="s">
        <v>62</v>
      </c>
      <c r="D121">
        <v>0.52217967023662204</v>
      </c>
      <c r="E121">
        <v>0.749886483757077</v>
      </c>
      <c r="F121">
        <v>0.63603307699684997</v>
      </c>
      <c r="G121" s="24">
        <v>0.76666666666666705</v>
      </c>
      <c r="H121">
        <v>7913.6086956521704</v>
      </c>
    </row>
    <row r="122" spans="1:8">
      <c r="A122" s="3">
        <v>71</v>
      </c>
      <c r="B122" s="3"/>
      <c r="C122" s="3" t="s">
        <v>237</v>
      </c>
      <c r="D122">
        <v>0.63444378203263896</v>
      </c>
      <c r="E122">
        <v>0.688592609942833</v>
      </c>
      <c r="F122">
        <v>0.66151819598773598</v>
      </c>
      <c r="G122" s="24">
        <v>0.73333333333333295</v>
      </c>
      <c r="H122">
        <v>3387.2272727272698</v>
      </c>
    </row>
    <row r="123" spans="1:8">
      <c r="A123" s="2">
        <v>72</v>
      </c>
      <c r="B123" s="2">
        <v>16</v>
      </c>
      <c r="C123" s="3" t="s">
        <v>183</v>
      </c>
      <c r="D123">
        <v>0.50984069600780302</v>
      </c>
      <c r="E123">
        <v>0.56148662371847602</v>
      </c>
      <c r="F123">
        <v>0.53566365986314002</v>
      </c>
      <c r="G123" s="24">
        <v>0.7</v>
      </c>
      <c r="H123">
        <v>11471.243902439001</v>
      </c>
    </row>
    <row r="124" spans="1:8">
      <c r="A124" s="2">
        <v>72</v>
      </c>
      <c r="B124" s="2">
        <v>21</v>
      </c>
      <c r="C124" s="3" t="s">
        <v>155</v>
      </c>
      <c r="D124">
        <v>0.46596683948462603</v>
      </c>
      <c r="E124">
        <v>0.68308014900132996</v>
      </c>
      <c r="F124">
        <v>0.57452349424297799</v>
      </c>
      <c r="G124" s="24">
        <v>0.73333333333333295</v>
      </c>
      <c r="H124">
        <v>11635.25</v>
      </c>
    </row>
    <row r="125" spans="1:8">
      <c r="A125" s="2">
        <v>72</v>
      </c>
      <c r="B125" s="2">
        <v>12</v>
      </c>
      <c r="C125" s="3" t="s">
        <v>156</v>
      </c>
      <c r="D125">
        <v>0.58228940662216799</v>
      </c>
      <c r="E125">
        <v>0.74351300165472001</v>
      </c>
      <c r="F125">
        <v>0.662901204138444</v>
      </c>
      <c r="G125" s="24">
        <v>0.83333333333333304</v>
      </c>
      <c r="H125">
        <v>11155.32</v>
      </c>
    </row>
    <row r="126" spans="1:8">
      <c r="A126" s="3">
        <v>72</v>
      </c>
      <c r="B126" s="3"/>
      <c r="C126" s="3" t="s">
        <v>243</v>
      </c>
      <c r="D126">
        <v>0.50381828002645801</v>
      </c>
      <c r="E126">
        <v>0.68553493622429096</v>
      </c>
      <c r="F126">
        <v>0.59467660812537504</v>
      </c>
      <c r="G126" s="24">
        <v>0.73333333333333295</v>
      </c>
      <c r="H126">
        <v>9706.5227272727298</v>
      </c>
    </row>
    <row r="127" spans="1:8">
      <c r="A127" s="3">
        <v>73</v>
      </c>
      <c r="B127" s="2">
        <v>14</v>
      </c>
      <c r="C127" s="3" t="s">
        <v>334</v>
      </c>
      <c r="D127">
        <v>0.569855863240743</v>
      </c>
      <c r="E127">
        <v>0.71438515018996196</v>
      </c>
      <c r="F127">
        <v>0.64212050671535303</v>
      </c>
      <c r="G127" s="24">
        <v>0.56666666666666698</v>
      </c>
      <c r="H127">
        <v>5322.6060606060601</v>
      </c>
    </row>
    <row r="128" spans="1:8">
      <c r="A128" s="3">
        <v>74</v>
      </c>
      <c r="B128" s="2">
        <v>18</v>
      </c>
      <c r="C128" s="3" t="s">
        <v>445</v>
      </c>
      <c r="D128">
        <v>0.61014817494920004</v>
      </c>
      <c r="E128">
        <v>0.65143095608801804</v>
      </c>
      <c r="F128">
        <v>0.63078956551860899</v>
      </c>
      <c r="G128" s="24">
        <v>0.88333333333333297</v>
      </c>
      <c r="H128">
        <v>6880.2452830188704</v>
      </c>
    </row>
    <row r="129" spans="1:8">
      <c r="A129" s="3">
        <v>74</v>
      </c>
      <c r="B129" s="2">
        <v>16</v>
      </c>
      <c r="C129" s="3" t="s">
        <v>268</v>
      </c>
      <c r="D129">
        <v>0.51982224658211795</v>
      </c>
      <c r="E129">
        <v>0.71213776151999297</v>
      </c>
      <c r="F129">
        <v>0.61598000405105502</v>
      </c>
      <c r="G129" s="24">
        <v>0.7</v>
      </c>
      <c r="H129">
        <v>5689.07317073171</v>
      </c>
    </row>
    <row r="130" spans="1:8">
      <c r="A130" s="3">
        <v>75</v>
      </c>
      <c r="B130" s="3">
        <v>13.5</v>
      </c>
      <c r="C130" s="3" t="s">
        <v>160</v>
      </c>
      <c r="D130">
        <v>0.62508728729464502</v>
      </c>
      <c r="E130">
        <v>0.71078002026072595</v>
      </c>
      <c r="F130">
        <v>0.66793365377768599</v>
      </c>
      <c r="G130" s="24">
        <v>0.63333333333333297</v>
      </c>
      <c r="H130">
        <v>3685.9210526315801</v>
      </c>
    </row>
    <row r="131" spans="1:8">
      <c r="A131" s="3">
        <v>75</v>
      </c>
      <c r="B131" s="3">
        <v>14</v>
      </c>
      <c r="C131" s="3" t="s">
        <v>394</v>
      </c>
      <c r="D131">
        <v>0.46756899896741599</v>
      </c>
      <c r="E131">
        <v>0.581391051861196</v>
      </c>
      <c r="F131">
        <v>0.52448002541430605</v>
      </c>
      <c r="G131" s="24">
        <v>0.76666666666666705</v>
      </c>
      <c r="H131">
        <v>6380.9777777777799</v>
      </c>
    </row>
    <row r="132" spans="1:8">
      <c r="A132" s="3">
        <v>75</v>
      </c>
      <c r="B132" s="3"/>
      <c r="C132" s="3" t="s">
        <v>442</v>
      </c>
      <c r="D132" s="7">
        <v>0.472030798258813</v>
      </c>
      <c r="E132">
        <v>0.67862392628514401</v>
      </c>
      <c r="F132">
        <v>0.575327362271978</v>
      </c>
      <c r="G132" s="24">
        <v>0.66666666666666696</v>
      </c>
      <c r="H132">
        <v>2762.75</v>
      </c>
    </row>
    <row r="133" spans="1:8">
      <c r="A133" s="3">
        <v>76</v>
      </c>
      <c r="B133" s="3">
        <v>18</v>
      </c>
      <c r="C133" s="3" t="s">
        <v>96</v>
      </c>
      <c r="D133" s="7">
        <v>0.424681314551345</v>
      </c>
      <c r="E133">
        <v>0.41686473193924101</v>
      </c>
      <c r="F133">
        <v>0.42077302324529298</v>
      </c>
      <c r="G133" s="24">
        <v>0.71666666666666701</v>
      </c>
      <c r="H133">
        <v>21987.666666666701</v>
      </c>
    </row>
    <row r="134" spans="1:8">
      <c r="A134" s="12">
        <v>77</v>
      </c>
      <c r="B134" s="2">
        <v>16</v>
      </c>
      <c r="C134" s="3" t="s">
        <v>535</v>
      </c>
      <c r="D134" s="7">
        <v>0.214687968682478</v>
      </c>
      <c r="E134">
        <v>0.42909980335961401</v>
      </c>
      <c r="F134">
        <v>0.32189388602104602</v>
      </c>
      <c r="G134" s="24">
        <v>0.68333333333333302</v>
      </c>
      <c r="H134">
        <v>6533.7560975609804</v>
      </c>
    </row>
    <row r="135" spans="1:8">
      <c r="A135" s="3">
        <v>77</v>
      </c>
      <c r="B135" s="2">
        <v>14</v>
      </c>
      <c r="C135" s="3" t="s">
        <v>43</v>
      </c>
      <c r="D135" s="7">
        <v>0.43423494744249502</v>
      </c>
      <c r="E135">
        <v>0.475680947941369</v>
      </c>
      <c r="F135">
        <v>0.45495794769193199</v>
      </c>
      <c r="G135" s="24">
        <v>0.61666666666666703</v>
      </c>
      <c r="H135">
        <v>4835.2432432432397</v>
      </c>
    </row>
    <row r="136" spans="1:8">
      <c r="A136" s="3">
        <v>77</v>
      </c>
      <c r="B136" s="2">
        <v>16</v>
      </c>
      <c r="C136" s="3" t="s">
        <v>269</v>
      </c>
      <c r="D136" s="7">
        <v>0.62481620622898704</v>
      </c>
      <c r="E136">
        <v>0.56656564744919302</v>
      </c>
      <c r="F136">
        <v>0.59569092683908997</v>
      </c>
      <c r="G136" s="24">
        <v>0.76666666666666705</v>
      </c>
      <c r="H136">
        <v>9692.4</v>
      </c>
    </row>
    <row r="137" spans="1:8">
      <c r="A137" s="3">
        <v>77</v>
      </c>
      <c r="B137" s="3">
        <v>14</v>
      </c>
      <c r="C137" s="3" t="s">
        <v>554</v>
      </c>
      <c r="D137" s="7">
        <v>0.492307692307692</v>
      </c>
      <c r="E137">
        <v>0.450318818926215</v>
      </c>
      <c r="F137">
        <v>0.47131325561695298</v>
      </c>
      <c r="G137" s="24">
        <v>0.66666666666666696</v>
      </c>
      <c r="H137">
        <v>6699.8974358974401</v>
      </c>
    </row>
    <row r="138" spans="1:8">
      <c r="A138" s="3"/>
      <c r="B138" s="3"/>
      <c r="C138" s="3" t="s">
        <v>216</v>
      </c>
    </row>
    <row r="139" spans="1:8">
      <c r="A139" s="3">
        <v>24</v>
      </c>
      <c r="B139" s="3"/>
      <c r="C139" s="3" t="s">
        <v>217</v>
      </c>
    </row>
    <row r="140" spans="1:8">
      <c r="A140" s="3">
        <v>40</v>
      </c>
      <c r="B140" s="3"/>
      <c r="C140" s="3" t="s">
        <v>218</v>
      </c>
    </row>
    <row r="141" spans="1:8">
      <c r="A141" s="3">
        <v>44</v>
      </c>
      <c r="B141" s="3"/>
      <c r="C141" s="3" t="s">
        <v>12</v>
      </c>
    </row>
    <row r="142" spans="1:8">
      <c r="A142" s="3"/>
      <c r="B142" s="3"/>
      <c r="C142" s="3" t="s">
        <v>13</v>
      </c>
    </row>
    <row r="143" spans="1:8">
      <c r="A143" s="3"/>
      <c r="B143" s="3"/>
      <c r="C143" s="3" t="s">
        <v>14</v>
      </c>
    </row>
    <row r="144" spans="1:8">
      <c r="A144" s="3"/>
      <c r="B144" s="3"/>
      <c r="C144" s="3" t="s">
        <v>258</v>
      </c>
    </row>
    <row r="145" spans="1:3">
      <c r="A145" s="3"/>
      <c r="B145" s="3"/>
      <c r="C145" s="3" t="s">
        <v>451</v>
      </c>
    </row>
    <row r="146" spans="1:3">
      <c r="A146" s="3"/>
      <c r="B146" s="3"/>
      <c r="C146" s="3" t="s">
        <v>31</v>
      </c>
    </row>
    <row r="147" spans="1:3">
      <c r="A147" s="3"/>
      <c r="B147" s="3"/>
      <c r="C147" s="3" t="s">
        <v>709</v>
      </c>
    </row>
    <row r="148" spans="1:3">
      <c r="A148" s="3"/>
      <c r="B148" s="3"/>
      <c r="C148" s="3" t="s">
        <v>689</v>
      </c>
    </row>
    <row r="149" spans="1:3">
      <c r="A149" s="3"/>
      <c r="B149" s="3"/>
      <c r="C149" s="3" t="s">
        <v>642</v>
      </c>
    </row>
    <row r="150" spans="1:3">
      <c r="A150" s="3"/>
      <c r="B150" s="3"/>
      <c r="C150" s="3" t="s">
        <v>219</v>
      </c>
    </row>
    <row r="151" spans="1:3">
      <c r="A151" s="3"/>
      <c r="B151" s="3"/>
      <c r="C151" s="3" t="s">
        <v>656</v>
      </c>
    </row>
    <row r="152" spans="1:3">
      <c r="A152" s="3"/>
      <c r="B152" s="3"/>
      <c r="C152" s="3" t="s">
        <v>37</v>
      </c>
    </row>
    <row r="153" spans="1:3">
      <c r="A153" s="3"/>
      <c r="B153" s="3"/>
      <c r="C153" s="3" t="s">
        <v>432</v>
      </c>
    </row>
    <row r="154" spans="1:3">
      <c r="A154" s="3"/>
      <c r="B154" s="3"/>
      <c r="C154" s="3" t="s">
        <v>517</v>
      </c>
    </row>
    <row r="155" spans="1:3">
      <c r="A155" s="3"/>
      <c r="B155" s="3"/>
      <c r="C155" s="3" t="s">
        <v>698</v>
      </c>
    </row>
    <row r="156" spans="1:3">
      <c r="A156" s="3"/>
      <c r="B156" s="3"/>
      <c r="C156" s="3" t="s">
        <v>93</v>
      </c>
    </row>
    <row r="157" spans="1:3">
      <c r="A157" s="3"/>
      <c r="B157" s="3"/>
      <c r="C157" s="3" t="s">
        <v>123</v>
      </c>
    </row>
    <row r="158" spans="1:3">
      <c r="A158" s="3"/>
      <c r="B158" s="3"/>
      <c r="C158" s="3" t="s">
        <v>15</v>
      </c>
    </row>
    <row r="159" spans="1:3">
      <c r="A159" s="3"/>
      <c r="B159" s="3"/>
      <c r="C159" s="3" t="s">
        <v>16</v>
      </c>
    </row>
    <row r="160" spans="1:3">
      <c r="A160" s="3"/>
      <c r="B160" s="3"/>
      <c r="C160" s="3" t="s">
        <v>181</v>
      </c>
    </row>
    <row r="161" spans="1:3">
      <c r="A161" s="3"/>
      <c r="B161" s="3"/>
      <c r="C161" s="3" t="s">
        <v>240</v>
      </c>
    </row>
    <row r="162" spans="1:3">
      <c r="A162" s="3"/>
      <c r="B162" s="3"/>
      <c r="C162" s="3" t="s">
        <v>302</v>
      </c>
    </row>
    <row r="163" spans="1:3">
      <c r="A163" s="3"/>
      <c r="B163" s="3"/>
      <c r="C163" s="3" t="s">
        <v>301</v>
      </c>
    </row>
    <row r="164" spans="1:3">
      <c r="A164" s="3"/>
      <c r="B164" s="3"/>
      <c r="C164" s="3" t="s">
        <v>208</v>
      </c>
    </row>
    <row r="165" spans="1:3">
      <c r="A165" s="3"/>
      <c r="B165" s="3"/>
      <c r="C165" s="3" t="s">
        <v>51</v>
      </c>
    </row>
    <row r="166" spans="1:3">
      <c r="A166" s="3"/>
      <c r="B166" s="3"/>
      <c r="C166" s="3" t="s">
        <v>626</v>
      </c>
    </row>
    <row r="167" spans="1:3">
      <c r="A167" s="3"/>
      <c r="B167" s="3"/>
      <c r="C167" s="3" t="s">
        <v>300</v>
      </c>
    </row>
    <row r="168" spans="1:3">
      <c r="A168" s="3"/>
      <c r="B168" s="3"/>
      <c r="C168" s="3" t="s">
        <v>103</v>
      </c>
    </row>
    <row r="169" spans="1:3">
      <c r="A169" s="3"/>
      <c r="B169" s="3"/>
      <c r="C169" s="3" t="s">
        <v>525</v>
      </c>
    </row>
    <row r="170" spans="1:3">
      <c r="A170" s="3"/>
      <c r="B170" s="3"/>
      <c r="C170" s="3" t="s">
        <v>526</v>
      </c>
    </row>
    <row r="171" spans="1:3">
      <c r="A171" s="3"/>
      <c r="B171" s="3"/>
      <c r="C171" s="3" t="s">
        <v>624</v>
      </c>
    </row>
    <row r="172" spans="1:3">
      <c r="A172" s="3"/>
      <c r="B172" s="3"/>
      <c r="C172" s="3" t="s">
        <v>369</v>
      </c>
    </row>
    <row r="173" spans="1:3">
      <c r="A173" s="3"/>
      <c r="B173" s="3"/>
      <c r="C173" s="3" t="s">
        <v>223</v>
      </c>
    </row>
    <row r="174" spans="1:3">
      <c r="A174" s="3"/>
      <c r="B174" s="3"/>
      <c r="C174" s="3" t="s">
        <v>199</v>
      </c>
    </row>
    <row r="175" spans="1:3">
      <c r="A175" s="3"/>
      <c r="B175" s="3"/>
      <c r="C175" s="3" t="s">
        <v>454</v>
      </c>
    </row>
    <row r="176" spans="1:3">
      <c r="A176" s="3"/>
      <c r="B176" s="3"/>
      <c r="C176" s="3" t="s">
        <v>455</v>
      </c>
    </row>
    <row r="177" spans="1:3">
      <c r="A177" s="3"/>
      <c r="B177" s="3"/>
      <c r="C177" s="3" t="s">
        <v>249</v>
      </c>
    </row>
    <row r="178" spans="1:3">
      <c r="A178" s="3"/>
      <c r="B178" s="3"/>
      <c r="C178" s="3" t="s">
        <v>430</v>
      </c>
    </row>
    <row r="179" spans="1:3">
      <c r="A179" s="3"/>
      <c r="B179" s="3"/>
      <c r="C179" s="3" t="s">
        <v>388</v>
      </c>
    </row>
    <row r="180" spans="1:3">
      <c r="A180" s="3"/>
      <c r="B180" s="3"/>
      <c r="C180" s="3" t="s">
        <v>389</v>
      </c>
    </row>
    <row r="181" spans="1:3">
      <c r="A181" s="3"/>
      <c r="B181" s="3"/>
      <c r="C181" s="3" t="s">
        <v>523</v>
      </c>
    </row>
    <row r="182" spans="1:3">
      <c r="A182" s="3"/>
      <c r="B182" s="3"/>
      <c r="C182" s="3" t="s">
        <v>524</v>
      </c>
    </row>
    <row r="183" spans="1:3">
      <c r="A183" s="3"/>
      <c r="B183" s="3"/>
      <c r="C183" s="3" t="s">
        <v>225</v>
      </c>
    </row>
    <row r="184" spans="1:3">
      <c r="A184" s="3"/>
      <c r="B184" s="3"/>
      <c r="C184" s="3" t="s">
        <v>697</v>
      </c>
    </row>
    <row r="185" spans="1:3">
      <c r="A185" s="3"/>
      <c r="B185" s="3"/>
      <c r="C185" s="3" t="s">
        <v>5</v>
      </c>
    </row>
    <row r="186" spans="1:3">
      <c r="A186" s="3"/>
      <c r="B186" s="3"/>
      <c r="C186" s="3" t="s">
        <v>6</v>
      </c>
    </row>
    <row r="187" spans="1:3">
      <c r="A187" s="3"/>
      <c r="B187" s="3"/>
      <c r="C187" s="3" t="s">
        <v>7</v>
      </c>
    </row>
    <row r="188" spans="1:3">
      <c r="A188" s="3"/>
      <c r="B188" s="3"/>
      <c r="C188" s="3" t="s">
        <v>564</v>
      </c>
    </row>
    <row r="189" spans="1:3">
      <c r="A189" s="3"/>
      <c r="B189" s="3"/>
      <c r="C189" s="3" t="s">
        <v>247</v>
      </c>
    </row>
    <row r="190" spans="1:3">
      <c r="A190" s="3"/>
      <c r="B190" s="3"/>
      <c r="C190" s="3" t="s">
        <v>307</v>
      </c>
    </row>
    <row r="191" spans="1:3">
      <c r="A191" s="3"/>
      <c r="B191" s="3"/>
      <c r="C191" s="3" t="s">
        <v>308</v>
      </c>
    </row>
    <row r="192" spans="1:3">
      <c r="A192" s="3"/>
      <c r="B192" s="3"/>
      <c r="C192" s="3" t="s">
        <v>309</v>
      </c>
    </row>
    <row r="193" spans="1:3">
      <c r="A193" s="3"/>
      <c r="B193" s="3"/>
      <c r="C193" s="3" t="s">
        <v>148</v>
      </c>
    </row>
    <row r="194" spans="1:3">
      <c r="A194" s="3"/>
      <c r="B194" s="3"/>
      <c r="C194" s="3" t="s">
        <v>104</v>
      </c>
    </row>
    <row r="195" spans="1:3">
      <c r="A195" s="3"/>
      <c r="B195" s="3"/>
      <c r="C195" s="3" t="s">
        <v>73</v>
      </c>
    </row>
    <row r="196" spans="1:3">
      <c r="A196" s="3"/>
      <c r="B196" s="3"/>
      <c r="C196" s="3" t="s">
        <v>306</v>
      </c>
    </row>
    <row r="197" spans="1:3">
      <c r="A197" s="3"/>
      <c r="B197" s="3"/>
      <c r="C197" s="3" t="s">
        <v>310</v>
      </c>
    </row>
    <row r="198" spans="1:3">
      <c r="A198" s="3"/>
      <c r="B198" s="3"/>
      <c r="C198" s="3" t="s">
        <v>569</v>
      </c>
    </row>
    <row r="199" spans="1:3">
      <c r="A199" s="3"/>
      <c r="B199" s="3"/>
      <c r="C199" s="3" t="s">
        <v>426</v>
      </c>
    </row>
    <row r="200" spans="1:3">
      <c r="A200" s="3"/>
      <c r="B200" s="3"/>
      <c r="C200" s="3" t="s">
        <v>136</v>
      </c>
    </row>
    <row r="201" spans="1:3">
      <c r="A201" s="3"/>
      <c r="B201" s="3"/>
      <c r="C201" s="3" t="s">
        <v>471</v>
      </c>
    </row>
    <row r="202" spans="1:3">
      <c r="A202" s="3"/>
      <c r="B202" s="3"/>
      <c r="C202" s="3" t="s">
        <v>138</v>
      </c>
    </row>
    <row r="203" spans="1:3">
      <c r="A203" s="3"/>
      <c r="B203" s="3"/>
      <c r="C203" s="3" t="s">
        <v>113</v>
      </c>
    </row>
    <row r="204" spans="1:3">
      <c r="A204" s="3"/>
      <c r="B204" s="3"/>
      <c r="C204" s="3" t="s">
        <v>90</v>
      </c>
    </row>
    <row r="205" spans="1:3">
      <c r="A205" s="3"/>
      <c r="B205" s="3"/>
      <c r="C205" s="3" t="s">
        <v>556</v>
      </c>
    </row>
    <row r="206" spans="1:3">
      <c r="A206" s="3"/>
      <c r="B206" s="3"/>
      <c r="C206" s="3" t="s">
        <v>557</v>
      </c>
    </row>
    <row r="207" spans="1:3">
      <c r="A207" s="3"/>
      <c r="B207" s="3"/>
      <c r="C207" s="3" t="s">
        <v>612</v>
      </c>
    </row>
    <row r="208" spans="1:3">
      <c r="A208" s="3"/>
      <c r="B208" s="3"/>
      <c r="C208" s="3" t="s">
        <v>613</v>
      </c>
    </row>
    <row r="209" spans="1:3">
      <c r="A209" s="3"/>
      <c r="B209" s="3"/>
      <c r="C209" s="3" t="s">
        <v>441</v>
      </c>
    </row>
    <row r="210" spans="1:3">
      <c r="A210" s="3"/>
      <c r="B210" s="3"/>
      <c r="C210" s="3" t="s">
        <v>280</v>
      </c>
    </row>
    <row r="211" spans="1:3">
      <c r="A211" s="3"/>
      <c r="B211" s="3"/>
      <c r="C211" s="3" t="s">
        <v>281</v>
      </c>
    </row>
    <row r="212" spans="1:3">
      <c r="A212" s="3"/>
      <c r="B212" s="3"/>
      <c r="C212" s="3" t="s">
        <v>34</v>
      </c>
    </row>
    <row r="213" spans="1:3">
      <c r="A213" s="3"/>
      <c r="B213" s="3"/>
      <c r="C213" s="3" t="s">
        <v>35</v>
      </c>
    </row>
    <row r="214" spans="1:3">
      <c r="A214" s="3"/>
      <c r="B214" s="3"/>
      <c r="C214" s="3" t="s">
        <v>197</v>
      </c>
    </row>
    <row r="215" spans="1:3">
      <c r="A215" s="3"/>
      <c r="B215" s="3"/>
      <c r="C215" s="3" t="s">
        <v>81</v>
      </c>
    </row>
    <row r="216" spans="1:3">
      <c r="A216" s="3"/>
      <c r="B216" s="3"/>
      <c r="C216" s="3" t="s">
        <v>82</v>
      </c>
    </row>
    <row r="217" spans="1:3">
      <c r="A217" s="3"/>
      <c r="B217" s="3"/>
      <c r="C217" s="3" t="s">
        <v>591</v>
      </c>
    </row>
    <row r="218" spans="1:3">
      <c r="A218" s="3"/>
      <c r="B218" s="3"/>
      <c r="C218" s="3" t="s">
        <v>214</v>
      </c>
    </row>
    <row r="219" spans="1:3">
      <c r="A219" s="3"/>
      <c r="B219" s="3"/>
      <c r="C219" s="3" t="s">
        <v>360</v>
      </c>
    </row>
    <row r="220" spans="1:3">
      <c r="A220" s="3"/>
      <c r="B220" s="3"/>
      <c r="C220" s="3" t="s">
        <v>558</v>
      </c>
    </row>
    <row r="221" spans="1:3">
      <c r="A221" s="3"/>
      <c r="B221" s="3"/>
      <c r="C221" s="3" t="s">
        <v>239</v>
      </c>
    </row>
    <row r="222" spans="1:3">
      <c r="A222" s="3"/>
      <c r="B222" s="3"/>
      <c r="C222" s="3" t="s">
        <v>555</v>
      </c>
    </row>
    <row r="223" spans="1:3">
      <c r="A223" s="3"/>
      <c r="B223" s="3"/>
      <c r="C223" s="3" t="s">
        <v>234</v>
      </c>
    </row>
    <row r="224" spans="1:3">
      <c r="A224" s="3"/>
      <c r="B224" s="3"/>
      <c r="C224" s="3" t="s">
        <v>235</v>
      </c>
    </row>
    <row r="225" spans="1:3">
      <c r="A225" s="3"/>
      <c r="B225" s="3"/>
      <c r="C225" s="3" t="s">
        <v>668</v>
      </c>
    </row>
    <row r="226" spans="1:3">
      <c r="A226" s="3"/>
      <c r="B226" s="3"/>
      <c r="C226" s="3" t="s">
        <v>611</v>
      </c>
    </row>
    <row r="227" spans="1:3">
      <c r="A227" s="3"/>
      <c r="B227" s="3"/>
      <c r="C227" s="3" t="s">
        <v>232</v>
      </c>
    </row>
    <row r="228" spans="1:3">
      <c r="A228" s="3"/>
      <c r="B228" s="3"/>
      <c r="C228" s="3" t="s">
        <v>161</v>
      </c>
    </row>
    <row r="229" spans="1:3">
      <c r="A229" s="3"/>
      <c r="B229" s="3"/>
      <c r="C229" s="3" t="s">
        <v>246</v>
      </c>
    </row>
    <row r="230" spans="1:3">
      <c r="A230" s="3"/>
      <c r="B230" s="3"/>
      <c r="C230" s="3" t="s">
        <v>311</v>
      </c>
    </row>
    <row r="231" spans="1:3">
      <c r="A231" s="3"/>
      <c r="B231" s="3"/>
      <c r="C231" s="3" t="s">
        <v>327</v>
      </c>
    </row>
    <row r="232" spans="1:3">
      <c r="A232" s="3"/>
      <c r="B232" s="3"/>
      <c r="C232" s="3" t="s">
        <v>328</v>
      </c>
    </row>
    <row r="233" spans="1:3">
      <c r="A233" s="3"/>
      <c r="B233" s="3"/>
      <c r="C233" s="3" t="s">
        <v>115</v>
      </c>
    </row>
    <row r="234" spans="1:3">
      <c r="A234" s="3"/>
      <c r="B234" s="3"/>
      <c r="C234" s="3" t="s">
        <v>116</v>
      </c>
    </row>
    <row r="235" spans="1:3">
      <c r="A235" s="3"/>
      <c r="B235" s="3"/>
      <c r="C235" s="3" t="s">
        <v>655</v>
      </c>
    </row>
    <row r="236" spans="1:3">
      <c r="A236" s="3"/>
      <c r="B236" s="3"/>
      <c r="C236" s="3" t="s">
        <v>632</v>
      </c>
    </row>
    <row r="237" spans="1:3">
      <c r="A237" s="3"/>
      <c r="B237" s="3"/>
      <c r="C237" s="3" t="s">
        <v>633</v>
      </c>
    </row>
    <row r="238" spans="1:3">
      <c r="A238" s="3"/>
      <c r="B238" s="3"/>
      <c r="C238" s="3" t="s">
        <v>184</v>
      </c>
    </row>
    <row r="239" spans="1:3">
      <c r="A239" s="3"/>
      <c r="B239" s="3"/>
      <c r="C239" s="3" t="s">
        <v>8</v>
      </c>
    </row>
    <row r="240" spans="1:3">
      <c r="A240" s="3"/>
      <c r="B240" s="3"/>
      <c r="C240" s="3" t="s">
        <v>9</v>
      </c>
    </row>
    <row r="241" spans="1:3">
      <c r="A241" s="3"/>
      <c r="B241" s="3"/>
      <c r="C241" s="3" t="s">
        <v>202</v>
      </c>
    </row>
    <row r="242" spans="1:3">
      <c r="A242" s="3"/>
      <c r="B242" s="3"/>
      <c r="C242" s="3" t="s">
        <v>203</v>
      </c>
    </row>
    <row r="243" spans="1:3">
      <c r="A243" s="3"/>
      <c r="B243" s="3"/>
      <c r="C243" s="3" t="s">
        <v>204</v>
      </c>
    </row>
    <row r="244" spans="1:3">
      <c r="A244" s="3"/>
      <c r="B244" s="3"/>
      <c r="C244" s="3" t="s">
        <v>230</v>
      </c>
    </row>
    <row r="245" spans="1:3">
      <c r="A245" s="3"/>
      <c r="B245" s="3"/>
      <c r="C245" s="3" t="s">
        <v>292</v>
      </c>
    </row>
    <row r="246" spans="1:3">
      <c r="A246" s="3"/>
      <c r="B246" s="3"/>
      <c r="C246" s="3" t="s">
        <v>293</v>
      </c>
    </row>
    <row r="247" spans="1:3">
      <c r="A247" s="3"/>
      <c r="B247" s="3"/>
      <c r="C247" s="3" t="s">
        <v>294</v>
      </c>
    </row>
    <row r="248" spans="1:3">
      <c r="A248" s="3"/>
      <c r="B248" s="3"/>
      <c r="C248" s="3" t="s">
        <v>83</v>
      </c>
    </row>
    <row r="249" spans="1:3">
      <c r="A249" s="3"/>
      <c r="B249" s="3"/>
      <c r="C249" s="3" t="s">
        <v>129</v>
      </c>
    </row>
    <row r="250" spans="1:3">
      <c r="A250" s="3"/>
      <c r="B250" s="3"/>
      <c r="C250" s="3" t="s">
        <v>601</v>
      </c>
    </row>
    <row r="251" spans="1:3">
      <c r="A251" s="3"/>
      <c r="B251" s="3"/>
      <c r="C251" s="3" t="s">
        <v>634</v>
      </c>
    </row>
  </sheetData>
  <phoneticPr fontId="3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7B1F-7A2A-4AE0-8F88-0756411E3F32}">
  <dimension ref="A1:K251"/>
  <sheetViews>
    <sheetView topLeftCell="B1" zoomScaleNormal="100" workbookViewId="0">
      <selection activeCell="U74" sqref="U74"/>
    </sheetView>
  </sheetViews>
  <sheetFormatPr defaultRowHeight="12.6"/>
  <cols>
    <col min="1" max="2" width="3.7265625" customWidth="1"/>
    <col min="3" max="3" width="8" style="3" customWidth="1"/>
    <col min="4" max="4" width="10.7265625" style="7" customWidth="1"/>
    <col min="5" max="6" width="10.7265625" customWidth="1"/>
    <col min="7" max="7" width="10.7265625" style="24" customWidth="1"/>
    <col min="8" max="8" width="10.7265625" customWidth="1"/>
    <col min="9" max="256" width="10.90625" customWidth="1"/>
  </cols>
  <sheetData>
    <row r="1" spans="1:11">
      <c r="B1" t="s">
        <v>130</v>
      </c>
      <c r="D1" s="7" t="s">
        <v>337</v>
      </c>
      <c r="G1" s="24" t="s">
        <v>77</v>
      </c>
    </row>
    <row r="2" spans="1:11">
      <c r="A2" s="8" t="s">
        <v>132</v>
      </c>
      <c r="B2" s="8" t="s">
        <v>470</v>
      </c>
      <c r="C2" s="9" t="s">
        <v>519</v>
      </c>
      <c r="D2" s="10" t="s">
        <v>690</v>
      </c>
      <c r="E2" s="8" t="s">
        <v>691</v>
      </c>
      <c r="F2" s="9" t="s">
        <v>532</v>
      </c>
      <c r="G2" s="23" t="s">
        <v>78</v>
      </c>
      <c r="H2" s="8" t="s">
        <v>79</v>
      </c>
      <c r="I2" s="8" t="s">
        <v>52</v>
      </c>
      <c r="K2">
        <f>CORREL(F3:F82,G3:G82)</f>
        <v>0.4482350836917664</v>
      </c>
    </row>
    <row r="3" spans="1:11">
      <c r="A3" s="11">
        <v>21</v>
      </c>
      <c r="B3" s="1">
        <v>14</v>
      </c>
      <c r="C3" s="3" t="s">
        <v>167</v>
      </c>
      <c r="D3">
        <v>0.41887573261250199</v>
      </c>
      <c r="E3">
        <v>0.65974995289212202</v>
      </c>
      <c r="F3">
        <v>0.53931284275231195</v>
      </c>
      <c r="G3">
        <v>19.666666666666668</v>
      </c>
      <c r="H3">
        <v>10.666666666666666</v>
      </c>
      <c r="I3" s="8">
        <v>11</v>
      </c>
    </row>
    <row r="4" spans="1:11">
      <c r="A4" s="12">
        <v>21</v>
      </c>
      <c r="B4" s="1">
        <v>12</v>
      </c>
      <c r="C4" s="3" t="s">
        <v>710</v>
      </c>
      <c r="D4">
        <v>0.43370114531318599</v>
      </c>
      <c r="E4">
        <v>0.40594187239116503</v>
      </c>
      <c r="F4">
        <v>0.41982150885217501</v>
      </c>
      <c r="G4">
        <v>16.333333333333332</v>
      </c>
      <c r="H4">
        <v>9</v>
      </c>
      <c r="I4">
        <v>8.6666666666666661</v>
      </c>
    </row>
    <row r="5" spans="1:11">
      <c r="A5" s="3">
        <v>22</v>
      </c>
      <c r="B5" s="1">
        <v>17</v>
      </c>
      <c r="C5" s="3" t="s">
        <v>335</v>
      </c>
      <c r="D5">
        <v>0.59219769531480404</v>
      </c>
      <c r="E5">
        <v>0.65125823286568796</v>
      </c>
      <c r="F5">
        <v>0.621727964090246</v>
      </c>
      <c r="G5">
        <v>39.666666666666664</v>
      </c>
      <c r="H5">
        <v>12</v>
      </c>
      <c r="I5">
        <v>12.333333333333334</v>
      </c>
    </row>
    <row r="6" spans="1:11" ht="13.8">
      <c r="A6" s="18">
        <v>22</v>
      </c>
      <c r="B6">
        <v>15</v>
      </c>
      <c r="C6" s="3" t="s">
        <v>566</v>
      </c>
      <c r="D6">
        <v>0.52065669462894804</v>
      </c>
      <c r="E6">
        <v>0.69367565225965</v>
      </c>
      <c r="F6">
        <v>0.60716617344429902</v>
      </c>
      <c r="G6">
        <v>30</v>
      </c>
      <c r="H6">
        <v>15.333333333333334</v>
      </c>
      <c r="I6">
        <v>14.666666666666666</v>
      </c>
    </row>
    <row r="7" spans="1:11">
      <c r="A7" s="12">
        <v>24</v>
      </c>
      <c r="B7" s="1">
        <v>16</v>
      </c>
      <c r="C7" s="3" t="s">
        <v>21</v>
      </c>
      <c r="D7">
        <v>0.36934903129154401</v>
      </c>
      <c r="E7">
        <v>0.75489824359703495</v>
      </c>
      <c r="F7">
        <v>0.56212363744428995</v>
      </c>
      <c r="G7">
        <v>39</v>
      </c>
      <c r="H7">
        <v>18.333333333333332</v>
      </c>
      <c r="I7">
        <v>18.333333333333332</v>
      </c>
    </row>
    <row r="8" spans="1:11">
      <c r="A8" s="3">
        <v>24</v>
      </c>
      <c r="B8" s="1">
        <v>18</v>
      </c>
      <c r="C8" s="3" t="s">
        <v>385</v>
      </c>
      <c r="D8">
        <v>0.57335320470874596</v>
      </c>
      <c r="E8">
        <v>0.65426532071151799</v>
      </c>
      <c r="F8">
        <v>0.61380926271013203</v>
      </c>
      <c r="G8"/>
    </row>
    <row r="9" spans="1:11" ht="13.2">
      <c r="A9" s="13">
        <v>25</v>
      </c>
      <c r="B9" s="1">
        <v>12</v>
      </c>
      <c r="C9" s="3" t="s">
        <v>503</v>
      </c>
      <c r="D9">
        <v>0.38148573435768302</v>
      </c>
      <c r="E9">
        <v>0.55824107843107795</v>
      </c>
      <c r="F9">
        <v>0.46986340639438001</v>
      </c>
      <c r="G9">
        <v>23.666666666666668</v>
      </c>
      <c r="H9">
        <v>14</v>
      </c>
      <c r="I9">
        <v>12.333333333333334</v>
      </c>
    </row>
    <row r="10" spans="1:11">
      <c r="A10" s="12">
        <v>26</v>
      </c>
      <c r="B10" s="1">
        <v>16</v>
      </c>
      <c r="C10" s="3" t="s">
        <v>65</v>
      </c>
      <c r="D10">
        <v>0.43113948483571102</v>
      </c>
      <c r="E10">
        <v>0.64309531775773798</v>
      </c>
      <c r="F10">
        <v>0.53711740129672503</v>
      </c>
      <c r="G10">
        <v>27.666666666666668</v>
      </c>
      <c r="H10">
        <v>12</v>
      </c>
      <c r="I10">
        <v>12</v>
      </c>
    </row>
    <row r="11" spans="1:11">
      <c r="A11" s="3">
        <v>26</v>
      </c>
      <c r="B11" s="1">
        <v>11</v>
      </c>
      <c r="C11" s="3" t="s">
        <v>244</v>
      </c>
      <c r="D11">
        <v>0.69123242349048797</v>
      </c>
      <c r="E11">
        <v>0.68372820625216801</v>
      </c>
      <c r="F11">
        <v>0.68748031487132799</v>
      </c>
      <c r="G11">
        <v>16</v>
      </c>
      <c r="H11">
        <v>12.666666666666666</v>
      </c>
      <c r="I11">
        <v>11.666666666666666</v>
      </c>
    </row>
    <row r="12" spans="1:11">
      <c r="A12" s="12">
        <v>28</v>
      </c>
      <c r="B12" s="1">
        <v>12</v>
      </c>
      <c r="C12" s="3" t="s">
        <v>182</v>
      </c>
      <c r="D12">
        <v>0.65460825309283199</v>
      </c>
      <c r="E12">
        <v>0.78717142594022305</v>
      </c>
      <c r="F12">
        <v>0.72088983951652796</v>
      </c>
      <c r="G12">
        <v>28</v>
      </c>
      <c r="H12">
        <v>12</v>
      </c>
      <c r="I12">
        <v>11.666666666666666</v>
      </c>
    </row>
    <row r="13" spans="1:11">
      <c r="A13" s="12">
        <v>28</v>
      </c>
      <c r="B13" s="1">
        <v>16</v>
      </c>
      <c r="C13" s="3" t="s">
        <v>157</v>
      </c>
      <c r="D13">
        <v>0.69663165585800102</v>
      </c>
      <c r="E13">
        <v>0.67013035180508895</v>
      </c>
      <c r="F13">
        <v>0.68338100383154499</v>
      </c>
      <c r="G13">
        <v>23.666666666666668</v>
      </c>
      <c r="H13">
        <v>15.666666666666666</v>
      </c>
      <c r="I13">
        <v>15.666666666666666</v>
      </c>
    </row>
    <row r="14" spans="1:11">
      <c r="A14" s="3">
        <v>29</v>
      </c>
      <c r="B14" s="1">
        <v>15</v>
      </c>
      <c r="C14" s="3" t="s">
        <v>89</v>
      </c>
      <c r="D14">
        <v>0.423997583065162</v>
      </c>
      <c r="E14">
        <v>0.38979497870021201</v>
      </c>
      <c r="F14">
        <v>0.40689628088268698</v>
      </c>
      <c r="G14">
        <v>28.333333333333332</v>
      </c>
      <c r="H14">
        <v>11</v>
      </c>
      <c r="I14">
        <v>12</v>
      </c>
      <c r="J14">
        <f>CORREL(F3:F28,H3:H28)</f>
        <v>0.18020367820007852</v>
      </c>
    </row>
    <row r="15" spans="1:11">
      <c r="A15" s="12">
        <v>30</v>
      </c>
      <c r="B15" s="1">
        <v>18</v>
      </c>
      <c r="C15" s="3" t="s">
        <v>329</v>
      </c>
      <c r="D15">
        <v>0.65195824120203205</v>
      </c>
      <c r="E15">
        <v>0.71491616696071203</v>
      </c>
      <c r="F15">
        <v>0.68343720408137199</v>
      </c>
      <c r="G15">
        <v>42</v>
      </c>
      <c r="H15">
        <v>16</v>
      </c>
      <c r="I15">
        <v>14.333333333333334</v>
      </c>
    </row>
    <row r="16" spans="1:11">
      <c r="A16" s="3">
        <v>30</v>
      </c>
      <c r="B16" s="1">
        <v>16</v>
      </c>
      <c r="C16" s="3" t="s">
        <v>669</v>
      </c>
      <c r="D16">
        <v>0.44058370983662098</v>
      </c>
      <c r="E16">
        <v>0.60335886075237299</v>
      </c>
      <c r="F16">
        <v>0.52197128529449699</v>
      </c>
      <c r="G16">
        <v>38.666666666666664</v>
      </c>
      <c r="H16">
        <v>20</v>
      </c>
      <c r="I16">
        <v>20.333333333333332</v>
      </c>
    </row>
    <row r="17" spans="1:10">
      <c r="A17" s="12">
        <v>32</v>
      </c>
      <c r="B17" s="1"/>
      <c r="C17" s="3" t="s">
        <v>168</v>
      </c>
      <c r="D17">
        <v>0.52884404375212002</v>
      </c>
      <c r="E17">
        <v>0.64572939500507298</v>
      </c>
      <c r="F17">
        <v>0.587286719378596</v>
      </c>
      <c r="G17">
        <v>8.6666666666666661</v>
      </c>
      <c r="H17">
        <v>6</v>
      </c>
      <c r="I17">
        <v>5</v>
      </c>
    </row>
    <row r="18" spans="1:10">
      <c r="A18" s="3">
        <v>34</v>
      </c>
      <c r="B18" s="1"/>
      <c r="C18" s="3" t="s">
        <v>719</v>
      </c>
      <c r="D18">
        <v>0.50492214741070296</v>
      </c>
      <c r="E18">
        <v>0.51870790366034902</v>
      </c>
      <c r="F18">
        <v>0.51181502553552605</v>
      </c>
      <c r="G18">
        <v>16.666666666666668</v>
      </c>
      <c r="H18">
        <v>6</v>
      </c>
      <c r="I18">
        <v>6.333333333333333</v>
      </c>
    </row>
    <row r="19" spans="1:10">
      <c r="A19" s="3">
        <v>35</v>
      </c>
      <c r="B19" s="1">
        <v>17</v>
      </c>
      <c r="C19" s="3" t="s">
        <v>170</v>
      </c>
      <c r="D19">
        <v>0.61920075257885399</v>
      </c>
      <c r="E19">
        <v>0.66592863837059901</v>
      </c>
      <c r="F19">
        <v>0.64256469547472705</v>
      </c>
      <c r="G19">
        <v>46.333333333333336</v>
      </c>
      <c r="H19">
        <v>17.333333333333332</v>
      </c>
      <c r="I19">
        <v>17</v>
      </c>
    </row>
    <row r="20" spans="1:10">
      <c r="A20" s="3">
        <v>35</v>
      </c>
      <c r="B20" s="1">
        <v>14</v>
      </c>
      <c r="C20" s="3" t="s">
        <v>45</v>
      </c>
      <c r="D20">
        <v>0.63022915166610205</v>
      </c>
      <c r="E20">
        <v>0.71290470648090798</v>
      </c>
      <c r="F20">
        <v>0.67156692907350501</v>
      </c>
      <c r="G20">
        <v>22.333333333333332</v>
      </c>
      <c r="H20">
        <v>6.666666666666667</v>
      </c>
      <c r="I20">
        <v>7.333333333333333</v>
      </c>
    </row>
    <row r="21" spans="1:10">
      <c r="A21" s="3">
        <v>36</v>
      </c>
      <c r="B21" s="1">
        <v>14</v>
      </c>
      <c r="C21" s="3" t="s">
        <v>20</v>
      </c>
      <c r="D21">
        <v>0.67791031005147895</v>
      </c>
      <c r="E21">
        <v>0.59476598185291696</v>
      </c>
      <c r="F21">
        <v>0.63633814595219795</v>
      </c>
      <c r="G21">
        <v>10</v>
      </c>
      <c r="H21">
        <v>7</v>
      </c>
      <c r="I21">
        <v>6.333333333333333</v>
      </c>
    </row>
    <row r="22" spans="1:10">
      <c r="A22" s="3">
        <v>36</v>
      </c>
      <c r="B22">
        <v>12</v>
      </c>
      <c r="C22" s="3" t="s">
        <v>118</v>
      </c>
      <c r="D22">
        <v>0.60339554119458405</v>
      </c>
      <c r="E22">
        <v>0.52560318420237495</v>
      </c>
      <c r="F22">
        <v>0.56449936269848</v>
      </c>
      <c r="G22">
        <v>23</v>
      </c>
      <c r="H22">
        <v>12</v>
      </c>
      <c r="I22">
        <v>12</v>
      </c>
    </row>
    <row r="23" spans="1:10">
      <c r="A23" s="3">
        <v>37</v>
      </c>
      <c r="B23" s="1"/>
      <c r="C23" s="3" t="s">
        <v>44</v>
      </c>
      <c r="D23"/>
      <c r="G23">
        <v>29</v>
      </c>
      <c r="H23">
        <v>16</v>
      </c>
      <c r="I23">
        <v>16.666666666666668</v>
      </c>
    </row>
    <row r="24" spans="1:10" ht="13.2">
      <c r="A24" s="13">
        <v>38</v>
      </c>
      <c r="B24" s="1">
        <v>14</v>
      </c>
      <c r="C24" s="3" t="s">
        <v>324</v>
      </c>
      <c r="D24">
        <v>0.56594827385525004</v>
      </c>
      <c r="E24">
        <v>0.48290921039217599</v>
      </c>
      <c r="F24">
        <v>0.52442874212371304</v>
      </c>
      <c r="G24">
        <v>5.333333333333333</v>
      </c>
      <c r="H24">
        <v>7</v>
      </c>
      <c r="I24">
        <v>4.333333333333333</v>
      </c>
    </row>
    <row r="25" spans="1:10">
      <c r="A25" s="3">
        <v>38</v>
      </c>
      <c r="B25" s="1"/>
      <c r="C25" s="3" t="s">
        <v>638</v>
      </c>
      <c r="D25">
        <v>0.59228787380667502</v>
      </c>
      <c r="E25">
        <v>0.68066788333729</v>
      </c>
      <c r="F25">
        <v>0.63647787857198201</v>
      </c>
      <c r="G25">
        <v>29.333333333333332</v>
      </c>
      <c r="H25">
        <v>16</v>
      </c>
      <c r="I25">
        <v>15.666666666666666</v>
      </c>
    </row>
    <row r="26" spans="1:10">
      <c r="A26" s="3">
        <v>38</v>
      </c>
      <c r="B26">
        <v>18</v>
      </c>
      <c r="C26" s="3" t="s">
        <v>547</v>
      </c>
      <c r="D26">
        <v>0.46613478055380497</v>
      </c>
      <c r="E26">
        <v>0.76108196045042698</v>
      </c>
      <c r="F26">
        <v>0.61360837050211603</v>
      </c>
      <c r="G26">
        <v>28</v>
      </c>
      <c r="H26">
        <v>12.666666666666666</v>
      </c>
      <c r="I26">
        <v>13</v>
      </c>
    </row>
    <row r="27" spans="1:10">
      <c r="A27" s="3">
        <v>39</v>
      </c>
      <c r="B27" s="1"/>
      <c r="C27" s="3" t="s">
        <v>715</v>
      </c>
      <c r="D27">
        <v>0.481385170615096</v>
      </c>
      <c r="E27">
        <v>0.38490433812055003</v>
      </c>
      <c r="F27">
        <v>0.43314475436782301</v>
      </c>
      <c r="G27">
        <v>13.333333333333334</v>
      </c>
      <c r="H27">
        <v>11</v>
      </c>
      <c r="I27">
        <v>8.6666666666666661</v>
      </c>
    </row>
    <row r="28" spans="1:10">
      <c r="A28" s="3">
        <v>39</v>
      </c>
      <c r="B28" s="1">
        <v>18</v>
      </c>
      <c r="C28" s="3" t="s">
        <v>362</v>
      </c>
      <c r="D28">
        <v>0.73472456732798697</v>
      </c>
      <c r="E28">
        <v>0.65786906813677504</v>
      </c>
      <c r="F28">
        <v>0.69629681773238095</v>
      </c>
      <c r="G28">
        <v>24.333333333333332</v>
      </c>
      <c r="H28">
        <v>12.333333333333334</v>
      </c>
      <c r="I28">
        <v>12.666666666666666</v>
      </c>
    </row>
    <row r="29" spans="1:10">
      <c r="A29" s="3">
        <v>40</v>
      </c>
      <c r="B29" s="1">
        <v>12</v>
      </c>
      <c r="C29" s="3" t="s">
        <v>702</v>
      </c>
      <c r="D29">
        <v>0.670989738360798</v>
      </c>
      <c r="E29">
        <v>0.73175013663555299</v>
      </c>
      <c r="F29">
        <v>0.701369937498176</v>
      </c>
      <c r="G29"/>
    </row>
    <row r="30" spans="1:10">
      <c r="A30" s="3">
        <v>41</v>
      </c>
      <c r="B30" s="1">
        <v>12</v>
      </c>
      <c r="C30" s="3" t="s">
        <v>336</v>
      </c>
      <c r="D30">
        <v>7.4999999999999997E-2</v>
      </c>
      <c r="E30">
        <v>0.61301760342305001</v>
      </c>
      <c r="F30">
        <v>0.34400880171152498</v>
      </c>
      <c r="G30">
        <v>20.666666666666668</v>
      </c>
      <c r="H30">
        <v>12.333333333333334</v>
      </c>
      <c r="I30">
        <v>12.333333333333334</v>
      </c>
      <c r="J30">
        <f>CORREL(F29:F53,H29:H53)</f>
        <v>0.37734233794378985</v>
      </c>
    </row>
    <row r="31" spans="1:10" ht="13.2">
      <c r="A31" s="13">
        <v>42</v>
      </c>
      <c r="B31" s="1">
        <v>16</v>
      </c>
      <c r="C31" s="3" t="s">
        <v>207</v>
      </c>
      <c r="D31">
        <v>0.56929461386067404</v>
      </c>
      <c r="E31">
        <v>0.70498940846483704</v>
      </c>
      <c r="F31">
        <v>0.63714201116275504</v>
      </c>
      <c r="G31">
        <v>27.333333333333332</v>
      </c>
      <c r="H31">
        <v>15.666666666666666</v>
      </c>
      <c r="I31">
        <v>15</v>
      </c>
    </row>
    <row r="32" spans="1:10">
      <c r="A32" s="3">
        <v>44</v>
      </c>
      <c r="B32" s="1">
        <v>15</v>
      </c>
      <c r="C32" s="3" t="s">
        <v>649</v>
      </c>
      <c r="D32">
        <v>0.54253259206181204</v>
      </c>
      <c r="E32">
        <v>0.65871901897695295</v>
      </c>
      <c r="F32">
        <v>0.60062580551938305</v>
      </c>
      <c r="G32">
        <v>21</v>
      </c>
      <c r="H32">
        <v>14.666666666666666</v>
      </c>
      <c r="I32">
        <v>13.333333333333334</v>
      </c>
    </row>
    <row r="33" spans="1:9">
      <c r="A33" s="2">
        <v>45</v>
      </c>
      <c r="B33" s="1">
        <v>16</v>
      </c>
      <c r="C33" s="3" t="s">
        <v>391</v>
      </c>
      <c r="D33">
        <v>0.604297587276311</v>
      </c>
      <c r="E33">
        <v>0.75709625098007505</v>
      </c>
      <c r="F33">
        <v>0.68069691912819297</v>
      </c>
      <c r="G33">
        <v>29.333333333333332</v>
      </c>
      <c r="H33">
        <v>12.333333333333334</v>
      </c>
      <c r="I33">
        <v>12.666666666666666</v>
      </c>
    </row>
    <row r="34" spans="1:9">
      <c r="A34" s="3">
        <v>45</v>
      </c>
      <c r="B34" s="1">
        <v>16</v>
      </c>
      <c r="C34" s="3" t="s">
        <v>205</v>
      </c>
      <c r="D34">
        <v>0.59018592135140502</v>
      </c>
      <c r="E34">
        <v>0.54628756052372096</v>
      </c>
      <c r="F34">
        <v>0.56823674093756305</v>
      </c>
      <c r="G34">
        <v>32.333333333333336</v>
      </c>
      <c r="H34">
        <v>16.666666666666668</v>
      </c>
      <c r="I34">
        <v>17.333333333333332</v>
      </c>
    </row>
    <row r="35" spans="1:9">
      <c r="A35" s="3">
        <v>46</v>
      </c>
      <c r="B35" s="1">
        <v>12</v>
      </c>
      <c r="C35" s="3" t="s">
        <v>617</v>
      </c>
      <c r="D35">
        <v>0.41739130434782601</v>
      </c>
      <c r="E35">
        <v>0.63404687705458296</v>
      </c>
      <c r="F35">
        <v>0.52571909070120504</v>
      </c>
      <c r="G35">
        <v>6</v>
      </c>
      <c r="H35">
        <v>5.666666666666667</v>
      </c>
      <c r="I35">
        <v>4.666666666666667</v>
      </c>
    </row>
    <row r="36" spans="1:9" ht="13.8">
      <c r="A36" s="18">
        <v>46</v>
      </c>
      <c r="B36">
        <v>16</v>
      </c>
      <c r="C36" s="3" t="s">
        <v>565</v>
      </c>
      <c r="D36">
        <v>0.633890913272113</v>
      </c>
      <c r="E36">
        <v>0.58686989862612804</v>
      </c>
      <c r="F36">
        <v>0.61038040594912102</v>
      </c>
      <c r="G36">
        <v>25</v>
      </c>
      <c r="H36">
        <v>14</v>
      </c>
      <c r="I36">
        <v>14.666666666666666</v>
      </c>
    </row>
    <row r="37" spans="1:9">
      <c r="A37" s="3">
        <v>47</v>
      </c>
      <c r="B37" s="1">
        <v>13</v>
      </c>
      <c r="C37" s="3" t="s">
        <v>703</v>
      </c>
      <c r="D37">
        <v>0.60744343820012003</v>
      </c>
      <c r="E37">
        <v>0.785788434975629</v>
      </c>
      <c r="F37">
        <v>0.69661593658787402</v>
      </c>
      <c r="G37">
        <v>20.333333333333332</v>
      </c>
      <c r="H37">
        <v>8.3333333333333339</v>
      </c>
      <c r="I37">
        <v>7.333333333333333</v>
      </c>
    </row>
    <row r="38" spans="1:9" ht="13.2">
      <c r="A38" s="13">
        <v>47</v>
      </c>
      <c r="B38" s="1">
        <v>15</v>
      </c>
      <c r="C38" s="3" t="s">
        <v>390</v>
      </c>
      <c r="D38">
        <v>0.41559466674703199</v>
      </c>
      <c r="E38">
        <v>0.50755752337816995</v>
      </c>
      <c r="F38">
        <v>0.461576095062601</v>
      </c>
      <c r="G38">
        <v>20.666666666666668</v>
      </c>
      <c r="H38">
        <v>9.3333333333333339</v>
      </c>
      <c r="I38">
        <v>9.6666666666666661</v>
      </c>
    </row>
    <row r="39" spans="1:9">
      <c r="A39" s="3">
        <v>48</v>
      </c>
      <c r="B39" s="1">
        <v>14</v>
      </c>
      <c r="C39" s="3" t="s">
        <v>279</v>
      </c>
      <c r="D39">
        <v>0.55594050115530103</v>
      </c>
      <c r="E39">
        <v>0.63952947628496204</v>
      </c>
      <c r="F39">
        <v>0.59773498872013198</v>
      </c>
      <c r="G39">
        <v>34.333333333333336</v>
      </c>
      <c r="H39">
        <v>11</v>
      </c>
      <c r="I39">
        <v>12</v>
      </c>
    </row>
    <row r="40" spans="1:9">
      <c r="A40" s="3">
        <v>49</v>
      </c>
      <c r="B40" s="1">
        <v>16</v>
      </c>
      <c r="C40" s="3" t="s">
        <v>278</v>
      </c>
      <c r="D40">
        <v>0.61057499189602304</v>
      </c>
      <c r="E40">
        <v>0.77647736468923001</v>
      </c>
      <c r="F40">
        <v>0.69352617829262597</v>
      </c>
      <c r="G40">
        <v>38</v>
      </c>
      <c r="H40">
        <v>18.333333333333332</v>
      </c>
      <c r="I40">
        <v>19</v>
      </c>
    </row>
    <row r="41" spans="1:9">
      <c r="A41" s="12">
        <v>50</v>
      </c>
      <c r="B41" s="1"/>
      <c r="C41" s="3" t="s">
        <v>154</v>
      </c>
      <c r="D41"/>
      <c r="G41">
        <v>14.666666666666666</v>
      </c>
      <c r="H41">
        <v>11</v>
      </c>
      <c r="I41">
        <v>9.6666666666666661</v>
      </c>
    </row>
    <row r="42" spans="1:9">
      <c r="A42" s="12">
        <v>50</v>
      </c>
      <c r="B42" s="1">
        <v>12</v>
      </c>
      <c r="C42" s="3" t="s">
        <v>627</v>
      </c>
      <c r="D42">
        <v>0.31021253000334198</v>
      </c>
      <c r="E42">
        <v>0.50377270045567302</v>
      </c>
      <c r="F42">
        <v>0.40699261522950703</v>
      </c>
      <c r="G42">
        <v>10.666666666666666</v>
      </c>
      <c r="H42">
        <v>10.333333333333334</v>
      </c>
      <c r="I42">
        <v>10</v>
      </c>
    </row>
    <row r="43" spans="1:9" ht="13.8">
      <c r="A43" s="18">
        <v>50</v>
      </c>
      <c r="B43">
        <v>18</v>
      </c>
      <c r="C43" s="3" t="s">
        <v>120</v>
      </c>
      <c r="D43">
        <v>0.57242764875882601</v>
      </c>
      <c r="E43">
        <v>0.72302391628024598</v>
      </c>
      <c r="F43">
        <v>0.64772578251953605</v>
      </c>
      <c r="G43">
        <v>34</v>
      </c>
      <c r="H43">
        <v>14.666666666666666</v>
      </c>
      <c r="I43">
        <v>13.666666666666666</v>
      </c>
    </row>
    <row r="44" spans="1:9">
      <c r="A44" s="3">
        <v>51</v>
      </c>
      <c r="B44" s="1">
        <v>14</v>
      </c>
      <c r="C44" s="3" t="s">
        <v>608</v>
      </c>
      <c r="D44">
        <v>0.53046492497446596</v>
      </c>
      <c r="E44">
        <v>0.62207049256490998</v>
      </c>
      <c r="F44">
        <v>0.57626770876968803</v>
      </c>
      <c r="G44">
        <v>17.666666666666668</v>
      </c>
      <c r="H44">
        <v>7.333333333333333</v>
      </c>
      <c r="I44">
        <v>7.333333333333333</v>
      </c>
    </row>
    <row r="45" spans="1:9">
      <c r="A45" s="3">
        <v>51</v>
      </c>
      <c r="B45">
        <v>18</v>
      </c>
      <c r="C45" s="3" t="s">
        <v>363</v>
      </c>
      <c r="D45">
        <v>0.52569841623482705</v>
      </c>
      <c r="E45">
        <v>0.64560185682251503</v>
      </c>
      <c r="F45">
        <v>0.58565013652867104</v>
      </c>
      <c r="G45">
        <v>21</v>
      </c>
      <c r="H45">
        <v>11.666666666666666</v>
      </c>
      <c r="I45">
        <v>12</v>
      </c>
    </row>
    <row r="46" spans="1:9">
      <c r="A46" s="12">
        <v>52</v>
      </c>
      <c r="B46" s="1">
        <v>14</v>
      </c>
      <c r="C46" s="3" t="s">
        <v>66</v>
      </c>
      <c r="D46">
        <v>0.44851897296983201</v>
      </c>
      <c r="E46">
        <v>0.61097761088047997</v>
      </c>
      <c r="F46">
        <v>0.52974829192515605</v>
      </c>
      <c r="G46">
        <v>12.666666666666666</v>
      </c>
      <c r="H46">
        <v>7.333333333333333</v>
      </c>
      <c r="I46">
        <v>4.666666666666667</v>
      </c>
    </row>
    <row r="47" spans="1:9">
      <c r="A47" s="12">
        <v>52</v>
      </c>
      <c r="B47" s="1">
        <v>12</v>
      </c>
      <c r="C47" s="3" t="s">
        <v>332</v>
      </c>
      <c r="D47">
        <v>0.40840333274004098</v>
      </c>
      <c r="E47">
        <v>0.645353791698561</v>
      </c>
      <c r="F47">
        <v>0.52687856221930096</v>
      </c>
      <c r="G47">
        <v>20.333333333333332</v>
      </c>
      <c r="H47">
        <v>12.333333333333334</v>
      </c>
      <c r="I47">
        <v>11.666666666666666</v>
      </c>
    </row>
    <row r="48" spans="1:9">
      <c r="A48" s="3">
        <v>52</v>
      </c>
      <c r="B48" s="1"/>
      <c r="C48" s="3" t="s">
        <v>639</v>
      </c>
      <c r="D48"/>
      <c r="G48">
        <v>26.333333333333332</v>
      </c>
      <c r="H48">
        <v>12.333333333333334</v>
      </c>
      <c r="I48">
        <v>13.333333333333334</v>
      </c>
    </row>
    <row r="49" spans="1:10">
      <c r="A49" s="3">
        <v>55</v>
      </c>
      <c r="B49" s="1">
        <v>11</v>
      </c>
      <c r="C49" s="3" t="s">
        <v>447</v>
      </c>
      <c r="D49">
        <v>0.42553316121940699</v>
      </c>
      <c r="E49">
        <v>0.37230215827338098</v>
      </c>
      <c r="F49">
        <v>0.39891765974639398</v>
      </c>
      <c r="G49">
        <v>8.6666666666666661</v>
      </c>
      <c r="H49">
        <v>7.666666666666667</v>
      </c>
      <c r="I49">
        <v>5.666666666666667</v>
      </c>
    </row>
    <row r="50" spans="1:10" ht="13.8">
      <c r="A50" s="18">
        <v>55</v>
      </c>
      <c r="B50">
        <v>14</v>
      </c>
      <c r="C50" s="3" t="s">
        <v>121</v>
      </c>
      <c r="D50">
        <v>0.39466958554016901</v>
      </c>
      <c r="E50">
        <v>0.52592047941952202</v>
      </c>
      <c r="F50">
        <v>0.46029503247984499</v>
      </c>
      <c r="G50">
        <v>20.666666666666668</v>
      </c>
      <c r="H50">
        <v>13.666666666666666</v>
      </c>
      <c r="I50">
        <v>14</v>
      </c>
    </row>
    <row r="51" spans="1:10">
      <c r="A51" s="3">
        <v>56</v>
      </c>
      <c r="B51" s="1">
        <v>12</v>
      </c>
      <c r="C51" s="3" t="s">
        <v>88</v>
      </c>
      <c r="D51">
        <v>0.50976251136302897</v>
      </c>
      <c r="E51">
        <v>0.54267799341714795</v>
      </c>
      <c r="F51">
        <v>0.52622025239008796</v>
      </c>
      <c r="G51">
        <v>31</v>
      </c>
      <c r="H51">
        <v>10.666666666666666</v>
      </c>
      <c r="I51">
        <v>11.666666666666666</v>
      </c>
    </row>
    <row r="52" spans="1:10">
      <c r="A52" s="3">
        <v>57</v>
      </c>
      <c r="B52">
        <v>18</v>
      </c>
      <c r="C52" s="3" t="s">
        <v>159</v>
      </c>
      <c r="D52">
        <v>0.65230124833566605</v>
      </c>
      <c r="E52">
        <v>0.76279916418193205</v>
      </c>
      <c r="F52">
        <v>0.70755020625880005</v>
      </c>
      <c r="G52">
        <v>28.666666666666668</v>
      </c>
      <c r="H52">
        <v>12.333333333333334</v>
      </c>
      <c r="I52">
        <v>13</v>
      </c>
    </row>
    <row r="53" spans="1:10">
      <c r="A53" s="3">
        <v>59</v>
      </c>
      <c r="B53" s="1">
        <v>12</v>
      </c>
      <c r="C53" s="3" t="s">
        <v>431</v>
      </c>
      <c r="D53">
        <v>0.59851730529732605</v>
      </c>
      <c r="E53">
        <v>0.70029595120311905</v>
      </c>
      <c r="F53">
        <v>0.649406628250222</v>
      </c>
      <c r="G53">
        <v>32.333333333333336</v>
      </c>
      <c r="H53">
        <v>14.666666666666666</v>
      </c>
      <c r="I53">
        <v>14.666666666666666</v>
      </c>
    </row>
    <row r="54" spans="1:10">
      <c r="A54" s="12">
        <v>60</v>
      </c>
      <c r="B54" s="1">
        <v>18</v>
      </c>
      <c r="C54" s="3" t="s">
        <v>628</v>
      </c>
      <c r="D54">
        <v>0.49660601239600899</v>
      </c>
      <c r="E54">
        <v>0.63386505398858395</v>
      </c>
      <c r="F54">
        <v>0.56523553319229702</v>
      </c>
      <c r="G54">
        <v>32</v>
      </c>
      <c r="H54">
        <v>16.666666666666668</v>
      </c>
      <c r="I54">
        <v>16.666666666666668</v>
      </c>
    </row>
    <row r="55" spans="1:10">
      <c r="A55" s="12">
        <v>60</v>
      </c>
      <c r="B55" s="1">
        <v>12</v>
      </c>
      <c r="C55" s="3" t="s">
        <v>718</v>
      </c>
      <c r="D55">
        <v>0.61498366144793304</v>
      </c>
      <c r="E55">
        <v>0.72077360579576699</v>
      </c>
      <c r="F55">
        <v>0.66787863362184996</v>
      </c>
      <c r="G55">
        <v>47</v>
      </c>
      <c r="H55">
        <v>21.666666666666668</v>
      </c>
      <c r="I55">
        <v>22</v>
      </c>
    </row>
    <row r="56" spans="1:10">
      <c r="A56" s="3">
        <v>60</v>
      </c>
      <c r="B56" s="1">
        <v>17</v>
      </c>
      <c r="C56" s="3" t="s">
        <v>206</v>
      </c>
      <c r="D56">
        <v>0.54592691128108495</v>
      </c>
      <c r="E56">
        <v>0.58851023580453699</v>
      </c>
      <c r="F56">
        <v>0.56721857354281002</v>
      </c>
      <c r="G56">
        <v>11.666666666666666</v>
      </c>
      <c r="H56">
        <v>9.6666666666666661</v>
      </c>
      <c r="I56">
        <v>9.3333333333333339</v>
      </c>
    </row>
    <row r="57" spans="1:10">
      <c r="A57" s="3">
        <v>61</v>
      </c>
      <c r="B57" s="1">
        <v>18</v>
      </c>
      <c r="C57" s="3" t="s">
        <v>28</v>
      </c>
      <c r="D57">
        <v>0.528738092686309</v>
      </c>
      <c r="E57">
        <v>0.63134774736445198</v>
      </c>
      <c r="F57">
        <v>0.58004292002538005</v>
      </c>
      <c r="G57">
        <v>34.333333333333336</v>
      </c>
      <c r="H57">
        <v>16.666666666666668</v>
      </c>
      <c r="I57">
        <v>17</v>
      </c>
    </row>
    <row r="58" spans="1:10" ht="13.2">
      <c r="A58" s="13">
        <v>61</v>
      </c>
      <c r="B58" s="1"/>
      <c r="C58" s="3" t="s">
        <v>502</v>
      </c>
      <c r="D58">
        <v>0.64431618557112602</v>
      </c>
      <c r="E58">
        <v>0.59650539777880596</v>
      </c>
      <c r="F58">
        <v>0.62041079167496604</v>
      </c>
      <c r="G58">
        <v>7.666666666666667</v>
      </c>
      <c r="H58">
        <v>6.666666666666667</v>
      </c>
      <c r="I58">
        <v>5.333333333333333</v>
      </c>
    </row>
    <row r="59" spans="1:10">
      <c r="A59" s="12">
        <v>63</v>
      </c>
      <c r="B59" s="1"/>
      <c r="C59" s="3" t="s">
        <v>10</v>
      </c>
      <c r="D59"/>
      <c r="G59">
        <v>25</v>
      </c>
      <c r="H59">
        <v>11.666666666666666</v>
      </c>
      <c r="I59">
        <v>11.666666666666666</v>
      </c>
    </row>
    <row r="60" spans="1:10">
      <c r="A60" s="3">
        <v>63</v>
      </c>
      <c r="B60" s="1">
        <v>16</v>
      </c>
      <c r="C60" s="3" t="s">
        <v>692</v>
      </c>
      <c r="D60">
        <v>0.71368247135807295</v>
      </c>
      <c r="E60">
        <v>0.65742510317246905</v>
      </c>
      <c r="F60">
        <v>0.68555378726527105</v>
      </c>
      <c r="G60">
        <v>28</v>
      </c>
      <c r="H60">
        <v>15.666666666666666</v>
      </c>
      <c r="I60">
        <v>14.333333333333334</v>
      </c>
      <c r="J60">
        <f>CORREL(F54:F82,H54:H82)</f>
        <v>0.47152766072712848</v>
      </c>
    </row>
    <row r="61" spans="1:10">
      <c r="A61" s="3">
        <v>64</v>
      </c>
      <c r="B61" s="1">
        <v>12</v>
      </c>
      <c r="C61" s="3" t="s">
        <v>114</v>
      </c>
      <c r="D61">
        <v>0.62998655397182202</v>
      </c>
      <c r="E61">
        <v>0.64096869802015499</v>
      </c>
      <c r="F61">
        <v>0.635477625995989</v>
      </c>
      <c r="G61">
        <v>35.666666666666664</v>
      </c>
      <c r="H61">
        <v>17.333333333333332</v>
      </c>
      <c r="I61">
        <v>18.333333333333332</v>
      </c>
    </row>
    <row r="62" spans="1:10">
      <c r="A62" s="3">
        <v>65</v>
      </c>
      <c r="B62" s="1">
        <v>16.5</v>
      </c>
      <c r="C62" s="3" t="s">
        <v>693</v>
      </c>
      <c r="D62">
        <v>0.56003734022691398</v>
      </c>
      <c r="E62">
        <v>0.65176276646429399</v>
      </c>
      <c r="F62">
        <v>0.60590005334560404</v>
      </c>
      <c r="G62">
        <v>38.666666666666664</v>
      </c>
      <c r="H62">
        <v>16.333333333333332</v>
      </c>
      <c r="I62">
        <v>16.333333333333332</v>
      </c>
    </row>
    <row r="63" spans="1:10">
      <c r="A63" s="2">
        <v>66</v>
      </c>
      <c r="B63" s="1">
        <v>21</v>
      </c>
      <c r="C63" s="3" t="s">
        <v>70</v>
      </c>
      <c r="D63">
        <v>0.56950300781469598</v>
      </c>
      <c r="E63">
        <v>0.59510498929627997</v>
      </c>
      <c r="F63">
        <v>0.58230399855548798</v>
      </c>
      <c r="G63">
        <v>28.666666666666668</v>
      </c>
      <c r="H63">
        <v>16.333333333333332</v>
      </c>
      <c r="I63">
        <v>16.666666666666668</v>
      </c>
    </row>
    <row r="64" spans="1:10">
      <c r="A64" s="3">
        <v>66</v>
      </c>
      <c r="B64" s="1">
        <v>12</v>
      </c>
      <c r="C64" s="3" t="s">
        <v>446</v>
      </c>
      <c r="D64">
        <v>0.54887418472862304</v>
      </c>
      <c r="E64">
        <v>0.53888784088470498</v>
      </c>
      <c r="F64">
        <v>0.54388101280666401</v>
      </c>
      <c r="G64">
        <v>15</v>
      </c>
      <c r="H64">
        <v>6.666666666666667</v>
      </c>
      <c r="I64">
        <v>6.666666666666667</v>
      </c>
    </row>
    <row r="65" spans="1:9">
      <c r="A65" s="12">
        <v>67</v>
      </c>
      <c r="B65" s="1">
        <v>16</v>
      </c>
      <c r="C65" s="3" t="s">
        <v>333</v>
      </c>
      <c r="D65">
        <v>0.69343155551835001</v>
      </c>
      <c r="E65">
        <v>0.78160989126671199</v>
      </c>
      <c r="F65">
        <v>0.73752072339253105</v>
      </c>
      <c r="G65">
        <v>23</v>
      </c>
      <c r="H65">
        <v>12.333333333333334</v>
      </c>
      <c r="I65">
        <v>13</v>
      </c>
    </row>
    <row r="66" spans="1:9">
      <c r="A66" s="12">
        <v>67</v>
      </c>
      <c r="B66" s="1">
        <v>18</v>
      </c>
      <c r="C66" s="3" t="s">
        <v>158</v>
      </c>
      <c r="D66">
        <v>0.38251538307997501</v>
      </c>
      <c r="E66">
        <v>0.51070610387442605</v>
      </c>
      <c r="F66">
        <v>0.44661074347720098</v>
      </c>
      <c r="G66">
        <v>8.3333333333333339</v>
      </c>
      <c r="H66">
        <v>6</v>
      </c>
      <c r="I66">
        <v>5.666666666666667</v>
      </c>
    </row>
    <row r="67" spans="1:9">
      <c r="A67" s="3">
        <v>67</v>
      </c>
      <c r="B67" s="1">
        <v>12</v>
      </c>
      <c r="C67" s="3" t="s">
        <v>270</v>
      </c>
      <c r="D67">
        <v>0.68732058775174798</v>
      </c>
      <c r="E67">
        <v>0.69381663950880801</v>
      </c>
      <c r="F67">
        <v>0.69056861363027799</v>
      </c>
      <c r="G67">
        <v>32.666666666666664</v>
      </c>
      <c r="H67">
        <v>16</v>
      </c>
      <c r="I67">
        <v>16.333333333333332</v>
      </c>
    </row>
    <row r="68" spans="1:9">
      <c r="A68" s="3">
        <v>67</v>
      </c>
      <c r="B68">
        <v>18</v>
      </c>
      <c r="C68" s="3" t="s">
        <v>667</v>
      </c>
      <c r="D68">
        <v>0.74031538288457199</v>
      </c>
      <c r="E68">
        <v>0.76939796991112797</v>
      </c>
      <c r="F68">
        <v>0.75485667639785003</v>
      </c>
      <c r="G68">
        <v>33</v>
      </c>
      <c r="H68">
        <v>16</v>
      </c>
      <c r="I68">
        <v>15.666666666666666</v>
      </c>
    </row>
    <row r="69" spans="1:9">
      <c r="A69" s="12">
        <v>70</v>
      </c>
      <c r="B69" s="1">
        <v>16</v>
      </c>
      <c r="C69" s="3" t="s">
        <v>330</v>
      </c>
      <c r="D69">
        <v>0.55746541677436201</v>
      </c>
      <c r="E69">
        <v>0.608779238782029</v>
      </c>
      <c r="F69">
        <v>0.58312232777819495</v>
      </c>
      <c r="G69">
        <v>39.333333333333336</v>
      </c>
      <c r="H69">
        <v>13.333333333333334</v>
      </c>
      <c r="I69">
        <v>15</v>
      </c>
    </row>
    <row r="70" spans="1:9" ht="13.2">
      <c r="A70" s="13">
        <v>70</v>
      </c>
      <c r="B70" s="1">
        <v>12</v>
      </c>
      <c r="C70" s="3" t="s">
        <v>609</v>
      </c>
      <c r="D70">
        <v>0.49536908454454498</v>
      </c>
      <c r="E70">
        <v>0.57917373115163395</v>
      </c>
      <c r="F70">
        <v>0.53727140784808902</v>
      </c>
      <c r="G70">
        <v>13.666666666666666</v>
      </c>
      <c r="H70">
        <v>11</v>
      </c>
      <c r="I70">
        <v>8.3333333333333339</v>
      </c>
    </row>
    <row r="71" spans="1:9">
      <c r="A71" s="3">
        <v>70</v>
      </c>
      <c r="C71" s="3" t="s">
        <v>548</v>
      </c>
      <c r="D71">
        <v>0.36369268897149898</v>
      </c>
      <c r="E71">
        <v>0.40980460945324199</v>
      </c>
      <c r="F71">
        <v>0.38674864921237101</v>
      </c>
      <c r="G71">
        <v>18.333333333333332</v>
      </c>
      <c r="H71">
        <v>9.6666666666666661</v>
      </c>
      <c r="I71">
        <v>10.666666666666666</v>
      </c>
    </row>
    <row r="72" spans="1:9">
      <c r="A72" s="2">
        <v>72</v>
      </c>
      <c r="B72" s="1">
        <v>16</v>
      </c>
      <c r="C72" s="3" t="s">
        <v>183</v>
      </c>
      <c r="D72">
        <v>0.50984069600780302</v>
      </c>
      <c r="E72">
        <v>0.56148662371847602</v>
      </c>
      <c r="F72">
        <v>0.53566365986314002</v>
      </c>
      <c r="G72">
        <v>20.666666666666668</v>
      </c>
      <c r="H72">
        <v>9.6666666666666661</v>
      </c>
      <c r="I72">
        <v>9.6666666666666661</v>
      </c>
    </row>
    <row r="73" spans="1:9">
      <c r="A73" s="2">
        <v>72</v>
      </c>
      <c r="B73" s="1">
        <v>21</v>
      </c>
      <c r="C73" s="3" t="s">
        <v>155</v>
      </c>
      <c r="D73">
        <v>0.46596683948462603</v>
      </c>
      <c r="E73">
        <v>0.68308014900132996</v>
      </c>
      <c r="F73">
        <v>0.57452349424297799</v>
      </c>
      <c r="G73">
        <v>33.333333333333336</v>
      </c>
      <c r="H73">
        <v>16.333333333333332</v>
      </c>
      <c r="I73">
        <v>16.666666666666668</v>
      </c>
    </row>
    <row r="74" spans="1:9">
      <c r="A74" s="2">
        <v>72</v>
      </c>
      <c r="B74" s="1">
        <v>12</v>
      </c>
      <c r="C74" s="3" t="s">
        <v>156</v>
      </c>
      <c r="D74">
        <v>0.58228940662216799</v>
      </c>
      <c r="E74">
        <v>0.74351300165472001</v>
      </c>
      <c r="F74">
        <v>0.662901204138444</v>
      </c>
      <c r="G74">
        <v>26</v>
      </c>
      <c r="H74">
        <v>15.666666666666666</v>
      </c>
      <c r="I74">
        <v>16</v>
      </c>
    </row>
    <row r="75" spans="1:9">
      <c r="A75" s="3">
        <v>73</v>
      </c>
      <c r="B75" s="1">
        <v>14</v>
      </c>
      <c r="C75" s="3" t="s">
        <v>334</v>
      </c>
      <c r="D75">
        <v>0.569855863240743</v>
      </c>
      <c r="E75">
        <v>0.71438515018996196</v>
      </c>
      <c r="F75">
        <v>0.64212050671535303</v>
      </c>
      <c r="G75">
        <v>30.333333333333332</v>
      </c>
      <c r="H75">
        <v>10</v>
      </c>
      <c r="I75">
        <v>10</v>
      </c>
    </row>
    <row r="76" spans="1:9">
      <c r="A76" s="3">
        <v>74</v>
      </c>
      <c r="B76" s="1">
        <v>18</v>
      </c>
      <c r="C76" s="3" t="s">
        <v>445</v>
      </c>
      <c r="D76">
        <v>0.61014817494920004</v>
      </c>
      <c r="E76">
        <v>0.65143095608801804</v>
      </c>
      <c r="F76">
        <v>0.63078956551860899</v>
      </c>
      <c r="G76">
        <v>37</v>
      </c>
      <c r="H76">
        <v>13.333333333333334</v>
      </c>
      <c r="I76">
        <v>14</v>
      </c>
    </row>
    <row r="77" spans="1:9">
      <c r="A77" s="3">
        <v>74</v>
      </c>
      <c r="B77" s="1">
        <v>16</v>
      </c>
      <c r="C77" s="3" t="s">
        <v>268</v>
      </c>
      <c r="D77">
        <v>0.51982224658211795</v>
      </c>
      <c r="E77">
        <v>0.71213776151999297</v>
      </c>
      <c r="F77">
        <v>0.61598000405105502</v>
      </c>
      <c r="G77">
        <v>26.333333333333332</v>
      </c>
      <c r="H77">
        <v>13</v>
      </c>
      <c r="I77">
        <v>13</v>
      </c>
    </row>
    <row r="78" spans="1:9">
      <c r="A78" s="3">
        <v>75</v>
      </c>
      <c r="B78">
        <v>13.5</v>
      </c>
      <c r="C78" s="3" t="s">
        <v>160</v>
      </c>
      <c r="D78">
        <v>0.62508728729464502</v>
      </c>
      <c r="E78">
        <v>0.71078002026072595</v>
      </c>
      <c r="F78">
        <v>0.66793365377768599</v>
      </c>
      <c r="G78">
        <v>24.333333333333332</v>
      </c>
      <c r="H78">
        <v>9</v>
      </c>
      <c r="I78">
        <v>9.3333333333333339</v>
      </c>
    </row>
    <row r="79" spans="1:9">
      <c r="A79" s="33">
        <v>76</v>
      </c>
      <c r="B79">
        <v>18</v>
      </c>
      <c r="C79" s="3" t="s">
        <v>96</v>
      </c>
      <c r="D79">
        <v>0.424681314551345</v>
      </c>
      <c r="E79">
        <v>0.41686473193924101</v>
      </c>
      <c r="F79">
        <v>0.42077302324529298</v>
      </c>
      <c r="G79">
        <v>20.666666666666668</v>
      </c>
      <c r="H79">
        <v>11.666666666666666</v>
      </c>
      <c r="I79">
        <v>12.333333333333334</v>
      </c>
    </row>
    <row r="80" spans="1:9">
      <c r="A80" s="36">
        <v>77</v>
      </c>
      <c r="B80" s="1">
        <v>16</v>
      </c>
      <c r="C80" s="3" t="s">
        <v>535</v>
      </c>
      <c r="D80">
        <v>0.214687968682478</v>
      </c>
      <c r="E80">
        <v>0.42909980335961401</v>
      </c>
      <c r="F80">
        <v>0.32189388602104602</v>
      </c>
      <c r="G80"/>
    </row>
    <row r="81" spans="1:9">
      <c r="A81" s="33">
        <v>77</v>
      </c>
      <c r="B81" s="1">
        <v>14</v>
      </c>
      <c r="C81" s="3" t="s">
        <v>43</v>
      </c>
      <c r="D81">
        <v>0.43423494744249502</v>
      </c>
      <c r="E81">
        <v>0.475680947941369</v>
      </c>
      <c r="F81">
        <v>0.45495794769193199</v>
      </c>
      <c r="G81">
        <v>12</v>
      </c>
      <c r="H81">
        <v>9</v>
      </c>
      <c r="I81">
        <v>8.6666666666666661</v>
      </c>
    </row>
    <row r="82" spans="1:9">
      <c r="A82" s="33">
        <v>77</v>
      </c>
      <c r="B82" s="1">
        <v>16</v>
      </c>
      <c r="C82" s="3" t="s">
        <v>269</v>
      </c>
      <c r="D82">
        <v>0.62481620622898704</v>
      </c>
      <c r="E82">
        <v>0.56656564744919302</v>
      </c>
      <c r="F82">
        <v>0.59569092683908997</v>
      </c>
      <c r="G82">
        <v>25.333333333333332</v>
      </c>
      <c r="H82">
        <v>12.333333333333334</v>
      </c>
      <c r="I82">
        <v>12</v>
      </c>
    </row>
    <row r="83" spans="1:9" ht="13.8">
      <c r="A83" s="16"/>
      <c r="D83"/>
    </row>
    <row r="84" spans="1:9" ht="13.8">
      <c r="A84" s="16"/>
      <c r="D84"/>
    </row>
    <row r="85" spans="1:9" ht="13.8">
      <c r="A85" s="16"/>
      <c r="D85"/>
    </row>
    <row r="86" spans="1:9">
      <c r="A86" s="3"/>
      <c r="D86"/>
    </row>
    <row r="87" spans="1:9">
      <c r="A87" s="3"/>
      <c r="D87"/>
    </row>
    <row r="88" spans="1:9">
      <c r="A88" s="3"/>
      <c r="D88"/>
    </row>
    <row r="89" spans="1:9">
      <c r="A89" s="3"/>
      <c r="B89" s="1"/>
      <c r="D89"/>
    </row>
    <row r="90" spans="1:9">
      <c r="A90" s="3"/>
      <c r="D90"/>
    </row>
    <row r="91" spans="1:9">
      <c r="A91" s="3"/>
      <c r="D91"/>
    </row>
    <row r="92" spans="1:9" ht="13.8">
      <c r="A92" s="18"/>
      <c r="D92"/>
    </row>
    <row r="93" spans="1:9">
      <c r="A93" s="3"/>
      <c r="D93"/>
    </row>
    <row r="94" spans="1:9">
      <c r="A94" s="3"/>
      <c r="B94" s="1"/>
      <c r="D94"/>
    </row>
    <row r="95" spans="1:9">
      <c r="A95" s="3"/>
      <c r="D95"/>
    </row>
    <row r="96" spans="1:9">
      <c r="A96" s="12"/>
      <c r="B96" s="1"/>
      <c r="D96"/>
    </row>
    <row r="97" spans="1:10">
      <c r="A97" s="12"/>
      <c r="B97" s="1"/>
      <c r="D97"/>
    </row>
    <row r="98" spans="1:10">
      <c r="A98" s="33"/>
      <c r="B98" s="1"/>
      <c r="D98"/>
    </row>
    <row r="99" spans="1:10">
      <c r="A99" s="33"/>
      <c r="B99" s="1"/>
      <c r="D99"/>
    </row>
    <row r="100" spans="1:10" ht="13.2">
      <c r="A100" s="34"/>
      <c r="B100" s="1"/>
      <c r="D100"/>
    </row>
    <row r="101" spans="1:10">
      <c r="A101" s="33"/>
      <c r="D101"/>
    </row>
    <row r="102" spans="1:10">
      <c r="A102" s="12"/>
      <c r="B102" s="1"/>
      <c r="D102"/>
    </row>
    <row r="103" spans="1:10">
      <c r="A103" s="3"/>
      <c r="B103" s="1"/>
      <c r="D103"/>
    </row>
    <row r="104" spans="1:10">
      <c r="A104" s="3"/>
      <c r="B104" s="1"/>
      <c r="D104"/>
      <c r="J104" t="e">
        <f>CORREL(F96:F137,G96:G137)</f>
        <v>#DIV/0!</v>
      </c>
    </row>
    <row r="105" spans="1:10">
      <c r="A105" s="3"/>
      <c r="B105" s="1"/>
      <c r="D105"/>
    </row>
    <row r="106" spans="1:10">
      <c r="A106" s="3"/>
      <c r="D106"/>
    </row>
    <row r="107" spans="1:10">
      <c r="A107" s="3"/>
      <c r="D107"/>
    </row>
    <row r="108" spans="1:10">
      <c r="A108" s="2"/>
      <c r="B108" s="1"/>
      <c r="D108"/>
    </row>
    <row r="109" spans="1:10">
      <c r="A109" s="3"/>
      <c r="B109" s="1"/>
      <c r="D109"/>
    </row>
    <row r="110" spans="1:10" ht="13.8">
      <c r="A110" s="18"/>
      <c r="D110"/>
    </row>
    <row r="111" spans="1:10">
      <c r="A111" s="12"/>
      <c r="B111" s="1"/>
      <c r="D111"/>
    </row>
    <row r="112" spans="1:10">
      <c r="A112" s="12"/>
      <c r="B112" s="1"/>
      <c r="D112"/>
    </row>
    <row r="113" spans="1:4">
      <c r="A113" s="3"/>
      <c r="B113" s="2"/>
      <c r="D113"/>
    </row>
    <row r="114" spans="1:4">
      <c r="A114" s="3"/>
      <c r="B114" s="3"/>
      <c r="D114"/>
    </row>
    <row r="115" spans="1:4">
      <c r="A115" s="3"/>
      <c r="B115" s="3"/>
      <c r="D115"/>
    </row>
    <row r="116" spans="1:4">
      <c r="A116" s="3"/>
      <c r="B116" s="3"/>
      <c r="D116"/>
    </row>
    <row r="117" spans="1:4">
      <c r="A117" s="12"/>
      <c r="B117" s="2"/>
      <c r="D117"/>
    </row>
    <row r="118" spans="1:4" ht="13.2">
      <c r="A118" s="13"/>
      <c r="B118" s="2"/>
      <c r="D118"/>
    </row>
    <row r="119" spans="1:4">
      <c r="A119" s="3"/>
      <c r="B119" s="3"/>
      <c r="D119"/>
    </row>
    <row r="120" spans="1:4">
      <c r="A120" s="3"/>
      <c r="B120" s="3"/>
      <c r="D120"/>
    </row>
    <row r="121" spans="1:4">
      <c r="A121" s="3"/>
      <c r="B121" s="3"/>
      <c r="D121"/>
    </row>
    <row r="122" spans="1:4">
      <c r="A122" s="3"/>
      <c r="B122" s="3"/>
      <c r="D122"/>
    </row>
    <row r="123" spans="1:4">
      <c r="A123" s="2"/>
      <c r="B123" s="2"/>
      <c r="D123"/>
    </row>
    <row r="124" spans="1:4">
      <c r="A124" s="2"/>
      <c r="B124" s="2"/>
      <c r="D124"/>
    </row>
    <row r="125" spans="1:4">
      <c r="A125" s="2"/>
      <c r="B125" s="2"/>
      <c r="D125"/>
    </row>
    <row r="126" spans="1:4">
      <c r="A126" s="3"/>
      <c r="B126" s="3"/>
      <c r="D126"/>
    </row>
    <row r="127" spans="1:4">
      <c r="A127" s="3"/>
      <c r="B127" s="2"/>
      <c r="D127"/>
    </row>
    <row r="128" spans="1:4">
      <c r="A128" s="3"/>
      <c r="B128" s="2"/>
      <c r="D128"/>
    </row>
    <row r="129" spans="1:4">
      <c r="A129" s="3"/>
      <c r="B129" s="2"/>
      <c r="D129"/>
    </row>
    <row r="130" spans="1:4">
      <c r="A130" s="3"/>
      <c r="B130" s="3"/>
      <c r="D130"/>
    </row>
    <row r="131" spans="1:4">
      <c r="A131" s="3"/>
      <c r="B131" s="3"/>
      <c r="D131"/>
    </row>
    <row r="132" spans="1:4">
      <c r="A132" s="3"/>
      <c r="B132" s="3"/>
    </row>
    <row r="133" spans="1:4">
      <c r="A133" s="3"/>
      <c r="B133" s="3"/>
    </row>
    <row r="134" spans="1:4">
      <c r="A134" s="12"/>
      <c r="B134" s="2"/>
    </row>
    <row r="135" spans="1:4">
      <c r="A135" s="3"/>
      <c r="B135" s="2"/>
    </row>
    <row r="136" spans="1:4">
      <c r="A136" s="3"/>
      <c r="B136" s="2"/>
    </row>
    <row r="137" spans="1:4">
      <c r="A137" s="3"/>
      <c r="B137" s="3"/>
    </row>
    <row r="138" spans="1:4">
      <c r="A138" s="3"/>
      <c r="B138" s="3"/>
    </row>
    <row r="139" spans="1:4">
      <c r="A139" s="3"/>
      <c r="B139" s="3"/>
    </row>
    <row r="140" spans="1:4">
      <c r="A140" s="3"/>
      <c r="B140" s="3"/>
    </row>
    <row r="141" spans="1:4">
      <c r="A141" s="3">
        <v>44</v>
      </c>
      <c r="B141" s="3"/>
      <c r="C141" s="3" t="s">
        <v>12</v>
      </c>
    </row>
    <row r="142" spans="1:4">
      <c r="A142" s="3"/>
      <c r="B142" s="3"/>
      <c r="C142" s="3" t="s">
        <v>13</v>
      </c>
    </row>
    <row r="143" spans="1:4">
      <c r="A143" s="3"/>
      <c r="B143" s="3"/>
      <c r="C143" s="3" t="s">
        <v>14</v>
      </c>
    </row>
    <row r="144" spans="1:4">
      <c r="A144" s="3"/>
      <c r="B144" s="3"/>
      <c r="C144" s="3" t="s">
        <v>258</v>
      </c>
    </row>
    <row r="145" spans="1:3">
      <c r="A145" s="3"/>
      <c r="B145" s="3"/>
      <c r="C145" s="3" t="s">
        <v>451</v>
      </c>
    </row>
    <row r="146" spans="1:3">
      <c r="A146" s="3"/>
      <c r="B146" s="3"/>
      <c r="C146" s="3" t="s">
        <v>31</v>
      </c>
    </row>
    <row r="147" spans="1:3">
      <c r="A147" s="3"/>
      <c r="B147" s="3"/>
      <c r="C147" s="3" t="s">
        <v>709</v>
      </c>
    </row>
    <row r="148" spans="1:3">
      <c r="A148" s="3"/>
      <c r="B148" s="3"/>
      <c r="C148" s="3" t="s">
        <v>689</v>
      </c>
    </row>
    <row r="149" spans="1:3">
      <c r="A149" s="3"/>
      <c r="B149" s="3"/>
      <c r="C149" s="3" t="s">
        <v>642</v>
      </c>
    </row>
    <row r="150" spans="1:3">
      <c r="A150" s="3"/>
      <c r="B150" s="3"/>
      <c r="C150" s="3" t="s">
        <v>219</v>
      </c>
    </row>
    <row r="151" spans="1:3">
      <c r="A151" s="3"/>
      <c r="B151" s="3"/>
      <c r="C151" s="3" t="s">
        <v>656</v>
      </c>
    </row>
    <row r="152" spans="1:3">
      <c r="A152" s="3"/>
      <c r="B152" s="3"/>
      <c r="C152" s="3" t="s">
        <v>37</v>
      </c>
    </row>
    <row r="153" spans="1:3">
      <c r="A153" s="3"/>
      <c r="B153" s="3"/>
      <c r="C153" s="3" t="s">
        <v>432</v>
      </c>
    </row>
    <row r="154" spans="1:3">
      <c r="A154" s="3"/>
      <c r="B154" s="3"/>
      <c r="C154" s="3" t="s">
        <v>517</v>
      </c>
    </row>
    <row r="155" spans="1:3">
      <c r="A155" s="3"/>
      <c r="B155" s="3"/>
      <c r="C155" s="3" t="s">
        <v>698</v>
      </c>
    </row>
    <row r="156" spans="1:3">
      <c r="A156" s="3"/>
      <c r="B156" s="3"/>
      <c r="C156" s="3" t="s">
        <v>93</v>
      </c>
    </row>
    <row r="157" spans="1:3">
      <c r="A157" s="3"/>
      <c r="B157" s="3"/>
      <c r="C157" s="3" t="s">
        <v>123</v>
      </c>
    </row>
    <row r="158" spans="1:3">
      <c r="A158" s="3"/>
      <c r="B158" s="3"/>
      <c r="C158" s="3" t="s">
        <v>15</v>
      </c>
    </row>
    <row r="159" spans="1:3">
      <c r="A159" s="3"/>
      <c r="B159" s="3"/>
      <c r="C159" s="3" t="s">
        <v>16</v>
      </c>
    </row>
    <row r="160" spans="1:3">
      <c r="A160" s="3"/>
      <c r="B160" s="3"/>
      <c r="C160" s="3" t="s">
        <v>181</v>
      </c>
    </row>
    <row r="161" spans="1:3">
      <c r="A161" s="3"/>
      <c r="B161" s="3"/>
      <c r="C161" s="3" t="s">
        <v>240</v>
      </c>
    </row>
    <row r="162" spans="1:3">
      <c r="A162" s="3"/>
      <c r="B162" s="3"/>
      <c r="C162" s="3" t="s">
        <v>302</v>
      </c>
    </row>
    <row r="163" spans="1:3">
      <c r="A163" s="3"/>
      <c r="B163" s="3"/>
      <c r="C163" s="3" t="s">
        <v>301</v>
      </c>
    </row>
    <row r="164" spans="1:3">
      <c r="A164" s="3"/>
      <c r="B164" s="3"/>
      <c r="C164" s="3" t="s">
        <v>208</v>
      </c>
    </row>
    <row r="165" spans="1:3">
      <c r="A165" s="3"/>
      <c r="B165" s="3"/>
      <c r="C165" s="3" t="s">
        <v>51</v>
      </c>
    </row>
    <row r="166" spans="1:3">
      <c r="A166" s="3"/>
      <c r="B166" s="3"/>
      <c r="C166" s="3" t="s">
        <v>626</v>
      </c>
    </row>
    <row r="167" spans="1:3">
      <c r="A167" s="3"/>
      <c r="B167" s="3"/>
      <c r="C167" s="3" t="s">
        <v>300</v>
      </c>
    </row>
    <row r="168" spans="1:3">
      <c r="A168" s="3"/>
      <c r="B168" s="3"/>
      <c r="C168" s="3" t="s">
        <v>103</v>
      </c>
    </row>
    <row r="169" spans="1:3">
      <c r="A169" s="3"/>
      <c r="B169" s="3"/>
      <c r="C169" s="3" t="s">
        <v>525</v>
      </c>
    </row>
    <row r="170" spans="1:3">
      <c r="A170" s="3"/>
      <c r="B170" s="3"/>
      <c r="C170" s="3" t="s">
        <v>526</v>
      </c>
    </row>
    <row r="171" spans="1:3">
      <c r="A171" s="3"/>
      <c r="B171" s="3"/>
      <c r="C171" s="3" t="s">
        <v>624</v>
      </c>
    </row>
    <row r="172" spans="1:3">
      <c r="A172" s="3"/>
      <c r="B172" s="3"/>
      <c r="C172" s="3" t="s">
        <v>369</v>
      </c>
    </row>
    <row r="173" spans="1:3">
      <c r="A173" s="3"/>
      <c r="B173" s="3"/>
      <c r="C173" s="3" t="s">
        <v>223</v>
      </c>
    </row>
    <row r="174" spans="1:3">
      <c r="A174" s="3"/>
      <c r="B174" s="3"/>
      <c r="C174" s="3" t="s">
        <v>199</v>
      </c>
    </row>
    <row r="175" spans="1:3">
      <c r="A175" s="3"/>
      <c r="B175" s="3"/>
      <c r="C175" s="3" t="s">
        <v>454</v>
      </c>
    </row>
    <row r="176" spans="1:3">
      <c r="A176" s="3"/>
      <c r="B176" s="3"/>
      <c r="C176" s="3" t="s">
        <v>455</v>
      </c>
    </row>
    <row r="177" spans="1:3">
      <c r="A177" s="3"/>
      <c r="B177" s="3"/>
      <c r="C177" s="3" t="s">
        <v>249</v>
      </c>
    </row>
    <row r="178" spans="1:3">
      <c r="A178" s="3"/>
      <c r="B178" s="3"/>
      <c r="C178" s="3" t="s">
        <v>430</v>
      </c>
    </row>
    <row r="179" spans="1:3">
      <c r="A179" s="3"/>
      <c r="B179" s="3"/>
      <c r="C179" s="3" t="s">
        <v>388</v>
      </c>
    </row>
    <row r="180" spans="1:3">
      <c r="A180" s="3"/>
      <c r="B180" s="3"/>
      <c r="C180" s="3" t="s">
        <v>389</v>
      </c>
    </row>
    <row r="181" spans="1:3">
      <c r="A181" s="3"/>
      <c r="B181" s="3"/>
      <c r="C181" s="3" t="s">
        <v>523</v>
      </c>
    </row>
    <row r="182" spans="1:3">
      <c r="A182" s="3"/>
      <c r="B182" s="3"/>
      <c r="C182" s="3" t="s">
        <v>524</v>
      </c>
    </row>
    <row r="183" spans="1:3">
      <c r="A183" s="3"/>
      <c r="B183" s="3"/>
      <c r="C183" s="3" t="s">
        <v>225</v>
      </c>
    </row>
    <row r="184" spans="1:3">
      <c r="A184" s="3"/>
      <c r="B184" s="3"/>
      <c r="C184" s="3" t="s">
        <v>697</v>
      </c>
    </row>
    <row r="185" spans="1:3">
      <c r="A185" s="3"/>
      <c r="B185" s="3"/>
      <c r="C185" s="3" t="s">
        <v>5</v>
      </c>
    </row>
    <row r="186" spans="1:3">
      <c r="A186" s="3"/>
      <c r="B186" s="3"/>
      <c r="C186" s="3" t="s">
        <v>6</v>
      </c>
    </row>
    <row r="187" spans="1:3">
      <c r="A187" s="3"/>
      <c r="B187" s="3"/>
      <c r="C187" s="3" t="s">
        <v>7</v>
      </c>
    </row>
    <row r="188" spans="1:3">
      <c r="A188" s="3"/>
      <c r="B188" s="3"/>
      <c r="C188" s="3" t="s">
        <v>564</v>
      </c>
    </row>
    <row r="189" spans="1:3">
      <c r="A189" s="3"/>
      <c r="B189" s="3"/>
      <c r="C189" s="3" t="s">
        <v>247</v>
      </c>
    </row>
    <row r="190" spans="1:3">
      <c r="A190" s="3"/>
      <c r="B190" s="3"/>
      <c r="C190" s="3" t="s">
        <v>307</v>
      </c>
    </row>
    <row r="191" spans="1:3">
      <c r="A191" s="3"/>
      <c r="B191" s="3"/>
      <c r="C191" s="3" t="s">
        <v>308</v>
      </c>
    </row>
    <row r="192" spans="1:3">
      <c r="A192" s="3"/>
      <c r="B192" s="3"/>
      <c r="C192" s="3" t="s">
        <v>309</v>
      </c>
    </row>
    <row r="193" spans="1:3">
      <c r="A193" s="3"/>
      <c r="B193" s="3"/>
      <c r="C193" s="3" t="s">
        <v>148</v>
      </c>
    </row>
    <row r="194" spans="1:3">
      <c r="A194" s="3"/>
      <c r="B194" s="3"/>
      <c r="C194" s="3" t="s">
        <v>104</v>
      </c>
    </row>
    <row r="195" spans="1:3">
      <c r="A195" s="3"/>
      <c r="B195" s="3"/>
      <c r="C195" s="3" t="s">
        <v>73</v>
      </c>
    </row>
    <row r="196" spans="1:3">
      <c r="A196" s="3"/>
      <c r="B196" s="3"/>
      <c r="C196" s="3" t="s">
        <v>306</v>
      </c>
    </row>
    <row r="197" spans="1:3">
      <c r="A197" s="3"/>
      <c r="B197" s="3"/>
      <c r="C197" s="3" t="s">
        <v>310</v>
      </c>
    </row>
    <row r="198" spans="1:3">
      <c r="A198" s="3"/>
      <c r="B198" s="3"/>
      <c r="C198" s="3" t="s">
        <v>569</v>
      </c>
    </row>
    <row r="199" spans="1:3">
      <c r="A199" s="3"/>
      <c r="B199" s="3"/>
      <c r="C199" s="3" t="s">
        <v>426</v>
      </c>
    </row>
    <row r="200" spans="1:3">
      <c r="A200" s="3"/>
      <c r="B200" s="3"/>
      <c r="C200" s="3" t="s">
        <v>136</v>
      </c>
    </row>
    <row r="201" spans="1:3">
      <c r="A201" s="3"/>
      <c r="B201" s="3"/>
      <c r="C201" s="3" t="s">
        <v>471</v>
      </c>
    </row>
    <row r="202" spans="1:3">
      <c r="A202" s="3"/>
      <c r="B202" s="3"/>
      <c r="C202" s="3" t="s">
        <v>138</v>
      </c>
    </row>
    <row r="203" spans="1:3">
      <c r="A203" s="3"/>
      <c r="B203" s="3"/>
      <c r="C203" s="3" t="s">
        <v>113</v>
      </c>
    </row>
    <row r="204" spans="1:3">
      <c r="A204" s="3"/>
      <c r="B204" s="3"/>
      <c r="C204" s="3" t="s">
        <v>90</v>
      </c>
    </row>
    <row r="205" spans="1:3">
      <c r="A205" s="3"/>
      <c r="B205" s="3"/>
      <c r="C205" s="3" t="s">
        <v>556</v>
      </c>
    </row>
    <row r="206" spans="1:3">
      <c r="A206" s="3"/>
      <c r="B206" s="3"/>
      <c r="C206" s="3" t="s">
        <v>557</v>
      </c>
    </row>
    <row r="207" spans="1:3">
      <c r="A207" s="3"/>
      <c r="B207" s="3"/>
      <c r="C207" s="3" t="s">
        <v>612</v>
      </c>
    </row>
    <row r="208" spans="1:3">
      <c r="A208" s="3"/>
      <c r="B208" s="3"/>
      <c r="C208" s="3" t="s">
        <v>613</v>
      </c>
    </row>
    <row r="209" spans="1:3">
      <c r="A209" s="3"/>
      <c r="B209" s="3"/>
      <c r="C209" s="3" t="s">
        <v>441</v>
      </c>
    </row>
    <row r="210" spans="1:3">
      <c r="A210" s="3"/>
      <c r="B210" s="3"/>
      <c r="C210" s="3" t="s">
        <v>280</v>
      </c>
    </row>
    <row r="211" spans="1:3">
      <c r="A211" s="3"/>
      <c r="B211" s="3"/>
      <c r="C211" s="3" t="s">
        <v>281</v>
      </c>
    </row>
    <row r="212" spans="1:3">
      <c r="A212" s="3"/>
      <c r="B212" s="3"/>
      <c r="C212" s="3" t="s">
        <v>34</v>
      </c>
    </row>
    <row r="213" spans="1:3">
      <c r="A213" s="3"/>
      <c r="B213" s="3"/>
      <c r="C213" s="3" t="s">
        <v>35</v>
      </c>
    </row>
    <row r="214" spans="1:3">
      <c r="A214" s="3"/>
      <c r="B214" s="3"/>
      <c r="C214" s="3" t="s">
        <v>197</v>
      </c>
    </row>
    <row r="215" spans="1:3">
      <c r="A215" s="3"/>
      <c r="B215" s="3"/>
      <c r="C215" s="3" t="s">
        <v>81</v>
      </c>
    </row>
    <row r="216" spans="1:3">
      <c r="A216" s="3"/>
      <c r="B216" s="3"/>
      <c r="C216" s="3" t="s">
        <v>82</v>
      </c>
    </row>
    <row r="217" spans="1:3">
      <c r="A217" s="3"/>
      <c r="B217" s="3"/>
      <c r="C217" s="3" t="s">
        <v>591</v>
      </c>
    </row>
    <row r="218" spans="1:3">
      <c r="A218" s="3"/>
      <c r="B218" s="3"/>
      <c r="C218" s="3" t="s">
        <v>214</v>
      </c>
    </row>
    <row r="219" spans="1:3">
      <c r="A219" s="3"/>
      <c r="B219" s="3"/>
      <c r="C219" s="3" t="s">
        <v>360</v>
      </c>
    </row>
    <row r="220" spans="1:3">
      <c r="A220" s="3"/>
      <c r="B220" s="3"/>
      <c r="C220" s="3" t="s">
        <v>558</v>
      </c>
    </row>
    <row r="221" spans="1:3">
      <c r="A221" s="3"/>
      <c r="B221" s="3"/>
      <c r="C221" s="3" t="s">
        <v>239</v>
      </c>
    </row>
    <row r="222" spans="1:3">
      <c r="A222" s="3"/>
      <c r="B222" s="3"/>
      <c r="C222" s="3" t="s">
        <v>555</v>
      </c>
    </row>
    <row r="223" spans="1:3">
      <c r="A223" s="3"/>
      <c r="B223" s="3"/>
      <c r="C223" s="3" t="s">
        <v>234</v>
      </c>
    </row>
    <row r="224" spans="1:3">
      <c r="A224" s="3"/>
      <c r="B224" s="3"/>
      <c r="C224" s="3" t="s">
        <v>235</v>
      </c>
    </row>
    <row r="225" spans="1:3">
      <c r="A225" s="3"/>
      <c r="B225" s="3"/>
      <c r="C225" s="3" t="s">
        <v>668</v>
      </c>
    </row>
    <row r="226" spans="1:3">
      <c r="A226" s="3"/>
      <c r="B226" s="3"/>
      <c r="C226" s="3" t="s">
        <v>611</v>
      </c>
    </row>
    <row r="227" spans="1:3">
      <c r="A227" s="3"/>
      <c r="B227" s="3"/>
      <c r="C227" s="3" t="s">
        <v>232</v>
      </c>
    </row>
    <row r="228" spans="1:3">
      <c r="A228" s="3"/>
      <c r="B228" s="3"/>
      <c r="C228" s="3" t="s">
        <v>161</v>
      </c>
    </row>
    <row r="229" spans="1:3">
      <c r="A229" s="3"/>
      <c r="B229" s="3"/>
      <c r="C229" s="3" t="s">
        <v>246</v>
      </c>
    </row>
    <row r="230" spans="1:3">
      <c r="A230" s="3"/>
      <c r="B230" s="3"/>
      <c r="C230" s="3" t="s">
        <v>311</v>
      </c>
    </row>
    <row r="231" spans="1:3">
      <c r="A231" s="3"/>
      <c r="B231" s="3"/>
      <c r="C231" s="3" t="s">
        <v>327</v>
      </c>
    </row>
    <row r="232" spans="1:3">
      <c r="A232" s="3"/>
      <c r="B232" s="3"/>
      <c r="C232" s="3" t="s">
        <v>328</v>
      </c>
    </row>
    <row r="233" spans="1:3">
      <c r="A233" s="3"/>
      <c r="B233" s="3"/>
      <c r="C233" s="3" t="s">
        <v>115</v>
      </c>
    </row>
    <row r="234" spans="1:3">
      <c r="A234" s="3"/>
      <c r="B234" s="3"/>
      <c r="C234" s="3" t="s">
        <v>116</v>
      </c>
    </row>
    <row r="235" spans="1:3">
      <c r="A235" s="3"/>
      <c r="B235" s="3"/>
      <c r="C235" s="3" t="s">
        <v>655</v>
      </c>
    </row>
    <row r="236" spans="1:3">
      <c r="A236" s="3"/>
      <c r="B236" s="3"/>
      <c r="C236" s="3" t="s">
        <v>632</v>
      </c>
    </row>
    <row r="237" spans="1:3">
      <c r="A237" s="3"/>
      <c r="B237" s="3"/>
      <c r="C237" s="3" t="s">
        <v>633</v>
      </c>
    </row>
    <row r="238" spans="1:3">
      <c r="A238" s="3"/>
      <c r="B238" s="3"/>
      <c r="C238" s="3" t="s">
        <v>184</v>
      </c>
    </row>
    <row r="239" spans="1:3">
      <c r="A239" s="3"/>
      <c r="B239" s="3"/>
      <c r="C239" s="3" t="s">
        <v>8</v>
      </c>
    </row>
    <row r="240" spans="1:3">
      <c r="A240" s="3"/>
      <c r="B240" s="3"/>
      <c r="C240" s="3" t="s">
        <v>9</v>
      </c>
    </row>
    <row r="241" spans="1:3">
      <c r="A241" s="3"/>
      <c r="B241" s="3"/>
      <c r="C241" s="3" t="s">
        <v>202</v>
      </c>
    </row>
    <row r="242" spans="1:3">
      <c r="A242" s="3"/>
      <c r="B242" s="3"/>
      <c r="C242" s="3" t="s">
        <v>203</v>
      </c>
    </row>
    <row r="243" spans="1:3">
      <c r="A243" s="3"/>
      <c r="B243" s="3"/>
      <c r="C243" s="3" t="s">
        <v>204</v>
      </c>
    </row>
    <row r="244" spans="1:3">
      <c r="A244" s="3"/>
      <c r="B244" s="3"/>
      <c r="C244" s="3" t="s">
        <v>230</v>
      </c>
    </row>
    <row r="245" spans="1:3">
      <c r="A245" s="3"/>
      <c r="B245" s="3"/>
      <c r="C245" s="3" t="s">
        <v>292</v>
      </c>
    </row>
    <row r="246" spans="1:3">
      <c r="A246" s="3"/>
      <c r="B246" s="3"/>
      <c r="C246" s="3" t="s">
        <v>293</v>
      </c>
    </row>
    <row r="247" spans="1:3">
      <c r="A247" s="3"/>
      <c r="B247" s="3"/>
      <c r="C247" s="3" t="s">
        <v>294</v>
      </c>
    </row>
    <row r="248" spans="1:3">
      <c r="A248" s="3"/>
      <c r="B248" s="3"/>
      <c r="C248" s="3" t="s">
        <v>83</v>
      </c>
    </row>
    <row r="249" spans="1:3">
      <c r="A249" s="3"/>
      <c r="B249" s="3"/>
      <c r="C249" s="3" t="s">
        <v>129</v>
      </c>
    </row>
    <row r="250" spans="1:3">
      <c r="A250" s="3"/>
      <c r="B250" s="3"/>
      <c r="C250" s="3" t="s">
        <v>601</v>
      </c>
    </row>
    <row r="251" spans="1:3">
      <c r="A251" s="3"/>
      <c r="B251" s="3"/>
      <c r="C251" s="3" t="s">
        <v>634</v>
      </c>
    </row>
  </sheetData>
  <phoneticPr fontId="3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EB90-063F-4075-944B-0993C2DD1E1F}">
  <dimension ref="A1:F279"/>
  <sheetViews>
    <sheetView topLeftCell="A96" zoomScaleNormal="100" workbookViewId="0">
      <selection activeCell="O65" sqref="O65"/>
    </sheetView>
  </sheetViews>
  <sheetFormatPr defaultRowHeight="12.6"/>
  <cols>
    <col min="1" max="1" width="10.90625" customWidth="1"/>
    <col min="2" max="2" width="9.453125" style="37" customWidth="1"/>
    <col min="3" max="3" width="15.453125" style="22" customWidth="1"/>
    <col min="4" max="4" width="10.7265625" customWidth="1"/>
    <col min="5" max="256" width="10.90625" customWidth="1"/>
  </cols>
  <sheetData>
    <row r="1" spans="1:6">
      <c r="C1" s="19" t="s">
        <v>231</v>
      </c>
    </row>
    <row r="2" spans="1:6">
      <c r="B2" s="38" t="s">
        <v>132</v>
      </c>
      <c r="C2" s="20" t="s">
        <v>344</v>
      </c>
      <c r="D2" s="9" t="s">
        <v>532</v>
      </c>
    </row>
    <row r="3" spans="1:6">
      <c r="A3">
        <v>126</v>
      </c>
      <c r="B3" s="44">
        <v>20</v>
      </c>
      <c r="C3" s="21"/>
      <c r="D3">
        <v>0.44194550460327597</v>
      </c>
      <c r="F3">
        <f>CORREL(B3:B45,D3:D45)</f>
        <v>0.18580614318549785</v>
      </c>
    </row>
    <row r="4" spans="1:6">
      <c r="A4">
        <v>5</v>
      </c>
      <c r="B4" s="39">
        <v>21</v>
      </c>
      <c r="C4" s="32">
        <v>51.656896431537632</v>
      </c>
      <c r="D4">
        <v>0.53931284275231195</v>
      </c>
    </row>
    <row r="5" spans="1:6">
      <c r="A5">
        <v>9</v>
      </c>
      <c r="B5" s="39">
        <v>21</v>
      </c>
      <c r="C5" s="32">
        <v>48.934203621596879</v>
      </c>
      <c r="D5">
        <v>0.41982150885217501</v>
      </c>
    </row>
    <row r="6" spans="1:6" ht="13.8">
      <c r="A6">
        <v>82</v>
      </c>
      <c r="B6" s="43">
        <v>21</v>
      </c>
      <c r="C6" s="32">
        <v>79.636170445583829</v>
      </c>
      <c r="D6">
        <v>0.48132330357882902</v>
      </c>
    </row>
    <row r="7" spans="1:6">
      <c r="A7">
        <v>54</v>
      </c>
      <c r="B7" s="40">
        <v>22</v>
      </c>
      <c r="C7" s="32">
        <v>30.296053040850811</v>
      </c>
      <c r="D7">
        <v>0.621727964090246</v>
      </c>
    </row>
    <row r="8" spans="1:6" ht="13.8">
      <c r="A8">
        <v>80</v>
      </c>
      <c r="B8" s="43">
        <v>22</v>
      </c>
      <c r="C8" s="32">
        <v>45.589973873750104</v>
      </c>
      <c r="D8">
        <v>0.60716617344429902</v>
      </c>
    </row>
    <row r="9" spans="1:6">
      <c r="A9">
        <v>127</v>
      </c>
      <c r="B9" s="40">
        <v>23</v>
      </c>
      <c r="C9" s="21"/>
      <c r="D9">
        <v>0.60840557538670703</v>
      </c>
    </row>
    <row r="10" spans="1:6">
      <c r="A10">
        <v>1</v>
      </c>
      <c r="B10" s="39">
        <v>24</v>
      </c>
      <c r="C10" s="32">
        <v>11.345042977195945</v>
      </c>
      <c r="D10">
        <v>0.56212363744428995</v>
      </c>
    </row>
    <row r="11" spans="1:6">
      <c r="A11">
        <v>27</v>
      </c>
      <c r="B11" s="40">
        <v>24</v>
      </c>
      <c r="C11" s="32">
        <v>40.09142753854627</v>
      </c>
      <c r="D11">
        <v>0.61380926271013203</v>
      </c>
    </row>
    <row r="12" spans="1:6" ht="13.2">
      <c r="A12">
        <v>43</v>
      </c>
      <c r="B12" s="13">
        <v>25</v>
      </c>
      <c r="C12" s="32">
        <v>31.479366393013112</v>
      </c>
      <c r="D12">
        <v>0.46986340639438001</v>
      </c>
    </row>
    <row r="13" spans="1:6">
      <c r="A13">
        <v>2</v>
      </c>
      <c r="B13" s="39">
        <v>26</v>
      </c>
      <c r="C13" s="32">
        <v>24.596445465944317</v>
      </c>
      <c r="D13">
        <v>0.53711740129672503</v>
      </c>
    </row>
    <row r="14" spans="1:6">
      <c r="A14">
        <v>48</v>
      </c>
      <c r="B14" s="40">
        <v>26</v>
      </c>
      <c r="C14" s="32">
        <v>44.485478508072894</v>
      </c>
      <c r="D14">
        <v>0.68748031487132799</v>
      </c>
    </row>
    <row r="15" spans="1:6">
      <c r="A15">
        <v>128</v>
      </c>
      <c r="B15" s="40">
        <v>26</v>
      </c>
      <c r="C15" s="21"/>
      <c r="D15">
        <v>0.59537182300326996</v>
      </c>
    </row>
    <row r="16" spans="1:6">
      <c r="A16">
        <v>117</v>
      </c>
      <c r="B16" s="40">
        <v>27</v>
      </c>
      <c r="C16" s="21"/>
      <c r="D16">
        <v>0.66870480727885795</v>
      </c>
    </row>
    <row r="17" spans="1:4">
      <c r="A17">
        <v>10</v>
      </c>
      <c r="B17" s="39">
        <v>28</v>
      </c>
      <c r="C17" s="32">
        <v>29.352291349829063</v>
      </c>
      <c r="D17">
        <v>0.72088983951652796</v>
      </c>
    </row>
    <row r="18" spans="1:4">
      <c r="A18">
        <v>16</v>
      </c>
      <c r="B18" s="39">
        <v>28</v>
      </c>
      <c r="C18" s="32">
        <v>23.854316148631924</v>
      </c>
      <c r="D18">
        <v>0.68338100383154499</v>
      </c>
    </row>
    <row r="19" spans="1:4">
      <c r="A19">
        <v>35</v>
      </c>
      <c r="B19" s="40">
        <v>29</v>
      </c>
      <c r="C19" s="32">
        <v>39.559613578422386</v>
      </c>
      <c r="D19">
        <v>0.40689628088268698</v>
      </c>
    </row>
    <row r="20" spans="1:4">
      <c r="A20">
        <v>120</v>
      </c>
      <c r="B20" s="40">
        <v>29</v>
      </c>
      <c r="C20" s="21"/>
      <c r="D20">
        <v>0.62308518136833901</v>
      </c>
    </row>
    <row r="21" spans="1:4">
      <c r="A21">
        <v>7</v>
      </c>
      <c r="B21" s="39">
        <v>30</v>
      </c>
      <c r="C21" s="32">
        <v>28.786734831927966</v>
      </c>
      <c r="D21">
        <v>0.68343720408137199</v>
      </c>
    </row>
    <row r="22" spans="1:4">
      <c r="A22">
        <v>38</v>
      </c>
      <c r="B22" s="40">
        <v>30</v>
      </c>
      <c r="C22" s="32">
        <v>54.258406097853147</v>
      </c>
      <c r="D22">
        <v>0.52197128529449699</v>
      </c>
    </row>
    <row r="23" spans="1:4">
      <c r="A23">
        <v>101</v>
      </c>
      <c r="B23" s="40">
        <v>30</v>
      </c>
      <c r="C23" s="32">
        <v>49.24671059211714</v>
      </c>
      <c r="D23">
        <v>0.67289628022084103</v>
      </c>
    </row>
    <row r="24" spans="1:4">
      <c r="A24">
        <v>123</v>
      </c>
      <c r="B24" s="40">
        <v>30</v>
      </c>
      <c r="C24" s="21"/>
      <c r="D24">
        <v>0.65041856686076305</v>
      </c>
    </row>
    <row r="25" spans="1:4" ht="13.8">
      <c r="A25">
        <v>98</v>
      </c>
      <c r="B25" s="43">
        <v>31</v>
      </c>
      <c r="C25" s="32">
        <v>30.042377064993786</v>
      </c>
      <c r="D25">
        <v>0.56709908424862598</v>
      </c>
    </row>
    <row r="26" spans="1:4">
      <c r="A26">
        <v>125</v>
      </c>
      <c r="B26" s="40">
        <v>31</v>
      </c>
      <c r="C26" s="21"/>
      <c r="D26">
        <v>0.64297861270352197</v>
      </c>
    </row>
    <row r="27" spans="1:4">
      <c r="A27">
        <v>6</v>
      </c>
      <c r="B27" s="39">
        <v>32</v>
      </c>
      <c r="C27" s="32">
        <v>29.460102148450478</v>
      </c>
      <c r="D27">
        <v>0.587286719378596</v>
      </c>
    </row>
    <row r="28" spans="1:4">
      <c r="A28">
        <v>94</v>
      </c>
      <c r="B28" s="40">
        <v>33</v>
      </c>
      <c r="C28" s="32">
        <v>44.896376332993476</v>
      </c>
      <c r="D28">
        <v>0.53548916189460105</v>
      </c>
    </row>
    <row r="29" spans="1:4">
      <c r="A29">
        <v>111</v>
      </c>
      <c r="B29" s="40">
        <v>33</v>
      </c>
      <c r="C29" s="21"/>
      <c r="D29">
        <v>0.60170921287864698</v>
      </c>
    </row>
    <row r="30" spans="1:4">
      <c r="A30">
        <v>49</v>
      </c>
      <c r="B30" s="40">
        <v>34</v>
      </c>
      <c r="C30" s="32">
        <v>43.407613399292003</v>
      </c>
      <c r="D30">
        <v>0.51181502553552605</v>
      </c>
    </row>
    <row r="31" spans="1:4">
      <c r="A31">
        <v>114</v>
      </c>
      <c r="B31" s="40">
        <v>34</v>
      </c>
      <c r="C31" s="21"/>
      <c r="D31">
        <v>0.68862966677220205</v>
      </c>
    </row>
    <row r="32" spans="1:4">
      <c r="A32">
        <v>56</v>
      </c>
      <c r="B32" s="40">
        <v>35</v>
      </c>
      <c r="C32" s="32">
        <v>23.986505271213236</v>
      </c>
      <c r="D32">
        <v>0.64256469547472705</v>
      </c>
    </row>
    <row r="33" spans="1:6">
      <c r="A33">
        <v>59</v>
      </c>
      <c r="B33" s="40">
        <v>35</v>
      </c>
      <c r="C33" s="32">
        <v>65.734825293098481</v>
      </c>
      <c r="D33">
        <v>0.67156692907350501</v>
      </c>
    </row>
    <row r="34" spans="1:6">
      <c r="A34">
        <v>113</v>
      </c>
      <c r="B34" s="40">
        <v>35</v>
      </c>
      <c r="C34" s="21"/>
      <c r="D34">
        <v>0.60536261954868498</v>
      </c>
      <c r="F34">
        <f>CORREL(B46:B89,D46:D89)</f>
        <v>-0.19827026441108628</v>
      </c>
    </row>
    <row r="35" spans="1:6">
      <c r="A35">
        <v>124</v>
      </c>
      <c r="B35" s="40">
        <v>35</v>
      </c>
      <c r="C35" s="21"/>
      <c r="D35">
        <v>0.529252351585905</v>
      </c>
    </row>
    <row r="36" spans="1:6">
      <c r="A36">
        <v>26</v>
      </c>
      <c r="B36" s="40">
        <v>36</v>
      </c>
      <c r="C36" s="32">
        <v>117.71061368326049</v>
      </c>
      <c r="D36">
        <v>0.63633814595219795</v>
      </c>
    </row>
    <row r="37" spans="1:6">
      <c r="A37">
        <v>73</v>
      </c>
      <c r="B37" s="40">
        <v>36</v>
      </c>
      <c r="C37" s="32">
        <v>53.599696953568838</v>
      </c>
      <c r="D37">
        <v>0.56449936269848</v>
      </c>
    </row>
    <row r="38" spans="1:6">
      <c r="A38">
        <v>58</v>
      </c>
      <c r="B38" s="40">
        <v>37</v>
      </c>
      <c r="C38" s="32" t="s">
        <v>149</v>
      </c>
    </row>
    <row r="39" spans="1:6" ht="13.8">
      <c r="A39">
        <v>99</v>
      </c>
      <c r="B39" s="43">
        <v>37</v>
      </c>
      <c r="C39" s="32">
        <v>29.301345909513632</v>
      </c>
      <c r="D39">
        <v>0.50465792558690103</v>
      </c>
    </row>
    <row r="40" spans="1:6">
      <c r="A40">
        <v>103</v>
      </c>
      <c r="B40" s="40">
        <v>37</v>
      </c>
      <c r="C40" s="32" t="s">
        <v>149</v>
      </c>
      <c r="D40">
        <v>0.62120507312675899</v>
      </c>
    </row>
    <row r="41" spans="1:6" ht="13.2">
      <c r="A41">
        <v>45</v>
      </c>
      <c r="B41" s="13">
        <v>38</v>
      </c>
      <c r="C41" s="32">
        <v>71.197436076951305</v>
      </c>
      <c r="D41">
        <v>0.52442874212371304</v>
      </c>
    </row>
    <row r="42" spans="1:6">
      <c r="A42">
        <v>50</v>
      </c>
      <c r="B42" s="40">
        <v>38</v>
      </c>
      <c r="C42" s="32">
        <v>42.003457474246005</v>
      </c>
      <c r="D42">
        <v>0.63647787857198201</v>
      </c>
    </row>
    <row r="43" spans="1:6">
      <c r="A43">
        <v>74</v>
      </c>
      <c r="B43" s="40">
        <v>38</v>
      </c>
      <c r="C43" s="32">
        <v>60.363268675464091</v>
      </c>
      <c r="D43">
        <v>0.61360837050211603</v>
      </c>
    </row>
    <row r="44" spans="1:6">
      <c r="A44">
        <v>39</v>
      </c>
      <c r="B44" s="40">
        <v>39</v>
      </c>
      <c r="C44" s="32">
        <v>111.13791508949379</v>
      </c>
      <c r="D44">
        <v>0.43314475436782301</v>
      </c>
    </row>
    <row r="45" spans="1:6">
      <c r="A45">
        <v>68</v>
      </c>
      <c r="B45" s="40">
        <v>39</v>
      </c>
      <c r="C45" s="32">
        <v>65.876547358398696</v>
      </c>
      <c r="D45">
        <v>0.69629681773238095</v>
      </c>
    </row>
    <row r="46" spans="1:6">
      <c r="A46">
        <v>28</v>
      </c>
      <c r="B46" s="40">
        <v>40</v>
      </c>
      <c r="C46" s="32">
        <v>68.238314231263629</v>
      </c>
      <c r="D46">
        <v>0.701369937498176</v>
      </c>
    </row>
    <row r="47" spans="1:6">
      <c r="A47">
        <v>55</v>
      </c>
      <c r="B47" s="40">
        <v>41</v>
      </c>
      <c r="C47" s="32">
        <v>72.693394684912448</v>
      </c>
      <c r="D47">
        <v>0.34400880171152498</v>
      </c>
    </row>
    <row r="48" spans="1:6" ht="13.2">
      <c r="A48">
        <v>41</v>
      </c>
      <c r="B48" s="13">
        <v>42</v>
      </c>
      <c r="C48" s="32">
        <v>39.916418638595502</v>
      </c>
      <c r="D48">
        <v>0.63714201116275504</v>
      </c>
    </row>
    <row r="49" spans="1:4">
      <c r="A49">
        <v>105</v>
      </c>
      <c r="B49" s="40">
        <v>42</v>
      </c>
      <c r="C49" s="32" t="s">
        <v>149</v>
      </c>
      <c r="D49">
        <v>0.71476904908968797</v>
      </c>
    </row>
    <row r="50" spans="1:4">
      <c r="A50">
        <v>31</v>
      </c>
      <c r="B50" s="40">
        <v>44</v>
      </c>
      <c r="C50" s="32">
        <v>43.818898959036162</v>
      </c>
      <c r="D50">
        <v>0.60062580551938305</v>
      </c>
    </row>
    <row r="51" spans="1:4">
      <c r="A51">
        <v>89</v>
      </c>
      <c r="B51" s="40">
        <v>44</v>
      </c>
      <c r="C51" s="32"/>
      <c r="D51">
        <v>0.65523608825363699</v>
      </c>
    </row>
    <row r="52" spans="1:4" ht="13.8">
      <c r="A52">
        <v>96</v>
      </c>
      <c r="B52" s="43">
        <v>44</v>
      </c>
      <c r="C52" s="32">
        <v>34.510644874418219</v>
      </c>
      <c r="D52">
        <v>0.68295499534334603</v>
      </c>
    </row>
    <row r="53" spans="1:4">
      <c r="A53">
        <v>23</v>
      </c>
      <c r="B53" s="40">
        <v>45</v>
      </c>
      <c r="C53" s="32">
        <v>71.178158919246215</v>
      </c>
      <c r="D53">
        <v>0.68069691912819297</v>
      </c>
    </row>
    <row r="54" spans="1:4">
      <c r="A54">
        <v>60</v>
      </c>
      <c r="B54" s="40">
        <v>45</v>
      </c>
      <c r="C54" s="32">
        <v>72.493150187826302</v>
      </c>
      <c r="D54">
        <v>0.56823674093756305</v>
      </c>
    </row>
    <row r="55" spans="1:4">
      <c r="A55">
        <v>109</v>
      </c>
      <c r="B55" s="40">
        <v>45</v>
      </c>
      <c r="C55" s="21"/>
      <c r="D55">
        <v>0.70766383640988095</v>
      </c>
    </row>
    <row r="56" spans="1:4">
      <c r="A56">
        <v>30</v>
      </c>
      <c r="B56" s="40">
        <v>46</v>
      </c>
      <c r="C56" s="32">
        <v>62.769622888371131</v>
      </c>
      <c r="D56">
        <v>0.52571909070120504</v>
      </c>
    </row>
    <row r="57" spans="1:4" ht="13.8">
      <c r="A57">
        <v>79</v>
      </c>
      <c r="B57" s="43">
        <v>46</v>
      </c>
      <c r="C57" s="32">
        <v>65.634003590818196</v>
      </c>
      <c r="D57">
        <v>0.61038040594912102</v>
      </c>
    </row>
    <row r="58" spans="1:4">
      <c r="A58">
        <v>110</v>
      </c>
      <c r="B58" s="40">
        <v>46</v>
      </c>
      <c r="C58" s="21" t="e">
        <f>CORREL(D1:D55,#REF!)</f>
        <v>#REF!</v>
      </c>
      <c r="D58">
        <v>0.55147420331945096</v>
      </c>
    </row>
    <row r="59" spans="1:4">
      <c r="A59">
        <v>29</v>
      </c>
      <c r="B59" s="40">
        <v>47</v>
      </c>
      <c r="C59" s="32">
        <v>82.180771677878496</v>
      </c>
      <c r="D59">
        <v>0.69661593658787402</v>
      </c>
    </row>
    <row r="60" spans="1:4" ht="13.2">
      <c r="A60">
        <v>40</v>
      </c>
      <c r="B60" s="13">
        <v>47</v>
      </c>
      <c r="C60" s="32">
        <v>77.544919495737417</v>
      </c>
      <c r="D60">
        <v>0.461576095062601</v>
      </c>
    </row>
    <row r="61" spans="1:4">
      <c r="A61">
        <v>116</v>
      </c>
      <c r="B61" s="40">
        <v>47</v>
      </c>
      <c r="C61" s="21"/>
      <c r="D61">
        <v>0.61376253562444005</v>
      </c>
    </row>
    <row r="62" spans="1:4">
      <c r="A62">
        <v>33</v>
      </c>
      <c r="B62" s="40">
        <v>48</v>
      </c>
      <c r="C62" s="32">
        <v>65.172105180078461</v>
      </c>
      <c r="D62">
        <v>0.59773498872013198</v>
      </c>
    </row>
    <row r="63" spans="1:4">
      <c r="A63">
        <v>32</v>
      </c>
      <c r="B63" s="40">
        <v>49</v>
      </c>
      <c r="C63" s="32">
        <v>46.926391643846429</v>
      </c>
      <c r="D63">
        <v>0.69352617829262597</v>
      </c>
    </row>
    <row r="64" spans="1:4">
      <c r="A64">
        <v>4</v>
      </c>
      <c r="B64" s="39">
        <v>50</v>
      </c>
      <c r="C64" s="32" t="s">
        <v>149</v>
      </c>
    </row>
    <row r="65" spans="1:6">
      <c r="A65">
        <v>14</v>
      </c>
      <c r="B65" s="39">
        <v>50</v>
      </c>
      <c r="C65" s="32">
        <v>66.362452834790773</v>
      </c>
      <c r="D65">
        <v>0.40699261522950703</v>
      </c>
    </row>
    <row r="66" spans="1:6" ht="13.8">
      <c r="A66">
        <v>77</v>
      </c>
      <c r="B66" s="43">
        <v>50</v>
      </c>
      <c r="C66" s="32">
        <v>53.996561722185533</v>
      </c>
      <c r="D66">
        <v>0.64772578251953605</v>
      </c>
    </row>
    <row r="67" spans="1:6">
      <c r="A67">
        <v>93</v>
      </c>
      <c r="B67" s="40">
        <v>50</v>
      </c>
      <c r="C67" s="32">
        <v>57.935702485106702</v>
      </c>
      <c r="D67">
        <v>0.56247309828652403</v>
      </c>
    </row>
    <row r="68" spans="1:6">
      <c r="A68">
        <v>52</v>
      </c>
      <c r="B68" s="40">
        <v>51</v>
      </c>
      <c r="C68" s="32">
        <v>79.181451106942859</v>
      </c>
      <c r="D68">
        <v>0.57626770876968803</v>
      </c>
    </row>
    <row r="69" spans="1:6">
      <c r="A69">
        <v>72</v>
      </c>
      <c r="B69" s="40">
        <v>51</v>
      </c>
      <c r="C69" s="32">
        <v>38.975907999323653</v>
      </c>
      <c r="D69">
        <v>0.58565013652867104</v>
      </c>
      <c r="F69">
        <f>CORREL(B90:B131,D90:D131)</f>
        <v>-0.37604725055539318</v>
      </c>
    </row>
    <row r="70" spans="1:6">
      <c r="A70">
        <v>85</v>
      </c>
      <c r="B70" s="40">
        <v>51</v>
      </c>
      <c r="C70" s="32">
        <v>60.186494995944742</v>
      </c>
      <c r="D70">
        <v>0.56547920651930805</v>
      </c>
    </row>
    <row r="71" spans="1:6">
      <c r="A71">
        <v>3</v>
      </c>
      <c r="B71" s="39">
        <v>52</v>
      </c>
      <c r="C71" s="32">
        <v>110.54796347631363</v>
      </c>
      <c r="D71">
        <v>0.52974829192515605</v>
      </c>
    </row>
    <row r="72" spans="1:6">
      <c r="A72">
        <v>12</v>
      </c>
      <c r="B72" s="39">
        <v>52</v>
      </c>
      <c r="C72" s="32">
        <v>58.440481937230714</v>
      </c>
      <c r="D72">
        <v>0.52687856221930096</v>
      </c>
    </row>
    <row r="73" spans="1:6">
      <c r="A73">
        <v>51</v>
      </c>
      <c r="B73" s="40">
        <v>52</v>
      </c>
      <c r="C73" s="32" t="s">
        <v>149</v>
      </c>
    </row>
    <row r="74" spans="1:6">
      <c r="A74">
        <v>84</v>
      </c>
      <c r="B74" s="40">
        <v>52</v>
      </c>
      <c r="C74" s="32">
        <v>66.499452193529805</v>
      </c>
      <c r="D74">
        <v>0.48689946623240699</v>
      </c>
    </row>
    <row r="75" spans="1:6">
      <c r="A75">
        <v>102</v>
      </c>
      <c r="B75" s="40">
        <v>52</v>
      </c>
      <c r="C75" s="32" t="s">
        <v>149</v>
      </c>
      <c r="D75">
        <v>0.48493208831979101</v>
      </c>
    </row>
    <row r="76" spans="1:6">
      <c r="A76">
        <v>118</v>
      </c>
      <c r="B76" s="40">
        <v>52</v>
      </c>
      <c r="C76" s="21"/>
      <c r="D76">
        <v>0.57281422681357097</v>
      </c>
    </row>
    <row r="77" spans="1:6" ht="13.8">
      <c r="A77">
        <v>81</v>
      </c>
      <c r="B77" s="43">
        <v>53</v>
      </c>
      <c r="C77" s="32">
        <v>88.98859040308048</v>
      </c>
      <c r="D77">
        <v>0.235992987641511</v>
      </c>
    </row>
    <row r="78" spans="1:6">
      <c r="A78">
        <v>100</v>
      </c>
      <c r="B78" s="40">
        <v>54</v>
      </c>
      <c r="C78" s="32">
        <v>26.053882302755344</v>
      </c>
      <c r="D78">
        <v>0.54223007241346799</v>
      </c>
    </row>
    <row r="79" spans="1:6">
      <c r="A79">
        <v>64</v>
      </c>
      <c r="B79" s="42">
        <v>55</v>
      </c>
      <c r="C79" s="32">
        <v>71.989646718310411</v>
      </c>
      <c r="D79">
        <v>0.39891765974639398</v>
      </c>
    </row>
    <row r="80" spans="1:6" ht="13.8">
      <c r="A80">
        <v>78</v>
      </c>
      <c r="B80" s="41">
        <v>55</v>
      </c>
      <c r="C80" s="32">
        <v>49.737085088639716</v>
      </c>
      <c r="D80">
        <v>0.46029503247984499</v>
      </c>
    </row>
    <row r="81" spans="1:4">
      <c r="A81">
        <v>112</v>
      </c>
      <c r="B81" s="42">
        <v>55</v>
      </c>
      <c r="C81" s="21"/>
      <c r="D81">
        <v>0.50960215768854999</v>
      </c>
    </row>
    <row r="82" spans="1:4">
      <c r="A82">
        <v>115</v>
      </c>
      <c r="B82" s="42">
        <v>55</v>
      </c>
      <c r="C82" s="21"/>
      <c r="D82">
        <v>0.62348013492272303</v>
      </c>
    </row>
    <row r="83" spans="1:4">
      <c r="A83">
        <v>129</v>
      </c>
      <c r="B83" s="42">
        <v>55</v>
      </c>
      <c r="C83" s="21"/>
      <c r="D83">
        <v>0.48857285084421997</v>
      </c>
    </row>
    <row r="84" spans="1:4">
      <c r="A84">
        <v>34</v>
      </c>
      <c r="B84" s="42">
        <v>56</v>
      </c>
      <c r="C84" s="32">
        <v>69.004484753254729</v>
      </c>
      <c r="D84">
        <v>0.52622025239008796</v>
      </c>
    </row>
    <row r="85" spans="1:4">
      <c r="A85">
        <v>69</v>
      </c>
      <c r="B85" s="42">
        <v>57</v>
      </c>
      <c r="C85" s="32">
        <v>54.518915095407948</v>
      </c>
      <c r="D85">
        <v>0.70755020625880005</v>
      </c>
    </row>
    <row r="86" spans="1:4" ht="13.8">
      <c r="A86">
        <v>83</v>
      </c>
      <c r="B86" s="43">
        <v>57</v>
      </c>
      <c r="C86" s="32">
        <v>41.506642851048809</v>
      </c>
      <c r="D86">
        <v>0.59795136178122599</v>
      </c>
    </row>
    <row r="87" spans="1:4">
      <c r="A87">
        <v>104</v>
      </c>
      <c r="B87" s="40">
        <v>58</v>
      </c>
      <c r="C87" s="32" t="s">
        <v>149</v>
      </c>
      <c r="D87">
        <v>0.57494883050058798</v>
      </c>
    </row>
    <row r="88" spans="1:4">
      <c r="A88">
        <v>46</v>
      </c>
      <c r="B88" s="40">
        <v>59</v>
      </c>
      <c r="C88" s="32">
        <v>38.505771732061973</v>
      </c>
      <c r="D88">
        <v>0.649406628250222</v>
      </c>
    </row>
    <row r="89" spans="1:4">
      <c r="A89">
        <v>106</v>
      </c>
      <c r="B89" s="40">
        <v>59</v>
      </c>
      <c r="C89" s="32" t="s">
        <v>149</v>
      </c>
      <c r="D89">
        <v>0.70137704913523802</v>
      </c>
    </row>
    <row r="90" spans="1:4">
      <c r="A90">
        <v>15</v>
      </c>
      <c r="B90" s="39">
        <v>60</v>
      </c>
      <c r="C90" s="32">
        <v>27.248279942767784</v>
      </c>
      <c r="D90">
        <v>0.56523553319229702</v>
      </c>
    </row>
    <row r="91" spans="1:4">
      <c r="A91">
        <v>18</v>
      </c>
      <c r="B91" s="39">
        <v>60</v>
      </c>
      <c r="C91" s="32">
        <v>100.10386217852606</v>
      </c>
      <c r="D91">
        <v>0.66787863362184996</v>
      </c>
    </row>
    <row r="92" spans="1:4">
      <c r="A92">
        <v>61</v>
      </c>
      <c r="B92" s="40">
        <v>60</v>
      </c>
      <c r="C92" s="32">
        <v>59.836474207040993</v>
      </c>
      <c r="D92">
        <v>0.56721857354281002</v>
      </c>
    </row>
    <row r="93" spans="1:4">
      <c r="A93">
        <v>25</v>
      </c>
      <c r="B93" s="40">
        <v>61</v>
      </c>
      <c r="C93" s="32">
        <v>42.529112020565947</v>
      </c>
      <c r="D93">
        <v>0.58004292002538005</v>
      </c>
    </row>
    <row r="94" spans="1:4" ht="13.2">
      <c r="A94">
        <v>42</v>
      </c>
      <c r="B94" s="13">
        <v>61</v>
      </c>
      <c r="C94" s="32">
        <v>67.389146571667297</v>
      </c>
      <c r="D94">
        <v>0.62041079167496604</v>
      </c>
    </row>
    <row r="95" spans="1:4">
      <c r="A95">
        <v>92</v>
      </c>
      <c r="B95" s="40">
        <v>61</v>
      </c>
      <c r="C95" s="32">
        <v>66.520569029925156</v>
      </c>
      <c r="D95">
        <v>0.608133451824174</v>
      </c>
    </row>
    <row r="96" spans="1:4">
      <c r="A96">
        <v>11</v>
      </c>
      <c r="B96" s="39">
        <v>63</v>
      </c>
      <c r="C96" s="32" t="s">
        <v>149</v>
      </c>
    </row>
    <row r="97" spans="1:4">
      <c r="A97">
        <v>36</v>
      </c>
      <c r="B97" s="40">
        <v>63</v>
      </c>
      <c r="C97" s="32">
        <v>54.919429919740047</v>
      </c>
      <c r="D97">
        <v>0.68555378726527105</v>
      </c>
    </row>
    <row r="98" spans="1:4">
      <c r="A98">
        <v>62</v>
      </c>
      <c r="B98" s="42">
        <v>64</v>
      </c>
      <c r="C98" s="32">
        <v>49.372284981792355</v>
      </c>
      <c r="D98">
        <v>0.635477625995989</v>
      </c>
    </row>
    <row r="99" spans="1:4">
      <c r="A99">
        <v>37</v>
      </c>
      <c r="B99" s="42">
        <v>65</v>
      </c>
      <c r="C99" s="32">
        <v>51.619154437835306</v>
      </c>
      <c r="D99">
        <v>0.60590005334560404</v>
      </c>
    </row>
    <row r="100" spans="1:4">
      <c r="A100">
        <v>90</v>
      </c>
      <c r="B100" s="42">
        <v>65</v>
      </c>
      <c r="C100" s="32">
        <v>45.501380580703653</v>
      </c>
      <c r="D100">
        <v>0.59102240471312295</v>
      </c>
    </row>
    <row r="101" spans="1:4">
      <c r="A101">
        <v>107</v>
      </c>
      <c r="B101" s="42">
        <v>65</v>
      </c>
      <c r="C101" s="32">
        <v>29.598109371491301</v>
      </c>
      <c r="D101">
        <v>0.68744839695099003</v>
      </c>
    </row>
    <row r="102" spans="1:4">
      <c r="A102">
        <v>24</v>
      </c>
      <c r="B102" s="40">
        <v>66</v>
      </c>
      <c r="C102" s="32">
        <v>77.510297490190581</v>
      </c>
      <c r="D102">
        <v>0.58230399855548798</v>
      </c>
    </row>
    <row r="103" spans="1:4">
      <c r="A103">
        <v>47</v>
      </c>
      <c r="B103" s="40">
        <v>66</v>
      </c>
      <c r="C103" s="32">
        <v>41.738799467857788</v>
      </c>
      <c r="D103">
        <v>0.54388101280666401</v>
      </c>
    </row>
    <row r="104" spans="1:4" ht="13.8">
      <c r="A104">
        <v>97</v>
      </c>
      <c r="B104" s="43">
        <v>66</v>
      </c>
      <c r="C104" s="32">
        <v>60.811267399957259</v>
      </c>
      <c r="D104">
        <v>0.60505283312110003</v>
      </c>
    </row>
    <row r="105" spans="1:4">
      <c r="A105">
        <v>13</v>
      </c>
      <c r="B105" s="39">
        <v>67</v>
      </c>
      <c r="C105" s="32">
        <v>82.579911181614264</v>
      </c>
      <c r="D105">
        <v>0.73752072339253105</v>
      </c>
    </row>
    <row r="106" spans="1:4">
      <c r="A106">
        <v>17</v>
      </c>
      <c r="B106" s="39">
        <v>67</v>
      </c>
      <c r="C106" s="32">
        <v>55.475849662325025</v>
      </c>
      <c r="D106">
        <v>0.44661074347720098</v>
      </c>
    </row>
    <row r="107" spans="1:4">
      <c r="A107">
        <v>67</v>
      </c>
      <c r="B107" s="40">
        <v>67</v>
      </c>
      <c r="C107" s="32">
        <v>62.755424453127262</v>
      </c>
      <c r="D107">
        <v>0.69056861363027799</v>
      </c>
    </row>
    <row r="108" spans="1:4">
      <c r="A108">
        <v>70</v>
      </c>
      <c r="B108" s="40">
        <v>67</v>
      </c>
      <c r="C108" s="32">
        <v>65.055112932266312</v>
      </c>
      <c r="D108">
        <v>0.75485667639785003</v>
      </c>
    </row>
    <row r="109" spans="1:4">
      <c r="A109">
        <v>86</v>
      </c>
      <c r="B109" s="40">
        <v>68</v>
      </c>
      <c r="C109" s="32">
        <v>63.443475987771002</v>
      </c>
      <c r="D109">
        <v>0.56757562392481598</v>
      </c>
    </row>
    <row r="110" spans="1:4">
      <c r="A110">
        <v>88</v>
      </c>
      <c r="B110" s="40">
        <v>69</v>
      </c>
      <c r="C110" s="32">
        <v>29.561633912256905</v>
      </c>
      <c r="D110">
        <v>0.62723283709273203</v>
      </c>
    </row>
    <row r="111" spans="1:4">
      <c r="A111">
        <v>8</v>
      </c>
      <c r="B111" s="39">
        <v>70</v>
      </c>
      <c r="C111" s="32">
        <v>37.765670445255878</v>
      </c>
      <c r="D111">
        <v>0.58312232777819495</v>
      </c>
    </row>
    <row r="112" spans="1:4" ht="13.2">
      <c r="A112">
        <v>44</v>
      </c>
      <c r="B112" s="13">
        <v>70</v>
      </c>
      <c r="C112" s="32">
        <v>58.615835797064761</v>
      </c>
      <c r="D112">
        <v>0.53727140784808902</v>
      </c>
    </row>
    <row r="113" spans="1:4">
      <c r="A113">
        <v>75</v>
      </c>
      <c r="B113" s="40">
        <v>70</v>
      </c>
      <c r="C113" s="32">
        <v>63.695414348039172</v>
      </c>
      <c r="D113">
        <v>0.38674864921237101</v>
      </c>
    </row>
    <row r="114" spans="1:4">
      <c r="A114">
        <v>95</v>
      </c>
      <c r="B114" s="40">
        <v>71</v>
      </c>
      <c r="C114" s="32">
        <v>123.43110016992919</v>
      </c>
      <c r="D114">
        <v>0.48024165739406299</v>
      </c>
    </row>
    <row r="115" spans="1:4">
      <c r="A115">
        <v>119</v>
      </c>
      <c r="B115" s="40">
        <v>71</v>
      </c>
      <c r="C115" s="21"/>
      <c r="D115">
        <v>0.63603307699684997</v>
      </c>
    </row>
    <row r="116" spans="1:4">
      <c r="A116">
        <v>122</v>
      </c>
      <c r="B116" s="40">
        <v>71</v>
      </c>
      <c r="C116" s="21"/>
      <c r="D116">
        <v>0.66151819598773598</v>
      </c>
    </row>
    <row r="117" spans="1:4">
      <c r="A117">
        <v>20</v>
      </c>
      <c r="B117" s="40">
        <v>72</v>
      </c>
      <c r="C117" s="32">
        <v>95.183218529699573</v>
      </c>
      <c r="D117">
        <v>0.53566365986314002</v>
      </c>
    </row>
    <row r="118" spans="1:4">
      <c r="A118">
        <v>21</v>
      </c>
      <c r="B118" s="40">
        <v>72</v>
      </c>
      <c r="C118" s="32">
        <v>43.305213348771808</v>
      </c>
      <c r="D118">
        <v>0.57452349424297799</v>
      </c>
    </row>
    <row r="119" spans="1:4">
      <c r="A119">
        <v>22</v>
      </c>
      <c r="B119" s="40">
        <v>72</v>
      </c>
      <c r="C119" s="32">
        <v>71.734625731205028</v>
      </c>
      <c r="D119">
        <v>0.662901204138444</v>
      </c>
    </row>
    <row r="120" spans="1:4">
      <c r="A120">
        <v>121</v>
      </c>
      <c r="B120" s="40">
        <v>72</v>
      </c>
      <c r="C120" s="21"/>
      <c r="D120">
        <v>0.59467660812537504</v>
      </c>
    </row>
    <row r="121" spans="1:4">
      <c r="A121">
        <v>53</v>
      </c>
      <c r="B121" s="40">
        <v>73</v>
      </c>
      <c r="C121" s="32">
        <v>51.430375387686809</v>
      </c>
      <c r="D121">
        <v>0.64212050671535303</v>
      </c>
    </row>
    <row r="122" spans="1:4">
      <c r="A122">
        <v>63</v>
      </c>
      <c r="B122" s="40">
        <v>74</v>
      </c>
      <c r="C122" s="32">
        <v>40.242478954799822</v>
      </c>
      <c r="D122">
        <v>0.63078956551860899</v>
      </c>
    </row>
    <row r="123" spans="1:4">
      <c r="A123">
        <v>65</v>
      </c>
      <c r="B123" s="40">
        <v>74</v>
      </c>
      <c r="C123" s="32">
        <v>37.407977848535751</v>
      </c>
      <c r="D123">
        <v>0.61598000405105502</v>
      </c>
    </row>
    <row r="124" spans="1:4">
      <c r="A124">
        <v>71</v>
      </c>
      <c r="B124" s="40">
        <v>75</v>
      </c>
      <c r="C124" s="32">
        <v>39.644240387181036</v>
      </c>
      <c r="D124">
        <v>0.66793365377768599</v>
      </c>
    </row>
    <row r="125" spans="1:4">
      <c r="A125">
        <v>87</v>
      </c>
      <c r="B125" s="40">
        <v>75</v>
      </c>
      <c r="C125" s="32">
        <v>61.52586339268953</v>
      </c>
      <c r="D125">
        <v>0.52448002541430605</v>
      </c>
    </row>
    <row r="126" spans="1:4">
      <c r="A126">
        <v>91</v>
      </c>
      <c r="B126" s="40">
        <v>75</v>
      </c>
      <c r="C126" s="32">
        <v>42.102365337235398</v>
      </c>
      <c r="D126">
        <v>0.575327362271978</v>
      </c>
    </row>
    <row r="127" spans="1:4">
      <c r="A127">
        <v>76</v>
      </c>
      <c r="B127" s="40">
        <v>76</v>
      </c>
      <c r="C127" s="32">
        <v>97.659796340093351</v>
      </c>
      <c r="D127">
        <v>0.42077302324529298</v>
      </c>
    </row>
    <row r="128" spans="1:4">
      <c r="A128">
        <v>19</v>
      </c>
      <c r="B128" s="39">
        <v>77</v>
      </c>
      <c r="C128" s="32">
        <v>127.05502266057988</v>
      </c>
      <c r="D128">
        <v>0.32189388602104602</v>
      </c>
    </row>
    <row r="129" spans="1:4">
      <c r="A129">
        <v>57</v>
      </c>
      <c r="B129" s="40">
        <v>77</v>
      </c>
      <c r="C129" s="32">
        <v>99.426543229754046</v>
      </c>
      <c r="D129">
        <v>0.45495794769193199</v>
      </c>
    </row>
    <row r="130" spans="1:4">
      <c r="A130">
        <v>66</v>
      </c>
      <c r="B130" s="40">
        <v>77</v>
      </c>
      <c r="C130" s="32">
        <v>36.005526768358202</v>
      </c>
      <c r="D130">
        <v>0.59569092683908997</v>
      </c>
    </row>
    <row r="131" spans="1:4">
      <c r="A131">
        <v>108</v>
      </c>
      <c r="B131" s="40">
        <v>77</v>
      </c>
      <c r="C131" s="21"/>
      <c r="D131">
        <v>0.47131325561695298</v>
      </c>
    </row>
    <row r="132" spans="1:4">
      <c r="B132" s="40">
        <v>27</v>
      </c>
      <c r="C132" s="21"/>
    </row>
    <row r="133" spans="1:4">
      <c r="B133" s="40">
        <v>56</v>
      </c>
      <c r="C133" s="21"/>
    </row>
    <row r="134" spans="1:4">
      <c r="B134" s="40">
        <v>45</v>
      </c>
      <c r="C134" s="21"/>
    </row>
    <row r="135" spans="1:4">
      <c r="B135" s="40">
        <v>31</v>
      </c>
      <c r="C135" s="21"/>
    </row>
    <row r="136" spans="1:4">
      <c r="B136" s="40">
        <v>34</v>
      </c>
      <c r="C136" s="21"/>
    </row>
    <row r="137" spans="1:4">
      <c r="B137" s="40">
        <v>52</v>
      </c>
      <c r="C137" s="21"/>
    </row>
    <row r="138" spans="1:4">
      <c r="B138" s="40"/>
      <c r="C138" s="21"/>
    </row>
    <row r="139" spans="1:4">
      <c r="B139" s="40">
        <v>24</v>
      </c>
      <c r="C139" s="21"/>
    </row>
    <row r="140" spans="1:4">
      <c r="B140" s="40">
        <v>40</v>
      </c>
      <c r="C140" s="21"/>
    </row>
    <row r="141" spans="1:4">
      <c r="B141" s="40">
        <v>44</v>
      </c>
      <c r="C141" s="21"/>
    </row>
    <row r="142" spans="1:4">
      <c r="B142" s="40"/>
      <c r="C142" s="21"/>
    </row>
    <row r="143" spans="1:4">
      <c r="B143" s="40"/>
      <c r="C143" s="21"/>
    </row>
    <row r="144" spans="1:4">
      <c r="B144" s="40"/>
      <c r="C144" s="21"/>
    </row>
    <row r="145" spans="2:3">
      <c r="B145" s="40"/>
      <c r="C145" s="21"/>
    </row>
    <row r="146" spans="2:3">
      <c r="B146" s="40"/>
      <c r="C146" s="21"/>
    </row>
    <row r="147" spans="2:3">
      <c r="B147" s="40"/>
      <c r="C147" s="21"/>
    </row>
    <row r="148" spans="2:3">
      <c r="B148" s="40"/>
      <c r="C148" s="21"/>
    </row>
    <row r="149" spans="2:3">
      <c r="B149" s="40"/>
      <c r="C149" s="21"/>
    </row>
    <row r="150" spans="2:3">
      <c r="B150" s="40"/>
      <c r="C150" s="21"/>
    </row>
    <row r="151" spans="2:3">
      <c r="B151" s="40"/>
      <c r="C151" s="21"/>
    </row>
    <row r="152" spans="2:3">
      <c r="B152" s="40"/>
      <c r="C152" s="21"/>
    </row>
    <row r="153" spans="2:3">
      <c r="B153" s="40"/>
      <c r="C153" s="21"/>
    </row>
    <row r="154" spans="2:3">
      <c r="B154" s="40"/>
      <c r="C154" s="21"/>
    </row>
    <row r="155" spans="2:3">
      <c r="B155" s="40"/>
      <c r="C155" s="21"/>
    </row>
    <row r="156" spans="2:3">
      <c r="B156" s="40"/>
      <c r="C156" s="21"/>
    </row>
    <row r="157" spans="2:3">
      <c r="B157" s="40"/>
      <c r="C157" s="21"/>
    </row>
    <row r="158" spans="2:3">
      <c r="B158" s="40"/>
      <c r="C158" s="21"/>
    </row>
    <row r="159" spans="2:3">
      <c r="B159" s="40"/>
      <c r="C159" s="21"/>
    </row>
    <row r="160" spans="2:3">
      <c r="B160" s="40"/>
      <c r="C160" s="21"/>
    </row>
    <row r="161" spans="2:3">
      <c r="B161" s="40"/>
      <c r="C161" s="21"/>
    </row>
    <row r="162" spans="2:3">
      <c r="B162" s="40"/>
      <c r="C162" s="21"/>
    </row>
    <row r="163" spans="2:3">
      <c r="B163" s="40"/>
      <c r="C163" s="21"/>
    </row>
    <row r="164" spans="2:3">
      <c r="B164" s="40"/>
      <c r="C164" s="21"/>
    </row>
    <row r="165" spans="2:3">
      <c r="B165" s="40"/>
      <c r="C165" s="21"/>
    </row>
    <row r="166" spans="2:3">
      <c r="B166" s="40"/>
      <c r="C166" s="21"/>
    </row>
    <row r="167" spans="2:3">
      <c r="B167" s="40"/>
      <c r="C167" s="21"/>
    </row>
    <row r="168" spans="2:3">
      <c r="B168" s="40"/>
      <c r="C168" s="21"/>
    </row>
    <row r="169" spans="2:3">
      <c r="B169" s="40"/>
      <c r="C169" s="21"/>
    </row>
    <row r="170" spans="2:3">
      <c r="B170" s="40"/>
      <c r="C170" s="21"/>
    </row>
    <row r="171" spans="2:3">
      <c r="B171" s="40"/>
      <c r="C171" s="21"/>
    </row>
    <row r="172" spans="2:3">
      <c r="B172" s="40"/>
      <c r="C172" s="21"/>
    </row>
    <row r="173" spans="2:3">
      <c r="B173" s="40"/>
      <c r="C173" s="21"/>
    </row>
    <row r="174" spans="2:3">
      <c r="B174" s="40"/>
      <c r="C174" s="21"/>
    </row>
    <row r="175" spans="2:3">
      <c r="B175" s="40"/>
      <c r="C175" s="21"/>
    </row>
    <row r="176" spans="2:3">
      <c r="B176" s="40"/>
      <c r="C176" s="21"/>
    </row>
    <row r="177" spans="2:3">
      <c r="B177" s="40"/>
      <c r="C177" s="21"/>
    </row>
    <row r="178" spans="2:3">
      <c r="B178" s="40"/>
      <c r="C178" s="21"/>
    </row>
    <row r="179" spans="2:3">
      <c r="B179" s="40"/>
      <c r="C179" s="21"/>
    </row>
    <row r="180" spans="2:3">
      <c r="B180" s="40"/>
      <c r="C180" s="21"/>
    </row>
    <row r="181" spans="2:3">
      <c r="B181" s="40"/>
      <c r="C181" s="21"/>
    </row>
    <row r="182" spans="2:3">
      <c r="B182" s="40"/>
      <c r="C182" s="21"/>
    </row>
    <row r="183" spans="2:3">
      <c r="B183" s="40"/>
      <c r="C183" s="21"/>
    </row>
    <row r="184" spans="2:3">
      <c r="B184" s="40"/>
      <c r="C184" s="21"/>
    </row>
    <row r="185" spans="2:3">
      <c r="B185" s="40"/>
      <c r="C185" s="21"/>
    </row>
    <row r="186" spans="2:3">
      <c r="B186" s="40"/>
      <c r="C186" s="21"/>
    </row>
    <row r="187" spans="2:3">
      <c r="B187" s="40"/>
      <c r="C187" s="21"/>
    </row>
    <row r="188" spans="2:3">
      <c r="B188" s="40"/>
      <c r="C188" s="21"/>
    </row>
    <row r="189" spans="2:3">
      <c r="B189" s="40"/>
      <c r="C189" s="21"/>
    </row>
    <row r="190" spans="2:3">
      <c r="B190" s="40"/>
      <c r="C190" s="21"/>
    </row>
    <row r="191" spans="2:3">
      <c r="B191" s="40"/>
      <c r="C191" s="21"/>
    </row>
    <row r="192" spans="2:3">
      <c r="B192" s="40"/>
      <c r="C192" s="21"/>
    </row>
    <row r="193" spans="2:3">
      <c r="B193" s="40"/>
      <c r="C193" s="21"/>
    </row>
    <row r="194" spans="2:3">
      <c r="B194" s="40"/>
      <c r="C194" s="21"/>
    </row>
    <row r="195" spans="2:3">
      <c r="B195" s="40"/>
      <c r="C195" s="21"/>
    </row>
    <row r="196" spans="2:3">
      <c r="B196" s="40"/>
      <c r="C196" s="21"/>
    </row>
    <row r="197" spans="2:3">
      <c r="B197" s="40"/>
      <c r="C197" s="21"/>
    </row>
    <row r="198" spans="2:3">
      <c r="B198" s="40"/>
      <c r="C198" s="21"/>
    </row>
    <row r="199" spans="2:3">
      <c r="B199" s="40"/>
      <c r="C199" s="21"/>
    </row>
    <row r="200" spans="2:3">
      <c r="B200" s="40"/>
      <c r="C200" s="21"/>
    </row>
    <row r="201" spans="2:3">
      <c r="B201" s="40"/>
      <c r="C201" s="21"/>
    </row>
    <row r="202" spans="2:3">
      <c r="B202" s="40"/>
      <c r="C202" s="21"/>
    </row>
    <row r="203" spans="2:3">
      <c r="B203" s="40"/>
      <c r="C203" s="21"/>
    </row>
    <row r="204" spans="2:3">
      <c r="B204" s="40"/>
      <c r="C204" s="21"/>
    </row>
    <row r="205" spans="2:3">
      <c r="B205" s="40"/>
      <c r="C205" s="21"/>
    </row>
    <row r="206" spans="2:3">
      <c r="B206" s="40"/>
      <c r="C206" s="21"/>
    </row>
    <row r="207" spans="2:3">
      <c r="B207" s="40"/>
      <c r="C207" s="21"/>
    </row>
    <row r="208" spans="2:3">
      <c r="B208" s="40"/>
      <c r="C208" s="21"/>
    </row>
    <row r="209" spans="2:3">
      <c r="B209" s="40"/>
      <c r="C209" s="21"/>
    </row>
    <row r="210" spans="2:3">
      <c r="B210" s="40"/>
      <c r="C210" s="21"/>
    </row>
    <row r="211" spans="2:3">
      <c r="B211" s="40"/>
      <c r="C211" s="21"/>
    </row>
    <row r="212" spans="2:3">
      <c r="B212" s="40"/>
      <c r="C212" s="21"/>
    </row>
    <row r="213" spans="2:3">
      <c r="B213" s="40"/>
      <c r="C213" s="21"/>
    </row>
    <row r="214" spans="2:3">
      <c r="B214" s="40"/>
      <c r="C214" s="21"/>
    </row>
    <row r="215" spans="2:3">
      <c r="B215" s="40"/>
      <c r="C215" s="21"/>
    </row>
    <row r="216" spans="2:3">
      <c r="B216" s="40"/>
      <c r="C216" s="21"/>
    </row>
    <row r="217" spans="2:3">
      <c r="B217" s="40"/>
      <c r="C217" s="21"/>
    </row>
    <row r="218" spans="2:3">
      <c r="B218" s="40"/>
      <c r="C218" s="21"/>
    </row>
    <row r="219" spans="2:3">
      <c r="B219" s="40"/>
      <c r="C219" s="21"/>
    </row>
    <row r="220" spans="2:3">
      <c r="B220" s="40"/>
      <c r="C220" s="21"/>
    </row>
    <row r="221" spans="2:3">
      <c r="B221" s="40"/>
      <c r="C221" s="21"/>
    </row>
    <row r="222" spans="2:3">
      <c r="B222" s="40"/>
      <c r="C222" s="21"/>
    </row>
    <row r="223" spans="2:3">
      <c r="B223" s="40"/>
      <c r="C223" s="21"/>
    </row>
    <row r="224" spans="2:3">
      <c r="B224" s="40"/>
      <c r="C224" s="21"/>
    </row>
    <row r="225" spans="2:3">
      <c r="B225" s="40"/>
      <c r="C225" s="21"/>
    </row>
    <row r="226" spans="2:3">
      <c r="B226" s="40"/>
      <c r="C226" s="21"/>
    </row>
    <row r="227" spans="2:3">
      <c r="B227" s="40"/>
      <c r="C227" s="21"/>
    </row>
    <row r="228" spans="2:3">
      <c r="B228" s="40"/>
      <c r="C228" s="21"/>
    </row>
    <row r="229" spans="2:3">
      <c r="B229" s="40"/>
      <c r="C229" s="21"/>
    </row>
    <row r="230" spans="2:3">
      <c r="B230" s="40"/>
      <c r="C230" s="21"/>
    </row>
    <row r="231" spans="2:3">
      <c r="B231" s="40"/>
      <c r="C231" s="21"/>
    </row>
    <row r="232" spans="2:3">
      <c r="B232" s="40"/>
      <c r="C232" s="21"/>
    </row>
    <row r="233" spans="2:3">
      <c r="B233" s="40"/>
      <c r="C233" s="21"/>
    </row>
    <row r="234" spans="2:3">
      <c r="B234" s="40"/>
      <c r="C234" s="21"/>
    </row>
    <row r="235" spans="2:3">
      <c r="B235" s="40"/>
      <c r="C235" s="21"/>
    </row>
    <row r="236" spans="2:3">
      <c r="B236" s="40"/>
      <c r="C236" s="21"/>
    </row>
    <row r="237" spans="2:3">
      <c r="B237" s="40"/>
      <c r="C237" s="21"/>
    </row>
    <row r="238" spans="2:3">
      <c r="B238" s="40"/>
      <c r="C238" s="21"/>
    </row>
    <row r="239" spans="2:3">
      <c r="B239" s="40"/>
      <c r="C239" s="21"/>
    </row>
    <row r="240" spans="2:3">
      <c r="B240" s="40"/>
      <c r="C240" s="21"/>
    </row>
    <row r="241" spans="2:3">
      <c r="B241" s="40"/>
      <c r="C241" s="21"/>
    </row>
    <row r="242" spans="2:3">
      <c r="B242" s="40"/>
      <c r="C242" s="21"/>
    </row>
    <row r="243" spans="2:3">
      <c r="B243" s="40"/>
      <c r="C243" s="21"/>
    </row>
    <row r="244" spans="2:3">
      <c r="B244" s="40"/>
      <c r="C244" s="21"/>
    </row>
    <row r="245" spans="2:3">
      <c r="B245" s="40"/>
      <c r="C245" s="21"/>
    </row>
    <row r="246" spans="2:3">
      <c r="B246" s="40"/>
      <c r="C246" s="21"/>
    </row>
    <row r="247" spans="2:3">
      <c r="B247" s="40"/>
      <c r="C247" s="21"/>
    </row>
    <row r="248" spans="2:3">
      <c r="B248" s="40"/>
      <c r="C248" s="21"/>
    </row>
    <row r="249" spans="2:3">
      <c r="B249" s="40"/>
      <c r="C249" s="21"/>
    </row>
    <row r="250" spans="2:3">
      <c r="B250" s="40"/>
      <c r="C250" s="21"/>
    </row>
    <row r="251" spans="2:3">
      <c r="B251" s="40"/>
      <c r="C251" s="21"/>
    </row>
    <row r="252" spans="2:3">
      <c r="C252" s="21"/>
    </row>
    <row r="253" spans="2:3">
      <c r="C253" s="21"/>
    </row>
    <row r="254" spans="2:3">
      <c r="C254" s="21"/>
    </row>
    <row r="255" spans="2:3">
      <c r="C255" s="21"/>
    </row>
    <row r="256" spans="2:3">
      <c r="C256" s="21"/>
    </row>
    <row r="257" spans="3:3">
      <c r="C257" s="21"/>
    </row>
    <row r="258" spans="3:3">
      <c r="C258" s="21"/>
    </row>
    <row r="259" spans="3:3">
      <c r="C259" s="21"/>
    </row>
    <row r="260" spans="3:3">
      <c r="C260" s="21"/>
    </row>
    <row r="261" spans="3:3">
      <c r="C261" s="21"/>
    </row>
    <row r="262" spans="3:3">
      <c r="C262" s="21"/>
    </row>
    <row r="263" spans="3:3">
      <c r="C263" s="21"/>
    </row>
    <row r="264" spans="3:3">
      <c r="C264" s="21"/>
    </row>
    <row r="265" spans="3:3">
      <c r="C265" s="21"/>
    </row>
    <row r="266" spans="3:3">
      <c r="C266" s="21"/>
    </row>
    <row r="267" spans="3:3">
      <c r="C267" s="21"/>
    </row>
    <row r="268" spans="3:3">
      <c r="C268" s="21"/>
    </row>
    <row r="269" spans="3:3">
      <c r="C269" s="21"/>
    </row>
    <row r="270" spans="3:3">
      <c r="C270" s="21"/>
    </row>
    <row r="271" spans="3:3">
      <c r="C271" s="21"/>
    </row>
    <row r="272" spans="3:3">
      <c r="C272" s="21"/>
    </row>
    <row r="273" spans="3:3">
      <c r="C273" s="21"/>
    </row>
    <row r="274" spans="3:3">
      <c r="C274" s="21"/>
    </row>
    <row r="275" spans="3:3">
      <c r="C275" s="21"/>
    </row>
    <row r="276" spans="3:3">
      <c r="C276" s="21"/>
    </row>
    <row r="277" spans="3:3">
      <c r="C277" s="21"/>
    </row>
    <row r="278" spans="3:3">
      <c r="C278" s="21"/>
    </row>
    <row r="279" spans="3:3">
      <c r="C279" s="21"/>
    </row>
  </sheetData>
  <phoneticPr fontId="3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FDCC-732D-40AE-AB1B-AD7D94808454}">
  <dimension ref="A1:FB240"/>
  <sheetViews>
    <sheetView zoomScaleNormal="100" workbookViewId="0">
      <selection activeCell="C2" sqref="C2:C235"/>
    </sheetView>
  </sheetViews>
  <sheetFormatPr defaultColWidth="10.7265625" defaultRowHeight="12.6"/>
  <cols>
    <col min="1" max="2" width="3.7265625" customWidth="1"/>
    <col min="3" max="3" width="6.7265625" style="3" customWidth="1"/>
    <col min="4" max="4" width="4.7265625" customWidth="1"/>
    <col min="5" max="5" width="4.1796875" customWidth="1"/>
    <col min="6" max="6" width="7.81640625" style="1" customWidth="1"/>
    <col min="7" max="7" width="5.1796875" style="1" customWidth="1"/>
    <col min="8" max="9" width="5.453125" style="1" customWidth="1"/>
    <col min="10" max="11" width="5.1796875" style="1" customWidth="1"/>
    <col min="12" max="12" width="8" style="29" customWidth="1"/>
    <col min="13" max="13" width="9.26953125" style="1" customWidth="1"/>
    <col min="14" max="14" width="9" style="1" customWidth="1"/>
    <col min="15" max="15" width="9.453125" style="26" customWidth="1"/>
    <col min="16" max="16" width="7.1796875" style="1" customWidth="1"/>
    <col min="17" max="17" width="9.26953125" style="3" customWidth="1"/>
    <col min="18" max="18" width="6.7265625" style="6" customWidth="1"/>
    <col min="19" max="19" width="6.7265625" style="1" customWidth="1"/>
    <col min="20" max="20" width="7.453125" style="1" customWidth="1"/>
    <col min="21" max="22" width="5.1796875" style="7" customWidth="1"/>
    <col min="23" max="23" width="6.453125" style="56" customWidth="1"/>
    <col min="24" max="24" width="6" style="17" customWidth="1"/>
    <col min="25" max="25" width="7.81640625" style="5" customWidth="1"/>
    <col min="26" max="26" width="9.1796875" style="5" customWidth="1"/>
    <col min="27" max="27" width="6.1796875" style="6" customWidth="1"/>
    <col min="28" max="28" width="8.453125" style="15" customWidth="1"/>
    <col min="29" max="29" width="6.26953125" style="6" customWidth="1"/>
    <col min="30" max="30" width="6.453125" style="1" customWidth="1"/>
    <col min="31" max="31" width="6.26953125" style="2" customWidth="1"/>
    <col min="32" max="32" width="6.26953125" style="6" customWidth="1"/>
    <col min="33" max="33" width="6.453125" style="1" customWidth="1"/>
    <col min="34" max="34" width="6.26953125" style="2" customWidth="1"/>
    <col min="35" max="36" width="8.453125" style="1" customWidth="1"/>
    <col min="37" max="37" width="10.26953125" style="2" customWidth="1"/>
    <col min="38" max="38" width="7.81640625" style="1" customWidth="1"/>
    <col min="39" max="39" width="8.26953125" style="1" customWidth="1"/>
    <col min="40" max="40" width="8.1796875" style="1" customWidth="1"/>
    <col min="41" max="42" width="10.26953125" style="1" customWidth="1"/>
    <col min="43" max="43" width="7.7265625" style="1" customWidth="1"/>
    <col min="44" max="44" width="8.453125" style="1" customWidth="1"/>
    <col min="45" max="45" width="8.26953125" style="1" customWidth="1"/>
    <col min="46" max="47" width="10.26953125" style="1" customWidth="1"/>
    <col min="48" max="49" width="8" style="1" customWidth="1"/>
    <col min="50" max="50" width="8.26953125" style="1" customWidth="1"/>
    <col min="51" max="52" width="10.26953125" style="1" customWidth="1"/>
    <col min="53" max="55" width="9.1796875" style="1" customWidth="1"/>
    <col min="56" max="56" width="10.1796875" style="1" customWidth="1"/>
    <col min="57" max="57" width="9.1796875" style="2" customWidth="1"/>
    <col min="58" max="58" width="10.1796875" style="21" customWidth="1"/>
    <col min="59" max="59" width="7.7265625" style="6" customWidth="1"/>
    <col min="60" max="60" width="7" style="1" customWidth="1"/>
    <col min="61" max="61" width="8.453125" style="1" customWidth="1"/>
    <col min="62" max="62" width="8.81640625" style="1" customWidth="1"/>
    <col min="63" max="63" width="8.26953125" style="1" customWidth="1"/>
    <col min="64" max="64" width="9.7265625" style="2" customWidth="1"/>
    <col min="65" max="65" width="6.1796875" style="6" customWidth="1"/>
    <col min="66" max="69" width="6.1796875" style="1" customWidth="1"/>
    <col min="70" max="70" width="10.453125" style="5" customWidth="1"/>
    <col min="71" max="71" width="9.7265625" style="6" customWidth="1"/>
    <col min="72" max="72" width="8.7265625" style="1" customWidth="1"/>
    <col min="73" max="73" width="10" style="1" customWidth="1"/>
    <col min="74" max="74" width="8.7265625" style="1" customWidth="1"/>
    <col min="75" max="75" width="10" style="1" customWidth="1"/>
    <col min="76" max="76" width="8.7265625" style="1" customWidth="1"/>
    <col min="77" max="77" width="10.81640625" style="1" customWidth="1"/>
    <col min="78" max="78" width="9.453125" style="2" customWidth="1"/>
    <col min="79" max="79" width="4.453125" style="7" customWidth="1"/>
    <col min="80" max="80" width="6.81640625" customWidth="1"/>
    <col min="81" max="81" width="16.26953125" customWidth="1"/>
    <col min="82" max="82" width="5.81640625" customWidth="1"/>
    <col min="83" max="84" width="7.1796875" customWidth="1"/>
    <col min="85" max="85" width="6" customWidth="1"/>
    <col min="86" max="88" width="7.1796875" customWidth="1"/>
    <col min="89" max="89" width="7.453125" customWidth="1"/>
    <col min="90" max="90" width="7.1796875" customWidth="1"/>
    <col min="91" max="91" width="7.1796875" style="7" customWidth="1"/>
    <col min="92" max="92" width="7.1796875" customWidth="1"/>
    <col min="93" max="93" width="7.453125" customWidth="1"/>
    <col min="94" max="94" width="7.453125" style="3" customWidth="1"/>
    <col min="95" max="95" width="7" customWidth="1"/>
    <col min="96" max="96" width="6.1796875" customWidth="1"/>
    <col min="97" max="97" width="7" customWidth="1"/>
    <col min="98" max="98" width="6.26953125" customWidth="1"/>
    <col min="99" max="99" width="7" customWidth="1"/>
    <col min="100" max="100" width="6.1796875" customWidth="1"/>
    <col min="101" max="101" width="6.453125" customWidth="1"/>
    <col min="102" max="102" width="5.1796875" customWidth="1"/>
    <col min="103" max="103" width="5.453125" customWidth="1"/>
    <col min="104" max="104" width="7" style="24" customWidth="1"/>
    <col min="105" max="105" width="6.26953125" customWidth="1"/>
    <col min="106" max="106" width="7.1796875" customWidth="1"/>
    <col min="107" max="107" width="6.453125" customWidth="1"/>
    <col min="108" max="108" width="7.1796875" customWidth="1"/>
    <col min="109" max="109" width="6.7265625" customWidth="1"/>
    <col min="110" max="110" width="8.26953125" customWidth="1"/>
    <col min="111" max="111" width="7.7265625" style="63" customWidth="1"/>
    <col min="112" max="112" width="6.453125" style="63" customWidth="1"/>
    <col min="113" max="113" width="6.1796875" style="63" customWidth="1"/>
    <col min="114" max="114" width="6.453125" style="63" customWidth="1"/>
    <col min="115" max="115" width="5.7265625" style="63" customWidth="1"/>
    <col min="116" max="117" width="6.7265625" style="63" customWidth="1"/>
    <col min="118" max="118" width="8" style="63" customWidth="1"/>
    <col min="119" max="119" width="7.453125" style="63" customWidth="1"/>
    <col min="120" max="122" width="7.26953125" customWidth="1"/>
    <col min="123" max="123" width="10.1796875" customWidth="1"/>
    <col min="124" max="124" width="7.26953125" customWidth="1"/>
    <col min="125" max="125" width="6.453125" customWidth="1"/>
    <col min="126" max="126" width="7.26953125" customWidth="1"/>
    <col min="127" max="127" width="10.1796875" customWidth="1"/>
    <col min="128" max="130" width="7.1796875" customWidth="1"/>
    <col min="131" max="131" width="10.1796875" customWidth="1"/>
    <col min="132" max="132" width="8.453125" customWidth="1"/>
    <col min="133" max="133" width="7.1796875" customWidth="1"/>
    <col min="134" max="134" width="8.453125" customWidth="1"/>
    <col min="135" max="135" width="12" style="63" customWidth="1"/>
    <col min="136" max="136" width="6.81640625" customWidth="1"/>
    <col min="137" max="137" width="6.1796875" customWidth="1"/>
    <col min="138" max="138" width="7.7265625" customWidth="1"/>
    <col min="139" max="139" width="10.26953125" customWidth="1"/>
    <col min="140" max="140" width="6.453125" customWidth="1"/>
    <col min="141" max="141" width="5.81640625" customWidth="1"/>
    <col min="142" max="142" width="7.1796875" customWidth="1"/>
    <col min="143" max="143" width="10.453125" customWidth="1"/>
    <col min="144" max="144" width="7.453125" customWidth="1"/>
    <col min="145" max="145" width="7" customWidth="1"/>
    <col min="146" max="146" width="7.1796875" customWidth="1"/>
    <col min="147" max="147" width="10.1796875" customWidth="1"/>
    <col min="148" max="148" width="8" customWidth="1"/>
    <col min="149" max="149" width="8.1796875" style="24" customWidth="1"/>
    <col min="150" max="150" width="8" customWidth="1"/>
    <col min="151" max="151" width="5.7265625" customWidth="1"/>
    <col min="152" max="152" width="7.1796875" customWidth="1"/>
    <col min="153" max="153" width="14.453125" customWidth="1"/>
    <col min="154" max="154" width="10.453125" style="111" customWidth="1"/>
    <col min="155" max="155" width="10.453125" customWidth="1"/>
  </cols>
  <sheetData>
    <row r="1" spans="1:158" s="25" customFormat="1" ht="16.05" customHeight="1">
      <c r="B1" s="25" t="s">
        <v>304</v>
      </c>
      <c r="C1" s="49"/>
      <c r="F1" s="47" t="s">
        <v>248</v>
      </c>
      <c r="H1" s="47" t="s">
        <v>47</v>
      </c>
      <c r="J1" s="45" t="s">
        <v>75</v>
      </c>
      <c r="L1" s="45" t="s">
        <v>241</v>
      </c>
      <c r="O1" s="28"/>
      <c r="P1" s="45" t="s">
        <v>372</v>
      </c>
      <c r="Q1" s="49"/>
      <c r="R1" s="47" t="s">
        <v>299</v>
      </c>
      <c r="T1" s="47" t="s">
        <v>299</v>
      </c>
      <c r="U1" s="47" t="s">
        <v>220</v>
      </c>
      <c r="V1" s="47" t="s">
        <v>122</v>
      </c>
      <c r="W1" s="52" t="s">
        <v>506</v>
      </c>
      <c r="X1" s="50" t="s">
        <v>297</v>
      </c>
      <c r="Y1" s="46" t="s">
        <v>546</v>
      </c>
      <c r="Z1" s="46" t="s">
        <v>187</v>
      </c>
      <c r="AA1" s="59" t="s">
        <v>142</v>
      </c>
      <c r="AB1" s="59" t="s">
        <v>142</v>
      </c>
      <c r="AC1" s="47" t="s">
        <v>549</v>
      </c>
      <c r="AE1" s="49"/>
      <c r="AF1" s="47" t="s">
        <v>343</v>
      </c>
      <c r="AH1" s="49"/>
      <c r="AK1" s="49"/>
      <c r="AL1" s="25" t="s">
        <v>510</v>
      </c>
      <c r="BF1" s="48"/>
      <c r="BG1" s="47" t="s">
        <v>305</v>
      </c>
      <c r="BL1" s="49"/>
      <c r="BM1" s="47" t="s">
        <v>99</v>
      </c>
      <c r="BR1" s="46" t="s">
        <v>435</v>
      </c>
      <c r="BS1" s="47" t="s">
        <v>399</v>
      </c>
      <c r="BZ1" s="49"/>
      <c r="CA1" s="7" t="s">
        <v>395</v>
      </c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 s="49"/>
      <c r="CQ1" s="25" t="s">
        <v>588</v>
      </c>
      <c r="CZ1" s="45" t="s">
        <v>589</v>
      </c>
      <c r="DH1" s="45" t="s">
        <v>224</v>
      </c>
      <c r="DO1" s="28"/>
      <c r="DR1" s="25" t="s">
        <v>376</v>
      </c>
      <c r="DU1" s="25" t="s">
        <v>377</v>
      </c>
      <c r="DY1" s="25" t="s">
        <v>643</v>
      </c>
      <c r="EE1" s="28"/>
      <c r="EF1" s="30" t="s">
        <v>516</v>
      </c>
      <c r="ES1" s="45" t="s">
        <v>303</v>
      </c>
      <c r="EX1" s="109"/>
      <c r="FB1" s="25" t="s">
        <v>498</v>
      </c>
    </row>
    <row r="2" spans="1:158" s="25" customFormat="1">
      <c r="A2" s="25" t="s">
        <v>132</v>
      </c>
      <c r="B2" s="25" t="s">
        <v>470</v>
      </c>
      <c r="C2" s="49" t="s">
        <v>355</v>
      </c>
      <c r="D2" s="25" t="s">
        <v>509</v>
      </c>
      <c r="E2" s="25" t="s">
        <v>592</v>
      </c>
      <c r="F2" s="25" t="s">
        <v>356</v>
      </c>
      <c r="G2" s="25" t="s">
        <v>357</v>
      </c>
      <c r="H2" s="25" t="s">
        <v>174</v>
      </c>
      <c r="I2" s="25" t="s">
        <v>175</v>
      </c>
      <c r="J2" s="25" t="s">
        <v>29</v>
      </c>
      <c r="K2" s="25" t="s">
        <v>25</v>
      </c>
      <c r="L2" s="45" t="s">
        <v>69</v>
      </c>
      <c r="M2" s="25" t="s">
        <v>438</v>
      </c>
      <c r="N2" s="25" t="s">
        <v>198</v>
      </c>
      <c r="O2" s="28" t="s">
        <v>594</v>
      </c>
      <c r="P2" s="25" t="s">
        <v>453</v>
      </c>
      <c r="Q2" s="49" t="s">
        <v>71</v>
      </c>
      <c r="R2" s="47" t="s">
        <v>23</v>
      </c>
      <c r="S2" s="25" t="s">
        <v>172</v>
      </c>
      <c r="T2" s="25" t="s">
        <v>257</v>
      </c>
      <c r="U2" s="47" t="s">
        <v>467</v>
      </c>
      <c r="V2" s="47" t="s">
        <v>600</v>
      </c>
      <c r="W2" s="54" t="s">
        <v>26</v>
      </c>
      <c r="X2" s="49" t="s">
        <v>27</v>
      </c>
      <c r="Y2" s="46" t="s">
        <v>428</v>
      </c>
      <c r="Z2" s="46" t="s">
        <v>429</v>
      </c>
      <c r="AA2" s="66" t="s">
        <v>351</v>
      </c>
      <c r="AB2" s="107" t="s">
        <v>614</v>
      </c>
      <c r="AC2" s="47" t="s">
        <v>615</v>
      </c>
      <c r="AD2" s="25" t="s">
        <v>425</v>
      </c>
      <c r="AE2" s="49" t="s">
        <v>143</v>
      </c>
      <c r="AF2" s="47" t="s">
        <v>144</v>
      </c>
      <c r="AG2" s="25" t="s">
        <v>117</v>
      </c>
      <c r="AH2" s="49" t="s">
        <v>275</v>
      </c>
      <c r="AI2" s="25" t="s">
        <v>597</v>
      </c>
      <c r="AJ2" s="25" t="s">
        <v>289</v>
      </c>
      <c r="AK2" s="49" t="s">
        <v>644</v>
      </c>
      <c r="AL2" s="10" t="s">
        <v>105</v>
      </c>
      <c r="AM2" s="8" t="s">
        <v>106</v>
      </c>
      <c r="AN2" s="8" t="s">
        <v>107</v>
      </c>
      <c r="AO2" s="8" t="s">
        <v>108</v>
      </c>
      <c r="AP2" s="8" t="s">
        <v>109</v>
      </c>
      <c r="AQ2" s="8" t="s">
        <v>110</v>
      </c>
      <c r="AR2" s="8" t="s">
        <v>38</v>
      </c>
      <c r="AS2" s="8" t="s">
        <v>39</v>
      </c>
      <c r="AT2" s="8" t="s">
        <v>40</v>
      </c>
      <c r="AU2" s="8" t="s">
        <v>41</v>
      </c>
      <c r="AV2" s="8" t="s">
        <v>42</v>
      </c>
      <c r="AW2" s="8" t="s">
        <v>463</v>
      </c>
      <c r="AX2" s="8" t="s">
        <v>282</v>
      </c>
      <c r="AY2" s="8" t="s">
        <v>495</v>
      </c>
      <c r="AZ2" s="8" t="s">
        <v>496</v>
      </c>
      <c r="BA2" s="8" t="s">
        <v>285</v>
      </c>
      <c r="BB2" s="8" t="s">
        <v>176</v>
      </c>
      <c r="BC2" s="8" t="s">
        <v>354</v>
      </c>
      <c r="BD2" s="8" t="s">
        <v>367</v>
      </c>
      <c r="BE2" s="9" t="s">
        <v>368</v>
      </c>
      <c r="BF2" s="67" t="s">
        <v>344</v>
      </c>
      <c r="BG2" s="66" t="s">
        <v>408</v>
      </c>
      <c r="BH2" s="27" t="s">
        <v>409</v>
      </c>
      <c r="BI2" s="27" t="s">
        <v>410</v>
      </c>
      <c r="BJ2" s="27" t="s">
        <v>411</v>
      </c>
      <c r="BK2" s="27" t="s">
        <v>227</v>
      </c>
      <c r="BL2" s="27" t="s">
        <v>228</v>
      </c>
      <c r="BM2" s="66" t="s">
        <v>210</v>
      </c>
      <c r="BN2" s="27" t="s">
        <v>211</v>
      </c>
      <c r="BO2" s="27" t="s">
        <v>212</v>
      </c>
      <c r="BP2" s="27" t="s">
        <v>392</v>
      </c>
      <c r="BQ2" s="27" t="s">
        <v>393</v>
      </c>
      <c r="BR2" s="71" t="s">
        <v>513</v>
      </c>
      <c r="BS2" s="112" t="s">
        <v>716</v>
      </c>
      <c r="BT2" s="69" t="s">
        <v>717</v>
      </c>
      <c r="BU2" s="69" t="s">
        <v>651</v>
      </c>
      <c r="BV2" s="69" t="s">
        <v>652</v>
      </c>
      <c r="BW2" s="69" t="s">
        <v>653</v>
      </c>
      <c r="BX2" s="113" t="s">
        <v>60</v>
      </c>
      <c r="BY2" s="69" t="s">
        <v>61</v>
      </c>
      <c r="BZ2" s="113" t="s">
        <v>188</v>
      </c>
      <c r="CA2" s="10" t="s">
        <v>598</v>
      </c>
      <c r="CB2" s="8" t="s">
        <v>621</v>
      </c>
      <c r="CC2" s="27" t="s">
        <v>622</v>
      </c>
      <c r="CD2" s="105" t="s">
        <v>514</v>
      </c>
      <c r="CE2" s="10" t="s">
        <v>515</v>
      </c>
      <c r="CF2" s="8" t="s">
        <v>314</v>
      </c>
      <c r="CG2" s="27" t="s">
        <v>315</v>
      </c>
      <c r="CH2" s="105" t="s">
        <v>316</v>
      </c>
      <c r="CI2" s="10" t="s">
        <v>317</v>
      </c>
      <c r="CJ2" s="8" t="s">
        <v>318</v>
      </c>
      <c r="CK2" s="69" t="s">
        <v>319</v>
      </c>
      <c r="CL2" s="113" t="s">
        <v>320</v>
      </c>
      <c r="CM2" s="125" t="s">
        <v>321</v>
      </c>
      <c r="CN2" s="8" t="s">
        <v>163</v>
      </c>
      <c r="CO2" s="69" t="s">
        <v>164</v>
      </c>
      <c r="CP2" s="113" t="s">
        <v>544</v>
      </c>
      <c r="CQ2" s="114" t="s">
        <v>563</v>
      </c>
      <c r="CR2" s="31" t="s">
        <v>664</v>
      </c>
      <c r="CS2" s="31" t="s">
        <v>570</v>
      </c>
      <c r="CT2" s="31" t="s">
        <v>662</v>
      </c>
      <c r="CU2" s="31" t="s">
        <v>571</v>
      </c>
      <c r="CV2" s="31" t="s">
        <v>661</v>
      </c>
      <c r="CW2" s="31" t="s">
        <v>572</v>
      </c>
      <c r="CX2" s="31" t="s">
        <v>530</v>
      </c>
      <c r="CY2" s="115" t="s">
        <v>196</v>
      </c>
      <c r="CZ2" s="116" t="s">
        <v>2</v>
      </c>
      <c r="DA2" s="117" t="s">
        <v>290</v>
      </c>
      <c r="DB2" s="117" t="s">
        <v>3</v>
      </c>
      <c r="DC2" s="117" t="s">
        <v>291</v>
      </c>
      <c r="DD2" s="117" t="s">
        <v>326</v>
      </c>
      <c r="DE2" s="117" t="s">
        <v>657</v>
      </c>
      <c r="DF2" s="117" t="s">
        <v>133</v>
      </c>
      <c r="DG2" s="117" t="s">
        <v>631</v>
      </c>
      <c r="DH2" s="118" t="s">
        <v>84</v>
      </c>
      <c r="DI2" s="119" t="s">
        <v>179</v>
      </c>
      <c r="DJ2" s="119" t="s">
        <v>85</v>
      </c>
      <c r="DK2" s="123" t="s">
        <v>582</v>
      </c>
      <c r="DL2" s="119" t="s">
        <v>364</v>
      </c>
      <c r="DM2" s="123" t="s">
        <v>583</v>
      </c>
      <c r="DN2" s="119" t="s">
        <v>177</v>
      </c>
      <c r="DO2" s="120" t="s">
        <v>178</v>
      </c>
      <c r="DP2" s="69" t="s">
        <v>537</v>
      </c>
      <c r="DQ2" s="69" t="s">
        <v>670</v>
      </c>
      <c r="DR2" s="69" t="s">
        <v>671</v>
      </c>
      <c r="DS2" s="70" t="s">
        <v>672</v>
      </c>
      <c r="DT2" s="69" t="s">
        <v>673</v>
      </c>
      <c r="DU2" s="69" t="s">
        <v>687</v>
      </c>
      <c r="DV2" s="69" t="s">
        <v>665</v>
      </c>
      <c r="DW2" s="70" t="s">
        <v>663</v>
      </c>
      <c r="DX2" s="69" t="s">
        <v>587</v>
      </c>
      <c r="DY2" s="69" t="s">
        <v>412</v>
      </c>
      <c r="DZ2" s="69" t="s">
        <v>413</v>
      </c>
      <c r="EA2" s="70" t="s">
        <v>402</v>
      </c>
      <c r="EB2" s="69" t="s">
        <v>423</v>
      </c>
      <c r="EC2" s="69" t="s">
        <v>374</v>
      </c>
      <c r="ED2" s="69" t="s">
        <v>375</v>
      </c>
      <c r="EE2" s="70" t="s">
        <v>708</v>
      </c>
      <c r="EF2" s="130" t="s">
        <v>365</v>
      </c>
      <c r="EG2" s="131" t="s">
        <v>366</v>
      </c>
      <c r="EH2" s="131" t="s">
        <v>150</v>
      </c>
      <c r="EI2" s="132" t="s">
        <v>72</v>
      </c>
      <c r="EJ2" s="130" t="s">
        <v>469</v>
      </c>
      <c r="EK2" s="131" t="s">
        <v>713</v>
      </c>
      <c r="EL2" s="131" t="s">
        <v>646</v>
      </c>
      <c r="EM2" s="132" t="s">
        <v>647</v>
      </c>
      <c r="EN2" s="130" t="s">
        <v>527</v>
      </c>
      <c r="EO2" s="131" t="s">
        <v>322</v>
      </c>
      <c r="EP2" s="131" t="s">
        <v>658</v>
      </c>
      <c r="EQ2" s="131" t="s">
        <v>323</v>
      </c>
      <c r="ER2" s="131" t="s">
        <v>648</v>
      </c>
      <c r="ES2" s="130" t="s">
        <v>312</v>
      </c>
      <c r="ET2" s="131" t="s">
        <v>313</v>
      </c>
      <c r="EU2" s="131" t="s">
        <v>147</v>
      </c>
      <c r="EV2" s="131" t="s">
        <v>584</v>
      </c>
      <c r="EW2" s="131" t="s">
        <v>585</v>
      </c>
      <c r="EX2" s="133"/>
      <c r="EY2" s="30"/>
    </row>
    <row r="3" spans="1:158" s="62" customFormat="1" ht="13.05" customHeight="1">
      <c r="A3" s="72">
        <v>24</v>
      </c>
      <c r="B3" s="73">
        <v>16</v>
      </c>
      <c r="C3" s="74">
        <v>80001</v>
      </c>
      <c r="D3" s="73">
        <v>2</v>
      </c>
      <c r="E3" s="73">
        <v>2</v>
      </c>
      <c r="F3" s="73">
        <v>28</v>
      </c>
      <c r="G3" s="73">
        <v>28</v>
      </c>
      <c r="H3" s="73">
        <v>10</v>
      </c>
      <c r="I3" s="73">
        <v>23</v>
      </c>
      <c r="J3" s="73">
        <v>14</v>
      </c>
      <c r="K3" s="73">
        <v>21</v>
      </c>
      <c r="L3" s="76">
        <v>1</v>
      </c>
      <c r="M3" s="73">
        <v>675.5</v>
      </c>
      <c r="N3" s="73">
        <v>674.5</v>
      </c>
      <c r="O3" s="77">
        <v>105.3502928829641</v>
      </c>
      <c r="P3" s="73">
        <v>0.20792079207920791</v>
      </c>
      <c r="Q3" s="74">
        <v>-0.4</v>
      </c>
      <c r="R3" s="25">
        <v>0.4</v>
      </c>
      <c r="S3" s="25">
        <v>0.6</v>
      </c>
      <c r="T3" s="25">
        <v>0.5</v>
      </c>
      <c r="U3" s="75">
        <v>35</v>
      </c>
      <c r="V3" s="75">
        <v>14</v>
      </c>
      <c r="W3" s="82">
        <v>10</v>
      </c>
      <c r="X3" s="82">
        <v>15.5</v>
      </c>
      <c r="Y3" s="85">
        <v>13</v>
      </c>
      <c r="Z3" s="85">
        <v>17</v>
      </c>
      <c r="AA3" s="103">
        <v>74</v>
      </c>
      <c r="AB3" s="104">
        <v>1.3513513513513514E-2</v>
      </c>
      <c r="AC3" s="75">
        <v>12</v>
      </c>
      <c r="AD3" s="73">
        <v>10</v>
      </c>
      <c r="AE3" s="74">
        <v>22</v>
      </c>
      <c r="AF3" s="75">
        <v>4</v>
      </c>
      <c r="AG3" s="73">
        <v>4</v>
      </c>
      <c r="AH3" s="74">
        <v>8</v>
      </c>
      <c r="AI3" s="73">
        <v>20</v>
      </c>
      <c r="AJ3" s="73"/>
      <c r="AK3" s="74">
        <v>0.85</v>
      </c>
      <c r="AL3">
        <v>17</v>
      </c>
      <c r="AM3">
        <v>12</v>
      </c>
      <c r="AN3">
        <v>0.97535963999999997</v>
      </c>
      <c r="AO3">
        <v>12</v>
      </c>
      <c r="AP3">
        <v>0.97598868000000005</v>
      </c>
      <c r="AQ3">
        <v>13</v>
      </c>
      <c r="AR3">
        <v>4</v>
      </c>
      <c r="AS3">
        <v>0.29111125999999998</v>
      </c>
      <c r="AT3">
        <v>6</v>
      </c>
      <c r="AU3">
        <v>0.79559225</v>
      </c>
      <c r="AV3">
        <v>16</v>
      </c>
      <c r="AW3">
        <v>6</v>
      </c>
      <c r="AX3">
        <v>0.95920066000000004</v>
      </c>
      <c r="AY3">
        <v>7</v>
      </c>
      <c r="AZ3">
        <v>0.96897796000000003</v>
      </c>
      <c r="BA3" s="25">
        <v>15.333333333333334</v>
      </c>
      <c r="BB3" s="25">
        <v>7.333333333333333</v>
      </c>
      <c r="BC3" s="25">
        <v>0.74189052</v>
      </c>
      <c r="BD3" s="25">
        <v>8.3333333333333339</v>
      </c>
      <c r="BE3" s="25">
        <v>0.91351963000000003</v>
      </c>
      <c r="BF3" s="86">
        <v>11.3450429771959</v>
      </c>
      <c r="BG3" s="47">
        <v>19</v>
      </c>
      <c r="BH3" s="25">
        <v>14</v>
      </c>
      <c r="BI3" s="25">
        <v>16.5</v>
      </c>
      <c r="BJ3" s="25">
        <v>0.44117646999999999</v>
      </c>
      <c r="BK3" s="25">
        <v>-4.2553190999999997E-2</v>
      </c>
      <c r="BL3" s="88">
        <v>0.1993116395</v>
      </c>
      <c r="BM3" s="47">
        <v>29</v>
      </c>
      <c r="BN3" s="25">
        <v>29</v>
      </c>
      <c r="BO3" s="25">
        <v>30</v>
      </c>
      <c r="BP3" s="25">
        <v>28</v>
      </c>
      <c r="BQ3" s="25">
        <v>32</v>
      </c>
      <c r="BR3" s="46">
        <v>34.5</v>
      </c>
      <c r="BS3" s="25">
        <v>32906</v>
      </c>
      <c r="BT3" s="25">
        <v>17318.947368421101</v>
      </c>
      <c r="BU3" s="25">
        <v>37607</v>
      </c>
      <c r="BV3" s="25">
        <v>19793.1578947368</v>
      </c>
      <c r="BW3" s="25">
        <v>32183.6363636364</v>
      </c>
      <c r="BX3" s="25">
        <v>15392.1739130435</v>
      </c>
      <c r="BY3" s="73">
        <v>34232.212121212135</v>
      </c>
      <c r="BZ3" s="77">
        <v>17501.426392067133</v>
      </c>
      <c r="CA3">
        <v>-585.31282729999998</v>
      </c>
      <c r="CB3">
        <v>-4.4360731E-2</v>
      </c>
      <c r="CC3">
        <v>0.50909090909090904</v>
      </c>
      <c r="CD3">
        <v>0.55555555555555602</v>
      </c>
      <c r="CE3">
        <v>1087.357066</v>
      </c>
      <c r="CF3">
        <v>7.7325157000000005E-2</v>
      </c>
      <c r="CG3">
        <v>-0.42970822281167098</v>
      </c>
      <c r="CH3">
        <v>0.55555555555555602</v>
      </c>
      <c r="CI3">
        <v>171.3068537</v>
      </c>
      <c r="CJ3">
        <v>1.7083297000000001E-2</v>
      </c>
      <c r="CK3">
        <v>-0.61971830985915499</v>
      </c>
      <c r="CL3">
        <v>0.4</v>
      </c>
      <c r="CM3">
        <v>224.45036413333335</v>
      </c>
      <c r="CN3">
        <v>1.6682574333333335E-2</v>
      </c>
      <c r="CO3">
        <v>-0.18011187452663899</v>
      </c>
      <c r="CP3" s="126">
        <v>0.50370370370370399</v>
      </c>
      <c r="CQ3">
        <v>0.54684095860566495</v>
      </c>
      <c r="CR3">
        <v>0.64615384615384597</v>
      </c>
      <c r="CS3">
        <v>0.26477024070021898</v>
      </c>
      <c r="CT3">
        <v>0.76245954692556595</v>
      </c>
      <c r="CU3">
        <v>0.34</v>
      </c>
      <c r="CV3">
        <v>0.83861834654586698</v>
      </c>
      <c r="CW3">
        <v>0.38387039976862797</v>
      </c>
      <c r="CX3">
        <v>0.74907724654175967</v>
      </c>
      <c r="CY3">
        <v>0.56647382315519379</v>
      </c>
      <c r="CZ3" s="45">
        <v>0.65</v>
      </c>
      <c r="DA3" s="25">
        <v>4922</v>
      </c>
      <c r="DB3" s="25">
        <v>0.7</v>
      </c>
      <c r="DC3" s="25">
        <v>4595.0714285714303</v>
      </c>
      <c r="DD3" s="25">
        <v>0.95</v>
      </c>
      <c r="DE3" s="25">
        <v>3080.6315789473701</v>
      </c>
      <c r="DF3" s="121">
        <v>0.76666666666666661</v>
      </c>
      <c r="DG3" s="122">
        <v>4199.2343358396001</v>
      </c>
      <c r="DH3">
        <v>0.33333333333333331</v>
      </c>
      <c r="DI3">
        <v>123</v>
      </c>
      <c r="DJ3">
        <v>0</v>
      </c>
      <c r="DK3">
        <v>78</v>
      </c>
      <c r="DL3">
        <v>0.5</v>
      </c>
      <c r="DM3">
        <v>111</v>
      </c>
      <c r="DN3">
        <v>0.27777777777777801</v>
      </c>
      <c r="DO3" s="127">
        <v>104</v>
      </c>
      <c r="DP3">
        <v>20</v>
      </c>
      <c r="DQ3">
        <v>19</v>
      </c>
      <c r="DR3">
        <v>17</v>
      </c>
      <c r="DS3">
        <v>13</v>
      </c>
      <c r="DT3">
        <v>48</v>
      </c>
      <c r="DU3">
        <v>16</v>
      </c>
      <c r="DV3">
        <v>17</v>
      </c>
      <c r="DW3">
        <v>8</v>
      </c>
      <c r="DX3">
        <v>49</v>
      </c>
      <c r="DY3">
        <v>20</v>
      </c>
      <c r="DZ3">
        <v>21</v>
      </c>
      <c r="EA3">
        <v>8</v>
      </c>
      <c r="EB3" s="89">
        <v>39</v>
      </c>
      <c r="EC3" s="89">
        <v>18.333333333333332</v>
      </c>
      <c r="ED3" s="89">
        <v>18.333333333333332</v>
      </c>
      <c r="EE3" s="129">
        <v>9.6666666666666661</v>
      </c>
      <c r="EF3">
        <v>0.97751345556532443</v>
      </c>
      <c r="EG3">
        <v>0.98476689887105018</v>
      </c>
      <c r="EH3">
        <v>0.98320060791905084</v>
      </c>
      <c r="EI3">
        <v>0.98743000554669802</v>
      </c>
      <c r="EJ3">
        <v>0.94534176494974509</v>
      </c>
      <c r="EK3">
        <v>0.99206764019084426</v>
      </c>
      <c r="EL3">
        <v>0.98958789559238325</v>
      </c>
      <c r="EM3">
        <v>1</v>
      </c>
      <c r="EN3">
        <v>0.99772955606596048</v>
      </c>
      <c r="EO3">
        <v>0.99023626372758466</v>
      </c>
      <c r="EP3">
        <v>0.9956187190665895</v>
      </c>
      <c r="EQ3">
        <v>1</v>
      </c>
      <c r="ER3">
        <v>0.97352825886034333</v>
      </c>
      <c r="ES3" s="106"/>
      <c r="ET3" s="30"/>
      <c r="EU3" s="30"/>
      <c r="EV3" s="30"/>
      <c r="EW3" s="30"/>
      <c r="EX3" s="109"/>
      <c r="EY3" s="25"/>
    </row>
    <row r="4" spans="1:158" ht="13.05" customHeight="1">
      <c r="A4" s="90">
        <v>26</v>
      </c>
      <c r="B4" s="25">
        <v>16</v>
      </c>
      <c r="C4" s="49">
        <v>80002</v>
      </c>
      <c r="D4" s="25">
        <v>1</v>
      </c>
      <c r="E4" s="25">
        <v>1</v>
      </c>
      <c r="F4" s="25">
        <v>24</v>
      </c>
      <c r="G4" s="25">
        <v>27</v>
      </c>
      <c r="H4" s="25">
        <v>23</v>
      </c>
      <c r="I4" s="25">
        <v>27</v>
      </c>
      <c r="J4" s="25">
        <v>8</v>
      </c>
      <c r="K4" s="25">
        <v>17</v>
      </c>
      <c r="L4" s="45">
        <v>0.95</v>
      </c>
      <c r="M4" s="25">
        <v>648.31578947368416</v>
      </c>
      <c r="N4" s="25">
        <v>627</v>
      </c>
      <c r="O4" s="28">
        <v>124.24395922341159</v>
      </c>
      <c r="P4" s="25">
        <v>0.44791666666666669</v>
      </c>
      <c r="Q4" s="49">
        <v>0</v>
      </c>
      <c r="R4" s="25">
        <v>0.8</v>
      </c>
      <c r="S4" s="25">
        <v>0.6</v>
      </c>
      <c r="T4" s="25">
        <v>0.7</v>
      </c>
      <c r="U4" s="47">
        <v>40</v>
      </c>
      <c r="V4" s="47">
        <v>14</v>
      </c>
      <c r="W4" s="54">
        <v>9</v>
      </c>
      <c r="X4" s="54">
        <v>19</v>
      </c>
      <c r="Y4" s="46">
        <v>27</v>
      </c>
      <c r="Z4" s="46">
        <v>14</v>
      </c>
      <c r="AA4" s="103">
        <v>60</v>
      </c>
      <c r="AB4" s="104">
        <v>0.05</v>
      </c>
      <c r="AC4" s="47">
        <v>11</v>
      </c>
      <c r="AD4" s="25">
        <v>10</v>
      </c>
      <c r="AE4" s="49">
        <v>21</v>
      </c>
      <c r="AF4" s="47">
        <v>4</v>
      </c>
      <c r="AG4" s="25">
        <v>4</v>
      </c>
      <c r="AH4" s="49">
        <v>8</v>
      </c>
      <c r="AI4" s="25">
        <v>22</v>
      </c>
      <c r="AJ4" s="25"/>
      <c r="AK4" s="49">
        <v>1</v>
      </c>
      <c r="AL4">
        <v>12</v>
      </c>
      <c r="AM4">
        <v>10</v>
      </c>
      <c r="AN4">
        <v>0.96968116999999998</v>
      </c>
      <c r="AO4">
        <v>10</v>
      </c>
      <c r="AP4">
        <v>0.96968116999999998</v>
      </c>
      <c r="AQ4">
        <v>13</v>
      </c>
      <c r="AR4">
        <v>6</v>
      </c>
      <c r="AS4">
        <v>0.97180710000000003</v>
      </c>
      <c r="AT4">
        <v>7</v>
      </c>
      <c r="AU4">
        <v>0.95364508000000003</v>
      </c>
      <c r="AV4">
        <v>13</v>
      </c>
      <c r="AW4">
        <v>9</v>
      </c>
      <c r="AX4">
        <v>0.98366218000000005</v>
      </c>
      <c r="AY4">
        <v>9</v>
      </c>
      <c r="AZ4">
        <v>0.96654311000000004</v>
      </c>
      <c r="BA4" s="25">
        <v>12.666666666666666</v>
      </c>
      <c r="BB4" s="25">
        <v>8.3333333333333339</v>
      </c>
      <c r="BC4" s="25">
        <v>0.97505015000000006</v>
      </c>
      <c r="BD4" s="25">
        <v>8.6666666666666661</v>
      </c>
      <c r="BE4" s="25">
        <v>0.96328978666666665</v>
      </c>
      <c r="BF4" s="86">
        <v>24.596445465944299</v>
      </c>
      <c r="BG4" s="47">
        <v>22</v>
      </c>
      <c r="BH4" s="25">
        <v>25</v>
      </c>
      <c r="BI4" s="25">
        <v>23.5</v>
      </c>
      <c r="BJ4" s="25">
        <v>1</v>
      </c>
      <c r="BK4" s="25">
        <v>0.93718592999999994</v>
      </c>
      <c r="BL4" s="88">
        <v>0.96859296500000003</v>
      </c>
      <c r="BM4" s="47">
        <v>33</v>
      </c>
      <c r="BN4" s="25">
        <v>31</v>
      </c>
      <c r="BO4" s="25">
        <v>36</v>
      </c>
      <c r="BP4" s="25">
        <v>30</v>
      </c>
      <c r="BQ4" s="25">
        <v>37</v>
      </c>
      <c r="BR4" s="46">
        <v>60.5</v>
      </c>
      <c r="BS4" s="25">
        <v>32906</v>
      </c>
      <c r="BT4" s="25">
        <v>12656.1538461538</v>
      </c>
      <c r="BU4" s="25">
        <v>53724.285714285703</v>
      </c>
      <c r="BV4" s="25">
        <v>12131.2903225806</v>
      </c>
      <c r="BW4" s="25">
        <v>59003.333333333299</v>
      </c>
      <c r="BX4" s="25">
        <v>13616.1538461538</v>
      </c>
      <c r="BY4" s="25">
        <v>48544.539682539667</v>
      </c>
      <c r="BZ4" s="28">
        <v>12801.199338296066</v>
      </c>
      <c r="CA4">
        <v>1826.1234649999999</v>
      </c>
      <c r="CB4">
        <v>0.27389972600000001</v>
      </c>
      <c r="CC4">
        <v>1.3181818181818199</v>
      </c>
      <c r="CD4">
        <v>0.44444444444444398</v>
      </c>
      <c r="CE4">
        <v>2902.0325600000001</v>
      </c>
      <c r="CF4">
        <v>0.35391936400000001</v>
      </c>
      <c r="CG4">
        <v>-0.47745358090185702</v>
      </c>
      <c r="CH4">
        <v>0.83333333333333304</v>
      </c>
      <c r="CI4">
        <v>-127.55734150000001</v>
      </c>
      <c r="CJ4">
        <v>-1.0807241E-2</v>
      </c>
      <c r="CK4">
        <v>-0.352112676056338</v>
      </c>
      <c r="CL4">
        <v>0.8</v>
      </c>
      <c r="CM4">
        <v>1533.5328945000001</v>
      </c>
      <c r="CN4">
        <v>0.20567061633333336</v>
      </c>
      <c r="CO4">
        <v>0.1628718537412083</v>
      </c>
      <c r="CP4" s="63">
        <v>0.69259259259259232</v>
      </c>
      <c r="CQ4">
        <v>0.413943355119826</v>
      </c>
      <c r="CR4">
        <v>0.55458290422245105</v>
      </c>
      <c r="CS4">
        <v>0.49074074074074098</v>
      </c>
      <c r="CT4">
        <v>0.79529914529914503</v>
      </c>
      <c r="CU4">
        <v>0.41975308641975301</v>
      </c>
      <c r="CV4">
        <v>0.55987717502558898</v>
      </c>
      <c r="CW4">
        <v>0.44147906076010668</v>
      </c>
      <c r="CX4">
        <v>0.63658640818239498</v>
      </c>
      <c r="CY4">
        <v>0.53903273447125077</v>
      </c>
      <c r="CZ4" s="45">
        <v>1</v>
      </c>
      <c r="DA4" s="25">
        <v>7339.2631578947403</v>
      </c>
      <c r="DB4" s="25">
        <v>0.9</v>
      </c>
      <c r="DC4" s="25">
        <v>7731.5294117646999</v>
      </c>
      <c r="DD4" s="25">
        <v>0.85</v>
      </c>
      <c r="DE4" s="25">
        <v>5625.5882352941198</v>
      </c>
      <c r="DF4" s="25">
        <v>0.91666666666666663</v>
      </c>
      <c r="DG4" s="28">
        <v>6898.7936016511858</v>
      </c>
      <c r="DH4">
        <v>0</v>
      </c>
      <c r="DI4">
        <v>158</v>
      </c>
      <c r="DJ4">
        <v>0</v>
      </c>
      <c r="DK4">
        <v>74</v>
      </c>
      <c r="DL4">
        <v>0</v>
      </c>
      <c r="DM4">
        <v>182</v>
      </c>
      <c r="DN4">
        <v>0</v>
      </c>
      <c r="DO4" s="127">
        <v>138</v>
      </c>
      <c r="DP4">
        <v>22</v>
      </c>
      <c r="DQ4">
        <v>14</v>
      </c>
      <c r="DR4">
        <v>13</v>
      </c>
      <c r="DS4">
        <v>6</v>
      </c>
      <c r="DT4">
        <v>37</v>
      </c>
      <c r="DU4">
        <v>8</v>
      </c>
      <c r="DV4">
        <v>9</v>
      </c>
      <c r="DW4">
        <v>7</v>
      </c>
      <c r="DX4">
        <v>24</v>
      </c>
      <c r="DY4">
        <v>14</v>
      </c>
      <c r="DZ4">
        <v>14</v>
      </c>
      <c r="EA4">
        <v>7</v>
      </c>
      <c r="EB4" s="89">
        <v>27.666666666666668</v>
      </c>
      <c r="EC4" s="89">
        <v>12</v>
      </c>
      <c r="ED4" s="89">
        <v>12</v>
      </c>
      <c r="EE4" s="129">
        <v>6.666666666666667</v>
      </c>
      <c r="EF4">
        <v>0.80026639779372977</v>
      </c>
      <c r="EG4">
        <v>0.80442580602352176</v>
      </c>
      <c r="EH4">
        <v>0.78024517775197177</v>
      </c>
      <c r="EI4">
        <v>1</v>
      </c>
      <c r="EJ4">
        <v>0.80880092951918592</v>
      </c>
      <c r="EK4">
        <v>0.89167357469843145</v>
      </c>
      <c r="EL4">
        <v>0.89731029591494882</v>
      </c>
      <c r="EM4">
        <v>0.99228581947994399</v>
      </c>
      <c r="EN4">
        <v>0.98078927198467836</v>
      </c>
      <c r="EO4">
        <v>0.98836881549262645</v>
      </c>
      <c r="EP4">
        <v>0.99183494076496215</v>
      </c>
      <c r="EQ4">
        <v>0.99228581947994399</v>
      </c>
      <c r="ER4">
        <v>0.86328553309919798</v>
      </c>
      <c r="ES4" s="106"/>
      <c r="ET4" s="30"/>
      <c r="EU4" s="30"/>
      <c r="EV4" s="30"/>
      <c r="EW4" s="30">
        <v>1</v>
      </c>
      <c r="EX4" s="109"/>
      <c r="EY4" s="25"/>
    </row>
    <row r="5" spans="1:158" ht="13.05" customHeight="1">
      <c r="A5" s="90">
        <v>52</v>
      </c>
      <c r="B5" s="25">
        <v>14</v>
      </c>
      <c r="C5" s="49">
        <v>80003</v>
      </c>
      <c r="D5" s="25">
        <v>2</v>
      </c>
      <c r="E5" s="25">
        <v>2</v>
      </c>
      <c r="F5" s="25">
        <v>2</v>
      </c>
      <c r="G5" s="25">
        <v>7</v>
      </c>
      <c r="H5" s="25">
        <v>0</v>
      </c>
      <c r="I5" s="25">
        <v>4</v>
      </c>
      <c r="J5" s="25">
        <v>0</v>
      </c>
      <c r="K5" s="25">
        <v>5</v>
      </c>
      <c r="L5" s="45">
        <v>0.95</v>
      </c>
      <c r="M5" s="25">
        <v>992.89473684210532</v>
      </c>
      <c r="N5" s="25">
        <v>892</v>
      </c>
      <c r="O5" s="28">
        <v>302.08587718227142</v>
      </c>
      <c r="P5" s="25">
        <v>0.38028169014084506</v>
      </c>
      <c r="Q5" s="49">
        <v>-0.5</v>
      </c>
      <c r="R5" s="25">
        <v>0.4</v>
      </c>
      <c r="S5" s="25">
        <v>0.3</v>
      </c>
      <c r="T5" s="25">
        <v>0.35</v>
      </c>
      <c r="U5" s="47">
        <v>32</v>
      </c>
      <c r="V5" s="47">
        <v>13</v>
      </c>
      <c r="W5" s="54">
        <v>5</v>
      </c>
      <c r="X5" s="54">
        <v>8</v>
      </c>
      <c r="Y5" s="46">
        <v>20</v>
      </c>
      <c r="Z5" s="46">
        <v>9</v>
      </c>
      <c r="AA5" s="103">
        <v>79</v>
      </c>
      <c r="AB5" s="104">
        <v>0.25316455696202533</v>
      </c>
      <c r="AC5" s="47">
        <v>6</v>
      </c>
      <c r="AD5" s="25">
        <v>4</v>
      </c>
      <c r="AE5" s="49">
        <v>10</v>
      </c>
      <c r="AF5" s="47">
        <v>4</v>
      </c>
      <c r="AG5" s="25">
        <v>3</v>
      </c>
      <c r="AH5" s="49">
        <v>7</v>
      </c>
      <c r="AI5" s="25">
        <v>31</v>
      </c>
      <c r="AJ5" s="25"/>
      <c r="AK5" s="49">
        <v>5.580645161290323</v>
      </c>
      <c r="AL5">
        <v>12</v>
      </c>
      <c r="AM5">
        <v>6</v>
      </c>
      <c r="AN5">
        <v>0.92887624000000002</v>
      </c>
      <c r="AO5">
        <v>8</v>
      </c>
      <c r="AP5">
        <v>0.94494431999999995</v>
      </c>
      <c r="AQ5">
        <v>19</v>
      </c>
      <c r="AR5">
        <v>11</v>
      </c>
      <c r="AS5">
        <v>0.93718959000000002</v>
      </c>
      <c r="AT5">
        <v>11</v>
      </c>
      <c r="AU5">
        <v>0.93718959000000002</v>
      </c>
      <c r="AV5">
        <v>20</v>
      </c>
      <c r="AW5">
        <v>6</v>
      </c>
      <c r="AX5">
        <v>0.97069841000000001</v>
      </c>
      <c r="AY5">
        <v>6</v>
      </c>
      <c r="AZ5">
        <v>0.97069841000000001</v>
      </c>
      <c r="BA5" s="25">
        <v>17</v>
      </c>
      <c r="BB5" s="25">
        <v>7.666666666666667</v>
      </c>
      <c r="BC5" s="25">
        <v>0.94558807999999994</v>
      </c>
      <c r="BD5" s="25">
        <v>8.3333333333333339</v>
      </c>
      <c r="BE5" s="25">
        <v>0.95094410666666673</v>
      </c>
      <c r="BF5" s="86">
        <v>110.54796347631363</v>
      </c>
      <c r="BG5" s="47">
        <v>20</v>
      </c>
      <c r="BH5" s="25">
        <v>15</v>
      </c>
      <c r="BI5" s="25">
        <v>17.5</v>
      </c>
      <c r="BJ5" s="25">
        <v>0.81553397999999999</v>
      </c>
      <c r="BK5" s="25">
        <v>0.74358974</v>
      </c>
      <c r="BL5" s="88">
        <v>0.77956186000000005</v>
      </c>
      <c r="BM5" s="47">
        <v>31</v>
      </c>
      <c r="BN5" s="25">
        <v>36</v>
      </c>
      <c r="BO5" s="25">
        <v>32</v>
      </c>
      <c r="BP5" s="25">
        <v>20</v>
      </c>
      <c r="BQ5" s="25">
        <v>33</v>
      </c>
      <c r="BR5" s="46">
        <v>67</v>
      </c>
      <c r="BS5" s="25">
        <v>12656.1538461538</v>
      </c>
      <c r="BT5" s="25">
        <v>7834.7619047619</v>
      </c>
      <c r="BU5" s="25">
        <v>18803.5</v>
      </c>
      <c r="BV5" s="25">
        <v>16350.869565217399</v>
      </c>
      <c r="BW5" s="25">
        <v>70804</v>
      </c>
      <c r="BX5" s="25">
        <v>4916.9444444444398</v>
      </c>
      <c r="BY5" s="25">
        <v>34087.884615384603</v>
      </c>
      <c r="BZ5" s="28">
        <v>9700.858638141246</v>
      </c>
      <c r="CA5">
        <v>577.11219419999998</v>
      </c>
      <c r="CB5">
        <v>7.2753249000000006E-2</v>
      </c>
      <c r="CC5">
        <v>3.0181818181818199</v>
      </c>
      <c r="CD5">
        <v>0.32</v>
      </c>
      <c r="CE5">
        <v>1087.224481</v>
      </c>
      <c r="CF5">
        <v>6.2553431000000007E-2</v>
      </c>
      <c r="CG5">
        <v>-1.1087533156498699</v>
      </c>
      <c r="CH5">
        <v>0.31578947368421101</v>
      </c>
      <c r="CI5">
        <v>1254.020612</v>
      </c>
      <c r="CJ5">
        <v>0.39919526900000002</v>
      </c>
      <c r="CK5">
        <v>2.2225352112676098</v>
      </c>
      <c r="CL5">
        <v>0</v>
      </c>
      <c r="CM5">
        <v>972.78576239999995</v>
      </c>
      <c r="CN5">
        <v>0.17816731633333335</v>
      </c>
      <c r="CO5">
        <v>1.3773212379331865</v>
      </c>
      <c r="CP5" s="63">
        <v>0.21192982456140366</v>
      </c>
      <c r="CQ5">
        <v>0.49376299376299398</v>
      </c>
      <c r="CR5">
        <v>0.65925925925925899</v>
      </c>
      <c r="CS5">
        <v>0.39210850801479702</v>
      </c>
      <c r="CT5">
        <v>0.45230263157894701</v>
      </c>
      <c r="CU5">
        <v>0.52791878172588802</v>
      </c>
      <c r="CV5">
        <v>0.70819504723002302</v>
      </c>
      <c r="CW5">
        <v>0.4712634278345596</v>
      </c>
      <c r="CX5">
        <v>0.6065856460227429</v>
      </c>
      <c r="CY5">
        <v>0.53892453692865139</v>
      </c>
      <c r="CZ5" s="45">
        <v>0.7</v>
      </c>
      <c r="DA5" s="25">
        <v>3336.9285714285702</v>
      </c>
      <c r="DB5" s="25">
        <v>0.55000000000000004</v>
      </c>
      <c r="DC5" s="25">
        <v>5775.1818181818198</v>
      </c>
      <c r="DD5" s="25">
        <v>0.6</v>
      </c>
      <c r="DE5" s="25">
        <v>4926.6363636363603</v>
      </c>
      <c r="DF5" s="25">
        <v>0.6166666666666667</v>
      </c>
      <c r="DG5" s="28">
        <v>4679.58225108225</v>
      </c>
      <c r="DH5">
        <v>0.5</v>
      </c>
      <c r="DI5">
        <v>174</v>
      </c>
      <c r="DJ5">
        <v>0.16666666666666666</v>
      </c>
      <c r="DK5">
        <v>113</v>
      </c>
      <c r="DL5">
        <v>2</v>
      </c>
      <c r="DM5">
        <v>363</v>
      </c>
      <c r="DN5">
        <v>0.88888888888888895</v>
      </c>
      <c r="DO5" s="127">
        <v>216.66666666666666</v>
      </c>
      <c r="DP5">
        <v>9</v>
      </c>
      <c r="DQ5">
        <v>7</v>
      </c>
      <c r="DR5">
        <v>6</v>
      </c>
      <c r="DS5">
        <v>5</v>
      </c>
      <c r="DT5">
        <v>15</v>
      </c>
      <c r="DU5">
        <v>6</v>
      </c>
      <c r="DV5">
        <v>7</v>
      </c>
      <c r="DW5">
        <v>7</v>
      </c>
      <c r="DX5">
        <v>14</v>
      </c>
      <c r="DY5">
        <v>9</v>
      </c>
      <c r="DZ5">
        <v>1</v>
      </c>
      <c r="EA5">
        <v>6</v>
      </c>
      <c r="EB5" s="89">
        <v>12.666666666666666</v>
      </c>
      <c r="EC5" s="89">
        <v>7.333333333333333</v>
      </c>
      <c r="ED5" s="89">
        <v>4.666666666666667</v>
      </c>
      <c r="EE5" s="129">
        <v>6</v>
      </c>
      <c r="EF5">
        <v>0.53019535287862385</v>
      </c>
      <c r="EG5">
        <v>0.63277846058779608</v>
      </c>
      <c r="EH5">
        <v>0.51060943918312607</v>
      </c>
      <c r="EI5">
        <v>0.86094603209227849</v>
      </c>
      <c r="EJ5">
        <v>0.85254207854034958</v>
      </c>
      <c r="EK5">
        <v>0.8300732433605682</v>
      </c>
      <c r="EL5">
        <v>0.90732646709907383</v>
      </c>
      <c r="EM5">
        <v>0.94968971738441477</v>
      </c>
      <c r="EN5">
        <v>0.98332159880798331</v>
      </c>
      <c r="EO5">
        <v>0.99678381891530321</v>
      </c>
      <c r="EQ5">
        <v>1</v>
      </c>
      <c r="ER5">
        <v>0.78868634340898558</v>
      </c>
      <c r="ES5" s="106"/>
      <c r="ET5" s="30"/>
      <c r="EU5" s="30"/>
      <c r="EV5" s="30"/>
      <c r="EW5" s="30"/>
      <c r="EX5" s="109"/>
      <c r="EY5" s="25"/>
    </row>
    <row r="6" spans="1:158" ht="13.05" customHeight="1">
      <c r="A6" s="90">
        <v>50</v>
      </c>
      <c r="B6" s="25"/>
      <c r="C6" s="135">
        <v>80004</v>
      </c>
      <c r="D6" s="25">
        <v>2</v>
      </c>
      <c r="E6" s="25">
        <v>2</v>
      </c>
      <c r="F6" s="25">
        <v>3</v>
      </c>
      <c r="G6" s="25">
        <v>9</v>
      </c>
      <c r="H6" s="25"/>
      <c r="I6" s="25"/>
      <c r="J6" s="25"/>
      <c r="K6" s="25"/>
      <c r="L6" s="45">
        <v>0.85</v>
      </c>
      <c r="M6" s="25">
        <v>1268.7058823529412</v>
      </c>
      <c r="N6" s="25">
        <v>1303</v>
      </c>
      <c r="O6" s="28">
        <v>291.01090286832073</v>
      </c>
      <c r="P6" s="25">
        <v>1.2686567164179106</v>
      </c>
      <c r="Q6" s="49"/>
      <c r="R6" s="25">
        <v>0.3</v>
      </c>
      <c r="S6" s="25">
        <v>0.6</v>
      </c>
      <c r="T6" s="25">
        <v>0.45</v>
      </c>
      <c r="U6" s="47"/>
      <c r="V6" s="47"/>
      <c r="W6" s="54"/>
      <c r="X6" s="54"/>
      <c r="Y6" s="46"/>
      <c r="Z6" s="46"/>
      <c r="AA6" s="103"/>
      <c r="AB6" s="104"/>
      <c r="AC6" s="47"/>
      <c r="AD6" s="25"/>
      <c r="AE6" s="49"/>
      <c r="AF6" s="47"/>
      <c r="AG6" s="25"/>
      <c r="AH6" s="49"/>
      <c r="AI6" s="25"/>
      <c r="AJ6" s="25"/>
      <c r="AK6" s="49"/>
      <c r="AL6"/>
      <c r="AM6"/>
      <c r="AN6"/>
      <c r="AO6"/>
      <c r="AP6"/>
      <c r="AQ6" t="s">
        <v>149</v>
      </c>
      <c r="AR6"/>
      <c r="AS6"/>
      <c r="AT6"/>
      <c r="AU6"/>
      <c r="AV6" t="s">
        <v>149</v>
      </c>
      <c r="AW6"/>
      <c r="AX6"/>
      <c r="AY6"/>
      <c r="AZ6"/>
      <c r="BA6" s="25" t="s">
        <v>149</v>
      </c>
      <c r="BB6" s="25" t="s">
        <v>149</v>
      </c>
      <c r="BC6" s="25" t="s">
        <v>149</v>
      </c>
      <c r="BD6" s="25" t="s">
        <v>149</v>
      </c>
      <c r="BE6" s="25" t="s">
        <v>149</v>
      </c>
      <c r="BF6" s="86" t="s">
        <v>149</v>
      </c>
      <c r="BG6" s="47"/>
      <c r="BH6" s="25"/>
      <c r="BI6" s="25" t="s">
        <v>149</v>
      </c>
      <c r="BJ6" s="25"/>
      <c r="BK6" s="25"/>
      <c r="BL6" s="88" t="s">
        <v>149</v>
      </c>
      <c r="BM6" s="47"/>
      <c r="BN6" s="25"/>
      <c r="BO6" s="25"/>
      <c r="BP6" s="25"/>
      <c r="BQ6" s="25"/>
      <c r="BR6" s="46"/>
      <c r="BS6" s="25"/>
      <c r="BT6" s="25"/>
      <c r="BU6" s="25"/>
      <c r="BV6" s="25"/>
      <c r="BW6" s="25"/>
      <c r="BX6" s="25"/>
      <c r="BY6" s="25"/>
      <c r="BZ6" s="28"/>
      <c r="CA6"/>
      <c r="CM6" t="s">
        <v>149</v>
      </c>
      <c r="CN6" t="s">
        <v>149</v>
      </c>
      <c r="CO6" t="s">
        <v>149</v>
      </c>
      <c r="CP6" s="63" t="s">
        <v>149</v>
      </c>
      <c r="CQ6" t="s">
        <v>149</v>
      </c>
      <c r="CR6" t="s">
        <v>149</v>
      </c>
      <c r="CS6" t="s">
        <v>149</v>
      </c>
      <c r="CT6" t="s">
        <v>149</v>
      </c>
      <c r="CU6" t="s">
        <v>149</v>
      </c>
      <c r="CV6" t="s">
        <v>149</v>
      </c>
      <c r="CZ6" s="45">
        <v>0.55000000000000004</v>
      </c>
      <c r="DA6" s="25">
        <v>2494</v>
      </c>
      <c r="DB6" s="25">
        <v>0.45</v>
      </c>
      <c r="DC6" s="25">
        <v>2545.375</v>
      </c>
      <c r="DD6" s="25">
        <v>0.7</v>
      </c>
      <c r="DE6" s="25">
        <v>2655.0714285714298</v>
      </c>
      <c r="DF6" s="25">
        <v>0.56666666666666665</v>
      </c>
      <c r="DG6" s="28">
        <v>2564.8154761904766</v>
      </c>
      <c r="DH6">
        <v>1.3333333333333333</v>
      </c>
      <c r="DI6">
        <v>210</v>
      </c>
      <c r="DJ6">
        <v>0</v>
      </c>
      <c r="DK6">
        <v>162</v>
      </c>
      <c r="DL6">
        <v>3.5</v>
      </c>
      <c r="DM6">
        <v>160</v>
      </c>
      <c r="DN6">
        <v>1.6111111111111101</v>
      </c>
      <c r="DO6" s="127">
        <v>177.33333333333334</v>
      </c>
      <c r="DP6">
        <v>11</v>
      </c>
      <c r="DQ6">
        <v>10</v>
      </c>
      <c r="DR6">
        <v>9</v>
      </c>
      <c r="DS6">
        <v>11</v>
      </c>
      <c r="DT6">
        <v>8</v>
      </c>
      <c r="DU6">
        <v>9</v>
      </c>
      <c r="DV6">
        <v>7</v>
      </c>
      <c r="DW6">
        <v>7</v>
      </c>
      <c r="DX6">
        <v>25</v>
      </c>
      <c r="DY6">
        <v>14</v>
      </c>
      <c r="DZ6">
        <v>13</v>
      </c>
      <c r="EA6">
        <v>6</v>
      </c>
      <c r="EB6" s="89">
        <v>14.666666666666666</v>
      </c>
      <c r="EC6" s="89">
        <v>11</v>
      </c>
      <c r="ED6" s="89">
        <v>9.6666666666666661</v>
      </c>
      <c r="EE6" s="129">
        <v>8</v>
      </c>
      <c r="EF6">
        <v>0.96642980225189712</v>
      </c>
      <c r="EG6">
        <v>0.95681738595188603</v>
      </c>
      <c r="EH6">
        <v>0.95229653305506001</v>
      </c>
      <c r="EI6">
        <v>0.96029511131434475</v>
      </c>
      <c r="EJ6">
        <v>0.80928737340168322</v>
      </c>
      <c r="EK6">
        <v>0.93482024415867715</v>
      </c>
      <c r="EL6">
        <v>0.90732646709907383</v>
      </c>
      <c r="EM6">
        <v>0.99228581947994376</v>
      </c>
      <c r="EN6">
        <v>0.97946163035772804</v>
      </c>
      <c r="EO6">
        <v>0.9973385531450093</v>
      </c>
      <c r="EP6">
        <v>0.99592778789405478</v>
      </c>
      <c r="EQ6">
        <v>1</v>
      </c>
      <c r="ER6">
        <v>0.91839293533710276</v>
      </c>
      <c r="ES6" s="106"/>
      <c r="ET6" s="30"/>
      <c r="EU6" s="30"/>
      <c r="EV6" s="30"/>
      <c r="EW6" s="30"/>
      <c r="EX6" s="109"/>
      <c r="EY6" s="25"/>
    </row>
    <row r="7" spans="1:158" ht="13.05" customHeight="1">
      <c r="A7" s="90">
        <v>21</v>
      </c>
      <c r="B7" s="25">
        <v>14</v>
      </c>
      <c r="C7" s="49">
        <v>80005</v>
      </c>
      <c r="D7" s="25">
        <v>2</v>
      </c>
      <c r="E7" s="25">
        <v>2</v>
      </c>
      <c r="F7" s="25">
        <v>16</v>
      </c>
      <c r="G7" s="25">
        <v>22</v>
      </c>
      <c r="H7" s="25">
        <v>20</v>
      </c>
      <c r="I7" s="25">
        <v>25</v>
      </c>
      <c r="J7" s="25">
        <v>7</v>
      </c>
      <c r="K7" s="25">
        <v>14</v>
      </c>
      <c r="L7" s="45">
        <v>1</v>
      </c>
      <c r="M7" s="25">
        <v>840.8</v>
      </c>
      <c r="N7" s="25">
        <v>827.5</v>
      </c>
      <c r="O7" s="28">
        <v>94.977892164439837</v>
      </c>
      <c r="P7" s="25">
        <v>0.76851851851851849</v>
      </c>
      <c r="Q7" s="49">
        <v>0.16666666666666666</v>
      </c>
      <c r="R7" s="25">
        <v>0.3</v>
      </c>
      <c r="S7" s="25">
        <v>0.5</v>
      </c>
      <c r="T7" s="25">
        <v>0.4</v>
      </c>
      <c r="U7" s="47">
        <v>34</v>
      </c>
      <c r="V7" s="47">
        <v>15</v>
      </c>
      <c r="W7" s="54">
        <v>7</v>
      </c>
      <c r="X7" s="54">
        <v>14</v>
      </c>
      <c r="Y7" s="46">
        <v>17</v>
      </c>
      <c r="Z7" s="46">
        <v>18</v>
      </c>
      <c r="AA7" s="103">
        <v>70</v>
      </c>
      <c r="AB7" s="104">
        <v>1.4285714285714285E-2</v>
      </c>
      <c r="AC7" s="47">
        <v>12</v>
      </c>
      <c r="AD7" s="25">
        <v>9</v>
      </c>
      <c r="AE7" s="49">
        <v>21</v>
      </c>
      <c r="AF7" s="47">
        <v>4</v>
      </c>
      <c r="AG7" s="25">
        <v>4</v>
      </c>
      <c r="AH7" s="49">
        <v>8</v>
      </c>
      <c r="AI7" s="25">
        <v>30</v>
      </c>
      <c r="AJ7" s="25"/>
      <c r="AK7" s="49">
        <v>1</v>
      </c>
      <c r="AL7">
        <v>12</v>
      </c>
      <c r="AM7">
        <v>6</v>
      </c>
      <c r="AN7">
        <v>0.56677831999999995</v>
      </c>
      <c r="AO7">
        <v>7</v>
      </c>
      <c r="AP7">
        <v>0.44792514999999999</v>
      </c>
      <c r="AQ7">
        <v>11</v>
      </c>
      <c r="AR7">
        <v>10</v>
      </c>
      <c r="AS7">
        <v>0.97823464000000004</v>
      </c>
      <c r="AT7">
        <v>10</v>
      </c>
      <c r="AU7">
        <v>0.98426628999999999</v>
      </c>
      <c r="AV7">
        <v>12</v>
      </c>
      <c r="AW7">
        <v>7</v>
      </c>
      <c r="AX7">
        <v>0.97073841999999999</v>
      </c>
      <c r="AY7">
        <v>8</v>
      </c>
      <c r="AZ7">
        <v>0.97713463</v>
      </c>
      <c r="BA7" s="25">
        <v>11.666666666666666</v>
      </c>
      <c r="BB7" s="25">
        <v>7.666666666666667</v>
      </c>
      <c r="BC7" s="25">
        <v>0.83858379333333344</v>
      </c>
      <c r="BD7" s="25">
        <v>8.3333333333333339</v>
      </c>
      <c r="BE7" s="25">
        <v>0.80310869000000007</v>
      </c>
      <c r="BF7" s="86">
        <v>51.656896431537632</v>
      </c>
      <c r="BG7" s="47">
        <v>16</v>
      </c>
      <c r="BH7" s="25">
        <v>22</v>
      </c>
      <c r="BI7" s="25">
        <v>19</v>
      </c>
      <c r="BJ7" s="25">
        <v>0.52238806000000004</v>
      </c>
      <c r="BK7" s="25">
        <v>1</v>
      </c>
      <c r="BL7" s="88">
        <v>0.76119402999999997</v>
      </c>
      <c r="BM7" s="47">
        <v>29</v>
      </c>
      <c r="BN7" s="25">
        <v>33</v>
      </c>
      <c r="BO7" s="25">
        <v>28</v>
      </c>
      <c r="BP7" s="25">
        <v>30</v>
      </c>
      <c r="BQ7" s="25">
        <v>29</v>
      </c>
      <c r="BR7" s="46">
        <v>40</v>
      </c>
      <c r="BS7" s="25">
        <v>16453</v>
      </c>
      <c r="BT7" s="25">
        <v>12187.4074074074</v>
      </c>
      <c r="BU7" s="25">
        <v>31339.166666666701</v>
      </c>
      <c r="BV7" s="25">
        <v>16350.869565217399</v>
      </c>
      <c r="BW7" s="25">
        <v>39335.555555555598</v>
      </c>
      <c r="BX7" s="25">
        <v>13111.851851851899</v>
      </c>
      <c r="BY7" s="25">
        <v>29042.574074074102</v>
      </c>
      <c r="BZ7" s="28">
        <v>13883.376274825567</v>
      </c>
      <c r="CA7">
        <v>583.67873169999996</v>
      </c>
      <c r="CB7">
        <v>6.0213399000000001E-2</v>
      </c>
      <c r="CC7">
        <v>1.5030303030303001</v>
      </c>
      <c r="CD7">
        <v>0.52631578947368396</v>
      </c>
      <c r="CE7">
        <v>3580.0936360000001</v>
      </c>
      <c r="CF7">
        <v>0.344015034</v>
      </c>
      <c r="CG7">
        <v>3.3580901856763901</v>
      </c>
      <c r="CH7">
        <v>0.54545454545454497</v>
      </c>
      <c r="CI7">
        <v>1990.5268329999999</v>
      </c>
      <c r="CJ7">
        <v>0.26750628500000001</v>
      </c>
      <c r="CK7">
        <v>0.41408450704225402</v>
      </c>
      <c r="CL7">
        <v>0.625</v>
      </c>
      <c r="CM7">
        <v>2051.4330669000001</v>
      </c>
      <c r="CN7">
        <v>0.22391157266666664</v>
      </c>
      <c r="CO7">
        <v>1.7584016652496481</v>
      </c>
      <c r="CP7" s="63">
        <v>0.56559011164274298</v>
      </c>
      <c r="CQ7">
        <v>0.42241379310344801</v>
      </c>
      <c r="CR7">
        <v>0.64485514485514495</v>
      </c>
      <c r="CS7">
        <v>0.42173112338858199</v>
      </c>
      <c r="CT7">
        <v>0.66502192982456099</v>
      </c>
      <c r="CU7">
        <v>0.435828877005348</v>
      </c>
      <c r="CV7">
        <v>0.63374689826302699</v>
      </c>
      <c r="CW7">
        <v>0.4266579311657927</v>
      </c>
      <c r="CX7">
        <v>0.64787465764757768</v>
      </c>
      <c r="CY7">
        <v>0.53726629440668516</v>
      </c>
      <c r="CZ7" s="45">
        <v>0.7</v>
      </c>
      <c r="DA7" s="25">
        <v>11973.142857142901</v>
      </c>
      <c r="DB7" s="25">
        <v>0.9</v>
      </c>
      <c r="DC7" s="25">
        <v>14990.4444444444</v>
      </c>
      <c r="DD7" s="25">
        <v>0.7</v>
      </c>
      <c r="DE7" s="25">
        <v>9153.1428571428605</v>
      </c>
      <c r="DF7" s="25">
        <v>0.76666666666666661</v>
      </c>
      <c r="DG7" s="28">
        <v>12038.910052910054</v>
      </c>
      <c r="DH7">
        <v>0</v>
      </c>
      <c r="DI7">
        <v>108</v>
      </c>
      <c r="DJ7">
        <v>0</v>
      </c>
      <c r="DK7">
        <v>67</v>
      </c>
      <c r="DL7">
        <v>0.33333333333333331</v>
      </c>
      <c r="DM7">
        <v>133</v>
      </c>
      <c r="DN7">
        <v>0.11111111111111099</v>
      </c>
      <c r="DO7" s="127">
        <v>102.66666666666667</v>
      </c>
      <c r="DP7">
        <v>12</v>
      </c>
      <c r="DQ7">
        <v>11</v>
      </c>
      <c r="DR7">
        <v>10</v>
      </c>
      <c r="DS7">
        <v>8</v>
      </c>
      <c r="DT7">
        <v>30</v>
      </c>
      <c r="DU7">
        <v>6</v>
      </c>
      <c r="DV7">
        <v>8</v>
      </c>
      <c r="DW7">
        <v>6</v>
      </c>
      <c r="DX7">
        <v>17</v>
      </c>
      <c r="DY7">
        <v>15</v>
      </c>
      <c r="DZ7">
        <v>15</v>
      </c>
      <c r="EA7">
        <v>7</v>
      </c>
      <c r="EB7" s="89">
        <v>19.666666666666668</v>
      </c>
      <c r="EC7" s="89">
        <v>10.666666666666666</v>
      </c>
      <c r="ED7" s="89">
        <v>11</v>
      </c>
      <c r="EE7" s="129">
        <v>7</v>
      </c>
      <c r="EF7">
        <v>0.959883285288332</v>
      </c>
      <c r="EG7">
        <v>0.96175995258988289</v>
      </c>
      <c r="EH7">
        <v>0.96083504930175989</v>
      </c>
      <c r="EI7">
        <v>1</v>
      </c>
      <c r="EJ7">
        <v>-4.144740586646662E-2</v>
      </c>
      <c r="EK7">
        <v>0.89845177666674791</v>
      </c>
      <c r="EL7">
        <v>0.9340876350057864</v>
      </c>
      <c r="EM7">
        <v>0.99369440545299015</v>
      </c>
      <c r="EN7">
        <v>0.99727538262448456</v>
      </c>
      <c r="EO7">
        <v>0.9585344448053833</v>
      </c>
      <c r="EP7">
        <v>0.97590634155682365</v>
      </c>
      <c r="EQ7">
        <v>1</v>
      </c>
      <c r="ER7">
        <v>0.63857042068211667</v>
      </c>
      <c r="ES7" s="106"/>
      <c r="ET7" s="30"/>
      <c r="EU7" s="30"/>
      <c r="EV7" s="30"/>
      <c r="EW7" s="30"/>
      <c r="EX7" s="109"/>
      <c r="EY7" s="25"/>
    </row>
    <row r="8" spans="1:158" ht="13.05" customHeight="1">
      <c r="A8" s="90">
        <v>32</v>
      </c>
      <c r="B8" s="25"/>
      <c r="C8" s="49">
        <v>80006</v>
      </c>
      <c r="D8" s="25">
        <v>2</v>
      </c>
      <c r="E8" s="25">
        <v>2</v>
      </c>
      <c r="F8" s="25">
        <v>5</v>
      </c>
      <c r="G8" s="25">
        <v>11</v>
      </c>
      <c r="H8" s="25">
        <v>14</v>
      </c>
      <c r="I8" s="25">
        <v>17</v>
      </c>
      <c r="J8" s="25">
        <v>11</v>
      </c>
      <c r="K8" s="25">
        <v>18</v>
      </c>
      <c r="L8" s="45">
        <v>0.95</v>
      </c>
      <c r="M8" s="25">
        <v>1147.4736842105262</v>
      </c>
      <c r="N8" s="25">
        <v>1177</v>
      </c>
      <c r="O8" s="28">
        <v>283.71021373950754</v>
      </c>
      <c r="P8" s="25">
        <v>0.43795620437956206</v>
      </c>
      <c r="Q8" s="49">
        <v>0</v>
      </c>
      <c r="R8" s="25">
        <v>0.3</v>
      </c>
      <c r="S8" s="25">
        <v>0.3</v>
      </c>
      <c r="T8" s="25">
        <v>0.3</v>
      </c>
      <c r="U8" s="47">
        <v>40</v>
      </c>
      <c r="V8" s="47">
        <v>11</v>
      </c>
      <c r="W8" s="54">
        <v>7.5</v>
      </c>
      <c r="X8" s="54">
        <v>11.5</v>
      </c>
      <c r="Y8" s="46">
        <v>18</v>
      </c>
      <c r="Z8" s="46">
        <v>15</v>
      </c>
      <c r="AA8" s="103">
        <v>70</v>
      </c>
      <c r="AB8" s="104">
        <v>0.1</v>
      </c>
      <c r="AC8" s="47">
        <v>9</v>
      </c>
      <c r="AD8" s="25">
        <v>9</v>
      </c>
      <c r="AE8" s="49">
        <v>18</v>
      </c>
      <c r="AF8" s="47">
        <v>4</v>
      </c>
      <c r="AG8" s="25">
        <v>4</v>
      </c>
      <c r="AH8" s="49">
        <v>8</v>
      </c>
      <c r="AI8" s="25">
        <v>31</v>
      </c>
      <c r="AJ8" s="25"/>
      <c r="AK8" s="49">
        <v>0.64516129032258063</v>
      </c>
      <c r="AL8">
        <v>14</v>
      </c>
      <c r="AM8">
        <v>8</v>
      </c>
      <c r="AN8">
        <v>0.90671272000000003</v>
      </c>
      <c r="AO8">
        <v>8</v>
      </c>
      <c r="AP8">
        <v>0.90803265</v>
      </c>
      <c r="AQ8">
        <v>13</v>
      </c>
      <c r="AR8">
        <v>4</v>
      </c>
      <c r="AS8">
        <v>0.92760145000000005</v>
      </c>
      <c r="AT8">
        <v>5</v>
      </c>
      <c r="AU8">
        <v>0.94563646999999995</v>
      </c>
      <c r="AV8">
        <v>18</v>
      </c>
      <c r="AW8">
        <v>7</v>
      </c>
      <c r="AX8">
        <v>0.97841763000000004</v>
      </c>
      <c r="AY8">
        <v>8</v>
      </c>
      <c r="AZ8">
        <v>0.98239730000000003</v>
      </c>
      <c r="BA8" s="25">
        <v>15</v>
      </c>
      <c r="BB8" s="25">
        <v>6.333333333333333</v>
      </c>
      <c r="BC8" s="25">
        <v>0.93757726666666663</v>
      </c>
      <c r="BD8" s="25">
        <v>7</v>
      </c>
      <c r="BE8" s="25">
        <v>0.94535547333333325</v>
      </c>
      <c r="BF8" s="86">
        <v>29.460102148450478</v>
      </c>
      <c r="BG8" s="47">
        <v>17</v>
      </c>
      <c r="BH8" s="25">
        <v>19</v>
      </c>
      <c r="BI8" s="25">
        <v>18</v>
      </c>
      <c r="BJ8" s="25">
        <v>-6.5789469999999999E-3</v>
      </c>
      <c r="BK8" s="25">
        <v>0.63461537999999995</v>
      </c>
      <c r="BL8" s="88">
        <v>0.3140182165</v>
      </c>
      <c r="BM8" s="47"/>
      <c r="BN8" s="25"/>
      <c r="BO8" s="25"/>
      <c r="BP8" s="25"/>
      <c r="BQ8" s="25"/>
      <c r="BR8" s="46"/>
      <c r="BS8" s="25">
        <v>25312.307692307699</v>
      </c>
      <c r="BT8" s="25">
        <v>20566.25</v>
      </c>
      <c r="BU8" s="25">
        <v>12967.931034482801</v>
      </c>
      <c r="BV8" s="25">
        <v>13431.0714285714</v>
      </c>
      <c r="BW8" s="25">
        <v>20824.705882352901</v>
      </c>
      <c r="BX8" s="25">
        <v>16858.0952380952</v>
      </c>
      <c r="BY8" s="25">
        <v>19701.6482030478</v>
      </c>
      <c r="BZ8" s="28">
        <v>16951.805555555533</v>
      </c>
      <c r="CA8">
        <v>775.10882790000005</v>
      </c>
      <c r="CB8">
        <v>4.8637180000000002E-2</v>
      </c>
      <c r="CC8">
        <v>0.45454545454545497</v>
      </c>
      <c r="CD8">
        <v>0.16666666666666699</v>
      </c>
      <c r="CE8">
        <v>4801.2751029999999</v>
      </c>
      <c r="CF8">
        <v>0.568360906</v>
      </c>
      <c r="CG8">
        <v>6.9946949602122004</v>
      </c>
      <c r="CH8">
        <v>0.39285714285714302</v>
      </c>
      <c r="CI8">
        <v>2867.9684910000001</v>
      </c>
      <c r="CJ8">
        <v>0.33182355000000002</v>
      </c>
      <c r="CK8">
        <v>3.0985915492957701</v>
      </c>
      <c r="CL8">
        <v>0.4375</v>
      </c>
      <c r="CM8">
        <v>2814.7841406333332</v>
      </c>
      <c r="CN8">
        <v>0.31627387866666662</v>
      </c>
      <c r="CO8">
        <v>3.5159439880178085</v>
      </c>
      <c r="CP8" s="63">
        <v>0.33234126984126999</v>
      </c>
      <c r="CQ8">
        <v>0.51567944250871101</v>
      </c>
      <c r="CR8">
        <v>0.52015503875969005</v>
      </c>
      <c r="CS8">
        <v>0.53765490943756</v>
      </c>
      <c r="CT8">
        <v>0.63463324048282299</v>
      </c>
      <c r="CU8">
        <v>0.52985074626865702</v>
      </c>
      <c r="CV8">
        <v>0.71332518337408302</v>
      </c>
      <c r="CW8">
        <v>0.52772836607164264</v>
      </c>
      <c r="CX8">
        <v>0.62270448753886531</v>
      </c>
      <c r="CY8">
        <v>0.57521642680525409</v>
      </c>
      <c r="CZ8" s="45">
        <v>1</v>
      </c>
      <c r="DA8" s="25">
        <v>7093.35</v>
      </c>
      <c r="DB8" s="25">
        <v>0.9</v>
      </c>
      <c r="DC8" s="25">
        <v>6294</v>
      </c>
      <c r="DD8" s="25">
        <v>0.9</v>
      </c>
      <c r="DE8" s="25">
        <v>4350.1666666666697</v>
      </c>
      <c r="DF8" s="25">
        <v>0.93333333333333324</v>
      </c>
      <c r="DG8" s="28">
        <v>5912.5055555555564</v>
      </c>
      <c r="DH8">
        <v>0.66666666666666663</v>
      </c>
      <c r="DI8">
        <v>180</v>
      </c>
      <c r="DJ8">
        <v>0.33333333333333331</v>
      </c>
      <c r="DK8">
        <v>130</v>
      </c>
      <c r="DL8">
        <v>0</v>
      </c>
      <c r="DM8">
        <v>157</v>
      </c>
      <c r="DN8">
        <v>0.33333333333333298</v>
      </c>
      <c r="DO8" s="127">
        <v>155.66666666666666</v>
      </c>
      <c r="DP8">
        <v>11</v>
      </c>
      <c r="DQ8">
        <v>8</v>
      </c>
      <c r="DR8">
        <v>7</v>
      </c>
      <c r="DS8">
        <v>7</v>
      </c>
      <c r="DT8">
        <v>10</v>
      </c>
      <c r="DU8">
        <v>5</v>
      </c>
      <c r="DV8">
        <v>5</v>
      </c>
      <c r="DW8">
        <v>7</v>
      </c>
      <c r="DX8">
        <v>5</v>
      </c>
      <c r="DY8">
        <v>5</v>
      </c>
      <c r="DZ8">
        <v>3</v>
      </c>
      <c r="EA8">
        <v>7</v>
      </c>
      <c r="EB8" s="89">
        <v>8.6666666666666661</v>
      </c>
      <c r="EC8" s="89">
        <v>6</v>
      </c>
      <c r="ED8" s="89">
        <v>5</v>
      </c>
      <c r="EE8" s="129">
        <v>7</v>
      </c>
      <c r="EF8">
        <v>0.9802369513674174</v>
      </c>
      <c r="EG8">
        <v>0.97448275942257145</v>
      </c>
      <c r="EH8">
        <v>0.98640702696045446</v>
      </c>
      <c r="EI8">
        <v>0.968495996958186</v>
      </c>
      <c r="EJ8">
        <v>0.72140446180282092</v>
      </c>
      <c r="EK8">
        <v>0.92096725106855892</v>
      </c>
      <c r="EL8">
        <v>0.87251257612066635</v>
      </c>
      <c r="EM8">
        <v>0.99318328795759603</v>
      </c>
      <c r="EN8">
        <v>0.92381392617358271</v>
      </c>
      <c r="EO8">
        <v>0.89838584052910175</v>
      </c>
      <c r="EP8">
        <v>0.94491118252306794</v>
      </c>
      <c r="EQ8">
        <v>1</v>
      </c>
      <c r="ER8">
        <v>0.87515177978127368</v>
      </c>
      <c r="ES8" s="106"/>
      <c r="ET8" s="30"/>
      <c r="EU8" s="30"/>
      <c r="EV8" s="30"/>
      <c r="EW8" s="30"/>
      <c r="EX8" s="109"/>
      <c r="EY8" s="25"/>
    </row>
    <row r="9" spans="1:158" ht="13.05" customHeight="1">
      <c r="A9" s="90">
        <v>30</v>
      </c>
      <c r="B9" s="25">
        <v>18</v>
      </c>
      <c r="C9" s="49">
        <v>80007</v>
      </c>
      <c r="D9" s="25">
        <v>1</v>
      </c>
      <c r="E9" s="25">
        <v>1</v>
      </c>
      <c r="F9" s="25">
        <v>23</v>
      </c>
      <c r="G9" s="25">
        <v>27</v>
      </c>
      <c r="H9" s="25">
        <v>28</v>
      </c>
      <c r="I9" s="25">
        <v>28</v>
      </c>
      <c r="J9" s="25">
        <v>12</v>
      </c>
      <c r="K9" s="25">
        <v>17</v>
      </c>
      <c r="L9" s="45">
        <v>1</v>
      </c>
      <c r="M9" s="25">
        <v>556.20000000000005</v>
      </c>
      <c r="N9" s="25">
        <v>548</v>
      </c>
      <c r="O9" s="28">
        <v>58.445296060324281</v>
      </c>
      <c r="P9" s="25">
        <v>0.18292682926829268</v>
      </c>
      <c r="Q9" s="49">
        <v>0.14285714285714285</v>
      </c>
      <c r="R9" s="25">
        <v>0.6</v>
      </c>
      <c r="S9" s="25">
        <v>0.7</v>
      </c>
      <c r="T9" s="25">
        <v>0.65</v>
      </c>
      <c r="U9" s="47">
        <v>36</v>
      </c>
      <c r="V9" s="47">
        <v>15</v>
      </c>
      <c r="W9" s="54">
        <v>8</v>
      </c>
      <c r="X9" s="54">
        <v>17</v>
      </c>
      <c r="Y9" s="46">
        <v>19</v>
      </c>
      <c r="Z9" s="46">
        <v>14</v>
      </c>
      <c r="AA9" s="103">
        <v>74</v>
      </c>
      <c r="AB9" s="104">
        <v>0.13513513513513514</v>
      </c>
      <c r="AC9" s="47">
        <v>12</v>
      </c>
      <c r="AD9" s="25">
        <v>12</v>
      </c>
      <c r="AE9" s="49">
        <v>24</v>
      </c>
      <c r="AF9" s="47">
        <v>4</v>
      </c>
      <c r="AG9" s="25">
        <v>4</v>
      </c>
      <c r="AH9" s="49">
        <v>8</v>
      </c>
      <c r="AI9" s="25">
        <v>20</v>
      </c>
      <c r="AJ9" s="25"/>
      <c r="AK9" s="49">
        <v>2.5</v>
      </c>
      <c r="AL9">
        <v>20</v>
      </c>
      <c r="AM9">
        <v>10</v>
      </c>
      <c r="AN9">
        <v>0.82374506000000003</v>
      </c>
      <c r="AO9">
        <v>10</v>
      </c>
      <c r="AP9">
        <v>0.81100450000000002</v>
      </c>
      <c r="AQ9">
        <v>10</v>
      </c>
      <c r="AR9">
        <v>6</v>
      </c>
      <c r="AS9">
        <v>1</v>
      </c>
      <c r="AT9">
        <v>8</v>
      </c>
      <c r="AU9">
        <v>0.98001815000000003</v>
      </c>
      <c r="AV9">
        <v>15</v>
      </c>
      <c r="AW9">
        <v>10</v>
      </c>
      <c r="AX9">
        <v>0.98608987000000003</v>
      </c>
      <c r="AY9">
        <v>10</v>
      </c>
      <c r="AZ9">
        <v>0.97784207000000001</v>
      </c>
      <c r="BA9" s="25">
        <v>15</v>
      </c>
      <c r="BB9" s="25">
        <v>8.6666666666666661</v>
      </c>
      <c r="BC9" s="25">
        <v>0.93661164333333335</v>
      </c>
      <c r="BD9" s="25">
        <v>9.3333333333333339</v>
      </c>
      <c r="BE9" s="25">
        <v>0.92295490666666657</v>
      </c>
      <c r="BF9" s="86">
        <v>28.786734831927966</v>
      </c>
      <c r="BG9" s="47">
        <v>27</v>
      </c>
      <c r="BH9" s="25">
        <v>25</v>
      </c>
      <c r="BI9" s="25">
        <v>26</v>
      </c>
      <c r="BJ9" s="25">
        <v>0.71398304999999995</v>
      </c>
      <c r="BK9" s="25">
        <v>0.81060606000000002</v>
      </c>
      <c r="BL9" s="88">
        <v>0.76229455499999998</v>
      </c>
      <c r="BM9" s="47">
        <v>28</v>
      </c>
      <c r="BN9" s="25">
        <v>30</v>
      </c>
      <c r="BO9" s="25">
        <v>31</v>
      </c>
      <c r="BP9" s="25">
        <v>36</v>
      </c>
      <c r="BQ9" s="25">
        <v>31</v>
      </c>
      <c r="BR9" s="46">
        <v>53</v>
      </c>
      <c r="BS9" s="25">
        <v>10968.666666666701</v>
      </c>
      <c r="BT9" s="25">
        <v>4387.4666666666699</v>
      </c>
      <c r="BU9" s="25">
        <v>20892.777777777799</v>
      </c>
      <c r="BV9" s="25">
        <v>5014.2666666666701</v>
      </c>
      <c r="BW9" s="25">
        <v>25287.142857142899</v>
      </c>
      <c r="BX9" s="25">
        <v>5531.5625</v>
      </c>
      <c r="BY9" s="25">
        <v>19049.529100529133</v>
      </c>
      <c r="BZ9" s="28">
        <v>4977.7652777777803</v>
      </c>
      <c r="CA9">
        <v>465.37007740000001</v>
      </c>
      <c r="CB9">
        <v>0.151852654</v>
      </c>
      <c r="CC9">
        <v>5.4969696969696997</v>
      </c>
      <c r="CD9">
        <v>0.55172413793103403</v>
      </c>
      <c r="CE9">
        <v>684.77504829999998</v>
      </c>
      <c r="CF9">
        <v>0.1378393</v>
      </c>
      <c r="CG9">
        <v>-1.3368700265252</v>
      </c>
      <c r="CH9">
        <v>0.70588235294117696</v>
      </c>
      <c r="CI9">
        <v>1242.6068780000001</v>
      </c>
      <c r="CJ9">
        <v>0.418396557</v>
      </c>
      <c r="CK9">
        <v>2.7295774647887301</v>
      </c>
      <c r="CL9">
        <v>0.76923076923076905</v>
      </c>
      <c r="CM9">
        <v>797.58400123333331</v>
      </c>
      <c r="CN9">
        <v>0.23602950366666667</v>
      </c>
      <c r="CO9">
        <v>2.2965590450777431</v>
      </c>
      <c r="CP9" s="63">
        <v>0.67561242003432664</v>
      </c>
      <c r="CQ9">
        <v>0.70673952641165805</v>
      </c>
      <c r="CR9">
        <v>0.74945848375451296</v>
      </c>
      <c r="CS9">
        <v>0.59973404255319196</v>
      </c>
      <c r="CT9">
        <v>0.68701594533029597</v>
      </c>
      <c r="CU9">
        <v>0.66903914590747304</v>
      </c>
      <c r="CV9">
        <v>0.71416893732969999</v>
      </c>
      <c r="CW9">
        <v>0.65850423829077431</v>
      </c>
      <c r="CX9">
        <v>0.71688112213816968</v>
      </c>
      <c r="CY9">
        <v>0.68769268021447194</v>
      </c>
      <c r="CZ9" s="45">
        <v>0.65</v>
      </c>
      <c r="DA9" s="25">
        <v>7453.2307692307704</v>
      </c>
      <c r="DB9" s="25">
        <v>0.85</v>
      </c>
      <c r="DC9" s="25">
        <v>9479.1764705882397</v>
      </c>
      <c r="DD9" s="25">
        <v>0.85</v>
      </c>
      <c r="DE9" s="25">
        <v>7556.4705882353001</v>
      </c>
      <c r="DF9" s="25">
        <v>0.78333333333333333</v>
      </c>
      <c r="DG9" s="28">
        <v>8162.959276018104</v>
      </c>
      <c r="DH9">
        <v>0</v>
      </c>
      <c r="DI9">
        <v>219</v>
      </c>
      <c r="DJ9">
        <v>0</v>
      </c>
      <c r="DK9">
        <v>89</v>
      </c>
      <c r="DL9">
        <v>0</v>
      </c>
      <c r="DM9">
        <v>164</v>
      </c>
      <c r="DN9">
        <v>0</v>
      </c>
      <c r="DO9" s="127">
        <v>157.33333333333334</v>
      </c>
      <c r="DP9">
        <v>29</v>
      </c>
      <c r="DQ9">
        <v>16</v>
      </c>
      <c r="DR9">
        <v>15</v>
      </c>
      <c r="DS9">
        <v>7</v>
      </c>
      <c r="DT9">
        <v>63</v>
      </c>
      <c r="DU9">
        <v>16</v>
      </c>
      <c r="DV9">
        <v>17</v>
      </c>
      <c r="DW9">
        <v>7</v>
      </c>
      <c r="DX9">
        <v>34</v>
      </c>
      <c r="DY9">
        <v>16</v>
      </c>
      <c r="DZ9">
        <v>11</v>
      </c>
      <c r="EA9">
        <v>6</v>
      </c>
      <c r="EB9" s="89">
        <v>42</v>
      </c>
      <c r="EC9" s="89">
        <v>16</v>
      </c>
      <c r="ED9" s="89">
        <v>14.333333333333334</v>
      </c>
      <c r="EE9" s="129">
        <v>6.666666666666667</v>
      </c>
      <c r="EF9">
        <v>0.60830695981722549</v>
      </c>
      <c r="EG9">
        <v>0.67856415403090109</v>
      </c>
      <c r="EH9">
        <v>0.64620764549848086</v>
      </c>
      <c r="EI9">
        <v>0.9642857142857143</v>
      </c>
      <c r="EJ9">
        <v>0.97822266524004042</v>
      </c>
      <c r="EK9">
        <v>0.9947539579294149</v>
      </c>
      <c r="EL9">
        <v>0.99463702559627953</v>
      </c>
      <c r="EM9">
        <v>1</v>
      </c>
      <c r="EN9">
        <v>0.5167579739692042</v>
      </c>
      <c r="EO9">
        <v>0.77761546063989906</v>
      </c>
      <c r="EP9">
        <v>0.80598157498332323</v>
      </c>
      <c r="EQ9">
        <v>1</v>
      </c>
      <c r="ER9">
        <v>0.7010958663421567</v>
      </c>
      <c r="ES9" s="106"/>
      <c r="ET9" s="30"/>
      <c r="EU9" s="30"/>
      <c r="EV9" s="30"/>
      <c r="EW9" s="30"/>
      <c r="EX9" s="109"/>
      <c r="EY9" s="25"/>
    </row>
    <row r="10" spans="1:158" ht="13.05" customHeight="1">
      <c r="A10" s="90">
        <v>70</v>
      </c>
      <c r="B10" s="25">
        <v>16</v>
      </c>
      <c r="C10" s="49">
        <v>80008</v>
      </c>
      <c r="D10" s="25">
        <v>1</v>
      </c>
      <c r="E10" s="25">
        <v>1</v>
      </c>
      <c r="F10" s="25">
        <v>17</v>
      </c>
      <c r="G10" s="25">
        <v>25</v>
      </c>
      <c r="H10" s="25">
        <v>18</v>
      </c>
      <c r="I10" s="25">
        <v>26</v>
      </c>
      <c r="J10" s="25">
        <v>2</v>
      </c>
      <c r="K10" s="25">
        <v>11</v>
      </c>
      <c r="L10" s="45">
        <v>0.85</v>
      </c>
      <c r="M10" s="25">
        <v>639.94117647058829</v>
      </c>
      <c r="N10" s="25">
        <v>579</v>
      </c>
      <c r="O10" s="28">
        <v>185.11498811152327</v>
      </c>
      <c r="P10" s="25">
        <v>0.67368421052631577</v>
      </c>
      <c r="Q10" s="49">
        <v>0</v>
      </c>
      <c r="R10" s="25">
        <v>1</v>
      </c>
      <c r="S10" s="25">
        <v>0.9</v>
      </c>
      <c r="T10" s="25">
        <v>0.95</v>
      </c>
      <c r="U10" s="47">
        <v>29</v>
      </c>
      <c r="V10" s="47">
        <v>13</v>
      </c>
      <c r="W10" s="54">
        <v>8</v>
      </c>
      <c r="X10" s="54">
        <v>11.5</v>
      </c>
      <c r="Y10" s="46">
        <v>21</v>
      </c>
      <c r="Z10" s="46">
        <v>20</v>
      </c>
      <c r="AA10" s="103">
        <v>70</v>
      </c>
      <c r="AB10" s="104">
        <v>0.17142857142857143</v>
      </c>
      <c r="AC10" s="47">
        <v>12</v>
      </c>
      <c r="AD10" s="25">
        <v>5</v>
      </c>
      <c r="AE10" s="49">
        <v>17</v>
      </c>
      <c r="AF10" s="47">
        <v>4</v>
      </c>
      <c r="AG10" s="25">
        <v>4</v>
      </c>
      <c r="AH10" s="49">
        <v>8</v>
      </c>
      <c r="AI10" s="25">
        <v>21</v>
      </c>
      <c r="AJ10" s="25"/>
      <c r="AK10" s="49">
        <v>0.76190476190476186</v>
      </c>
      <c r="AL10">
        <v>24</v>
      </c>
      <c r="AM10">
        <v>9</v>
      </c>
      <c r="AN10">
        <v>0.96783916999999997</v>
      </c>
      <c r="AO10">
        <v>8</v>
      </c>
      <c r="AP10">
        <v>0.96294153999999998</v>
      </c>
      <c r="AQ10">
        <v>16</v>
      </c>
      <c r="AR10">
        <v>8</v>
      </c>
      <c r="AS10">
        <v>0.98773743999999997</v>
      </c>
      <c r="AT10">
        <v>10</v>
      </c>
      <c r="AU10">
        <v>0.97891561000000005</v>
      </c>
      <c r="AV10">
        <v>21</v>
      </c>
      <c r="AW10">
        <v>13</v>
      </c>
      <c r="AX10">
        <v>0.97589996999999995</v>
      </c>
      <c r="AY10">
        <v>13</v>
      </c>
      <c r="AZ10">
        <v>0.98055629</v>
      </c>
      <c r="BA10" s="25">
        <v>20.333333333333332</v>
      </c>
      <c r="BB10" s="25">
        <v>10</v>
      </c>
      <c r="BC10" s="25">
        <v>0.97715885999999996</v>
      </c>
      <c r="BD10" s="25">
        <v>10.333333333333334</v>
      </c>
      <c r="BE10" s="25">
        <v>0.97413781333333338</v>
      </c>
      <c r="BF10" s="86">
        <v>37.765670445255878</v>
      </c>
      <c r="BG10" s="47">
        <v>17</v>
      </c>
      <c r="BH10" s="25">
        <v>21</v>
      </c>
      <c r="BI10" s="25">
        <v>19</v>
      </c>
      <c r="BJ10" s="25">
        <v>0.88028169000000001</v>
      </c>
      <c r="BK10" s="25">
        <v>0.92134830999999995</v>
      </c>
      <c r="BL10" s="88">
        <v>0.90081499999999992</v>
      </c>
      <c r="BM10" s="47">
        <v>26</v>
      </c>
      <c r="BN10" s="25">
        <v>27</v>
      </c>
      <c r="BO10" s="25">
        <v>30</v>
      </c>
      <c r="BP10" s="25">
        <v>18</v>
      </c>
      <c r="BQ10" s="25">
        <v>31</v>
      </c>
      <c r="BR10" s="46">
        <v>51.5</v>
      </c>
      <c r="BS10" s="25">
        <v>9678.2352941176505</v>
      </c>
      <c r="BT10" s="25">
        <v>3964.57831325301</v>
      </c>
      <c r="BU10" s="25">
        <v>20892.777777777799</v>
      </c>
      <c r="BV10" s="25">
        <v>3877.0103092783502</v>
      </c>
      <c r="BW10" s="25">
        <v>27232.307692307699</v>
      </c>
      <c r="BX10" s="25">
        <v>4849.58904109589</v>
      </c>
      <c r="BY10" s="25">
        <v>19267.773588067717</v>
      </c>
      <c r="BZ10" s="28">
        <v>4230.3925545424172</v>
      </c>
      <c r="CA10">
        <v>613.82089910000002</v>
      </c>
      <c r="CB10">
        <v>0.27169296199999998</v>
      </c>
      <c r="CC10">
        <v>4.9000000000000004</v>
      </c>
      <c r="CD10">
        <v>0.63636363636363602</v>
      </c>
      <c r="CE10">
        <v>236.6582162</v>
      </c>
      <c r="CF10">
        <v>8.7129915000000002E-2</v>
      </c>
      <c r="CG10">
        <v>0.67108753315649805</v>
      </c>
      <c r="CH10">
        <v>0.52941176470588203</v>
      </c>
      <c r="CI10">
        <v>243.2541129</v>
      </c>
      <c r="CJ10">
        <v>7.8130389999999994E-2</v>
      </c>
      <c r="CK10">
        <v>1.5661971830985899</v>
      </c>
      <c r="CL10">
        <v>0.58333333333333304</v>
      </c>
      <c r="CM10">
        <v>364.57774273333331</v>
      </c>
      <c r="CN10">
        <v>0.14565108899999998</v>
      </c>
      <c r="CO10">
        <v>2.3790949054183628</v>
      </c>
      <c r="CP10" s="63">
        <v>0.5830362448009504</v>
      </c>
      <c r="CQ10">
        <v>0.54128440366972497</v>
      </c>
      <c r="CR10">
        <v>0.587181254307374</v>
      </c>
      <c r="CS10">
        <v>0.59840425531914898</v>
      </c>
      <c r="CT10">
        <v>0.55819430814523996</v>
      </c>
      <c r="CU10">
        <v>0.53333333333333299</v>
      </c>
      <c r="CV10">
        <v>0.65670154459392105</v>
      </c>
      <c r="CW10">
        <v>0.55767399744073565</v>
      </c>
      <c r="CX10">
        <v>0.6006923690155116</v>
      </c>
      <c r="CY10">
        <v>0.57918318322812368</v>
      </c>
      <c r="CZ10" s="45">
        <v>0.55000000000000004</v>
      </c>
      <c r="DA10" s="25">
        <v>6366.4545454545496</v>
      </c>
      <c r="DB10" s="25">
        <v>0.85</v>
      </c>
      <c r="DC10" s="25">
        <v>8270.3125</v>
      </c>
      <c r="DD10" s="25">
        <v>0.9</v>
      </c>
      <c r="DE10" s="25">
        <v>6436.1764705882397</v>
      </c>
      <c r="DF10" s="25">
        <v>0.76666666666666661</v>
      </c>
      <c r="DG10" s="28">
        <v>7024.3145053475964</v>
      </c>
      <c r="DH10">
        <v>0.33333333333333331</v>
      </c>
      <c r="DI10">
        <v>279</v>
      </c>
      <c r="DJ10">
        <v>0</v>
      </c>
      <c r="DK10">
        <v>138</v>
      </c>
      <c r="DL10">
        <v>0</v>
      </c>
      <c r="DM10">
        <v>315</v>
      </c>
      <c r="DN10">
        <v>0.11111111111111099</v>
      </c>
      <c r="DO10" s="127">
        <v>244</v>
      </c>
      <c r="DP10">
        <v>22</v>
      </c>
      <c r="DQ10">
        <v>12</v>
      </c>
      <c r="DR10">
        <v>14</v>
      </c>
      <c r="DS10">
        <v>7</v>
      </c>
      <c r="DT10">
        <v>43</v>
      </c>
      <c r="DU10">
        <v>9</v>
      </c>
      <c r="DV10">
        <v>11</v>
      </c>
      <c r="DW10">
        <v>5</v>
      </c>
      <c r="DX10">
        <v>53</v>
      </c>
      <c r="DY10">
        <v>19</v>
      </c>
      <c r="DZ10">
        <v>20</v>
      </c>
      <c r="EA10">
        <v>8</v>
      </c>
      <c r="EB10" s="89">
        <v>39.333333333333336</v>
      </c>
      <c r="EC10" s="89">
        <v>13.333333333333334</v>
      </c>
      <c r="ED10" s="89">
        <v>15</v>
      </c>
      <c r="EE10" s="129">
        <v>6.666666666666667</v>
      </c>
      <c r="EF10">
        <v>0.7681743066564638</v>
      </c>
      <c r="EG10">
        <v>0.6034108909407182</v>
      </c>
      <c r="EH10">
        <v>0.53115851275697934</v>
      </c>
      <c r="EI10">
        <v>0.74235231293620918</v>
      </c>
      <c r="EJ10">
        <v>0.95984740682084113</v>
      </c>
      <c r="EK10">
        <v>0.98051843871940048</v>
      </c>
      <c r="EL10">
        <v>0.9964684998585458</v>
      </c>
      <c r="EM10">
        <v>0.99999999999999978</v>
      </c>
      <c r="EN10">
        <v>0.98507178143921803</v>
      </c>
      <c r="EO10">
        <v>0.98222939167447221</v>
      </c>
      <c r="EP10">
        <v>0.99322644984221209</v>
      </c>
      <c r="EQ10">
        <v>1</v>
      </c>
      <c r="ER10">
        <v>0.90436449830550758</v>
      </c>
      <c r="ES10" s="106"/>
      <c r="ET10" s="30"/>
      <c r="EU10" s="30"/>
      <c r="EV10" s="30"/>
      <c r="EW10" s="30"/>
      <c r="EX10" s="109"/>
      <c r="EY10" s="25"/>
    </row>
    <row r="11" spans="1:158" ht="13.05" customHeight="1">
      <c r="A11" s="90">
        <v>21</v>
      </c>
      <c r="B11" s="25">
        <v>12</v>
      </c>
      <c r="C11" s="49">
        <v>80009</v>
      </c>
      <c r="D11" s="25">
        <v>2</v>
      </c>
      <c r="E11" s="25">
        <v>2</v>
      </c>
      <c r="F11" s="25">
        <v>15</v>
      </c>
      <c r="G11" s="25">
        <v>21</v>
      </c>
      <c r="H11" s="25">
        <v>7</v>
      </c>
      <c r="I11" s="25">
        <v>22</v>
      </c>
      <c r="J11" s="25">
        <v>7</v>
      </c>
      <c r="K11" s="25">
        <v>18</v>
      </c>
      <c r="L11" s="45">
        <v>0.95</v>
      </c>
      <c r="M11" s="25">
        <v>797.78947368421052</v>
      </c>
      <c r="N11" s="25">
        <v>714</v>
      </c>
      <c r="O11" s="28">
        <v>266.85671955551317</v>
      </c>
      <c r="P11" s="25">
        <v>0.63565891472868219</v>
      </c>
      <c r="Q11" s="49">
        <v>-0.14285714285714285</v>
      </c>
      <c r="R11" s="25">
        <v>0.4</v>
      </c>
      <c r="S11" s="25">
        <v>0.2</v>
      </c>
      <c r="T11" s="25">
        <v>0.3</v>
      </c>
      <c r="U11" s="47">
        <v>30</v>
      </c>
      <c r="V11" s="47">
        <v>11</v>
      </c>
      <c r="W11" s="54">
        <v>7.5</v>
      </c>
      <c r="X11" s="54">
        <v>17</v>
      </c>
      <c r="Y11" s="46">
        <v>14</v>
      </c>
      <c r="Z11" s="46">
        <v>17</v>
      </c>
      <c r="AA11" s="103">
        <v>130</v>
      </c>
      <c r="AB11" s="104">
        <v>8.461538461538462E-2</v>
      </c>
      <c r="AC11" s="47">
        <v>12</v>
      </c>
      <c r="AD11" s="25">
        <v>11</v>
      </c>
      <c r="AE11" s="49">
        <v>23</v>
      </c>
      <c r="AF11" s="47">
        <v>4</v>
      </c>
      <c r="AG11" s="25">
        <v>4</v>
      </c>
      <c r="AH11" s="49">
        <v>8</v>
      </c>
      <c r="AI11" s="25">
        <v>28</v>
      </c>
      <c r="AJ11" s="25"/>
      <c r="AK11" s="49">
        <v>1.6071428571428572</v>
      </c>
      <c r="AL11">
        <v>13</v>
      </c>
      <c r="AM11">
        <v>4</v>
      </c>
      <c r="AN11">
        <v>0.92819096000000001</v>
      </c>
      <c r="AO11">
        <v>5</v>
      </c>
      <c r="AP11">
        <v>0.96923535999999999</v>
      </c>
      <c r="AQ11">
        <v>10</v>
      </c>
      <c r="AR11">
        <v>1</v>
      </c>
      <c r="AS11"/>
      <c r="AT11">
        <v>3</v>
      </c>
      <c r="AU11">
        <v>0.94491117999999996</v>
      </c>
      <c r="AV11">
        <v>11</v>
      </c>
      <c r="AW11">
        <v>1</v>
      </c>
      <c r="AX11"/>
      <c r="AY11">
        <v>2</v>
      </c>
      <c r="AZ11">
        <v>1</v>
      </c>
      <c r="BA11" s="25">
        <v>11.333333333333334</v>
      </c>
      <c r="BB11" s="25">
        <v>2</v>
      </c>
      <c r="BC11" s="25">
        <v>0.92819096000000001</v>
      </c>
      <c r="BD11" s="25">
        <v>3.3333333333333335</v>
      </c>
      <c r="BE11" s="25">
        <v>0.97138217999999998</v>
      </c>
      <c r="BF11" s="86">
        <v>48.934203621596879</v>
      </c>
      <c r="BG11" s="47">
        <v>7</v>
      </c>
      <c r="BH11" s="25">
        <v>18</v>
      </c>
      <c r="BI11" s="25">
        <v>12.5</v>
      </c>
      <c r="BJ11" s="25">
        <v>1</v>
      </c>
      <c r="BK11" s="25">
        <v>0.7032967</v>
      </c>
      <c r="BL11" s="88">
        <v>0.85164835000000005</v>
      </c>
      <c r="BM11" s="47">
        <v>39</v>
      </c>
      <c r="BN11" s="25">
        <v>38</v>
      </c>
      <c r="BO11" s="25">
        <v>39</v>
      </c>
      <c r="BP11" s="25">
        <v>32</v>
      </c>
      <c r="BQ11" s="25">
        <v>32</v>
      </c>
      <c r="BR11" s="46">
        <v>61.5</v>
      </c>
      <c r="BS11" s="25">
        <v>13162.4</v>
      </c>
      <c r="BT11" s="25">
        <v>7834.7619047619</v>
      </c>
      <c r="BU11" s="25">
        <v>31339.166666666701</v>
      </c>
      <c r="BV11" s="25">
        <v>17908.0952380952</v>
      </c>
      <c r="BW11" s="25">
        <v>15392.1739130435</v>
      </c>
      <c r="BX11" s="25">
        <v>14160.8</v>
      </c>
      <c r="BY11" s="25">
        <v>19964.580193236736</v>
      </c>
      <c r="BZ11" s="28">
        <v>13301.219047619035</v>
      </c>
      <c r="CA11">
        <v>310.51287070000001</v>
      </c>
      <c r="CB11">
        <v>4.5319334000000003E-2</v>
      </c>
      <c r="CC11">
        <v>5.1424242424242399</v>
      </c>
      <c r="CD11">
        <v>0.5</v>
      </c>
      <c r="CE11">
        <v>-1579.7701529999999</v>
      </c>
      <c r="CF11">
        <v>-0.100542334</v>
      </c>
      <c r="CG11">
        <v>-0.58355437665782495</v>
      </c>
      <c r="CH11">
        <v>0.72727272727272696</v>
      </c>
      <c r="CI11">
        <v>1129.3471870000001</v>
      </c>
      <c r="CJ11">
        <v>0.11688815399999999</v>
      </c>
      <c r="CK11">
        <v>2.5126760563380302</v>
      </c>
      <c r="CL11">
        <v>0.5</v>
      </c>
      <c r="CM11">
        <v>-46.636698433333322</v>
      </c>
      <c r="CN11">
        <v>2.0555051333333334E-2</v>
      </c>
      <c r="CO11">
        <v>2.3571819740348148</v>
      </c>
      <c r="CP11" s="63">
        <v>0.57575757575757569</v>
      </c>
      <c r="CQ11">
        <v>0.48660235798499502</v>
      </c>
      <c r="CR11">
        <v>0.46102292768959402</v>
      </c>
      <c r="CS11">
        <v>0.40883977900552498</v>
      </c>
      <c r="CT11">
        <v>0.36773428232503003</v>
      </c>
      <c r="CU11">
        <v>0.35178777393310301</v>
      </c>
      <c r="CV11">
        <v>0.40517696777601703</v>
      </c>
      <c r="CW11">
        <v>0.41574330364120771</v>
      </c>
      <c r="CX11">
        <v>0.41131139259688038</v>
      </c>
      <c r="CY11">
        <v>0.41352734811904401</v>
      </c>
      <c r="CZ11" s="45">
        <v>0.65</v>
      </c>
      <c r="DA11" s="25">
        <v>7941</v>
      </c>
      <c r="DB11" s="25">
        <v>0.7</v>
      </c>
      <c r="DC11" s="25">
        <v>6366.4285714285697</v>
      </c>
      <c r="DD11" s="25">
        <v>0.85</v>
      </c>
      <c r="DE11" s="25">
        <v>2635.8823529411802</v>
      </c>
      <c r="DF11" s="25">
        <v>0.73333333333333339</v>
      </c>
      <c r="DG11" s="28">
        <v>5647.7703081232494</v>
      </c>
      <c r="DH11">
        <v>0.5</v>
      </c>
      <c r="DI11">
        <v>208</v>
      </c>
      <c r="DJ11">
        <v>0</v>
      </c>
      <c r="DK11">
        <v>94</v>
      </c>
      <c r="DL11">
        <v>0</v>
      </c>
      <c r="DM11">
        <v>156</v>
      </c>
      <c r="DN11">
        <v>0.16666666666666699</v>
      </c>
      <c r="DO11" s="127">
        <v>152.66666666666666</v>
      </c>
      <c r="DP11">
        <v>10</v>
      </c>
      <c r="DQ11">
        <v>9</v>
      </c>
      <c r="DR11">
        <v>8</v>
      </c>
      <c r="DS11">
        <v>7</v>
      </c>
      <c r="DT11">
        <v>24</v>
      </c>
      <c r="DU11">
        <v>8</v>
      </c>
      <c r="DV11">
        <v>9</v>
      </c>
      <c r="DW11">
        <v>6</v>
      </c>
      <c r="DX11">
        <v>15</v>
      </c>
      <c r="DY11">
        <v>10</v>
      </c>
      <c r="DZ11">
        <v>9</v>
      </c>
      <c r="EA11">
        <v>6</v>
      </c>
      <c r="EB11" s="89">
        <v>16.333333333333332</v>
      </c>
      <c r="EC11" s="89">
        <v>9</v>
      </c>
      <c r="ED11" s="89">
        <v>8.6666666666666661</v>
      </c>
      <c r="EE11" s="129">
        <v>6.333333333333333</v>
      </c>
      <c r="EF11">
        <v>0.98483407578433824</v>
      </c>
      <c r="EG11">
        <v>0.98200263399184784</v>
      </c>
      <c r="EH11">
        <v>0.97464431569859178</v>
      </c>
      <c r="EI11">
        <v>0.98155023315928847</v>
      </c>
      <c r="EJ11">
        <v>0.78692539209384671</v>
      </c>
      <c r="EK11">
        <v>0.93439110371079503</v>
      </c>
      <c r="EL11">
        <v>0.89442719099991586</v>
      </c>
      <c r="EM11">
        <v>0.99369440545299015</v>
      </c>
      <c r="EN11">
        <v>0.76983909820096963</v>
      </c>
      <c r="EO11">
        <v>0.93738031895028173</v>
      </c>
      <c r="EP11">
        <v>0.87189989338442375</v>
      </c>
      <c r="EQ11">
        <v>0.97818009423135355</v>
      </c>
      <c r="ER11">
        <v>0.84719952202638493</v>
      </c>
      <c r="ES11" s="106"/>
      <c r="ET11" s="30"/>
      <c r="EU11" s="30"/>
      <c r="EV11" s="30"/>
      <c r="EW11" s="30"/>
      <c r="EX11" s="109"/>
      <c r="EY11" s="25"/>
    </row>
    <row r="12" spans="1:158" ht="13.05" customHeight="1">
      <c r="A12" s="90">
        <v>28</v>
      </c>
      <c r="B12" s="25">
        <v>12</v>
      </c>
      <c r="C12" s="49">
        <v>80010</v>
      </c>
      <c r="D12" s="25">
        <v>1</v>
      </c>
      <c r="E12" s="25">
        <v>1</v>
      </c>
      <c r="F12" s="25">
        <v>8</v>
      </c>
      <c r="G12" s="25">
        <v>19</v>
      </c>
      <c r="H12" s="25">
        <v>18</v>
      </c>
      <c r="I12" s="25">
        <v>24</v>
      </c>
      <c r="J12" s="25">
        <v>8</v>
      </c>
      <c r="K12" s="25">
        <v>19</v>
      </c>
      <c r="L12" s="45">
        <v>1</v>
      </c>
      <c r="M12" s="25">
        <v>740.35</v>
      </c>
      <c r="N12" s="25">
        <v>681.5</v>
      </c>
      <c r="O12" s="28">
        <v>150.92740499640018</v>
      </c>
      <c r="P12" s="25">
        <v>0.53086419753086422</v>
      </c>
      <c r="Q12" s="49">
        <v>0</v>
      </c>
      <c r="R12" s="25">
        <v>0.6</v>
      </c>
      <c r="S12" s="25">
        <v>0.5</v>
      </c>
      <c r="T12" s="25">
        <v>0.55000000000000004</v>
      </c>
      <c r="U12" s="47">
        <v>31</v>
      </c>
      <c r="V12" s="47">
        <v>11</v>
      </c>
      <c r="W12" s="54">
        <v>9</v>
      </c>
      <c r="X12" s="54">
        <v>13</v>
      </c>
      <c r="Y12" s="46">
        <v>20</v>
      </c>
      <c r="Z12" s="46">
        <v>12</v>
      </c>
      <c r="AA12" s="103">
        <v>102</v>
      </c>
      <c r="AB12" s="104">
        <v>4.9019607843137254E-2</v>
      </c>
      <c r="AC12" s="47">
        <v>11</v>
      </c>
      <c r="AD12" s="25">
        <v>9</v>
      </c>
      <c r="AE12" s="49">
        <v>20</v>
      </c>
      <c r="AF12" s="47">
        <v>4</v>
      </c>
      <c r="AG12" s="25">
        <v>4</v>
      </c>
      <c r="AH12" s="49">
        <v>8</v>
      </c>
      <c r="AI12" s="25">
        <v>21</v>
      </c>
      <c r="AJ12" s="25"/>
      <c r="AK12" s="49">
        <v>0.8571428571428571</v>
      </c>
      <c r="AL12">
        <v>32</v>
      </c>
      <c r="AM12">
        <v>5</v>
      </c>
      <c r="AN12">
        <v>0.9916064</v>
      </c>
      <c r="AO12">
        <v>8</v>
      </c>
      <c r="AP12">
        <v>0.88045399999999996</v>
      </c>
      <c r="AQ12">
        <v>27</v>
      </c>
      <c r="AR12">
        <v>8</v>
      </c>
      <c r="AS12">
        <v>0.96747137999999999</v>
      </c>
      <c r="AT12">
        <v>10</v>
      </c>
      <c r="AU12">
        <v>0.98863562999999999</v>
      </c>
      <c r="AV12">
        <v>27</v>
      </c>
      <c r="AW12">
        <v>12</v>
      </c>
      <c r="AX12">
        <v>0.91415815</v>
      </c>
      <c r="AY12">
        <v>12</v>
      </c>
      <c r="AZ12">
        <v>0.93940332999999998</v>
      </c>
      <c r="BA12" s="25">
        <v>28.666666666666668</v>
      </c>
      <c r="BB12" s="25">
        <v>8.3333333333333339</v>
      </c>
      <c r="BC12" s="25">
        <v>0.95774530999999996</v>
      </c>
      <c r="BD12" s="25">
        <v>10</v>
      </c>
      <c r="BE12" s="25">
        <v>0.93616431999999994</v>
      </c>
      <c r="BF12" s="86">
        <v>29.352291349829063</v>
      </c>
      <c r="BG12" s="47">
        <v>8</v>
      </c>
      <c r="BH12" s="25">
        <v>23</v>
      </c>
      <c r="BI12" s="25">
        <v>15.5</v>
      </c>
      <c r="BJ12" s="25">
        <v>0.5</v>
      </c>
      <c r="BK12" s="25">
        <v>0.85889570999999998</v>
      </c>
      <c r="BL12" s="88">
        <v>0.67944785500000004</v>
      </c>
      <c r="BM12" s="47">
        <v>29</v>
      </c>
      <c r="BN12" s="25">
        <v>31</v>
      </c>
      <c r="BO12" s="25">
        <v>28</v>
      </c>
      <c r="BP12" s="25">
        <v>30</v>
      </c>
      <c r="BQ12" s="25">
        <v>27</v>
      </c>
      <c r="BR12" s="46">
        <v>47.5</v>
      </c>
      <c r="BS12" s="25">
        <v>14957.272727272701</v>
      </c>
      <c r="BT12" s="25">
        <v>3782.2988505747098</v>
      </c>
      <c r="BU12" s="25">
        <v>47008.75</v>
      </c>
      <c r="BV12" s="25">
        <v>5082.0270270270303</v>
      </c>
      <c r="BW12" s="25">
        <v>29501.666666666701</v>
      </c>
      <c r="BX12" s="25">
        <v>8429.0476190476202</v>
      </c>
      <c r="BY12" s="25">
        <v>30489.229797979799</v>
      </c>
      <c r="BZ12" s="28">
        <v>5764.4578322164525</v>
      </c>
      <c r="CA12">
        <v>594.64564459999997</v>
      </c>
      <c r="CB12">
        <v>0.24408313100000001</v>
      </c>
      <c r="CC12">
        <v>2.6545454545454499</v>
      </c>
      <c r="CD12">
        <v>0.66666666666666696</v>
      </c>
      <c r="CE12">
        <v>903.16553009999996</v>
      </c>
      <c r="CF12">
        <v>0.30041849500000001</v>
      </c>
      <c r="CG12">
        <v>-0.33687002652519898</v>
      </c>
      <c r="CH12">
        <v>0.85714285714285698</v>
      </c>
      <c r="CI12">
        <v>2462.6177849999999</v>
      </c>
      <c r="CJ12">
        <v>0.60302123900000004</v>
      </c>
      <c r="CK12">
        <v>3.76056338028169</v>
      </c>
      <c r="CL12">
        <v>0.45454545454545497</v>
      </c>
      <c r="CM12">
        <v>1320.1429865666667</v>
      </c>
      <c r="CN12">
        <v>0.38250762166666669</v>
      </c>
      <c r="CO12">
        <v>2.0260796027673136</v>
      </c>
      <c r="CP12" s="63">
        <v>0.65945165945165962</v>
      </c>
      <c r="CQ12">
        <v>0.63386727688787203</v>
      </c>
      <c r="CR12">
        <v>0.73065644033386001</v>
      </c>
      <c r="CS12">
        <v>0.64594594594594601</v>
      </c>
      <c r="CT12">
        <v>0.76529193697868403</v>
      </c>
      <c r="CU12">
        <v>0.64754098360655699</v>
      </c>
      <c r="CV12">
        <v>0.89085652331044496</v>
      </c>
      <c r="CW12">
        <v>0.64245140214679164</v>
      </c>
      <c r="CX12">
        <v>0.79560163354099644</v>
      </c>
      <c r="CY12">
        <v>0.71902651784389393</v>
      </c>
      <c r="CZ12" s="45">
        <v>0.5</v>
      </c>
      <c r="DA12" s="25">
        <v>6059.7</v>
      </c>
      <c r="DB12" s="25">
        <v>0.7</v>
      </c>
      <c r="DC12" s="25">
        <v>4909.7692307692296</v>
      </c>
      <c r="DD12" s="25">
        <v>0.65</v>
      </c>
      <c r="DE12" s="25">
        <v>3648.0769230769201</v>
      </c>
      <c r="DF12" s="25">
        <v>0.6166666666666667</v>
      </c>
      <c r="DG12" s="28">
        <v>4872.5153846153835</v>
      </c>
      <c r="DH12">
        <v>0</v>
      </c>
      <c r="DI12">
        <v>183</v>
      </c>
      <c r="DJ12">
        <v>0</v>
      </c>
      <c r="DK12">
        <v>67</v>
      </c>
      <c r="DL12">
        <v>1.8333333333333333</v>
      </c>
      <c r="DM12">
        <v>145</v>
      </c>
      <c r="DN12">
        <v>0.61111111111111105</v>
      </c>
      <c r="DO12" s="127">
        <v>131.66666666666666</v>
      </c>
      <c r="DP12">
        <v>17</v>
      </c>
      <c r="DQ12">
        <v>13</v>
      </c>
      <c r="DR12">
        <v>13</v>
      </c>
      <c r="DS12">
        <v>7</v>
      </c>
      <c r="DT12">
        <v>54</v>
      </c>
      <c r="DU12">
        <v>16</v>
      </c>
      <c r="DV12">
        <v>16</v>
      </c>
      <c r="DW12">
        <v>8</v>
      </c>
      <c r="DX12">
        <v>13</v>
      </c>
      <c r="DY12">
        <v>7</v>
      </c>
      <c r="DZ12">
        <v>6</v>
      </c>
      <c r="EA12">
        <v>8</v>
      </c>
      <c r="EB12" s="89">
        <v>28</v>
      </c>
      <c r="EC12" s="89">
        <v>12</v>
      </c>
      <c r="ED12" s="89">
        <v>11.666666666666666</v>
      </c>
      <c r="EE12" s="129">
        <v>7.666666666666667</v>
      </c>
      <c r="EF12">
        <v>0.90139093019809857</v>
      </c>
      <c r="EG12">
        <v>0.88215568535188471</v>
      </c>
      <c r="EH12">
        <v>0.87830318866320867</v>
      </c>
      <c r="EI12">
        <v>0.9642857142857143</v>
      </c>
      <c r="EJ12">
        <v>0.95964607007917124</v>
      </c>
      <c r="EK12">
        <v>0.99694358214033818</v>
      </c>
      <c r="EL12">
        <v>0.99464657350250163</v>
      </c>
      <c r="EM12">
        <v>1</v>
      </c>
      <c r="EN12">
        <v>0.96513699269767506</v>
      </c>
      <c r="EO12">
        <v>0.9481408128202552</v>
      </c>
      <c r="EP12">
        <v>0.97135253179761738</v>
      </c>
      <c r="EQ12">
        <v>1</v>
      </c>
      <c r="ER12">
        <v>0.94205799765831488</v>
      </c>
      <c r="ES12" s="106"/>
      <c r="ET12" s="30"/>
      <c r="EU12" s="30"/>
      <c r="EV12" s="30"/>
      <c r="EW12" s="30"/>
      <c r="EX12" s="109"/>
      <c r="EY12" s="25"/>
    </row>
    <row r="13" spans="1:158" ht="13.05" customHeight="1">
      <c r="A13" s="90">
        <v>63</v>
      </c>
      <c r="B13" s="25"/>
      <c r="C13" s="135">
        <v>80011</v>
      </c>
      <c r="D13" s="25">
        <v>1</v>
      </c>
      <c r="E13" s="25">
        <v>1</v>
      </c>
      <c r="F13" s="25"/>
      <c r="G13" s="25"/>
      <c r="H13" s="25"/>
      <c r="I13" s="25"/>
      <c r="J13" s="25"/>
      <c r="K13" s="25"/>
      <c r="L13" s="45"/>
      <c r="M13" s="25"/>
      <c r="N13" s="25"/>
      <c r="O13" s="28"/>
      <c r="P13" s="25"/>
      <c r="Q13" s="49"/>
      <c r="R13" s="25"/>
      <c r="S13" s="25"/>
      <c r="T13" s="25"/>
      <c r="U13" s="47"/>
      <c r="V13" s="47"/>
      <c r="W13" s="54"/>
      <c r="X13" s="54"/>
      <c r="Y13" s="46"/>
      <c r="Z13" s="46"/>
      <c r="AA13" s="103"/>
      <c r="AB13" s="104"/>
      <c r="AC13" s="47"/>
      <c r="AD13" s="25"/>
      <c r="AE13" s="49"/>
      <c r="AF13" s="47"/>
      <c r="AG13" s="25"/>
      <c r="AH13" s="49"/>
      <c r="AI13" s="25"/>
      <c r="AJ13" s="25"/>
      <c r="AK13" s="49"/>
      <c r="AL13"/>
      <c r="AM13"/>
      <c r="AN13"/>
      <c r="AO13"/>
      <c r="AP13"/>
      <c r="AQ13" t="s">
        <v>149</v>
      </c>
      <c r="AR13"/>
      <c r="AS13"/>
      <c r="AT13"/>
      <c r="AU13"/>
      <c r="AV13" t="s">
        <v>149</v>
      </c>
      <c r="AW13"/>
      <c r="AX13"/>
      <c r="AY13"/>
      <c r="AZ13"/>
      <c r="BA13" s="25" t="s">
        <v>149</v>
      </c>
      <c r="BB13" s="25" t="s">
        <v>149</v>
      </c>
      <c r="BC13" s="25" t="s">
        <v>149</v>
      </c>
      <c r="BD13" s="25" t="s">
        <v>149</v>
      </c>
      <c r="BE13" s="25" t="s">
        <v>149</v>
      </c>
      <c r="BF13" s="86" t="s">
        <v>149</v>
      </c>
      <c r="BG13" s="47"/>
      <c r="BH13" s="25"/>
      <c r="BI13" s="25" t="s">
        <v>149</v>
      </c>
      <c r="BJ13" s="25"/>
      <c r="BK13" s="25"/>
      <c r="BL13" s="88" t="s">
        <v>149</v>
      </c>
      <c r="BM13" s="47"/>
      <c r="BN13" s="25"/>
      <c r="BO13" s="25"/>
      <c r="BP13" s="25"/>
      <c r="BQ13" s="25"/>
      <c r="BR13" s="46"/>
      <c r="BS13" s="25"/>
      <c r="BT13" s="25"/>
      <c r="BU13" s="25"/>
      <c r="BV13" s="25"/>
      <c r="BW13" s="25"/>
      <c r="BX13" s="25"/>
      <c r="BY13" s="25"/>
      <c r="BZ13" s="28"/>
      <c r="CA13"/>
      <c r="CM13" t="s">
        <v>149</v>
      </c>
      <c r="CN13" t="s">
        <v>149</v>
      </c>
      <c r="CO13" t="s">
        <v>149</v>
      </c>
      <c r="CP13" s="63" t="s">
        <v>149</v>
      </c>
      <c r="CQ13" t="s">
        <v>149</v>
      </c>
      <c r="CR13" t="s">
        <v>149</v>
      </c>
      <c r="CS13" t="s">
        <v>149</v>
      </c>
      <c r="CT13" t="s">
        <v>149</v>
      </c>
      <c r="CU13" t="s">
        <v>149</v>
      </c>
      <c r="CV13" t="s">
        <v>149</v>
      </c>
      <c r="CZ13" s="45">
        <v>0.6</v>
      </c>
      <c r="DA13" s="25">
        <v>5757.8333333333303</v>
      </c>
      <c r="DB13" s="25">
        <v>0.7</v>
      </c>
      <c r="DC13" s="25">
        <v>9026.6428571428605</v>
      </c>
      <c r="DD13" s="25">
        <v>0.85</v>
      </c>
      <c r="DE13" s="25">
        <v>8319.3529411764703</v>
      </c>
      <c r="DF13" s="25">
        <v>0.71666666666666667</v>
      </c>
      <c r="DG13" s="28">
        <v>7701.2763772175531</v>
      </c>
      <c r="DH13">
        <v>0.83333333333333337</v>
      </c>
      <c r="DI13">
        <v>164</v>
      </c>
      <c r="DJ13">
        <v>0</v>
      </c>
      <c r="DK13">
        <v>113</v>
      </c>
      <c r="DL13">
        <v>0.66666666666666663</v>
      </c>
      <c r="DM13">
        <v>176</v>
      </c>
      <c r="DN13">
        <v>0.5</v>
      </c>
      <c r="DO13" s="127">
        <v>151</v>
      </c>
      <c r="DP13">
        <v>13</v>
      </c>
      <c r="DQ13">
        <v>10</v>
      </c>
      <c r="DR13">
        <v>9</v>
      </c>
      <c r="DS13">
        <v>6</v>
      </c>
      <c r="DT13">
        <v>37</v>
      </c>
      <c r="DU13">
        <v>8</v>
      </c>
      <c r="DV13">
        <v>9</v>
      </c>
      <c r="DW13">
        <v>4</v>
      </c>
      <c r="DX13">
        <v>25</v>
      </c>
      <c r="DY13">
        <v>17</v>
      </c>
      <c r="DZ13">
        <v>17</v>
      </c>
      <c r="EA13">
        <v>5</v>
      </c>
      <c r="EB13" s="89">
        <v>25</v>
      </c>
      <c r="EC13" s="89">
        <v>11.666666666666666</v>
      </c>
      <c r="ED13" s="89">
        <v>11.666666666666666</v>
      </c>
      <c r="EE13" s="129">
        <v>5</v>
      </c>
      <c r="EF13">
        <v>0.87115482292365976</v>
      </c>
      <c r="EG13">
        <v>0.85141534950170694</v>
      </c>
      <c r="EH13">
        <v>0.8152394645841089</v>
      </c>
      <c r="EI13">
        <v>0.94285714285714295</v>
      </c>
      <c r="EJ13">
        <v>0.97916262934159959</v>
      </c>
      <c r="EK13">
        <v>1</v>
      </c>
      <c r="EL13">
        <v>0.99547362694120822</v>
      </c>
      <c r="EM13">
        <v>0.99999999999999978</v>
      </c>
      <c r="EN13">
        <v>0.99292244647699268</v>
      </c>
      <c r="EO13">
        <v>0.99337835479039582</v>
      </c>
      <c r="EP13">
        <v>0.43551781103967985</v>
      </c>
      <c r="EQ13">
        <v>0.99999999999999978</v>
      </c>
      <c r="ER13">
        <v>0.94774663291408412</v>
      </c>
      <c r="ES13" s="106"/>
      <c r="ET13" s="30"/>
      <c r="EU13" s="30"/>
      <c r="EV13" s="30"/>
      <c r="EW13" s="30"/>
      <c r="EX13" s="109"/>
      <c r="EY13" s="25"/>
    </row>
    <row r="14" spans="1:158" ht="13.05" customHeight="1">
      <c r="A14" s="90">
        <v>52</v>
      </c>
      <c r="B14" s="25">
        <v>12</v>
      </c>
      <c r="C14" s="49">
        <v>80012</v>
      </c>
      <c r="D14" s="25">
        <v>2</v>
      </c>
      <c r="E14" s="25">
        <v>2</v>
      </c>
      <c r="F14" s="25">
        <v>23</v>
      </c>
      <c r="G14" s="25">
        <v>26</v>
      </c>
      <c r="H14" s="25">
        <v>13</v>
      </c>
      <c r="I14" s="25">
        <v>18</v>
      </c>
      <c r="J14" s="25">
        <v>13</v>
      </c>
      <c r="K14" s="25">
        <v>20</v>
      </c>
      <c r="L14" s="45">
        <v>1</v>
      </c>
      <c r="M14" s="25">
        <v>1068.1500000000001</v>
      </c>
      <c r="N14" s="25">
        <v>1004</v>
      </c>
      <c r="O14" s="28">
        <v>240.45423571583063</v>
      </c>
      <c r="P14" s="25">
        <v>1.3137254901960784</v>
      </c>
      <c r="Q14" s="49">
        <v>0.14285714285714285</v>
      </c>
      <c r="R14" s="25">
        <v>0.7</v>
      </c>
      <c r="S14" s="25">
        <v>0.6</v>
      </c>
      <c r="T14" s="25">
        <v>0.65</v>
      </c>
      <c r="U14" s="47">
        <v>31</v>
      </c>
      <c r="V14" s="47">
        <v>12</v>
      </c>
      <c r="W14" s="54">
        <v>7</v>
      </c>
      <c r="X14" s="54">
        <v>12</v>
      </c>
      <c r="Y14" s="46">
        <v>15</v>
      </c>
      <c r="Z14" s="46">
        <v>13</v>
      </c>
      <c r="AA14" s="103">
        <v>116</v>
      </c>
      <c r="AB14" s="104">
        <v>0.23275862068965517</v>
      </c>
      <c r="AC14" s="47">
        <v>12</v>
      </c>
      <c r="AD14" s="25">
        <v>9</v>
      </c>
      <c r="AE14" s="49">
        <v>21</v>
      </c>
      <c r="AF14" s="47">
        <v>4</v>
      </c>
      <c r="AG14" s="25">
        <v>4</v>
      </c>
      <c r="AH14" s="49">
        <v>8</v>
      </c>
      <c r="AI14" s="25">
        <v>32</v>
      </c>
      <c r="AJ14" s="25"/>
      <c r="AK14" s="49">
        <v>0.5625</v>
      </c>
      <c r="AL14">
        <v>14</v>
      </c>
      <c r="AM14">
        <v>5</v>
      </c>
      <c r="AN14">
        <v>0.96898616000000004</v>
      </c>
      <c r="AO14">
        <v>6</v>
      </c>
      <c r="AP14">
        <v>0.76912241999999997</v>
      </c>
      <c r="AQ14">
        <v>14</v>
      </c>
      <c r="AR14">
        <v>11</v>
      </c>
      <c r="AS14">
        <v>0.98610337000000003</v>
      </c>
      <c r="AT14">
        <v>11</v>
      </c>
      <c r="AU14">
        <v>0.97688291000000005</v>
      </c>
      <c r="AV14">
        <v>16</v>
      </c>
      <c r="AW14">
        <v>7</v>
      </c>
      <c r="AX14">
        <v>0.96690343000000001</v>
      </c>
      <c r="AY14">
        <v>8</v>
      </c>
      <c r="AZ14">
        <v>0.99051113999999996</v>
      </c>
      <c r="BA14" s="25">
        <v>14.666666666666666</v>
      </c>
      <c r="BB14" s="25">
        <v>7.666666666666667</v>
      </c>
      <c r="BC14" s="25">
        <v>0.97399765333333332</v>
      </c>
      <c r="BD14" s="25">
        <v>8.3333333333333339</v>
      </c>
      <c r="BE14" s="25">
        <v>0.91217215666666662</v>
      </c>
      <c r="BF14" s="86">
        <v>58.440481937230714</v>
      </c>
      <c r="BG14" s="47">
        <v>20</v>
      </c>
      <c r="BH14" s="25">
        <v>13</v>
      </c>
      <c r="BI14" s="25">
        <v>16.5</v>
      </c>
      <c r="BJ14" s="25">
        <v>0.23076922999999999</v>
      </c>
      <c r="BK14" s="25">
        <v>0.65789474000000003</v>
      </c>
      <c r="BL14" s="88">
        <v>0.44433198500000004</v>
      </c>
      <c r="BM14" s="47">
        <v>35</v>
      </c>
      <c r="BN14" s="25">
        <v>35</v>
      </c>
      <c r="BO14" s="25">
        <v>35</v>
      </c>
      <c r="BP14" s="25">
        <v>41</v>
      </c>
      <c r="BQ14" s="25">
        <v>31</v>
      </c>
      <c r="BR14" s="46">
        <v>41.5</v>
      </c>
      <c r="BS14" s="25">
        <v>13162.4</v>
      </c>
      <c r="BT14" s="25">
        <v>3046.8518518518499</v>
      </c>
      <c r="BU14" s="25">
        <v>28928.461538461499</v>
      </c>
      <c r="BV14" s="25">
        <v>4586.2195121951199</v>
      </c>
      <c r="BW14" s="25">
        <v>22126.25</v>
      </c>
      <c r="BX14" s="25">
        <v>5130.7246376811599</v>
      </c>
      <c r="BY14" s="25">
        <v>21405.703846153832</v>
      </c>
      <c r="BZ14" s="28">
        <v>4254.5986672427098</v>
      </c>
      <c r="CA14">
        <v>267.91768430000002</v>
      </c>
      <c r="CB14">
        <v>0.115442474</v>
      </c>
      <c r="CC14">
        <v>2.21818181818182</v>
      </c>
      <c r="CD14">
        <v>0.5</v>
      </c>
      <c r="CE14">
        <v>754.07198689999996</v>
      </c>
      <c r="CF14">
        <v>0.26080404400000001</v>
      </c>
      <c r="CG14">
        <v>2.4217506631299699</v>
      </c>
      <c r="CH14">
        <v>0.5</v>
      </c>
      <c r="CI14">
        <v>285.97799250000003</v>
      </c>
      <c r="CJ14">
        <v>7.7131229999999995E-2</v>
      </c>
      <c r="CK14">
        <v>2.1690140845070398</v>
      </c>
      <c r="CL14">
        <v>0.53333333333333299</v>
      </c>
      <c r="CM14">
        <v>435.98922123333335</v>
      </c>
      <c r="CN14">
        <v>0.151125916</v>
      </c>
      <c r="CO14">
        <v>2.2696488552729437</v>
      </c>
      <c r="CP14" s="63">
        <v>0.51111111111111096</v>
      </c>
      <c r="CQ14">
        <v>0.41891891891891903</v>
      </c>
      <c r="CR14">
        <v>0.69648302500508197</v>
      </c>
      <c r="CS14">
        <v>0.35506003430531702</v>
      </c>
      <c r="CT14">
        <v>0.69190938511326905</v>
      </c>
      <c r="CU14">
        <v>0.39370078740157499</v>
      </c>
      <c r="CV14">
        <v>0.54415584415584395</v>
      </c>
      <c r="CW14">
        <v>0.38922658020860368</v>
      </c>
      <c r="CX14">
        <v>0.64418275142473158</v>
      </c>
      <c r="CY14">
        <v>0.51670466581666763</v>
      </c>
      <c r="CZ14" s="45">
        <v>0.75</v>
      </c>
      <c r="DA14" s="25">
        <v>4789.6666666666697</v>
      </c>
      <c r="DB14" s="25">
        <v>0.7</v>
      </c>
      <c r="DC14" s="25">
        <v>7238.6923076923003</v>
      </c>
      <c r="DD14" s="25">
        <v>0.75</v>
      </c>
      <c r="DE14" s="25">
        <v>6019.6666666666697</v>
      </c>
      <c r="DF14" s="25">
        <v>0.73333333333333339</v>
      </c>
      <c r="DG14" s="28">
        <v>6016.0085470085469</v>
      </c>
      <c r="DH14">
        <v>2.8333333333333335</v>
      </c>
      <c r="DI14">
        <v>128</v>
      </c>
      <c r="DJ14">
        <v>1.1666666666666667</v>
      </c>
      <c r="DK14">
        <v>89</v>
      </c>
      <c r="DL14">
        <v>0.66666666666666663</v>
      </c>
      <c r="DM14">
        <v>192</v>
      </c>
      <c r="DN14">
        <v>1.55555555555556</v>
      </c>
      <c r="DO14" s="127">
        <v>136.33333333333334</v>
      </c>
      <c r="DP14">
        <v>22</v>
      </c>
      <c r="DQ14">
        <v>17</v>
      </c>
      <c r="DR14">
        <v>17</v>
      </c>
      <c r="DS14">
        <v>10</v>
      </c>
      <c r="DT14">
        <v>24</v>
      </c>
      <c r="DU14">
        <v>11</v>
      </c>
      <c r="DV14">
        <v>10</v>
      </c>
      <c r="DW14">
        <v>8</v>
      </c>
      <c r="DX14">
        <v>15</v>
      </c>
      <c r="DY14">
        <v>9</v>
      </c>
      <c r="DZ14">
        <v>8</v>
      </c>
      <c r="EA14">
        <v>8</v>
      </c>
      <c r="EB14" s="89">
        <v>20.333333333333332</v>
      </c>
      <c r="EC14" s="89">
        <v>12.333333333333334</v>
      </c>
      <c r="ED14" s="89">
        <v>11.666666666666666</v>
      </c>
      <c r="EE14" s="129">
        <v>8.6666666666666661</v>
      </c>
      <c r="EF14">
        <v>0.89215960760732327</v>
      </c>
      <c r="EG14">
        <v>0.83235669775071319</v>
      </c>
      <c r="EH14">
        <v>0.85539892276830176</v>
      </c>
      <c r="EI14">
        <v>0.93939393939393945</v>
      </c>
      <c r="EJ14">
        <v>0.89016621740708057</v>
      </c>
      <c r="EK14">
        <v>0.94668941814347984</v>
      </c>
      <c r="EL14">
        <v>0.94152449269221794</v>
      </c>
      <c r="EM14">
        <v>1</v>
      </c>
      <c r="EN14">
        <v>0.951545180484481</v>
      </c>
      <c r="EO14">
        <v>0.98117202054659192</v>
      </c>
      <c r="EP14">
        <v>0.97160897833993165</v>
      </c>
      <c r="EQ14">
        <v>1</v>
      </c>
      <c r="ER14">
        <v>0.91129033516629487</v>
      </c>
      <c r="ES14" s="106"/>
      <c r="ET14" s="30"/>
      <c r="EU14" s="30"/>
      <c r="EV14" s="30"/>
      <c r="EW14" s="30"/>
      <c r="EX14" s="109"/>
      <c r="EY14" s="25"/>
    </row>
    <row r="15" spans="1:158" ht="13.05" customHeight="1">
      <c r="A15" s="90">
        <v>67</v>
      </c>
      <c r="B15" s="25">
        <v>16</v>
      </c>
      <c r="C15" s="49">
        <v>80013</v>
      </c>
      <c r="D15" s="25">
        <v>1</v>
      </c>
      <c r="E15" s="25">
        <v>1</v>
      </c>
      <c r="F15" s="25">
        <v>13</v>
      </c>
      <c r="G15" s="25">
        <v>20</v>
      </c>
      <c r="H15" s="25">
        <v>18</v>
      </c>
      <c r="I15" s="25">
        <v>24</v>
      </c>
      <c r="J15" s="25">
        <v>5</v>
      </c>
      <c r="K15" s="25">
        <v>8</v>
      </c>
      <c r="L15" s="45">
        <v>0.9</v>
      </c>
      <c r="M15" s="25">
        <v>1037.7222222222222</v>
      </c>
      <c r="N15" s="25">
        <v>958</v>
      </c>
      <c r="O15" s="28">
        <v>209.46649473913652</v>
      </c>
      <c r="P15" s="25">
        <v>0.58870967741935487</v>
      </c>
      <c r="Q15" s="49">
        <v>0.14285714285714285</v>
      </c>
      <c r="R15" s="25">
        <v>1</v>
      </c>
      <c r="S15" s="25">
        <v>1</v>
      </c>
      <c r="T15" s="25">
        <v>1</v>
      </c>
      <c r="U15" s="47">
        <v>30</v>
      </c>
      <c r="V15" s="47">
        <v>11</v>
      </c>
      <c r="W15" s="54">
        <v>7.5</v>
      </c>
      <c r="X15" s="54">
        <v>14</v>
      </c>
      <c r="Y15" s="46">
        <v>23</v>
      </c>
      <c r="Z15" s="46">
        <v>6</v>
      </c>
      <c r="AA15" s="103">
        <v>65</v>
      </c>
      <c r="AB15" s="104">
        <v>9.2307692307692313E-2</v>
      </c>
      <c r="AC15" s="47">
        <v>9</v>
      </c>
      <c r="AD15" s="25">
        <v>4</v>
      </c>
      <c r="AE15" s="49">
        <v>13</v>
      </c>
      <c r="AF15" s="47">
        <v>4</v>
      </c>
      <c r="AG15" s="25">
        <v>3</v>
      </c>
      <c r="AH15" s="49">
        <v>7</v>
      </c>
      <c r="AI15" s="25">
        <v>57</v>
      </c>
      <c r="AJ15" s="25"/>
      <c r="AK15" s="49">
        <v>1.1228070175438596</v>
      </c>
      <c r="AL15">
        <v>21</v>
      </c>
      <c r="AM15">
        <v>8</v>
      </c>
      <c r="AN15">
        <v>0.98562364000000002</v>
      </c>
      <c r="AO15">
        <v>10</v>
      </c>
      <c r="AP15">
        <v>0.99283958000000005</v>
      </c>
      <c r="AQ15">
        <v>12</v>
      </c>
      <c r="AR15">
        <v>8</v>
      </c>
      <c r="AS15">
        <v>0.99757927000000002</v>
      </c>
      <c r="AT15">
        <v>10</v>
      </c>
      <c r="AU15">
        <v>0.99465084999999998</v>
      </c>
      <c r="AV15">
        <v>13</v>
      </c>
      <c r="AW15">
        <v>10</v>
      </c>
      <c r="AX15">
        <v>0.96416201000000001</v>
      </c>
      <c r="AY15">
        <v>10</v>
      </c>
      <c r="AZ15">
        <v>0.96416201000000001</v>
      </c>
      <c r="BA15" s="25">
        <v>15.333333333333334</v>
      </c>
      <c r="BB15" s="25">
        <v>8.6666666666666661</v>
      </c>
      <c r="BC15" s="25">
        <v>0.98245497333333331</v>
      </c>
      <c r="BD15" s="25">
        <v>10</v>
      </c>
      <c r="BE15" s="25">
        <v>0.98388414666666668</v>
      </c>
      <c r="BF15" s="86">
        <v>82.579911181614264</v>
      </c>
      <c r="BG15" s="47">
        <v>15</v>
      </c>
      <c r="BH15" s="25">
        <v>16</v>
      </c>
      <c r="BI15" s="25">
        <v>15.5</v>
      </c>
      <c r="BJ15" s="25">
        <v>0.86725664000000002</v>
      </c>
      <c r="BK15" s="25">
        <v>0.88732394000000003</v>
      </c>
      <c r="BL15" s="88">
        <v>0.87729029000000003</v>
      </c>
      <c r="BM15" s="47"/>
      <c r="BN15" s="25"/>
      <c r="BO15" s="25"/>
      <c r="BP15" s="25"/>
      <c r="BQ15" s="25"/>
      <c r="BR15" s="46">
        <v>51.5</v>
      </c>
      <c r="BS15" s="25">
        <v>19356.470588235301</v>
      </c>
      <c r="BT15" s="25">
        <v>5982.9090909090901</v>
      </c>
      <c r="BU15" s="25">
        <v>18803.5</v>
      </c>
      <c r="BV15" s="25">
        <v>5785.6923076923104</v>
      </c>
      <c r="BW15" s="25" t="s">
        <v>149</v>
      </c>
      <c r="BX15" s="25">
        <v>10727.878787878801</v>
      </c>
      <c r="BY15" s="25">
        <v>19079.98529411765</v>
      </c>
      <c r="BZ15" s="28">
        <v>7498.8267288267334</v>
      </c>
      <c r="CA15">
        <v>989.8413706</v>
      </c>
      <c r="CB15">
        <v>0.27883756300000001</v>
      </c>
      <c r="CC15">
        <v>2.3818181818181801</v>
      </c>
      <c r="CD15">
        <v>0.4375</v>
      </c>
      <c r="CE15">
        <v>1594.26496</v>
      </c>
      <c r="CF15">
        <v>0.46834614099999999</v>
      </c>
      <c r="CG15">
        <v>6.7745358090185697</v>
      </c>
      <c r="CH15">
        <v>0.63157894736842102</v>
      </c>
      <c r="CI15" t="s">
        <v>149</v>
      </c>
      <c r="CJ15" t="s">
        <v>149</v>
      </c>
      <c r="CL15" t="s">
        <v>149</v>
      </c>
      <c r="CM15">
        <v>1292.0531653</v>
      </c>
      <c r="CN15">
        <v>0.373591852</v>
      </c>
      <c r="CO15">
        <v>4.5781769954183744</v>
      </c>
      <c r="CP15" s="63">
        <v>0.53453947368421051</v>
      </c>
      <c r="CQ15">
        <v>0.70588235294117596</v>
      </c>
      <c r="CR15">
        <v>0.77144518755452196</v>
      </c>
      <c r="CS15">
        <v>0.62268803945745999</v>
      </c>
      <c r="CT15">
        <v>0.79006490264603102</v>
      </c>
      <c r="CU15" t="s">
        <v>149</v>
      </c>
      <c r="CV15">
        <v>0.76016949152542401</v>
      </c>
      <c r="CW15">
        <v>0.66428519619931792</v>
      </c>
      <c r="CX15">
        <v>0.77389319390865907</v>
      </c>
      <c r="CY15">
        <v>0.7300499948249225</v>
      </c>
      <c r="CZ15" s="45">
        <v>0.7</v>
      </c>
      <c r="DA15" s="25">
        <v>5460.1428571428596</v>
      </c>
      <c r="DB15" s="25">
        <v>0.75</v>
      </c>
      <c r="DC15" s="25">
        <v>7812</v>
      </c>
      <c r="DD15" s="25">
        <v>0.65</v>
      </c>
      <c r="DE15" s="25">
        <v>6951.0769230769201</v>
      </c>
      <c r="DF15" s="25">
        <v>0.70000000000000007</v>
      </c>
      <c r="DG15" s="28">
        <v>6741.073260073259</v>
      </c>
      <c r="DH15">
        <v>1.6666666666666667</v>
      </c>
      <c r="DI15">
        <v>198</v>
      </c>
      <c r="DJ15">
        <v>0.16666666666666666</v>
      </c>
      <c r="DK15">
        <v>120</v>
      </c>
      <c r="DL15">
        <v>0.5</v>
      </c>
      <c r="DM15">
        <v>311</v>
      </c>
      <c r="DN15">
        <v>0.77777777777777801</v>
      </c>
      <c r="DO15" s="127">
        <v>209.66666666666666</v>
      </c>
      <c r="DP15">
        <v>19</v>
      </c>
      <c r="DQ15">
        <v>14</v>
      </c>
      <c r="DR15">
        <v>14</v>
      </c>
      <c r="DS15">
        <v>11</v>
      </c>
      <c r="DT15">
        <v>32</v>
      </c>
      <c r="DU15">
        <v>8</v>
      </c>
      <c r="DV15">
        <v>10</v>
      </c>
      <c r="DW15">
        <v>7</v>
      </c>
      <c r="DX15">
        <v>18</v>
      </c>
      <c r="DY15">
        <v>15</v>
      </c>
      <c r="DZ15">
        <v>15</v>
      </c>
      <c r="EA15">
        <v>8</v>
      </c>
      <c r="EB15" s="89">
        <v>23</v>
      </c>
      <c r="EC15" s="89">
        <v>12.333333333333334</v>
      </c>
      <c r="ED15" s="89">
        <v>13</v>
      </c>
      <c r="EE15" s="129">
        <v>8.6666666666666661</v>
      </c>
      <c r="EF15">
        <v>0.90084615980840266</v>
      </c>
      <c r="EG15">
        <v>0.90505104634491906</v>
      </c>
      <c r="EH15">
        <v>0.90529228466576672</v>
      </c>
      <c r="EI15">
        <v>0.91242112824667532</v>
      </c>
      <c r="EJ15">
        <v>0.76769943210136449</v>
      </c>
      <c r="EK15">
        <v>0.85284072560294899</v>
      </c>
      <c r="EL15">
        <v>0.91620990253944612</v>
      </c>
      <c r="EM15">
        <v>0.99228581947994376</v>
      </c>
      <c r="EN15">
        <v>0.97586948174600197</v>
      </c>
      <c r="EO15">
        <v>0.9605472836435609</v>
      </c>
      <c r="EP15">
        <v>0.9645670083721879</v>
      </c>
      <c r="EQ15">
        <v>1</v>
      </c>
      <c r="ER15">
        <v>0.8814716912185897</v>
      </c>
      <c r="ES15" s="106"/>
      <c r="ET15" s="30"/>
      <c r="EU15" s="30"/>
      <c r="EV15" s="30"/>
      <c r="EW15" s="30"/>
      <c r="EX15" s="109"/>
      <c r="EY15" s="25"/>
    </row>
    <row r="16" spans="1:158" ht="13.05" customHeight="1">
      <c r="A16" s="90">
        <v>50</v>
      </c>
      <c r="B16" s="25">
        <v>12</v>
      </c>
      <c r="C16" s="49">
        <v>80014</v>
      </c>
      <c r="D16" s="25">
        <v>1</v>
      </c>
      <c r="E16" s="25">
        <v>1</v>
      </c>
      <c r="F16" s="25">
        <v>8</v>
      </c>
      <c r="G16" s="25">
        <v>12</v>
      </c>
      <c r="H16" s="25">
        <v>5</v>
      </c>
      <c r="I16" s="25">
        <v>12</v>
      </c>
      <c r="J16" s="25">
        <v>2</v>
      </c>
      <c r="K16" s="25">
        <v>6</v>
      </c>
      <c r="L16" s="45">
        <v>0.95</v>
      </c>
      <c r="M16" s="25">
        <v>890.78947368421052</v>
      </c>
      <c r="N16" s="25">
        <v>884</v>
      </c>
      <c r="O16" s="28">
        <v>87.518619572807395</v>
      </c>
      <c r="P16" s="25">
        <v>0.59907834101382484</v>
      </c>
      <c r="Q16" s="49">
        <v>0</v>
      </c>
      <c r="R16" s="25">
        <v>0.4</v>
      </c>
      <c r="S16" s="25">
        <v>0.2</v>
      </c>
      <c r="T16" s="25">
        <v>0.3</v>
      </c>
      <c r="U16" s="47">
        <v>24</v>
      </c>
      <c r="V16" s="47">
        <v>8</v>
      </c>
      <c r="W16" s="54">
        <v>6.5</v>
      </c>
      <c r="X16" s="54">
        <v>11</v>
      </c>
      <c r="Y16" s="46">
        <v>11</v>
      </c>
      <c r="Z16" s="46">
        <v>7</v>
      </c>
      <c r="AA16" s="103">
        <v>86</v>
      </c>
      <c r="AB16" s="104">
        <v>0.104651162790698</v>
      </c>
      <c r="AC16" s="47">
        <v>9</v>
      </c>
      <c r="AD16" s="25">
        <v>6</v>
      </c>
      <c r="AE16" s="49">
        <v>15</v>
      </c>
      <c r="AF16" s="47">
        <v>4</v>
      </c>
      <c r="AG16" s="25">
        <v>3</v>
      </c>
      <c r="AH16" s="49">
        <v>7</v>
      </c>
      <c r="AI16" s="25">
        <v>30</v>
      </c>
      <c r="AJ16" s="25"/>
      <c r="AK16" s="49">
        <v>3.6333333333333333</v>
      </c>
      <c r="AL16">
        <v>18</v>
      </c>
      <c r="AM16">
        <v>5</v>
      </c>
      <c r="AN16">
        <v>0.93994246999999997</v>
      </c>
      <c r="AO16">
        <v>5</v>
      </c>
      <c r="AP16">
        <v>0.93994246999999997</v>
      </c>
      <c r="AQ16">
        <v>14</v>
      </c>
      <c r="AR16">
        <v>4</v>
      </c>
      <c r="AS16">
        <v>0.88104159999999998</v>
      </c>
      <c r="AT16">
        <v>6</v>
      </c>
      <c r="AU16">
        <v>0.89144398999999996</v>
      </c>
      <c r="AV16">
        <v>10</v>
      </c>
      <c r="AW16">
        <v>3</v>
      </c>
      <c r="AX16">
        <v>0.93165511999999995</v>
      </c>
      <c r="AY16">
        <v>7</v>
      </c>
      <c r="AZ16">
        <v>0.92195791999999999</v>
      </c>
      <c r="BA16" s="25">
        <v>14</v>
      </c>
      <c r="BB16" s="25">
        <v>4</v>
      </c>
      <c r="BC16" s="25">
        <v>0.91754639666666671</v>
      </c>
      <c r="BD16" s="25">
        <v>6</v>
      </c>
      <c r="BE16" s="25">
        <v>0.91778146000000005</v>
      </c>
      <c r="BF16" s="86">
        <v>66.362452834790773</v>
      </c>
      <c r="BG16" s="47">
        <v>11</v>
      </c>
      <c r="BH16" s="25">
        <v>9</v>
      </c>
      <c r="BI16" s="25">
        <v>10</v>
      </c>
      <c r="BJ16" s="25">
        <v>0.2</v>
      </c>
      <c r="BK16" s="25">
        <v>0.18181818</v>
      </c>
      <c r="BL16" s="88">
        <v>0.19090909</v>
      </c>
      <c r="BM16" s="47">
        <v>33</v>
      </c>
      <c r="BN16" s="25">
        <v>35</v>
      </c>
      <c r="BO16" s="25">
        <v>30</v>
      </c>
      <c r="BP16" s="25">
        <v>25</v>
      </c>
      <c r="BQ16" s="25">
        <v>27</v>
      </c>
      <c r="BR16" s="46"/>
      <c r="BS16" s="25">
        <v>23504.285714285699</v>
      </c>
      <c r="BT16" s="25">
        <v>19356.470588235301</v>
      </c>
      <c r="BU16" s="25">
        <v>31339.166666666701</v>
      </c>
      <c r="BV16" s="25">
        <v>23504.375</v>
      </c>
      <c r="BW16" s="25">
        <v>17701</v>
      </c>
      <c r="BX16" s="25">
        <v>11420</v>
      </c>
      <c r="BY16" s="25">
        <v>24181.484126984131</v>
      </c>
      <c r="BZ16" s="28">
        <v>18093.615196078434</v>
      </c>
      <c r="CA16">
        <v>1134.9047820000001</v>
      </c>
      <c r="CB16">
        <v>7.8547424000000005E-2</v>
      </c>
      <c r="CC16">
        <v>0.36969696969697002</v>
      </c>
      <c r="CD16">
        <v>0.38461538461538503</v>
      </c>
      <c r="CE16">
        <v>3503.280268</v>
      </c>
      <c r="CF16">
        <v>0.21101259999999999</v>
      </c>
      <c r="CG16">
        <v>2.5623342175066299</v>
      </c>
      <c r="CH16">
        <v>0.54545454545454497</v>
      </c>
      <c r="CI16">
        <v>-45.405072420000003</v>
      </c>
      <c r="CJ16">
        <v>-4.8918269999999996E-3</v>
      </c>
      <c r="CK16">
        <v>-0.60563380281690105</v>
      </c>
      <c r="CL16">
        <v>0.89473684210526305</v>
      </c>
      <c r="CM16">
        <v>1530.9266591933335</v>
      </c>
      <c r="CN16">
        <v>9.4889398999999999E-2</v>
      </c>
      <c r="CO16">
        <v>0.77546579479556632</v>
      </c>
      <c r="CP16" s="63">
        <v>0.60826892405839772</v>
      </c>
      <c r="CQ16">
        <v>0.42131147540983599</v>
      </c>
      <c r="CR16">
        <v>0.54083885209713001</v>
      </c>
      <c r="CS16">
        <v>0.237569060773481</v>
      </c>
      <c r="CT16">
        <v>0.43039879608728399</v>
      </c>
      <c r="CU16">
        <v>0.26261319534282002</v>
      </c>
      <c r="CV16">
        <v>0.50400712377560097</v>
      </c>
      <c r="CW16">
        <v>0.30716457717537898</v>
      </c>
      <c r="CX16">
        <v>0.49174825732000499</v>
      </c>
      <c r="CY16">
        <v>0.39945641724769199</v>
      </c>
      <c r="CZ16" s="45">
        <v>0.45</v>
      </c>
      <c r="DA16" s="25">
        <v>3736.5555555555602</v>
      </c>
      <c r="DB16" s="25">
        <v>0.75</v>
      </c>
      <c r="DC16" s="25">
        <v>3674.6</v>
      </c>
      <c r="DD16" s="25">
        <v>0.75</v>
      </c>
      <c r="DE16" s="25">
        <v>2931.2666666666701</v>
      </c>
      <c r="DF16" s="25">
        <v>0.65</v>
      </c>
      <c r="DG16" s="28">
        <v>3447.4740740740767</v>
      </c>
      <c r="DH16">
        <v>1</v>
      </c>
      <c r="DI16">
        <v>140</v>
      </c>
      <c r="DJ16">
        <v>0.5</v>
      </c>
      <c r="DK16">
        <v>129</v>
      </c>
      <c r="DL16">
        <v>4.166666666666667</v>
      </c>
      <c r="DM16">
        <v>169</v>
      </c>
      <c r="DN16">
        <v>1.8888888888888899</v>
      </c>
      <c r="DO16" s="127">
        <v>146</v>
      </c>
      <c r="DP16">
        <v>10</v>
      </c>
      <c r="DQ16">
        <v>9</v>
      </c>
      <c r="DR16">
        <v>9</v>
      </c>
      <c r="DS16">
        <v>10</v>
      </c>
      <c r="DT16">
        <v>7</v>
      </c>
      <c r="DU16">
        <v>8</v>
      </c>
      <c r="DV16">
        <v>7</v>
      </c>
      <c r="DW16">
        <v>7</v>
      </c>
      <c r="DX16">
        <v>15</v>
      </c>
      <c r="DY16">
        <v>14</v>
      </c>
      <c r="DZ16">
        <v>14</v>
      </c>
      <c r="EA16">
        <v>5</v>
      </c>
      <c r="EB16" s="89">
        <v>10.666666666666666</v>
      </c>
      <c r="EC16" s="89">
        <v>10.333333333333334</v>
      </c>
      <c r="ED16" s="89">
        <v>10</v>
      </c>
      <c r="EE16" s="129">
        <v>7.333333333333333</v>
      </c>
      <c r="EF16">
        <v>0.94817378779573203</v>
      </c>
      <c r="EG16">
        <v>0.93691179213718423</v>
      </c>
      <c r="EH16">
        <v>0.93873327676539597</v>
      </c>
      <c r="EI16">
        <v>0.91221437110395887</v>
      </c>
      <c r="EJ16">
        <v>0.87407603149994595</v>
      </c>
      <c r="EK16">
        <v>0.89700863132674091</v>
      </c>
      <c r="EL16">
        <v>0.90732646709907383</v>
      </c>
      <c r="EM16">
        <v>0.99228581947994376</v>
      </c>
      <c r="EN16">
        <v>0.99878263259534739</v>
      </c>
      <c r="EO16">
        <v>0.99846035320541249</v>
      </c>
      <c r="EP16">
        <v>0.99846035320541249</v>
      </c>
      <c r="EQ16">
        <v>0.99999999999999978</v>
      </c>
      <c r="ER16">
        <v>0.94034415063034171</v>
      </c>
      <c r="ES16" s="106"/>
      <c r="ET16" s="30"/>
      <c r="EU16" s="30">
        <v>1</v>
      </c>
      <c r="EV16" s="30"/>
      <c r="EW16" s="30"/>
      <c r="EX16" s="109"/>
      <c r="EY16" s="25"/>
    </row>
    <row r="17" spans="1:155" ht="13.05" customHeight="1">
      <c r="A17" s="90">
        <v>60</v>
      </c>
      <c r="B17" s="25">
        <v>18</v>
      </c>
      <c r="C17" s="49">
        <v>80015</v>
      </c>
      <c r="D17" s="25">
        <v>2</v>
      </c>
      <c r="E17" s="25">
        <v>2</v>
      </c>
      <c r="F17" s="25">
        <v>7</v>
      </c>
      <c r="G17" s="25">
        <v>18</v>
      </c>
      <c r="H17" s="25">
        <v>5</v>
      </c>
      <c r="I17" s="25">
        <v>15</v>
      </c>
      <c r="J17" s="25">
        <v>0</v>
      </c>
      <c r="K17" s="25">
        <v>7</v>
      </c>
      <c r="L17" s="45">
        <v>1</v>
      </c>
      <c r="M17" s="25">
        <v>928.45</v>
      </c>
      <c r="N17" s="25">
        <v>871</v>
      </c>
      <c r="O17" s="28">
        <v>202.048841151159</v>
      </c>
      <c r="P17" s="25">
        <v>0.24175824175824176</v>
      </c>
      <c r="Q17" s="49">
        <v>0</v>
      </c>
      <c r="R17" s="25">
        <v>0.7</v>
      </c>
      <c r="S17" s="25">
        <v>0.3</v>
      </c>
      <c r="T17" s="25">
        <v>0.5</v>
      </c>
      <c r="U17" s="47">
        <v>34</v>
      </c>
      <c r="V17" s="47">
        <v>9</v>
      </c>
      <c r="W17" s="54">
        <v>7.5</v>
      </c>
      <c r="X17" s="54">
        <v>12</v>
      </c>
      <c r="Y17" s="46">
        <v>18</v>
      </c>
      <c r="Z17" s="46">
        <v>18</v>
      </c>
      <c r="AA17" s="103">
        <v>70</v>
      </c>
      <c r="AB17" s="104">
        <v>2.8571428571428598E-2</v>
      </c>
      <c r="AC17" s="47">
        <v>11</v>
      </c>
      <c r="AD17" s="25">
        <v>10</v>
      </c>
      <c r="AE17" s="49">
        <v>21</v>
      </c>
      <c r="AF17" s="47">
        <v>4</v>
      </c>
      <c r="AG17" s="25">
        <v>2</v>
      </c>
      <c r="AH17" s="49">
        <v>6</v>
      </c>
      <c r="AI17" s="25">
        <v>30</v>
      </c>
      <c r="AJ17" s="25"/>
      <c r="AK17" s="49">
        <v>0.6</v>
      </c>
      <c r="AL17">
        <v>18</v>
      </c>
      <c r="AM17">
        <v>10</v>
      </c>
      <c r="AN17">
        <v>0.85515832000000003</v>
      </c>
      <c r="AO17">
        <v>12</v>
      </c>
      <c r="AP17">
        <v>0.90002280000000001</v>
      </c>
      <c r="AQ17">
        <v>15</v>
      </c>
      <c r="AR17">
        <v>7</v>
      </c>
      <c r="AS17">
        <v>0.98380226000000004</v>
      </c>
      <c r="AT17">
        <v>7</v>
      </c>
      <c r="AU17">
        <v>0.97222222000000003</v>
      </c>
      <c r="AV17">
        <v>23</v>
      </c>
      <c r="AW17">
        <v>12</v>
      </c>
      <c r="AX17">
        <v>0.97602049000000002</v>
      </c>
      <c r="AY17">
        <v>12</v>
      </c>
      <c r="AZ17">
        <v>0.97857324999999995</v>
      </c>
      <c r="BA17" s="25">
        <v>18.666666666666668</v>
      </c>
      <c r="BB17" s="25">
        <v>9.6666666666666661</v>
      </c>
      <c r="BC17" s="25">
        <v>0.93832702333333329</v>
      </c>
      <c r="BD17" s="25">
        <v>10.333333333333334</v>
      </c>
      <c r="BE17" s="25">
        <v>0.95027275666666666</v>
      </c>
      <c r="BF17" s="86">
        <v>27.248279942767784</v>
      </c>
      <c r="BG17" s="47">
        <v>24</v>
      </c>
      <c r="BH17" s="25">
        <v>24</v>
      </c>
      <c r="BI17" s="25">
        <v>24</v>
      </c>
      <c r="BJ17" s="25">
        <v>0.73626374000000006</v>
      </c>
      <c r="BK17" s="25">
        <v>0.86740331000000004</v>
      </c>
      <c r="BL17" s="88">
        <v>0.80183352500000005</v>
      </c>
      <c r="BM17" s="47">
        <v>33</v>
      </c>
      <c r="BN17" s="25">
        <v>29</v>
      </c>
      <c r="BO17" s="25">
        <v>33</v>
      </c>
      <c r="BP17" s="25">
        <v>24</v>
      </c>
      <c r="BQ17" s="25">
        <v>28</v>
      </c>
      <c r="BR17" s="46">
        <v>66</v>
      </c>
      <c r="BS17" s="25">
        <v>13710.833333333299</v>
      </c>
      <c r="BT17" s="25">
        <v>13710.833333333299</v>
      </c>
      <c r="BU17" s="25" t="s">
        <v>149</v>
      </c>
      <c r="BV17" s="25">
        <v>19793.1578947368</v>
      </c>
      <c r="BW17" s="25">
        <v>32183.6363636364</v>
      </c>
      <c r="BX17" s="25">
        <v>20824.705882352901</v>
      </c>
      <c r="BY17" s="25">
        <v>22947.234848484848</v>
      </c>
      <c r="BZ17" s="28">
        <v>18109.565703474331</v>
      </c>
      <c r="CA17">
        <v>735.30464989999996</v>
      </c>
      <c r="CB17">
        <v>8.2768869999999994E-2</v>
      </c>
      <c r="CC17">
        <v>3.3969696969697001</v>
      </c>
      <c r="CD17">
        <v>0.565217391304348</v>
      </c>
      <c r="CE17" t="s">
        <v>149</v>
      </c>
      <c r="CF17" t="s">
        <v>149</v>
      </c>
      <c r="CG17" t="s">
        <v>149</v>
      </c>
      <c r="CH17" t="s">
        <v>149</v>
      </c>
      <c r="CI17">
        <v>11237.920700000001</v>
      </c>
      <c r="CJ17">
        <v>0.65716829399999999</v>
      </c>
      <c r="CK17">
        <v>0.54929577464788704</v>
      </c>
      <c r="CL17">
        <v>0.5</v>
      </c>
      <c r="CM17">
        <v>5986.6126749499999</v>
      </c>
      <c r="CN17">
        <v>0.36996858199999999</v>
      </c>
      <c r="CO17">
        <v>1.9731327358087936</v>
      </c>
      <c r="CP17" s="63">
        <v>0.53260869565217406</v>
      </c>
      <c r="CQ17">
        <v>0.54340836012861704</v>
      </c>
      <c r="CR17">
        <v>0.55170517051705203</v>
      </c>
      <c r="CS17" t="s">
        <v>149</v>
      </c>
      <c r="CT17">
        <v>0.61035598705501604</v>
      </c>
      <c r="CU17">
        <v>0.44666666666666699</v>
      </c>
      <c r="CV17">
        <v>0.72853998532648601</v>
      </c>
      <c r="CW17">
        <v>0.49503751339764202</v>
      </c>
      <c r="CX17">
        <v>0.63020038096618469</v>
      </c>
      <c r="CY17">
        <v>0.57613523393876753</v>
      </c>
      <c r="CZ17" s="45">
        <v>0.55000000000000004</v>
      </c>
      <c r="DA17" s="25">
        <v>5519.8181818181802</v>
      </c>
      <c r="DB17" s="25">
        <v>0.65</v>
      </c>
      <c r="DC17" s="25">
        <v>4528.6153846153802</v>
      </c>
      <c r="DD17" s="25">
        <v>0.75</v>
      </c>
      <c r="DE17" s="25">
        <v>4200.3999999999996</v>
      </c>
      <c r="DF17" s="25">
        <v>0.65</v>
      </c>
      <c r="DG17" s="28">
        <v>4749.6111888111864</v>
      </c>
      <c r="DH17">
        <v>0.66666666666666663</v>
      </c>
      <c r="DI17">
        <v>96</v>
      </c>
      <c r="DJ17">
        <v>0</v>
      </c>
      <c r="DK17">
        <v>54</v>
      </c>
      <c r="DL17">
        <v>1.6666666666666667</v>
      </c>
      <c r="DM17">
        <v>136</v>
      </c>
      <c r="DN17">
        <v>0.77777777777777801</v>
      </c>
      <c r="DO17" s="127">
        <v>95.333333333333329</v>
      </c>
      <c r="DP17">
        <v>20</v>
      </c>
      <c r="DQ17">
        <v>13</v>
      </c>
      <c r="DR17">
        <v>13</v>
      </c>
      <c r="DS17">
        <v>6</v>
      </c>
      <c r="DT17">
        <v>43</v>
      </c>
      <c r="DU17">
        <v>18</v>
      </c>
      <c r="DV17">
        <v>19</v>
      </c>
      <c r="DW17">
        <v>7</v>
      </c>
      <c r="DX17">
        <v>33</v>
      </c>
      <c r="DY17">
        <v>19</v>
      </c>
      <c r="DZ17">
        <v>18</v>
      </c>
      <c r="EA17">
        <v>4</v>
      </c>
      <c r="EB17" s="89">
        <v>32</v>
      </c>
      <c r="EC17" s="89">
        <v>16.666666666666668</v>
      </c>
      <c r="ED17" s="89">
        <v>16.666666666666668</v>
      </c>
      <c r="EE17" s="129">
        <v>5.666666666666667</v>
      </c>
      <c r="EF17">
        <v>0.96090741904148946</v>
      </c>
      <c r="EG17">
        <v>0.98857654533133565</v>
      </c>
      <c r="EH17">
        <v>0.98857654533133565</v>
      </c>
      <c r="EI17">
        <v>0.94025615268024765</v>
      </c>
      <c r="EJ17">
        <v>0.9233316786580914</v>
      </c>
      <c r="EK17">
        <v>0.99920823423849137</v>
      </c>
      <c r="EL17">
        <v>0.99712334395778668</v>
      </c>
      <c r="EM17">
        <v>0.99228581947994376</v>
      </c>
      <c r="EN17">
        <v>0.98670398372898316</v>
      </c>
      <c r="EO17">
        <v>0.97771890710314524</v>
      </c>
      <c r="EP17">
        <v>0.98169257026674894</v>
      </c>
      <c r="EQ17">
        <v>0.99999999999999978</v>
      </c>
      <c r="ER17">
        <v>0.9569810271428546</v>
      </c>
      <c r="ES17" s="106"/>
      <c r="ET17" s="30"/>
      <c r="EU17" s="30"/>
      <c r="EV17" s="30"/>
      <c r="EW17" s="30"/>
      <c r="EX17" s="109"/>
      <c r="EY17" s="25"/>
    </row>
    <row r="18" spans="1:155" ht="13.05" customHeight="1">
      <c r="A18" s="90">
        <v>28</v>
      </c>
      <c r="B18" s="25">
        <v>16</v>
      </c>
      <c r="C18" s="49">
        <v>80016</v>
      </c>
      <c r="D18" s="25">
        <v>2</v>
      </c>
      <c r="E18" s="25">
        <v>2</v>
      </c>
      <c r="F18" s="25">
        <v>28</v>
      </c>
      <c r="G18" s="25">
        <v>28</v>
      </c>
      <c r="H18" s="25">
        <v>28</v>
      </c>
      <c r="I18" s="25">
        <v>28</v>
      </c>
      <c r="J18" s="25">
        <v>14</v>
      </c>
      <c r="K18" s="25">
        <v>20</v>
      </c>
      <c r="L18" s="45">
        <v>1</v>
      </c>
      <c r="M18" s="25">
        <v>1259.55</v>
      </c>
      <c r="N18" s="25">
        <v>1190</v>
      </c>
      <c r="O18" s="28">
        <v>287.77412103391447</v>
      </c>
      <c r="P18" s="25">
        <v>0.24324324324324326</v>
      </c>
      <c r="Q18" s="49">
        <v>0.16666666666666666</v>
      </c>
      <c r="R18" s="25">
        <v>0.1</v>
      </c>
      <c r="S18" s="25">
        <v>0.33333333333333331</v>
      </c>
      <c r="T18" s="25">
        <v>0.15384615384615385</v>
      </c>
      <c r="U18" s="47">
        <v>30</v>
      </c>
      <c r="V18" s="47">
        <v>9</v>
      </c>
      <c r="W18" s="54">
        <v>8</v>
      </c>
      <c r="X18" s="54">
        <v>14</v>
      </c>
      <c r="Y18" s="46">
        <v>24</v>
      </c>
      <c r="Z18" s="46">
        <v>20</v>
      </c>
      <c r="AA18" s="103">
        <v>74</v>
      </c>
      <c r="AB18" s="104">
        <v>5.4054054054054057E-2</v>
      </c>
      <c r="AC18" s="47">
        <v>11</v>
      </c>
      <c r="AD18" s="25">
        <v>9</v>
      </c>
      <c r="AE18" s="49">
        <v>20</v>
      </c>
      <c r="AF18" s="47">
        <v>4</v>
      </c>
      <c r="AG18" s="25">
        <v>4</v>
      </c>
      <c r="AH18" s="49">
        <v>8</v>
      </c>
      <c r="AI18" s="25">
        <v>24</v>
      </c>
      <c r="AJ18" s="25"/>
      <c r="AK18" s="49">
        <v>0.58333333333333337</v>
      </c>
      <c r="AL18">
        <v>15</v>
      </c>
      <c r="AM18">
        <v>8</v>
      </c>
      <c r="AN18">
        <v>0.92472239000000001</v>
      </c>
      <c r="AO18">
        <v>10</v>
      </c>
      <c r="AP18">
        <v>0.95795984000000001</v>
      </c>
      <c r="AQ18">
        <v>15</v>
      </c>
      <c r="AR18">
        <v>4</v>
      </c>
      <c r="AS18">
        <v>0.79681906999999996</v>
      </c>
      <c r="AT18">
        <v>5</v>
      </c>
      <c r="AU18">
        <v>0.88069556999999998</v>
      </c>
      <c r="AV18">
        <v>15</v>
      </c>
      <c r="AW18">
        <v>9</v>
      </c>
      <c r="AX18">
        <v>0.97731003999999999</v>
      </c>
      <c r="AY18">
        <v>9</v>
      </c>
      <c r="AZ18">
        <v>0.92699662999999999</v>
      </c>
      <c r="BA18" s="25">
        <v>15</v>
      </c>
      <c r="BB18" s="25">
        <v>7</v>
      </c>
      <c r="BC18" s="25">
        <v>0.89961716666666669</v>
      </c>
      <c r="BD18" s="25">
        <v>8</v>
      </c>
      <c r="BE18" s="25">
        <v>0.92188401333333336</v>
      </c>
      <c r="BF18" s="86">
        <v>23.854316148631924</v>
      </c>
      <c r="BG18" s="47">
        <v>19</v>
      </c>
      <c r="BH18" s="25">
        <v>18</v>
      </c>
      <c r="BI18" s="25">
        <v>18.5</v>
      </c>
      <c r="BJ18" s="25">
        <v>0.26213592000000002</v>
      </c>
      <c r="BK18" s="25">
        <v>0.79069767000000002</v>
      </c>
      <c r="BL18" s="88">
        <v>0.52641679500000005</v>
      </c>
      <c r="BM18" s="47">
        <v>32</v>
      </c>
      <c r="BN18" s="25">
        <v>25</v>
      </c>
      <c r="BO18" s="25">
        <v>32</v>
      </c>
      <c r="BP18" s="25">
        <v>27</v>
      </c>
      <c r="BQ18" s="25">
        <v>37</v>
      </c>
      <c r="BR18" s="46">
        <v>50.5</v>
      </c>
      <c r="BS18" s="25">
        <v>18281.111111111099</v>
      </c>
      <c r="BT18" s="25">
        <v>3075.3271028037402</v>
      </c>
      <c r="BU18" s="25">
        <v>19793.1578947368</v>
      </c>
      <c r="BV18" s="25">
        <v>3418.8181818181802</v>
      </c>
      <c r="BW18" s="25">
        <v>19667.777777777799</v>
      </c>
      <c r="BX18" s="25">
        <v>4597.6623376623402</v>
      </c>
      <c r="BY18" s="25">
        <v>19247.348927875235</v>
      </c>
      <c r="BZ18" s="28">
        <v>3697.2692074280872</v>
      </c>
      <c r="CA18">
        <v>286.96792140000002</v>
      </c>
      <c r="CB18">
        <v>0.12323658</v>
      </c>
      <c r="CC18">
        <v>-0.99696969696969695</v>
      </c>
      <c r="CD18">
        <v>0.58823529411764697</v>
      </c>
      <c r="CE18">
        <v>-65.001774440000005</v>
      </c>
      <c r="CF18">
        <v>-2.3711921E-2</v>
      </c>
      <c r="CG18">
        <v>-0.96551724137931005</v>
      </c>
      <c r="CH18">
        <v>0.72222222222222199</v>
      </c>
      <c r="CI18">
        <v>52.546194319999998</v>
      </c>
      <c r="CJ18">
        <v>1.5926362999999999E-2</v>
      </c>
      <c r="CK18">
        <v>1.40845070422535</v>
      </c>
      <c r="CL18">
        <v>0.64705882352941202</v>
      </c>
      <c r="CM18">
        <v>91.504113759999996</v>
      </c>
      <c r="CN18">
        <v>3.8483674000000002E-2</v>
      </c>
      <c r="CO18">
        <v>-0.1846787447078857</v>
      </c>
      <c r="CP18" s="63">
        <v>0.65250544662309373</v>
      </c>
      <c r="CQ18">
        <v>0.70816599732262397</v>
      </c>
      <c r="CR18">
        <v>0.63717001055966205</v>
      </c>
      <c r="CS18">
        <v>0.53964194373401497</v>
      </c>
      <c r="CT18">
        <v>0.75193068374458505</v>
      </c>
      <c r="CU18">
        <v>0.81560283687943302</v>
      </c>
      <c r="CV18">
        <v>0.620253164556962</v>
      </c>
      <c r="CW18">
        <v>0.6878035926453574</v>
      </c>
      <c r="CX18">
        <v>0.66978461962040292</v>
      </c>
      <c r="CY18">
        <v>0.67879410613288016</v>
      </c>
      <c r="CZ18" s="45">
        <v>0.6</v>
      </c>
      <c r="DA18" s="25">
        <v>15789.833333333299</v>
      </c>
      <c r="DB18" s="25">
        <v>0.9</v>
      </c>
      <c r="DC18" s="25">
        <v>14499.8888888889</v>
      </c>
      <c r="DD18" s="25">
        <v>1</v>
      </c>
      <c r="DE18" s="25">
        <v>15467.15</v>
      </c>
      <c r="DF18" s="25">
        <v>0.83333333333333337</v>
      </c>
      <c r="DG18" s="28">
        <v>15252.290740740733</v>
      </c>
      <c r="DH18">
        <v>0.5</v>
      </c>
      <c r="DI18">
        <v>153</v>
      </c>
      <c r="DJ18">
        <v>0</v>
      </c>
      <c r="DK18">
        <v>76</v>
      </c>
      <c r="DL18">
        <v>0.16666666666666666</v>
      </c>
      <c r="DM18">
        <v>188</v>
      </c>
      <c r="DN18">
        <v>0.22222222222222199</v>
      </c>
      <c r="DO18" s="127">
        <v>139</v>
      </c>
      <c r="DP18">
        <v>19</v>
      </c>
      <c r="DQ18">
        <v>15</v>
      </c>
      <c r="DR18">
        <v>16</v>
      </c>
      <c r="DS18">
        <v>8</v>
      </c>
      <c r="DT18">
        <v>34</v>
      </c>
      <c r="DU18">
        <v>16</v>
      </c>
      <c r="DV18">
        <v>14</v>
      </c>
      <c r="DW18">
        <v>8</v>
      </c>
      <c r="DX18">
        <v>18</v>
      </c>
      <c r="DY18">
        <v>16</v>
      </c>
      <c r="DZ18">
        <v>17</v>
      </c>
      <c r="EA18">
        <v>7</v>
      </c>
      <c r="EB18" s="89">
        <v>23.666666666666668</v>
      </c>
      <c r="EC18" s="89">
        <v>15.666666666666666</v>
      </c>
      <c r="ED18" s="89">
        <v>15.666666666666666</v>
      </c>
      <c r="EE18" s="129">
        <v>7.666666666666667</v>
      </c>
      <c r="EF18">
        <v>0.93464092326402426</v>
      </c>
      <c r="EG18">
        <v>0.92080221471185664</v>
      </c>
      <c r="EH18">
        <v>0.91010977614680943</v>
      </c>
      <c r="EI18">
        <v>0.98038991992301561</v>
      </c>
      <c r="EJ18">
        <v>0.89146642229868212</v>
      </c>
      <c r="EK18">
        <v>0.99765554180421301</v>
      </c>
      <c r="EL18">
        <v>0.99387989387499365</v>
      </c>
      <c r="EM18">
        <v>1</v>
      </c>
      <c r="EN18">
        <v>0.99493002313662049</v>
      </c>
      <c r="EO18">
        <v>0.984864278496699</v>
      </c>
      <c r="EP18">
        <v>0.99336537515581347</v>
      </c>
      <c r="EQ18">
        <v>1</v>
      </c>
      <c r="ER18">
        <v>0.94034578956644221</v>
      </c>
      <c r="ES18" s="106"/>
      <c r="ET18" s="30"/>
      <c r="EU18" s="30"/>
      <c r="EV18" s="30"/>
      <c r="EW18" s="30"/>
      <c r="EX18" s="109"/>
      <c r="EY18" s="25"/>
    </row>
    <row r="19" spans="1:155" ht="13.05" customHeight="1">
      <c r="A19" s="90">
        <v>67</v>
      </c>
      <c r="B19" s="25">
        <v>18</v>
      </c>
      <c r="C19" s="49">
        <v>80017</v>
      </c>
      <c r="D19" s="25">
        <v>1</v>
      </c>
      <c r="E19" s="25">
        <v>1</v>
      </c>
      <c r="F19" s="25">
        <v>21</v>
      </c>
      <c r="G19" s="25">
        <v>22</v>
      </c>
      <c r="H19" s="25">
        <v>8</v>
      </c>
      <c r="I19" s="25">
        <v>16</v>
      </c>
      <c r="J19" s="25">
        <v>3</v>
      </c>
      <c r="K19" s="25">
        <v>6</v>
      </c>
      <c r="L19" s="45">
        <v>0.9</v>
      </c>
      <c r="M19" s="25">
        <v>2004.8888888888889</v>
      </c>
      <c r="N19" s="25">
        <v>1559.5</v>
      </c>
      <c r="O19" s="28">
        <v>1149.4269103436816</v>
      </c>
      <c r="P19" s="25">
        <v>0.689873417721519</v>
      </c>
      <c r="Q19" s="49">
        <v>0.16666666666666666</v>
      </c>
      <c r="R19" s="25">
        <v>0.9</v>
      </c>
      <c r="S19" s="25">
        <v>1</v>
      </c>
      <c r="T19" s="25">
        <v>0.95</v>
      </c>
      <c r="U19" s="47">
        <v>30</v>
      </c>
      <c r="V19" s="47">
        <v>13</v>
      </c>
      <c r="W19" s="54">
        <v>5</v>
      </c>
      <c r="X19" s="54">
        <v>10.5</v>
      </c>
      <c r="Y19" s="46">
        <v>20</v>
      </c>
      <c r="Z19" s="46">
        <v>8</v>
      </c>
      <c r="AA19" s="103">
        <v>67</v>
      </c>
      <c r="AB19" s="104">
        <v>5.9701492537313432E-2</v>
      </c>
      <c r="AC19" s="47">
        <v>11</v>
      </c>
      <c r="AD19" s="25">
        <v>8</v>
      </c>
      <c r="AE19" s="49">
        <v>19</v>
      </c>
      <c r="AF19" s="47">
        <v>4</v>
      </c>
      <c r="AG19" s="25">
        <v>3</v>
      </c>
      <c r="AH19" s="49">
        <v>7</v>
      </c>
      <c r="AI19" s="25">
        <v>37</v>
      </c>
      <c r="AJ19" s="25"/>
      <c r="AK19" s="49">
        <v>0.7567567567567568</v>
      </c>
      <c r="AL19">
        <v>13</v>
      </c>
      <c r="AM19">
        <v>9</v>
      </c>
      <c r="AN19">
        <v>0.94762650000000004</v>
      </c>
      <c r="AO19">
        <v>10</v>
      </c>
      <c r="AP19">
        <v>0.95660606999999998</v>
      </c>
      <c r="AQ19">
        <v>15</v>
      </c>
      <c r="AR19">
        <v>8</v>
      </c>
      <c r="AS19">
        <v>0.97646728999999999</v>
      </c>
      <c r="AT19">
        <v>8</v>
      </c>
      <c r="AU19">
        <v>0.98846098000000004</v>
      </c>
      <c r="AV19">
        <v>7</v>
      </c>
      <c r="AW19">
        <v>4</v>
      </c>
      <c r="AX19">
        <v>0.99541807000000004</v>
      </c>
      <c r="AY19">
        <v>4</v>
      </c>
      <c r="AZ19">
        <v>0.98449518000000003</v>
      </c>
      <c r="BA19" s="25">
        <v>11.666666666666666</v>
      </c>
      <c r="BB19" s="25">
        <v>7</v>
      </c>
      <c r="BC19" s="25">
        <v>0.97317061999999999</v>
      </c>
      <c r="BD19" s="25">
        <v>7.333333333333333</v>
      </c>
      <c r="BE19" s="25">
        <v>0.97652074333333339</v>
      </c>
      <c r="BF19" s="86">
        <v>55.475849662325025</v>
      </c>
      <c r="BG19" s="47">
        <v>20</v>
      </c>
      <c r="BH19" s="25">
        <v>23</v>
      </c>
      <c r="BI19" s="25">
        <v>21.5</v>
      </c>
      <c r="BJ19" s="25">
        <v>1</v>
      </c>
      <c r="BK19" s="25">
        <v>1</v>
      </c>
      <c r="BL19" s="88">
        <v>1</v>
      </c>
      <c r="BM19" s="47">
        <v>14</v>
      </c>
      <c r="BN19" s="25">
        <v>16</v>
      </c>
      <c r="BO19" s="25">
        <v>16</v>
      </c>
      <c r="BP19" s="25">
        <v>17</v>
      </c>
      <c r="BQ19" s="25">
        <v>12</v>
      </c>
      <c r="BR19" s="46"/>
      <c r="BS19" s="25">
        <v>65812</v>
      </c>
      <c r="BT19" s="25">
        <v>10614.8387096774</v>
      </c>
      <c r="BU19" s="25">
        <v>47008.75</v>
      </c>
      <c r="BV19" s="25">
        <v>11060.8823529412</v>
      </c>
      <c r="BW19" s="25">
        <v>50574.285714285703</v>
      </c>
      <c r="BX19" s="25">
        <v>11420</v>
      </c>
      <c r="BY19" s="25">
        <v>54465.011904761901</v>
      </c>
      <c r="BZ19" s="28">
        <v>11031.907020872866</v>
      </c>
      <c r="CA19">
        <v>1922.181124</v>
      </c>
      <c r="CB19">
        <v>0.31937361399999997</v>
      </c>
      <c r="CC19">
        <v>1.63636363636364</v>
      </c>
      <c r="CD19">
        <v>0.75</v>
      </c>
      <c r="CE19">
        <v>2527.4534450000001</v>
      </c>
      <c r="CF19">
        <v>0.34342964399999998</v>
      </c>
      <c r="CG19">
        <v>0.387267904509284</v>
      </c>
      <c r="CH19">
        <v>0.85714285714285698</v>
      </c>
      <c r="CI19">
        <v>1549.2817030000001</v>
      </c>
      <c r="CJ19">
        <v>0.20691052800000001</v>
      </c>
      <c r="CK19">
        <v>-0.50704225352112697</v>
      </c>
      <c r="CL19">
        <v>0.83333333333333304</v>
      </c>
      <c r="CM19">
        <v>1999.6387573333334</v>
      </c>
      <c r="CN19">
        <v>0.28990459533333329</v>
      </c>
      <c r="CO19">
        <v>0.50552976245059911</v>
      </c>
      <c r="CP19" s="63">
        <v>0.81349206349206327</v>
      </c>
      <c r="CQ19">
        <v>0.39583333333333298</v>
      </c>
      <c r="CR19">
        <v>0.57755923111309804</v>
      </c>
      <c r="CS19">
        <v>0.39459459459459501</v>
      </c>
      <c r="CT19">
        <v>0.50695272149384196</v>
      </c>
      <c r="CU19">
        <v>0.42708333333333298</v>
      </c>
      <c r="CV19">
        <v>0.47105966162065899</v>
      </c>
      <c r="CW19">
        <v>0.40583708708708705</v>
      </c>
      <c r="CX19">
        <v>0.51852387140919964</v>
      </c>
      <c r="CY19">
        <v>0.46218047924814337</v>
      </c>
      <c r="CZ19" s="45">
        <v>0.6</v>
      </c>
      <c r="DA19" s="25">
        <v>8580.5833333333303</v>
      </c>
      <c r="DB19" s="25">
        <v>0.6</v>
      </c>
      <c r="DC19" s="25">
        <v>12796.333333333299</v>
      </c>
      <c r="DD19" s="25">
        <v>0.7</v>
      </c>
      <c r="DE19" s="25">
        <v>8685.4285714285706</v>
      </c>
      <c r="DF19" s="25">
        <v>0.6333333333333333</v>
      </c>
      <c r="DG19" s="28">
        <v>10020.781746031733</v>
      </c>
      <c r="DH19">
        <v>2.6666666666666665</v>
      </c>
      <c r="DI19">
        <v>430</v>
      </c>
      <c r="DJ19">
        <v>0.16666666666666666</v>
      </c>
      <c r="DK19">
        <v>216</v>
      </c>
      <c r="DL19">
        <v>3.3333333333333335</v>
      </c>
      <c r="DM19">
        <v>510</v>
      </c>
      <c r="DN19">
        <v>2.0555555555555598</v>
      </c>
      <c r="DO19" s="127">
        <v>385.33333333333331</v>
      </c>
      <c r="DP19">
        <v>5</v>
      </c>
      <c r="DQ19">
        <v>4</v>
      </c>
      <c r="DR19">
        <v>4</v>
      </c>
      <c r="DS19">
        <v>5</v>
      </c>
      <c r="DT19">
        <v>13</v>
      </c>
      <c r="DU19">
        <v>9</v>
      </c>
      <c r="DV19">
        <v>9</v>
      </c>
      <c r="DW19">
        <v>5</v>
      </c>
      <c r="DX19">
        <v>7</v>
      </c>
      <c r="DY19">
        <v>5</v>
      </c>
      <c r="DZ19">
        <v>4</v>
      </c>
      <c r="EA19">
        <v>6</v>
      </c>
      <c r="EB19" s="89">
        <v>8.3333333333333339</v>
      </c>
      <c r="EC19" s="89">
        <v>6</v>
      </c>
      <c r="ED19" s="89">
        <v>5.666666666666667</v>
      </c>
      <c r="EE19" s="129">
        <v>5.333333333333333</v>
      </c>
      <c r="EF19">
        <v>0.9050013829524155</v>
      </c>
      <c r="EG19">
        <v>0.94155447144338678</v>
      </c>
      <c r="EH19">
        <v>0.94155447144338678</v>
      </c>
      <c r="EI19">
        <v>0.8999999999999998</v>
      </c>
      <c r="EJ19">
        <v>0.9306323689167495</v>
      </c>
      <c r="EK19">
        <v>0.97568602566396556</v>
      </c>
      <c r="EL19">
        <v>0.9573871475272776</v>
      </c>
      <c r="EM19">
        <v>0.98639392383214364</v>
      </c>
      <c r="EN19">
        <v>0.91278043391565666</v>
      </c>
      <c r="EO19">
        <v>0.9556529034697232</v>
      </c>
      <c r="EP19">
        <v>0.90520605019577549</v>
      </c>
      <c r="EQ19">
        <v>1</v>
      </c>
      <c r="ER19">
        <v>0.91613806192827385</v>
      </c>
      <c r="ES19" s="106"/>
      <c r="ET19" s="30"/>
      <c r="EU19" s="30"/>
      <c r="EV19" s="30"/>
      <c r="EW19" s="30"/>
      <c r="EX19" s="109"/>
      <c r="EY19" s="25"/>
    </row>
    <row r="20" spans="1:155" ht="13.05" customHeight="1">
      <c r="A20" s="90">
        <v>60</v>
      </c>
      <c r="B20" s="25">
        <v>12</v>
      </c>
      <c r="C20" s="49">
        <v>80018</v>
      </c>
      <c r="D20" s="25">
        <v>2</v>
      </c>
      <c r="E20" s="25">
        <v>2</v>
      </c>
      <c r="F20" s="25">
        <v>23</v>
      </c>
      <c r="G20" s="25">
        <v>27</v>
      </c>
      <c r="H20" s="25">
        <v>14</v>
      </c>
      <c r="I20" s="25">
        <v>24</v>
      </c>
      <c r="J20" s="25">
        <v>2</v>
      </c>
      <c r="K20" s="25">
        <v>9</v>
      </c>
      <c r="L20" s="45">
        <v>1</v>
      </c>
      <c r="M20" s="25">
        <v>820.35</v>
      </c>
      <c r="N20" s="25">
        <v>753.5</v>
      </c>
      <c r="O20" s="28">
        <v>174.07508210690682</v>
      </c>
      <c r="P20" s="25">
        <v>0.31818181818181818</v>
      </c>
      <c r="Q20" s="49">
        <v>0.25</v>
      </c>
      <c r="R20" s="25">
        <v>1</v>
      </c>
      <c r="S20" s="25">
        <v>1</v>
      </c>
      <c r="T20" s="25">
        <v>1</v>
      </c>
      <c r="U20" s="47">
        <v>39</v>
      </c>
      <c r="V20" s="47">
        <v>11</v>
      </c>
      <c r="W20" s="54">
        <v>9</v>
      </c>
      <c r="X20" s="54">
        <v>13.5</v>
      </c>
      <c r="Y20" s="46">
        <v>25</v>
      </c>
      <c r="Z20" s="46">
        <v>9</v>
      </c>
      <c r="AA20" s="103">
        <v>88</v>
      </c>
      <c r="AB20" s="104">
        <v>0.13636363636363635</v>
      </c>
      <c r="AC20" s="47">
        <v>12</v>
      </c>
      <c r="AD20" s="25">
        <v>11</v>
      </c>
      <c r="AE20" s="49">
        <v>23</v>
      </c>
      <c r="AF20" s="47">
        <v>4</v>
      </c>
      <c r="AG20" s="25">
        <v>4</v>
      </c>
      <c r="AH20" s="49">
        <v>8</v>
      </c>
      <c r="AI20" s="25">
        <v>27</v>
      </c>
      <c r="AJ20" s="25"/>
      <c r="AK20" s="49">
        <v>1.1851851851851851</v>
      </c>
      <c r="AL20">
        <v>21</v>
      </c>
      <c r="AM20">
        <v>9</v>
      </c>
      <c r="AN20">
        <v>0.96850734999999999</v>
      </c>
      <c r="AO20">
        <v>9</v>
      </c>
      <c r="AP20">
        <v>0.96850734999999999</v>
      </c>
      <c r="AQ20">
        <v>11</v>
      </c>
      <c r="AR20">
        <v>7</v>
      </c>
      <c r="AS20">
        <v>0.96475843999999999</v>
      </c>
      <c r="AT20">
        <v>9</v>
      </c>
      <c r="AU20">
        <v>0.93819419000000004</v>
      </c>
      <c r="AV20">
        <v>13</v>
      </c>
      <c r="AW20">
        <v>9</v>
      </c>
      <c r="AX20">
        <v>0.95424233000000003</v>
      </c>
      <c r="AY20">
        <v>10</v>
      </c>
      <c r="AZ20">
        <v>0.97334531000000002</v>
      </c>
      <c r="BA20" s="25">
        <v>15</v>
      </c>
      <c r="BB20" s="25">
        <v>8.3333333333333339</v>
      </c>
      <c r="BC20" s="25">
        <v>0.96250270666666671</v>
      </c>
      <c r="BD20" s="25">
        <v>9.3333333333333339</v>
      </c>
      <c r="BE20" s="25">
        <v>0.96001561666666679</v>
      </c>
      <c r="BF20" s="86">
        <v>100.10386217852606</v>
      </c>
      <c r="BG20" s="47">
        <v>18</v>
      </c>
      <c r="BH20" s="25">
        <v>23</v>
      </c>
      <c r="BI20" s="25">
        <v>20.5</v>
      </c>
      <c r="BJ20" s="25">
        <v>-0.11235955</v>
      </c>
      <c r="BK20" s="25">
        <v>0.78899083000000003</v>
      </c>
      <c r="BL20" s="88">
        <v>0.33831564000000003</v>
      </c>
      <c r="BM20" s="47">
        <v>29</v>
      </c>
      <c r="BN20" s="25">
        <v>30</v>
      </c>
      <c r="BO20" s="25">
        <v>30</v>
      </c>
      <c r="BP20" s="25">
        <v>21</v>
      </c>
      <c r="BQ20" s="25">
        <v>34</v>
      </c>
      <c r="BR20" s="46">
        <v>65.5</v>
      </c>
      <c r="BS20" s="25">
        <v>8893.5135135135097</v>
      </c>
      <c r="BT20" s="25">
        <v>5062.4615384615399</v>
      </c>
      <c r="BU20" s="25">
        <v>37607</v>
      </c>
      <c r="BV20" s="25">
        <v>8357.1111111111095</v>
      </c>
      <c r="BW20" s="25">
        <v>10114.857142857099</v>
      </c>
      <c r="BX20" s="25">
        <v>8429.0476190476202</v>
      </c>
      <c r="BY20" s="25">
        <v>18871.790218790204</v>
      </c>
      <c r="BZ20" s="28">
        <v>7282.873422873422</v>
      </c>
      <c r="CA20">
        <v>887.37110840000003</v>
      </c>
      <c r="CB20">
        <v>0.32355859599999998</v>
      </c>
      <c r="CC20">
        <v>7.0181818181818203</v>
      </c>
      <c r="CD20">
        <v>0.77777777777777801</v>
      </c>
      <c r="CE20">
        <v>2367.2885030000002</v>
      </c>
      <c r="CF20">
        <v>0.58873485699999994</v>
      </c>
      <c r="CG20">
        <v>2.9496021220159201</v>
      </c>
      <c r="CH20">
        <v>0.77777777777777801</v>
      </c>
      <c r="CI20">
        <v>1564.638117</v>
      </c>
      <c r="CJ20">
        <v>0.398382338</v>
      </c>
      <c r="CK20">
        <v>9.0732394366197209</v>
      </c>
      <c r="CL20">
        <v>0.61764705882352899</v>
      </c>
      <c r="CM20">
        <v>1606.4325761333337</v>
      </c>
      <c r="CN20">
        <v>0.43689193033333334</v>
      </c>
      <c r="CO20">
        <v>6.3470077922724881</v>
      </c>
      <c r="CP20" s="63">
        <v>0.72440087145969512</v>
      </c>
      <c r="CQ20">
        <v>0.72798742138364803</v>
      </c>
      <c r="CR20">
        <v>0.70854008879603003</v>
      </c>
      <c r="CS20">
        <v>0.56236323851203496</v>
      </c>
      <c r="CT20">
        <v>0.74879227053140096</v>
      </c>
      <c r="CU20">
        <v>0.60829875518672205</v>
      </c>
      <c r="CV20">
        <v>0.71250888415067504</v>
      </c>
      <c r="CW20">
        <v>0.63288313836080168</v>
      </c>
      <c r="CX20">
        <v>0.72328041449270197</v>
      </c>
      <c r="CY20">
        <v>0.67808177642675194</v>
      </c>
      <c r="CZ20" s="45">
        <v>0.8</v>
      </c>
      <c r="DA20" s="25">
        <v>9058.6875</v>
      </c>
      <c r="DB20" s="25">
        <v>0.75</v>
      </c>
      <c r="DC20" s="25">
        <v>9122.8571428571395</v>
      </c>
      <c r="DD20" s="25">
        <v>0.6</v>
      </c>
      <c r="DE20" s="25">
        <v>4023.4166666666702</v>
      </c>
      <c r="DF20" s="25">
        <v>0.71666666666666667</v>
      </c>
      <c r="DG20" s="28">
        <v>7401.6537698412694</v>
      </c>
      <c r="DH20">
        <v>0.33333333333333331</v>
      </c>
      <c r="DI20">
        <v>132</v>
      </c>
      <c r="DJ20">
        <v>0.33333333333333331</v>
      </c>
      <c r="DK20">
        <v>76</v>
      </c>
      <c r="DL20">
        <v>2.8333333333333335</v>
      </c>
      <c r="DM20">
        <v>129</v>
      </c>
      <c r="DN20">
        <v>1.1666666666666701</v>
      </c>
      <c r="DO20" s="127">
        <v>112.33333333333333</v>
      </c>
      <c r="DP20">
        <v>45</v>
      </c>
      <c r="DQ20">
        <v>29</v>
      </c>
      <c r="DR20">
        <v>28</v>
      </c>
      <c r="DS20">
        <v>14</v>
      </c>
      <c r="DT20">
        <v>51</v>
      </c>
      <c r="DU20">
        <v>16</v>
      </c>
      <c r="DV20">
        <v>17</v>
      </c>
      <c r="DW20">
        <v>8</v>
      </c>
      <c r="DX20">
        <v>45</v>
      </c>
      <c r="DY20">
        <v>20</v>
      </c>
      <c r="DZ20">
        <v>21</v>
      </c>
      <c r="EA20">
        <v>8</v>
      </c>
      <c r="EB20" s="89">
        <v>47</v>
      </c>
      <c r="EC20" s="89">
        <v>21.666666666666668</v>
      </c>
      <c r="ED20" s="89">
        <v>22</v>
      </c>
      <c r="EE20" s="129">
        <v>10</v>
      </c>
      <c r="EF20">
        <v>0.9409802324602935</v>
      </c>
      <c r="EG20">
        <v>0.93345711602105408</v>
      </c>
      <c r="EH20">
        <v>0.93842172205733876</v>
      </c>
      <c r="EI20">
        <v>0.96344144238198426</v>
      </c>
      <c r="EJ20">
        <v>0.976660743837238</v>
      </c>
      <c r="EK20">
        <v>0.99640504217945047</v>
      </c>
      <c r="EL20">
        <v>0.99550299357050676</v>
      </c>
      <c r="EM20">
        <v>1</v>
      </c>
      <c r="EN20">
        <v>0.99611611539681422</v>
      </c>
      <c r="EO20">
        <v>0.99460939342433419</v>
      </c>
      <c r="EP20">
        <v>0.99685244734300427</v>
      </c>
      <c r="EQ20">
        <v>1</v>
      </c>
      <c r="ER20">
        <v>0.97125236389811531</v>
      </c>
      <c r="ES20" s="106"/>
      <c r="ET20" s="30"/>
      <c r="EU20" s="30"/>
      <c r="EV20" s="30"/>
      <c r="EW20" s="30"/>
      <c r="EX20" s="109"/>
      <c r="EY20" s="25"/>
    </row>
    <row r="21" spans="1:155" ht="13.05" customHeight="1">
      <c r="A21" s="90">
        <v>77</v>
      </c>
      <c r="B21" s="25">
        <v>16</v>
      </c>
      <c r="C21" s="49">
        <v>80019</v>
      </c>
      <c r="D21" s="25">
        <v>2</v>
      </c>
      <c r="E21" s="25">
        <v>2</v>
      </c>
      <c r="F21" s="25">
        <v>12</v>
      </c>
      <c r="G21" s="25">
        <v>15</v>
      </c>
      <c r="H21" s="25">
        <v>28</v>
      </c>
      <c r="I21" s="25">
        <v>28</v>
      </c>
      <c r="J21" s="25">
        <v>0</v>
      </c>
      <c r="K21" s="25">
        <v>4</v>
      </c>
      <c r="L21" s="45">
        <v>0.95</v>
      </c>
      <c r="M21" s="25">
        <v>2468.0526315789475</v>
      </c>
      <c r="N21" s="25">
        <v>1862</v>
      </c>
      <c r="O21" s="28">
        <v>1404.8690122287089</v>
      </c>
      <c r="P21" s="25">
        <v>1.9849246231155779</v>
      </c>
      <c r="Q21" s="49">
        <v>0.2</v>
      </c>
      <c r="R21" s="25">
        <v>0.9</v>
      </c>
      <c r="S21" s="25">
        <v>0.75</v>
      </c>
      <c r="T21" s="25">
        <v>0.83333333333333337</v>
      </c>
      <c r="U21" s="47">
        <v>30</v>
      </c>
      <c r="V21" s="47">
        <v>9</v>
      </c>
      <c r="W21" s="54">
        <v>5</v>
      </c>
      <c r="X21" s="54">
        <v>9.5</v>
      </c>
      <c r="Y21" s="46">
        <v>26</v>
      </c>
      <c r="Z21" s="46">
        <v>6</v>
      </c>
      <c r="AA21" s="103">
        <v>45</v>
      </c>
      <c r="AB21" s="104">
        <v>2.2222222222222223E-2</v>
      </c>
      <c r="AC21" s="47">
        <v>10</v>
      </c>
      <c r="AD21" s="25">
        <v>7</v>
      </c>
      <c r="AE21" s="49">
        <v>17</v>
      </c>
      <c r="AF21" s="47">
        <v>4</v>
      </c>
      <c r="AG21" s="25">
        <v>2</v>
      </c>
      <c r="AH21" s="49">
        <v>6</v>
      </c>
      <c r="AI21" s="25">
        <v>50</v>
      </c>
      <c r="AJ21" s="25"/>
      <c r="AK21" s="49">
        <v>-0.44</v>
      </c>
      <c r="AL21">
        <v>13</v>
      </c>
      <c r="AM21">
        <v>8</v>
      </c>
      <c r="AN21">
        <v>0.86841820000000003</v>
      </c>
      <c r="AO21">
        <v>9</v>
      </c>
      <c r="AP21">
        <v>0.87327016000000002</v>
      </c>
      <c r="AQ21">
        <v>12</v>
      </c>
      <c r="AR21">
        <v>10</v>
      </c>
      <c r="AS21">
        <v>0.98509709000000001</v>
      </c>
      <c r="AT21">
        <v>10</v>
      </c>
      <c r="AU21">
        <v>0.98696238000000003</v>
      </c>
      <c r="AV21">
        <v>10</v>
      </c>
      <c r="AW21">
        <v>3</v>
      </c>
      <c r="AX21">
        <v>0.90057136000000004</v>
      </c>
      <c r="AY21">
        <v>7</v>
      </c>
      <c r="AZ21">
        <v>0.91165699</v>
      </c>
      <c r="BA21" s="25">
        <v>11.666666666666666</v>
      </c>
      <c r="BB21" s="25">
        <v>7</v>
      </c>
      <c r="BC21" s="25">
        <v>0.91802888333333332</v>
      </c>
      <c r="BD21" s="25">
        <v>8.6666666666666661</v>
      </c>
      <c r="BE21" s="25">
        <v>0.92396317666666672</v>
      </c>
      <c r="BF21" s="86">
        <v>127.05502266057988</v>
      </c>
      <c r="BG21" s="47">
        <v>12</v>
      </c>
      <c r="BH21" s="25">
        <v>10</v>
      </c>
      <c r="BI21" s="25">
        <v>11</v>
      </c>
      <c r="BJ21" s="25">
        <v>0.6</v>
      </c>
      <c r="BK21" s="25">
        <v>0.52380952000000003</v>
      </c>
      <c r="BL21" s="88">
        <v>0.56190476</v>
      </c>
      <c r="BM21" s="47">
        <v>32</v>
      </c>
      <c r="BN21" s="25">
        <v>29</v>
      </c>
      <c r="BO21" s="25">
        <v>28</v>
      </c>
      <c r="BP21" s="25">
        <v>20</v>
      </c>
      <c r="BQ21" s="25">
        <v>32</v>
      </c>
      <c r="BR21" s="46">
        <v>63.5</v>
      </c>
      <c r="BS21" s="25">
        <v>41132.5</v>
      </c>
      <c r="BT21" s="25">
        <v>25312.307692307699</v>
      </c>
      <c r="BU21" s="25">
        <v>53724.285714285703</v>
      </c>
      <c r="BV21" s="25">
        <v>34188.181818181802</v>
      </c>
      <c r="BW21" s="25">
        <v>88505</v>
      </c>
      <c r="BX21" s="25">
        <v>39335.555555555598</v>
      </c>
      <c r="BY21" s="25">
        <v>61120.595238095237</v>
      </c>
      <c r="BZ21" s="28">
        <v>32945.348355348367</v>
      </c>
      <c r="CA21">
        <v>4335.2333630000003</v>
      </c>
      <c r="CB21">
        <v>0.28623099400000002</v>
      </c>
      <c r="CC21">
        <v>-0.25454545454545502</v>
      </c>
      <c r="CD21">
        <v>0.57142857142857095</v>
      </c>
      <c r="CE21">
        <v>4882.2289330000003</v>
      </c>
      <c r="CF21">
        <v>0.192310284</v>
      </c>
      <c r="CG21">
        <v>-0.159151193633952</v>
      </c>
      <c r="CH21">
        <v>0.66666666666666696</v>
      </c>
      <c r="CI21">
        <v>1267.414426</v>
      </c>
      <c r="CJ21">
        <v>3.9527993999999997E-2</v>
      </c>
      <c r="CK21">
        <v>-6.7605633802816895E-2</v>
      </c>
      <c r="CL21">
        <v>0.66666666666666696</v>
      </c>
      <c r="CM21">
        <v>3494.9589073333336</v>
      </c>
      <c r="CN21">
        <v>0.17268975733333333</v>
      </c>
      <c r="CO21">
        <v>-0.16043409399407463</v>
      </c>
      <c r="CP21" s="63">
        <v>0.634920634920635</v>
      </c>
      <c r="CQ21">
        <v>0.25925925925925902</v>
      </c>
      <c r="CR21">
        <v>0.51810584958217298</v>
      </c>
      <c r="CS21">
        <v>0.25</v>
      </c>
      <c r="CT21">
        <v>0.480464625131996</v>
      </c>
      <c r="CU21">
        <v>0.17218543046357601</v>
      </c>
      <c r="CV21">
        <v>0.27333333333333298</v>
      </c>
      <c r="CW21">
        <v>0.22714822990761172</v>
      </c>
      <c r="CX21">
        <v>0.42396793601583399</v>
      </c>
      <c r="CY21">
        <v>0.32555808296172278</v>
      </c>
      <c r="CZ21" s="45"/>
      <c r="DA21" s="25"/>
      <c r="DB21" s="25">
        <v>0.75</v>
      </c>
      <c r="DC21" s="25">
        <v>6906.6</v>
      </c>
      <c r="DD21" s="25">
        <v>0.85</v>
      </c>
      <c r="DE21" s="25">
        <v>6535.8823529411802</v>
      </c>
      <c r="DF21" s="25">
        <v>0.68333333333333324</v>
      </c>
      <c r="DG21" s="28">
        <v>6450.2718954248367</v>
      </c>
      <c r="DH21">
        <v>1.3333333333333333</v>
      </c>
      <c r="DI21">
        <v>356</v>
      </c>
      <c r="DJ21">
        <v>0.66666666666666663</v>
      </c>
      <c r="DK21">
        <v>159</v>
      </c>
      <c r="DL21">
        <v>3.3333333333333335</v>
      </c>
      <c r="DM21">
        <v>230</v>
      </c>
      <c r="DN21">
        <v>1.7777777777777799</v>
      </c>
      <c r="DO21" s="127">
        <v>248.33333333333334</v>
      </c>
      <c r="DQ21">
        <v>3</v>
      </c>
      <c r="DR21">
        <v>3</v>
      </c>
      <c r="DS21">
        <v>6</v>
      </c>
      <c r="DT21">
        <v>35</v>
      </c>
      <c r="DU21">
        <v>3</v>
      </c>
      <c r="DV21">
        <v>1</v>
      </c>
      <c r="DW21">
        <v>5</v>
      </c>
      <c r="DX21">
        <v>8</v>
      </c>
      <c r="DY21">
        <v>7</v>
      </c>
      <c r="DZ21">
        <v>6</v>
      </c>
      <c r="EA21">
        <v>5</v>
      </c>
      <c r="EB21" s="89">
        <v>21.5</v>
      </c>
      <c r="EC21" s="89">
        <v>4.333333333333333</v>
      </c>
      <c r="ED21" s="89">
        <v>3.3333333333333335</v>
      </c>
      <c r="EE21" s="129">
        <v>5.333333333333333</v>
      </c>
      <c r="EF21">
        <v>0.93865220458114762</v>
      </c>
      <c r="EG21">
        <v>0.93325652525738279</v>
      </c>
      <c r="EH21">
        <v>0.93325652525738279</v>
      </c>
      <c r="EI21">
        <v>0.88196209831100048</v>
      </c>
      <c r="EJ21">
        <v>0.93498352420696906</v>
      </c>
      <c r="EK21">
        <v>0.91766293548224698</v>
      </c>
      <c r="EM21">
        <v>0.98639392383214364</v>
      </c>
      <c r="EN21">
        <v>0.9615798908454396</v>
      </c>
      <c r="EO21">
        <v>0.98465564651284632</v>
      </c>
      <c r="EP21">
        <v>0.97911619124089133</v>
      </c>
      <c r="EQ21">
        <v>0.99999999999999978</v>
      </c>
      <c r="ER21">
        <v>0.94507187321118546</v>
      </c>
      <c r="ES21" s="106"/>
      <c r="ET21" s="30"/>
      <c r="EU21" s="30"/>
      <c r="EV21" s="30"/>
      <c r="EW21" s="30"/>
      <c r="EX21" s="109"/>
      <c r="EY21" s="25"/>
    </row>
    <row r="22" spans="1:155" ht="13.05" customHeight="1">
      <c r="A22" s="25">
        <v>72</v>
      </c>
      <c r="B22" s="25">
        <v>16</v>
      </c>
      <c r="C22" s="49">
        <v>80020</v>
      </c>
      <c r="D22" s="25">
        <v>1</v>
      </c>
      <c r="E22" s="25">
        <v>1</v>
      </c>
      <c r="F22" s="25">
        <v>9</v>
      </c>
      <c r="G22" s="25">
        <v>20</v>
      </c>
      <c r="H22" s="25">
        <v>12</v>
      </c>
      <c r="I22" s="25">
        <v>17</v>
      </c>
      <c r="J22" s="25">
        <v>2</v>
      </c>
      <c r="K22" s="25">
        <v>4</v>
      </c>
      <c r="L22" s="45">
        <v>0.95</v>
      </c>
      <c r="M22" s="25">
        <v>3108.0526315789475</v>
      </c>
      <c r="N22" s="25">
        <v>1447</v>
      </c>
      <c r="O22" s="28">
        <v>6179.6661584918447</v>
      </c>
      <c r="P22" s="25">
        <v>0.33566433566433568</v>
      </c>
      <c r="Q22" s="49">
        <v>-0.4</v>
      </c>
      <c r="R22" s="25">
        <v>1</v>
      </c>
      <c r="S22" s="25">
        <v>0.8</v>
      </c>
      <c r="T22" s="25">
        <v>0.9</v>
      </c>
      <c r="U22" s="47">
        <v>31</v>
      </c>
      <c r="V22" s="47">
        <v>11</v>
      </c>
      <c r="W22" s="54">
        <v>5.5</v>
      </c>
      <c r="X22" s="54">
        <v>8.5</v>
      </c>
      <c r="Y22" s="46">
        <v>23</v>
      </c>
      <c r="Z22" s="46">
        <v>15</v>
      </c>
      <c r="AA22" s="103">
        <v>41</v>
      </c>
      <c r="AB22" s="104">
        <v>4.878048780487805E-2</v>
      </c>
      <c r="AC22" s="47">
        <v>9</v>
      </c>
      <c r="AD22" s="25">
        <v>4</v>
      </c>
      <c r="AE22" s="49">
        <v>13</v>
      </c>
      <c r="AF22" s="47">
        <v>4</v>
      </c>
      <c r="AG22" s="25">
        <v>2</v>
      </c>
      <c r="AH22" s="49">
        <v>6</v>
      </c>
      <c r="AI22" s="25">
        <v>53</v>
      </c>
      <c r="AJ22" s="25"/>
      <c r="AK22" s="49">
        <v>1.8867924528301887</v>
      </c>
      <c r="AL22">
        <v>16</v>
      </c>
      <c r="AM22">
        <v>11</v>
      </c>
      <c r="AN22">
        <v>0.89391916999999999</v>
      </c>
      <c r="AO22">
        <v>11</v>
      </c>
      <c r="AP22">
        <v>0.88160086000000004</v>
      </c>
      <c r="AQ22">
        <v>16</v>
      </c>
      <c r="AR22">
        <v>9</v>
      </c>
      <c r="AS22">
        <v>0.98447326000000002</v>
      </c>
      <c r="AT22">
        <v>10</v>
      </c>
      <c r="AU22">
        <v>0.96803835999999999</v>
      </c>
      <c r="AV22">
        <v>15</v>
      </c>
      <c r="AW22">
        <v>2</v>
      </c>
      <c r="AX22">
        <v>1</v>
      </c>
      <c r="AY22">
        <v>2</v>
      </c>
      <c r="AZ22">
        <v>1</v>
      </c>
      <c r="BA22" s="25">
        <v>15.666666666666666</v>
      </c>
      <c r="BB22" s="25">
        <v>7.333333333333333</v>
      </c>
      <c r="BC22" s="25">
        <v>0.9594641433333333</v>
      </c>
      <c r="BD22" s="25">
        <v>7.666666666666667</v>
      </c>
      <c r="BE22" s="25">
        <v>0.94987974000000008</v>
      </c>
      <c r="BF22" s="86">
        <v>95.183218529699602</v>
      </c>
      <c r="BG22" s="47">
        <v>14</v>
      </c>
      <c r="BH22" s="25">
        <v>10</v>
      </c>
      <c r="BI22" s="25">
        <v>12</v>
      </c>
      <c r="BJ22" s="25">
        <v>0.86</v>
      </c>
      <c r="BK22" s="25">
        <v>0.41176470999999998</v>
      </c>
      <c r="BL22" s="88">
        <v>0.63588235500000001</v>
      </c>
      <c r="BM22" s="47">
        <v>28</v>
      </c>
      <c r="BN22" s="25">
        <v>34</v>
      </c>
      <c r="BO22" s="25">
        <v>30</v>
      </c>
      <c r="BP22" s="25">
        <v>31</v>
      </c>
      <c r="BQ22" s="25">
        <v>35</v>
      </c>
      <c r="BR22" s="46">
        <v>50.5</v>
      </c>
      <c r="BS22" s="25">
        <v>19356.470588235301</v>
      </c>
      <c r="BT22" s="25">
        <v>4768.9855072463797</v>
      </c>
      <c r="BU22" s="25">
        <v>23504.375</v>
      </c>
      <c r="BV22" s="25">
        <v>6374.0677966101703</v>
      </c>
      <c r="BW22" s="25">
        <v>22126.25</v>
      </c>
      <c r="BX22" s="25">
        <v>7532.3404255319101</v>
      </c>
      <c r="BY22" s="25">
        <v>21662.365196078434</v>
      </c>
      <c r="BZ22" s="28">
        <v>6225.1312431294864</v>
      </c>
      <c r="CA22">
        <v>70.405794779999994</v>
      </c>
      <c r="CB22">
        <v>2.0221215000000001E-2</v>
      </c>
      <c r="CC22">
        <v>-1.2969696969697</v>
      </c>
      <c r="CD22">
        <v>0.25</v>
      </c>
      <c r="CE22">
        <v>-210.9187465</v>
      </c>
      <c r="CF22">
        <v>-3.9755036000000001E-2</v>
      </c>
      <c r="CG22">
        <v>-0.30769230769230699</v>
      </c>
      <c r="CH22">
        <v>0.53333333333333299</v>
      </c>
      <c r="CI22">
        <v>873.4127446</v>
      </c>
      <c r="CJ22">
        <v>0.20151628099999999</v>
      </c>
      <c r="CK22">
        <v>5.6338028169014003E-2</v>
      </c>
      <c r="CL22">
        <v>0.33333333333333298</v>
      </c>
      <c r="CM22">
        <v>244.29993095999998</v>
      </c>
      <c r="CN22">
        <v>6.0660819999999997E-2</v>
      </c>
      <c r="CO22">
        <v>-0.51610799216433101</v>
      </c>
      <c r="CP22" s="63">
        <v>0.37222222222222201</v>
      </c>
      <c r="CQ22">
        <v>0.56302521008403394</v>
      </c>
      <c r="CR22">
        <v>0.62188051424250101</v>
      </c>
      <c r="CS22">
        <v>0.60724637681159399</v>
      </c>
      <c r="CT22">
        <v>0.571352502662407</v>
      </c>
      <c r="CU22">
        <v>0.36692913385826798</v>
      </c>
      <c r="CV22">
        <v>0.49045424621461498</v>
      </c>
      <c r="CW22">
        <v>0.51240024025129871</v>
      </c>
      <c r="CX22">
        <v>0.5612290877065077</v>
      </c>
      <c r="CY22">
        <v>0.53681466397890309</v>
      </c>
      <c r="CZ22" s="45">
        <v>0.7</v>
      </c>
      <c r="DA22" s="25">
        <v>13658.0769230769</v>
      </c>
      <c r="DB22" s="25">
        <v>0.75</v>
      </c>
      <c r="DC22" s="25">
        <v>11609</v>
      </c>
      <c r="DD22" s="25">
        <v>0.65</v>
      </c>
      <c r="DE22" s="25">
        <v>9125.4615384615408</v>
      </c>
      <c r="DF22" s="25">
        <v>0.70000000000000007</v>
      </c>
      <c r="DG22" s="28">
        <v>11464.179487179479</v>
      </c>
      <c r="DH22">
        <v>0.83333333333333337</v>
      </c>
      <c r="DI22">
        <v>218</v>
      </c>
      <c r="DJ22">
        <v>0.16666666666666666</v>
      </c>
      <c r="DK22">
        <v>281</v>
      </c>
      <c r="DL22">
        <v>0.33333333333333331</v>
      </c>
      <c r="DM22">
        <v>364</v>
      </c>
      <c r="DN22">
        <v>0.44444444444444398</v>
      </c>
      <c r="DO22" s="127">
        <v>287.66666666666669</v>
      </c>
      <c r="DP22">
        <v>14</v>
      </c>
      <c r="DQ22">
        <v>12</v>
      </c>
      <c r="DR22">
        <v>11</v>
      </c>
      <c r="DS22">
        <v>8</v>
      </c>
      <c r="DT22">
        <v>2</v>
      </c>
      <c r="DU22">
        <v>12</v>
      </c>
      <c r="DV22">
        <v>13</v>
      </c>
      <c r="DW22">
        <v>5</v>
      </c>
      <c r="DX22">
        <v>13</v>
      </c>
      <c r="DY22">
        <v>5</v>
      </c>
      <c r="DZ22">
        <v>5</v>
      </c>
      <c r="EA22">
        <v>8</v>
      </c>
      <c r="EB22" s="89">
        <v>9.6666666666666661</v>
      </c>
      <c r="EC22" s="89">
        <v>9.6666666666666661</v>
      </c>
      <c r="ED22" s="89">
        <v>9.6666666666666661</v>
      </c>
      <c r="EE22" s="129">
        <v>7</v>
      </c>
      <c r="EF22">
        <v>0.95490805156511538</v>
      </c>
      <c r="EG22">
        <v>0.95687635809429239</v>
      </c>
      <c r="EH22">
        <v>0.95865606454948193</v>
      </c>
      <c r="EI22">
        <v>0.98974331861078713</v>
      </c>
      <c r="EJ22">
        <v>1</v>
      </c>
      <c r="EK22">
        <v>0.70709547477875678</v>
      </c>
      <c r="EL22">
        <v>0.75684472951783432</v>
      </c>
      <c r="EM22">
        <v>0.99999999999999978</v>
      </c>
      <c r="EN22">
        <v>0.95284879763500763</v>
      </c>
      <c r="EO22">
        <v>0.98727164677137569</v>
      </c>
      <c r="EP22">
        <v>0.98773305701907699</v>
      </c>
      <c r="EQ22">
        <v>1</v>
      </c>
      <c r="ER22">
        <v>0.96925228306670774</v>
      </c>
      <c r="ES22" s="106"/>
      <c r="ET22" s="30"/>
      <c r="EU22" s="30"/>
      <c r="EV22" s="30"/>
      <c r="EW22" s="30"/>
      <c r="EX22" s="109"/>
      <c r="EY22" s="25"/>
    </row>
    <row r="23" spans="1:155" ht="13.05" customHeight="1">
      <c r="A23" s="25">
        <v>72</v>
      </c>
      <c r="B23" s="25">
        <v>21</v>
      </c>
      <c r="C23" s="49">
        <v>80021</v>
      </c>
      <c r="D23" s="25">
        <v>2</v>
      </c>
      <c r="E23" s="25">
        <v>2</v>
      </c>
      <c r="F23" s="25">
        <v>23</v>
      </c>
      <c r="G23" s="25">
        <v>27</v>
      </c>
      <c r="H23" s="25">
        <v>23</v>
      </c>
      <c r="I23" s="25">
        <v>27</v>
      </c>
      <c r="J23" s="25">
        <v>10</v>
      </c>
      <c r="K23" s="25">
        <v>17</v>
      </c>
      <c r="L23" s="45">
        <v>1</v>
      </c>
      <c r="M23" s="25">
        <v>931.6</v>
      </c>
      <c r="N23" s="25">
        <v>878</v>
      </c>
      <c r="O23" s="28">
        <v>217.40464334362423</v>
      </c>
      <c r="P23" s="25">
        <v>0.58163265306122447</v>
      </c>
      <c r="Q23" s="49">
        <v>-0.16666666666666666</v>
      </c>
      <c r="R23" s="25">
        <v>1</v>
      </c>
      <c r="S23" s="25">
        <v>1</v>
      </c>
      <c r="T23" s="25">
        <v>1</v>
      </c>
      <c r="U23" s="47">
        <v>32</v>
      </c>
      <c r="V23" s="47">
        <v>10</v>
      </c>
      <c r="W23" s="54">
        <v>7.5</v>
      </c>
      <c r="X23" s="54">
        <v>12</v>
      </c>
      <c r="Y23" s="46">
        <v>24</v>
      </c>
      <c r="Z23" s="46">
        <v>11</v>
      </c>
      <c r="AA23" s="103">
        <v>91</v>
      </c>
      <c r="AB23" s="104">
        <v>8.7912087912087919E-2</v>
      </c>
      <c r="AC23" s="47">
        <v>10</v>
      </c>
      <c r="AD23" s="25">
        <v>10</v>
      </c>
      <c r="AE23" s="49">
        <v>20</v>
      </c>
      <c r="AF23" s="47">
        <v>4</v>
      </c>
      <c r="AG23" s="25">
        <v>4</v>
      </c>
      <c r="AH23" s="49">
        <v>8</v>
      </c>
      <c r="AI23" s="25">
        <v>32</v>
      </c>
      <c r="AJ23" s="25"/>
      <c r="AK23" s="49">
        <v>0.65625</v>
      </c>
      <c r="AL23">
        <v>22</v>
      </c>
      <c r="AM23">
        <v>12</v>
      </c>
      <c r="AN23">
        <v>0.83888019999999996</v>
      </c>
      <c r="AO23">
        <v>13</v>
      </c>
      <c r="AP23">
        <v>0.82826843000000006</v>
      </c>
      <c r="AQ23">
        <v>13</v>
      </c>
      <c r="AR23">
        <v>5</v>
      </c>
      <c r="AS23">
        <v>0.89976968999999996</v>
      </c>
      <c r="AT23">
        <v>6</v>
      </c>
      <c r="AU23">
        <v>0.94503404999999996</v>
      </c>
      <c r="AV23">
        <v>19</v>
      </c>
      <c r="AW23">
        <v>10</v>
      </c>
      <c r="AX23">
        <v>0.95330166000000005</v>
      </c>
      <c r="AY23">
        <v>11</v>
      </c>
      <c r="AZ23">
        <v>0.98856984999999997</v>
      </c>
      <c r="BA23" s="25">
        <v>18</v>
      </c>
      <c r="BB23" s="25">
        <v>9</v>
      </c>
      <c r="BC23" s="25">
        <v>0.89731718333333343</v>
      </c>
      <c r="BD23" s="25">
        <v>10</v>
      </c>
      <c r="BE23" s="25">
        <v>0.92062411</v>
      </c>
      <c r="BF23" s="86">
        <v>43.305213348771808</v>
      </c>
      <c r="BG23" s="47">
        <v>22</v>
      </c>
      <c r="BH23" s="25">
        <v>23</v>
      </c>
      <c r="BI23" s="25">
        <v>22.5</v>
      </c>
      <c r="BJ23" s="25">
        <v>1</v>
      </c>
      <c r="BK23" s="25">
        <v>1</v>
      </c>
      <c r="BL23" s="88">
        <v>1</v>
      </c>
      <c r="BM23" s="47">
        <v>33</v>
      </c>
      <c r="BN23" s="25">
        <v>32</v>
      </c>
      <c r="BO23" s="25">
        <v>37</v>
      </c>
      <c r="BP23" s="25">
        <v>20</v>
      </c>
      <c r="BQ23" s="25">
        <v>34</v>
      </c>
      <c r="BR23" s="46">
        <v>64.5</v>
      </c>
      <c r="BS23" s="25">
        <v>27421.666666666701</v>
      </c>
      <c r="BT23" s="25">
        <v>12656.1538461538</v>
      </c>
      <c r="BU23" s="25">
        <v>41785.555555555598</v>
      </c>
      <c r="BV23" s="25">
        <v>20892.777777777799</v>
      </c>
      <c r="BW23" s="25" t="s">
        <v>149</v>
      </c>
      <c r="BX23" s="25">
        <v>15392.1739130435</v>
      </c>
      <c r="BY23" s="25">
        <v>34603.611111111153</v>
      </c>
      <c r="BZ23" s="28">
        <v>16313.701845658366</v>
      </c>
      <c r="CA23">
        <v>2470.496001</v>
      </c>
      <c r="CB23">
        <v>0.35884249600000001</v>
      </c>
      <c r="CC23">
        <v>4.1666666666666696</v>
      </c>
      <c r="CD23">
        <v>0.54545454545454497</v>
      </c>
      <c r="CE23">
        <v>3698.2316679999999</v>
      </c>
      <c r="CF23">
        <v>0.21328233099999999</v>
      </c>
      <c r="CG23">
        <v>0.63925729442970802</v>
      </c>
      <c r="CH23">
        <v>0.75</v>
      </c>
      <c r="CI23" t="s">
        <v>149</v>
      </c>
      <c r="CJ23" t="s">
        <v>149</v>
      </c>
      <c r="CK23" t="s">
        <v>149</v>
      </c>
      <c r="CL23" t="s">
        <v>149</v>
      </c>
      <c r="CM23">
        <v>3084.3638344999999</v>
      </c>
      <c r="CN23">
        <v>0.2860624135</v>
      </c>
      <c r="CO23">
        <v>2.4029619805481888</v>
      </c>
      <c r="CP23" s="63">
        <v>0.64772727272727249</v>
      </c>
      <c r="CQ23">
        <v>0.51396648044692705</v>
      </c>
      <c r="CR23">
        <v>0.66683831101956703</v>
      </c>
      <c r="CS23">
        <v>0.36714975845410602</v>
      </c>
      <c r="CT23">
        <v>0.619144602851324</v>
      </c>
      <c r="CU23" t="s">
        <v>149</v>
      </c>
      <c r="CV23">
        <v>0.69365798414496005</v>
      </c>
      <c r="CW23">
        <v>0.44055811945051654</v>
      </c>
      <c r="CX23">
        <v>0.65988029933861714</v>
      </c>
      <c r="CY23">
        <v>0.57215142738337676</v>
      </c>
      <c r="CZ23" s="45">
        <v>0.6</v>
      </c>
      <c r="DA23" s="25">
        <v>8402.25</v>
      </c>
      <c r="DB23" s="25">
        <v>0.75</v>
      </c>
      <c r="DC23" s="25">
        <v>13330.0666666667</v>
      </c>
      <c r="DD23" s="25">
        <v>0.85</v>
      </c>
      <c r="DE23" s="25">
        <v>12421.9411764706</v>
      </c>
      <c r="DF23" s="25">
        <v>0.73333333333333339</v>
      </c>
      <c r="DG23" s="28">
        <v>11384.752614379102</v>
      </c>
      <c r="DH23">
        <v>0</v>
      </c>
      <c r="DI23">
        <v>288</v>
      </c>
      <c r="DJ23">
        <v>0.33333333333333331</v>
      </c>
      <c r="DK23">
        <v>94</v>
      </c>
      <c r="DL23">
        <v>0.5</v>
      </c>
      <c r="DM23">
        <v>396</v>
      </c>
      <c r="DN23">
        <v>0.27777777777777801</v>
      </c>
      <c r="DO23" s="127">
        <v>259.33333333333331</v>
      </c>
      <c r="DP23">
        <v>28</v>
      </c>
      <c r="DQ23">
        <v>22</v>
      </c>
      <c r="DR23">
        <v>22</v>
      </c>
      <c r="DS23">
        <v>11</v>
      </c>
      <c r="DT23">
        <v>45</v>
      </c>
      <c r="DU23">
        <v>13</v>
      </c>
      <c r="DV23">
        <v>13</v>
      </c>
      <c r="DW23">
        <v>7</v>
      </c>
      <c r="DX23">
        <v>27</v>
      </c>
      <c r="DY23">
        <v>14</v>
      </c>
      <c r="DZ23">
        <v>15</v>
      </c>
      <c r="EA23">
        <v>8</v>
      </c>
      <c r="EB23" s="89">
        <v>33.333333333333336</v>
      </c>
      <c r="EC23" s="89">
        <v>16.333333333333332</v>
      </c>
      <c r="ED23" s="89">
        <v>16.666666666666668</v>
      </c>
      <c r="EE23" s="129">
        <v>8.6666666666666661</v>
      </c>
      <c r="EF23">
        <v>0.85685795295815281</v>
      </c>
      <c r="EG23">
        <v>0.90262070243920622</v>
      </c>
      <c r="EH23">
        <v>0.90347462900508135</v>
      </c>
      <c r="EI23">
        <v>0.8933738358735499</v>
      </c>
      <c r="EJ23">
        <v>0.89908594455742974</v>
      </c>
      <c r="EK23">
        <v>0.94939054129805189</v>
      </c>
      <c r="EL23">
        <v>0.94124780229637039</v>
      </c>
      <c r="EM23">
        <v>0.99318328795759603</v>
      </c>
      <c r="EN23">
        <v>0.98678733452996592</v>
      </c>
      <c r="EO23">
        <v>0.97213233810789168</v>
      </c>
      <c r="EP23">
        <v>0.98154890261346128</v>
      </c>
      <c r="EQ23">
        <v>1</v>
      </c>
      <c r="ER23">
        <v>0.91424374401518282</v>
      </c>
      <c r="ES23" s="106"/>
      <c r="ET23" s="30"/>
      <c r="EU23" s="30"/>
      <c r="EV23" s="30"/>
      <c r="EW23" s="30"/>
      <c r="EX23" s="109"/>
      <c r="EY23" s="25"/>
    </row>
    <row r="24" spans="1:155" ht="13.05" customHeight="1">
      <c r="A24" s="25">
        <v>72</v>
      </c>
      <c r="B24" s="25">
        <v>12</v>
      </c>
      <c r="C24" s="49">
        <v>80022</v>
      </c>
      <c r="D24" s="25">
        <v>1</v>
      </c>
      <c r="E24" s="25">
        <v>1</v>
      </c>
      <c r="F24" s="25">
        <v>19</v>
      </c>
      <c r="G24" s="25">
        <v>25</v>
      </c>
      <c r="H24" s="25">
        <v>9</v>
      </c>
      <c r="I24" s="25">
        <v>19</v>
      </c>
      <c r="J24" s="25">
        <v>0</v>
      </c>
      <c r="K24" s="25">
        <v>5</v>
      </c>
      <c r="L24" s="45">
        <v>0.95</v>
      </c>
      <c r="M24" s="25">
        <v>1313.7368421052631</v>
      </c>
      <c r="N24" s="25">
        <v>1124</v>
      </c>
      <c r="O24" s="28">
        <v>444.53606804113633</v>
      </c>
      <c r="P24" s="25">
        <v>0.56000000000000005</v>
      </c>
      <c r="Q24" s="49">
        <v>-0.5</v>
      </c>
      <c r="R24" s="25">
        <v>0.7</v>
      </c>
      <c r="S24" s="25">
        <v>0.8</v>
      </c>
      <c r="T24" s="25">
        <v>0.75</v>
      </c>
      <c r="U24" s="47">
        <v>32</v>
      </c>
      <c r="V24" s="47">
        <v>12</v>
      </c>
      <c r="W24" s="54">
        <v>6</v>
      </c>
      <c r="X24" s="54">
        <v>12</v>
      </c>
      <c r="Y24" s="46">
        <v>21</v>
      </c>
      <c r="Z24" s="46">
        <v>10</v>
      </c>
      <c r="AA24" s="103">
        <v>38</v>
      </c>
      <c r="AB24" s="104">
        <v>0.5</v>
      </c>
      <c r="AC24" s="47">
        <v>10</v>
      </c>
      <c r="AD24" s="25">
        <v>3</v>
      </c>
      <c r="AE24" s="49">
        <v>13</v>
      </c>
      <c r="AF24" s="47">
        <v>4</v>
      </c>
      <c r="AG24" s="25">
        <v>3</v>
      </c>
      <c r="AH24" s="49">
        <v>7</v>
      </c>
      <c r="AI24" s="25">
        <v>28</v>
      </c>
      <c r="AJ24" s="25"/>
      <c r="AK24" s="49">
        <v>5.9642857142857144</v>
      </c>
      <c r="AL24">
        <v>12</v>
      </c>
      <c r="AM24">
        <v>7</v>
      </c>
      <c r="AN24">
        <v>0.63953623999999998</v>
      </c>
      <c r="AO24">
        <v>7</v>
      </c>
      <c r="AP24">
        <v>0.63988177999999996</v>
      </c>
      <c r="AQ24">
        <v>16</v>
      </c>
      <c r="AR24">
        <v>3</v>
      </c>
      <c r="AS24">
        <v>0.92447345000000003</v>
      </c>
      <c r="AT24">
        <v>3</v>
      </c>
      <c r="AU24">
        <v>0.96076892000000003</v>
      </c>
      <c r="AV24">
        <v>15</v>
      </c>
      <c r="AW24">
        <v>3</v>
      </c>
      <c r="AX24">
        <v>0.84855528999999996</v>
      </c>
      <c r="AY24">
        <v>3</v>
      </c>
      <c r="AZ24">
        <v>0.98198050999999997</v>
      </c>
      <c r="BA24" s="25">
        <v>14.333333333333334</v>
      </c>
      <c r="BB24" s="25">
        <v>4.333333333333333</v>
      </c>
      <c r="BC24" s="25">
        <v>0.80418832666666662</v>
      </c>
      <c r="BD24" s="25">
        <v>4.333333333333333</v>
      </c>
      <c r="BE24" s="25">
        <v>0.86087707000000002</v>
      </c>
      <c r="BF24" s="86">
        <v>71.734625731205028</v>
      </c>
      <c r="BG24" s="47">
        <v>10</v>
      </c>
      <c r="BH24" s="25">
        <v>10</v>
      </c>
      <c r="BI24" s="25">
        <v>10</v>
      </c>
      <c r="BJ24" s="25">
        <v>0.25</v>
      </c>
      <c r="BK24" s="25">
        <v>6.25E-2</v>
      </c>
      <c r="BL24" s="88">
        <v>0.15625</v>
      </c>
      <c r="BM24" s="47">
        <v>34</v>
      </c>
      <c r="BN24" s="25">
        <v>35</v>
      </c>
      <c r="BO24" s="25">
        <v>25</v>
      </c>
      <c r="BP24" s="25">
        <v>26</v>
      </c>
      <c r="BQ24" s="25">
        <v>31</v>
      </c>
      <c r="BR24" s="46">
        <v>50.5</v>
      </c>
      <c r="BS24" s="25">
        <v>29914.5454545455</v>
      </c>
      <c r="BT24" s="25">
        <v>12187.4074074074</v>
      </c>
      <c r="BU24" s="25">
        <v>47008.75</v>
      </c>
      <c r="BV24" s="25">
        <v>15042.8</v>
      </c>
      <c r="BW24" s="25">
        <v>39335.555555555598</v>
      </c>
      <c r="BX24" s="25">
        <v>11420</v>
      </c>
      <c r="BY24" s="25">
        <v>38752.950336700364</v>
      </c>
      <c r="BZ24" s="28">
        <v>12883.402469135799</v>
      </c>
      <c r="CA24">
        <v>3088.9341639999998</v>
      </c>
      <c r="CB24">
        <v>0.5195111</v>
      </c>
      <c r="CC24">
        <v>4.2121212121212102</v>
      </c>
      <c r="CD24">
        <v>0.7</v>
      </c>
      <c r="CE24">
        <v>2041.0089350000001</v>
      </c>
      <c r="CF24">
        <v>0.23067774099999999</v>
      </c>
      <c r="CG24">
        <v>3.5543766578249301</v>
      </c>
      <c r="CH24">
        <v>0.85714285714285698</v>
      </c>
      <c r="CI24">
        <v>2569.2894030000002</v>
      </c>
      <c r="CJ24">
        <v>0.46348074299999997</v>
      </c>
      <c r="CK24">
        <v>1.3239436619718301</v>
      </c>
      <c r="CL24">
        <v>0.75</v>
      </c>
      <c r="CM24">
        <v>2566.4108340000002</v>
      </c>
      <c r="CN24">
        <v>0.40455652799999992</v>
      </c>
      <c r="CO24">
        <v>3.0301471773059903</v>
      </c>
      <c r="CP24" s="63">
        <v>0.76904761904761898</v>
      </c>
      <c r="CQ24">
        <v>0.54108216432865697</v>
      </c>
      <c r="CR24">
        <v>0.77972027972028002</v>
      </c>
      <c r="CS24">
        <v>0.71891891891891901</v>
      </c>
      <c r="CT24">
        <v>0.669560776302349</v>
      </c>
      <c r="CU24">
        <v>0.54812834224598905</v>
      </c>
      <c r="CV24">
        <v>0.77070347284060603</v>
      </c>
      <c r="CW24">
        <v>0.60270980849785494</v>
      </c>
      <c r="CX24">
        <v>0.73999484295441176</v>
      </c>
      <c r="CY24">
        <v>0.67135232572613335</v>
      </c>
      <c r="CZ24" s="45">
        <v>0.85</v>
      </c>
      <c r="DA24" s="25">
        <v>11627.705882352901</v>
      </c>
      <c r="DB24" s="25">
        <v>0.85</v>
      </c>
      <c r="DC24" s="25">
        <v>14634.2352941176</v>
      </c>
      <c r="DD24" s="25">
        <v>0.8</v>
      </c>
      <c r="DE24" s="25">
        <v>6957.0625</v>
      </c>
      <c r="DF24" s="25">
        <v>0.83333333333333337</v>
      </c>
      <c r="DG24" s="28">
        <v>11073.001225490167</v>
      </c>
      <c r="DH24">
        <v>1.8333333333333333</v>
      </c>
      <c r="DI24">
        <v>191</v>
      </c>
      <c r="DJ24">
        <v>0</v>
      </c>
      <c r="DK24">
        <v>95</v>
      </c>
      <c r="DL24">
        <v>2.8333333330000001</v>
      </c>
      <c r="DM24">
        <v>305</v>
      </c>
      <c r="DN24">
        <v>1.55555555555556</v>
      </c>
      <c r="DO24" s="127">
        <v>197</v>
      </c>
      <c r="DP24">
        <v>19</v>
      </c>
      <c r="DQ24">
        <v>19</v>
      </c>
      <c r="DR24">
        <v>17</v>
      </c>
      <c r="DS24">
        <v>12</v>
      </c>
      <c r="DT24">
        <v>39</v>
      </c>
      <c r="DU24">
        <v>15</v>
      </c>
      <c r="DV24">
        <v>17</v>
      </c>
      <c r="DW24">
        <v>7</v>
      </c>
      <c r="DX24">
        <v>20</v>
      </c>
      <c r="DY24">
        <v>13</v>
      </c>
      <c r="DZ24">
        <v>14</v>
      </c>
      <c r="EA24">
        <v>8</v>
      </c>
      <c r="EB24" s="89">
        <v>26</v>
      </c>
      <c r="EC24" s="89">
        <v>15.666666666666666</v>
      </c>
      <c r="ED24" s="89">
        <v>16</v>
      </c>
      <c r="EE24" s="129">
        <v>9</v>
      </c>
      <c r="EF24">
        <v>0.9864876620838896</v>
      </c>
      <c r="EG24">
        <v>0.97910533720078841</v>
      </c>
      <c r="EH24">
        <v>0.98812196135634178</v>
      </c>
      <c r="EI24">
        <v>0.96844157143847154</v>
      </c>
      <c r="EJ24">
        <v>0.91654825750905156</v>
      </c>
      <c r="EK24">
        <v>0.99551378865577311</v>
      </c>
      <c r="EL24">
        <v>0.99073822242652343</v>
      </c>
      <c r="EM24">
        <v>0.99228581947994376</v>
      </c>
      <c r="EN24">
        <v>0.95148896272808126</v>
      </c>
      <c r="EO24">
        <v>0.92837291161408264</v>
      </c>
      <c r="EP24">
        <v>0.93952834422923959</v>
      </c>
      <c r="EQ24">
        <v>1</v>
      </c>
      <c r="ER24">
        <v>0.95150829410700755</v>
      </c>
      <c r="ES24" s="106"/>
      <c r="ET24" s="30"/>
      <c r="EU24" s="30"/>
      <c r="EV24" s="30"/>
      <c r="EW24" s="30"/>
      <c r="EX24" s="109"/>
      <c r="EY24" s="25"/>
    </row>
    <row r="25" spans="1:155" ht="13.05" customHeight="1">
      <c r="A25" s="25">
        <v>45</v>
      </c>
      <c r="B25" s="25">
        <v>16</v>
      </c>
      <c r="C25" s="49">
        <v>80023</v>
      </c>
      <c r="D25" s="25">
        <v>2</v>
      </c>
      <c r="E25" s="25">
        <v>2</v>
      </c>
      <c r="F25" s="25">
        <v>23</v>
      </c>
      <c r="G25" s="25">
        <v>25</v>
      </c>
      <c r="H25" s="25">
        <v>23</v>
      </c>
      <c r="I25" s="25">
        <v>26</v>
      </c>
      <c r="J25" s="25">
        <v>7</v>
      </c>
      <c r="K25" s="25">
        <v>15</v>
      </c>
      <c r="L25" s="45">
        <v>0.95</v>
      </c>
      <c r="M25" s="25">
        <v>832.63157894736844</v>
      </c>
      <c r="N25" s="25">
        <v>793</v>
      </c>
      <c r="O25" s="28">
        <v>188.92832577647459</v>
      </c>
      <c r="P25" s="25">
        <v>0.40163934426229508</v>
      </c>
      <c r="Q25" s="49">
        <v>-0.16666666666666666</v>
      </c>
      <c r="R25" s="25">
        <v>0.7</v>
      </c>
      <c r="S25" s="25">
        <v>0.5</v>
      </c>
      <c r="T25" s="25">
        <v>0.6</v>
      </c>
      <c r="U25" s="47">
        <v>34</v>
      </c>
      <c r="V25" s="47">
        <v>12</v>
      </c>
      <c r="W25" s="54">
        <v>7.5</v>
      </c>
      <c r="X25" s="54">
        <v>16</v>
      </c>
      <c r="Y25" s="46">
        <v>20</v>
      </c>
      <c r="Z25" s="46">
        <v>12</v>
      </c>
      <c r="AA25" s="103">
        <v>120</v>
      </c>
      <c r="AB25" s="104">
        <v>6.6666666666666666E-2</v>
      </c>
      <c r="AC25" s="47">
        <v>9</v>
      </c>
      <c r="AD25" s="25">
        <v>3</v>
      </c>
      <c r="AE25" s="49">
        <v>12</v>
      </c>
      <c r="AF25" s="47">
        <v>4</v>
      </c>
      <c r="AG25" s="25">
        <v>4</v>
      </c>
      <c r="AH25" s="49">
        <v>8</v>
      </c>
      <c r="AI25" s="25">
        <v>16</v>
      </c>
      <c r="AJ25" s="25"/>
      <c r="AK25" s="49">
        <v>1.9375</v>
      </c>
      <c r="AL25">
        <v>21</v>
      </c>
      <c r="AM25">
        <v>5</v>
      </c>
      <c r="AN25">
        <v>0.95991181000000003</v>
      </c>
      <c r="AO25">
        <v>8</v>
      </c>
      <c r="AP25">
        <v>0.98183595999999995</v>
      </c>
      <c r="AQ25">
        <v>18</v>
      </c>
      <c r="AR25">
        <v>13</v>
      </c>
      <c r="AS25">
        <v>0.98256865000000004</v>
      </c>
      <c r="AT25">
        <v>13</v>
      </c>
      <c r="AU25">
        <v>0.98581894000000003</v>
      </c>
      <c r="AV25">
        <v>21</v>
      </c>
      <c r="AW25">
        <v>12</v>
      </c>
      <c r="AX25">
        <v>0.98525244999999995</v>
      </c>
      <c r="AY25">
        <v>12</v>
      </c>
      <c r="AZ25">
        <v>0.99059129999999995</v>
      </c>
      <c r="BA25" s="25">
        <v>20</v>
      </c>
      <c r="BB25" s="25">
        <v>10</v>
      </c>
      <c r="BC25" s="25">
        <v>0.97591097000000004</v>
      </c>
      <c r="BD25" s="25">
        <v>11</v>
      </c>
      <c r="BE25" s="25">
        <v>0.98608206666666653</v>
      </c>
      <c r="BF25" s="86">
        <v>71.178158919246215</v>
      </c>
      <c r="BG25" s="47">
        <v>19</v>
      </c>
      <c r="BH25" s="25">
        <v>24</v>
      </c>
      <c r="BI25" s="25">
        <v>21.5</v>
      </c>
      <c r="BJ25" s="25">
        <v>0.38053097000000002</v>
      </c>
      <c r="BK25" s="25">
        <v>0.64939024000000001</v>
      </c>
      <c r="BL25" s="88">
        <v>0.51496060499999996</v>
      </c>
      <c r="BM25" s="47">
        <v>30</v>
      </c>
      <c r="BN25" s="25">
        <v>32</v>
      </c>
      <c r="BO25" s="25">
        <v>33</v>
      </c>
      <c r="BP25" s="25">
        <v>16</v>
      </c>
      <c r="BQ25" s="25">
        <v>31</v>
      </c>
      <c r="BR25" s="46">
        <v>68.5</v>
      </c>
      <c r="BS25" s="25">
        <v>21937.333333333299</v>
      </c>
      <c r="BT25" s="25">
        <v>11346.896551724099</v>
      </c>
      <c r="BU25" s="25">
        <v>53724.285714285703</v>
      </c>
      <c r="BV25" s="25">
        <v>10744.857142857099</v>
      </c>
      <c r="BW25" s="25">
        <v>39335.555555555598</v>
      </c>
      <c r="BX25" s="25">
        <v>14160.8</v>
      </c>
      <c r="BY25" s="25">
        <v>38332.391534391529</v>
      </c>
      <c r="BZ25" s="28">
        <v>12084.184564860399</v>
      </c>
      <c r="CA25">
        <v>3108.9559720000002</v>
      </c>
      <c r="CB25">
        <v>0.49897577399999998</v>
      </c>
      <c r="CC25">
        <v>3.8121212121212098</v>
      </c>
      <c r="CD25">
        <v>0.5</v>
      </c>
      <c r="CE25">
        <v>1644.5717830000001</v>
      </c>
      <c r="CF25">
        <v>0.24791202500000001</v>
      </c>
      <c r="CG25">
        <v>0.45888594164456198</v>
      </c>
      <c r="CH25">
        <v>0.66666666666666696</v>
      </c>
      <c r="CI25">
        <v>3591.4185339999999</v>
      </c>
      <c r="CJ25">
        <v>0.75007559099999999</v>
      </c>
      <c r="CK25">
        <v>3.4591549295774602</v>
      </c>
      <c r="CL25">
        <v>1</v>
      </c>
      <c r="CM25">
        <v>2781.6487629999997</v>
      </c>
      <c r="CN25">
        <v>0.49898779666666665</v>
      </c>
      <c r="CO25">
        <v>2.5767206944477441</v>
      </c>
      <c r="CP25" s="63">
        <v>0.72222222222222232</v>
      </c>
      <c r="CQ25">
        <v>0.64961240310077495</v>
      </c>
      <c r="CR25">
        <v>0.76132075471698102</v>
      </c>
      <c r="CS25">
        <v>0.56790123456790098</v>
      </c>
      <c r="CT25">
        <v>0.67975126311698397</v>
      </c>
      <c r="CU25">
        <v>0.66844919786096302</v>
      </c>
      <c r="CV25">
        <v>0.80243000528261998</v>
      </c>
      <c r="CW25">
        <v>0.62865427850987965</v>
      </c>
      <c r="CX25">
        <v>0.74783400770552833</v>
      </c>
      <c r="CY25">
        <v>0.68824414310770399</v>
      </c>
      <c r="CZ25" s="45">
        <v>0.85</v>
      </c>
      <c r="DA25" s="25">
        <v>5043.4705882352901</v>
      </c>
      <c r="DB25" s="25">
        <v>0.55000000000000004</v>
      </c>
      <c r="DC25" s="25">
        <v>6093.0909090909099</v>
      </c>
      <c r="DD25" s="25">
        <v>0.9</v>
      </c>
      <c r="DE25" s="25">
        <v>3858.6666666666702</v>
      </c>
      <c r="DF25" s="25">
        <v>0.76666666666666661</v>
      </c>
      <c r="DG25" s="28">
        <v>4998.4093879976235</v>
      </c>
      <c r="DH25">
        <v>0.33333333333333331</v>
      </c>
      <c r="DI25">
        <v>164</v>
      </c>
      <c r="DJ25">
        <v>0</v>
      </c>
      <c r="DK25">
        <v>82</v>
      </c>
      <c r="DL25">
        <v>1.8333333333333333</v>
      </c>
      <c r="DM25">
        <v>147</v>
      </c>
      <c r="DN25">
        <v>0.72222222222222199</v>
      </c>
      <c r="DO25" s="127">
        <v>131</v>
      </c>
      <c r="DP25">
        <v>14</v>
      </c>
      <c r="DQ25">
        <v>7</v>
      </c>
      <c r="DR25">
        <v>6</v>
      </c>
      <c r="DS25">
        <v>5</v>
      </c>
      <c r="DT25">
        <v>47</v>
      </c>
      <c r="DU25">
        <v>13</v>
      </c>
      <c r="DV25">
        <v>13</v>
      </c>
      <c r="DW25">
        <v>7</v>
      </c>
      <c r="DX25">
        <v>27</v>
      </c>
      <c r="DY25">
        <v>17</v>
      </c>
      <c r="DZ25">
        <v>19</v>
      </c>
      <c r="EA25">
        <v>7</v>
      </c>
      <c r="EB25" s="89">
        <v>29.333333333333332</v>
      </c>
      <c r="EC25" s="89">
        <v>12.333333333333334</v>
      </c>
      <c r="ED25" s="89">
        <v>12.666666666666666</v>
      </c>
      <c r="EE25" s="129">
        <v>6.333333333333333</v>
      </c>
      <c r="EF25">
        <v>0.98035870095172517</v>
      </c>
      <c r="EG25">
        <v>1</v>
      </c>
      <c r="EH25">
        <v>0.98974331861078713</v>
      </c>
      <c r="EI25">
        <v>0.99999999999999978</v>
      </c>
      <c r="EJ25">
        <v>0.88332936583127275</v>
      </c>
      <c r="EK25">
        <v>0.86899860030103926</v>
      </c>
      <c r="EL25">
        <v>0.82902026811407836</v>
      </c>
      <c r="EM25">
        <v>0.99318328795759603</v>
      </c>
      <c r="EN25">
        <v>0.99163243387554756</v>
      </c>
      <c r="EO25">
        <v>0.98731754304236918</v>
      </c>
      <c r="EP25">
        <v>0.9975495232860051</v>
      </c>
      <c r="EQ25">
        <v>1</v>
      </c>
      <c r="ER25">
        <v>0.95177350021951523</v>
      </c>
      <c r="ES25" s="106"/>
      <c r="ET25" s="30"/>
      <c r="EU25" s="30"/>
      <c r="EV25" s="30"/>
      <c r="EW25" s="30"/>
      <c r="EX25" s="109"/>
      <c r="EY25" s="25"/>
    </row>
    <row r="26" spans="1:155" ht="13.05" customHeight="1">
      <c r="A26" s="25">
        <v>66</v>
      </c>
      <c r="B26" s="25">
        <v>21</v>
      </c>
      <c r="C26" s="49">
        <v>80024</v>
      </c>
      <c r="D26" s="25">
        <v>1</v>
      </c>
      <c r="E26" s="25">
        <v>1</v>
      </c>
      <c r="F26" s="25">
        <v>8</v>
      </c>
      <c r="G26" s="25">
        <v>18</v>
      </c>
      <c r="H26" s="25">
        <v>14</v>
      </c>
      <c r="I26" s="25">
        <v>19</v>
      </c>
      <c r="J26" s="25">
        <v>2</v>
      </c>
      <c r="K26" s="25">
        <v>7</v>
      </c>
      <c r="L26" s="45">
        <v>0.95</v>
      </c>
      <c r="M26" s="25">
        <v>1156.2631578947369</v>
      </c>
      <c r="N26" s="25">
        <v>1130</v>
      </c>
      <c r="O26" s="28">
        <v>239.24112478726093</v>
      </c>
      <c r="P26" s="25">
        <v>0.22522522522522523</v>
      </c>
      <c r="Q26" s="49">
        <v>0.125</v>
      </c>
      <c r="R26" s="25">
        <v>0.9</v>
      </c>
      <c r="S26" s="25">
        <v>0.9</v>
      </c>
      <c r="T26" s="25">
        <v>0.9</v>
      </c>
      <c r="U26" s="47">
        <v>33</v>
      </c>
      <c r="V26" s="47">
        <v>11</v>
      </c>
      <c r="W26" s="54">
        <v>9.5</v>
      </c>
      <c r="X26" s="54">
        <v>11.5</v>
      </c>
      <c r="Y26" s="46">
        <v>22</v>
      </c>
      <c r="Z26" s="46">
        <v>14</v>
      </c>
      <c r="AA26" s="103">
        <v>92</v>
      </c>
      <c r="AB26" s="104">
        <v>2.1739130434782608E-2</v>
      </c>
      <c r="AC26" s="47">
        <v>12</v>
      </c>
      <c r="AD26" s="25">
        <v>5</v>
      </c>
      <c r="AE26" s="49">
        <v>17</v>
      </c>
      <c r="AF26" s="47">
        <v>4</v>
      </c>
      <c r="AG26" s="25">
        <v>2</v>
      </c>
      <c r="AH26" s="49">
        <v>6</v>
      </c>
      <c r="AI26" s="25">
        <v>25</v>
      </c>
      <c r="AJ26" s="25"/>
      <c r="AK26" s="49">
        <v>2.04</v>
      </c>
      <c r="AL26">
        <v>18</v>
      </c>
      <c r="AM26">
        <v>11</v>
      </c>
      <c r="AN26">
        <v>0.95956648</v>
      </c>
      <c r="AO26">
        <v>11</v>
      </c>
      <c r="AP26">
        <v>0.95033003000000005</v>
      </c>
      <c r="AQ26">
        <v>20</v>
      </c>
      <c r="AR26">
        <v>14</v>
      </c>
      <c r="AS26">
        <v>0.98826307999999996</v>
      </c>
      <c r="AT26">
        <v>14</v>
      </c>
      <c r="AU26">
        <v>0.98664417999999998</v>
      </c>
      <c r="AV26">
        <v>18</v>
      </c>
      <c r="AW26">
        <v>12</v>
      </c>
      <c r="AX26">
        <v>0.98378182000000003</v>
      </c>
      <c r="AY26">
        <v>13</v>
      </c>
      <c r="AZ26">
        <v>0.98751752000000004</v>
      </c>
      <c r="BA26" s="25">
        <v>18.666666666666668</v>
      </c>
      <c r="BB26" s="25">
        <v>12.333333333333334</v>
      </c>
      <c r="BC26" s="25">
        <v>0.9772037933333334</v>
      </c>
      <c r="BD26" s="25">
        <v>12.666666666666666</v>
      </c>
      <c r="BE26" s="25">
        <v>0.97483057666666673</v>
      </c>
      <c r="BF26" s="86">
        <v>77.510297490190581</v>
      </c>
      <c r="BG26" s="47">
        <v>17</v>
      </c>
      <c r="BH26" s="25">
        <v>21</v>
      </c>
      <c r="BI26" s="25">
        <v>19</v>
      </c>
      <c r="BJ26" s="25">
        <v>0.78481012999999999</v>
      </c>
      <c r="BK26" s="25">
        <v>0.82300885000000001</v>
      </c>
      <c r="BL26" s="88">
        <v>0.80390949</v>
      </c>
      <c r="BM26" s="47">
        <v>34</v>
      </c>
      <c r="BN26" s="25">
        <v>27</v>
      </c>
      <c r="BO26" s="25">
        <v>35</v>
      </c>
      <c r="BP26" s="25">
        <v>31</v>
      </c>
      <c r="BQ26" s="25">
        <v>33</v>
      </c>
      <c r="BR26" s="46">
        <v>61</v>
      </c>
      <c r="BS26" s="25" t="s">
        <v>149</v>
      </c>
      <c r="BT26" s="25">
        <v>18281.111111111099</v>
      </c>
      <c r="BU26" s="25">
        <v>41785.555555555598</v>
      </c>
      <c r="BV26" s="25">
        <v>31339.166666666701</v>
      </c>
      <c r="BW26" s="25">
        <v>59003.333333333299</v>
      </c>
      <c r="BX26" s="25">
        <v>29501.666666666701</v>
      </c>
      <c r="BY26" s="25">
        <v>50394.444444444453</v>
      </c>
      <c r="BZ26" s="28">
        <v>26373.9814814815</v>
      </c>
      <c r="CA26" t="s">
        <v>149</v>
      </c>
      <c r="CB26" t="s">
        <v>149</v>
      </c>
      <c r="CC26" t="s">
        <v>149</v>
      </c>
      <c r="CD26" t="s">
        <v>149</v>
      </c>
      <c r="CE26">
        <v>7765.1629370000001</v>
      </c>
      <c r="CF26">
        <v>0.55651012499999997</v>
      </c>
      <c r="CG26">
        <v>0.76657824933687002</v>
      </c>
      <c r="CH26">
        <v>0.875</v>
      </c>
      <c r="CI26">
        <v>21008.03861</v>
      </c>
      <c r="CJ26">
        <v>1.272845497</v>
      </c>
      <c r="CK26">
        <v>-0.154929577464789</v>
      </c>
      <c r="CL26">
        <v>1</v>
      </c>
      <c r="CM26">
        <v>14386.6007735</v>
      </c>
      <c r="CN26">
        <v>0.91467781100000001</v>
      </c>
      <c r="CO26">
        <v>0.30582433593604053</v>
      </c>
      <c r="CP26" s="63">
        <v>0.9375</v>
      </c>
      <c r="CQ26" t="s">
        <v>149</v>
      </c>
      <c r="CR26">
        <v>0.60504201680672298</v>
      </c>
      <c r="CS26">
        <v>0.57004830917874405</v>
      </c>
      <c r="CT26">
        <v>0.53898635477582801</v>
      </c>
      <c r="CU26">
        <v>0.56790123456790098</v>
      </c>
      <c r="CV26">
        <v>0.60645812310797198</v>
      </c>
      <c r="CW26">
        <v>0.56897477187332246</v>
      </c>
      <c r="CX26">
        <v>0.58349549823017433</v>
      </c>
      <c r="CY26">
        <v>0.57768720768743353</v>
      </c>
      <c r="CZ26" s="45">
        <v>0.5</v>
      </c>
      <c r="DA26" s="25">
        <v>8999.4</v>
      </c>
      <c r="DB26" s="25">
        <v>0.8</v>
      </c>
      <c r="DC26" s="25">
        <v>9837.6875</v>
      </c>
      <c r="DD26" s="25">
        <v>0.9</v>
      </c>
      <c r="DE26" s="25">
        <v>7350.4444444444398</v>
      </c>
      <c r="DF26" s="25">
        <v>0.73333333333333339</v>
      </c>
      <c r="DG26" s="28">
        <v>8729.1773148148131</v>
      </c>
      <c r="DH26">
        <v>0</v>
      </c>
      <c r="DI26">
        <v>223</v>
      </c>
      <c r="DJ26">
        <v>0</v>
      </c>
      <c r="DK26">
        <v>95</v>
      </c>
      <c r="DL26">
        <v>0</v>
      </c>
      <c r="DM26">
        <v>178</v>
      </c>
      <c r="DN26">
        <v>0</v>
      </c>
      <c r="DO26" s="127">
        <v>165.33333333333334</v>
      </c>
      <c r="DP26">
        <v>27</v>
      </c>
      <c r="DQ26">
        <v>17</v>
      </c>
      <c r="DR26">
        <v>17</v>
      </c>
      <c r="DS26">
        <v>7</v>
      </c>
      <c r="DT26">
        <v>38</v>
      </c>
      <c r="DU26">
        <v>12</v>
      </c>
      <c r="DV26">
        <v>13</v>
      </c>
      <c r="DW26">
        <v>7</v>
      </c>
      <c r="DX26">
        <v>21</v>
      </c>
      <c r="DY26">
        <v>20</v>
      </c>
      <c r="DZ26">
        <v>20</v>
      </c>
      <c r="EA26">
        <v>8</v>
      </c>
      <c r="EB26" s="89">
        <v>28.666666666666668</v>
      </c>
      <c r="EC26" s="89">
        <v>16.333333333333332</v>
      </c>
      <c r="ED26" s="89">
        <v>16.666666666666668</v>
      </c>
      <c r="EE26" s="129">
        <v>7.333333333333333</v>
      </c>
      <c r="EF26">
        <v>0.9627520865530278</v>
      </c>
      <c r="EG26">
        <v>0.99248204196886824</v>
      </c>
      <c r="EH26">
        <v>0.99455297286839817</v>
      </c>
      <c r="EI26">
        <v>1</v>
      </c>
      <c r="EJ26">
        <v>0.89447868220848847</v>
      </c>
      <c r="EK26">
        <v>0.95669377624130392</v>
      </c>
      <c r="EL26">
        <v>0.96183770602466834</v>
      </c>
      <c r="EM26">
        <v>0.99228581947994376</v>
      </c>
      <c r="EN26">
        <v>0.99184875201222955</v>
      </c>
      <c r="EO26">
        <v>0.98814461127670961</v>
      </c>
      <c r="EP26">
        <v>0.99475615932369388</v>
      </c>
      <c r="EQ26">
        <v>1</v>
      </c>
      <c r="ER26">
        <v>0.9496931735912485</v>
      </c>
      <c r="ES26" s="106"/>
      <c r="ET26" s="30"/>
      <c r="EU26" s="30">
        <v>1</v>
      </c>
      <c r="EV26" s="30"/>
      <c r="EW26" s="30"/>
      <c r="EX26" s="109"/>
      <c r="EY26" s="25"/>
    </row>
    <row r="27" spans="1:155" ht="13.05" customHeight="1">
      <c r="A27" s="25">
        <v>61</v>
      </c>
      <c r="B27" s="25">
        <v>18</v>
      </c>
      <c r="C27" s="49">
        <v>80025</v>
      </c>
      <c r="D27" s="25">
        <v>2</v>
      </c>
      <c r="E27" s="25">
        <v>2</v>
      </c>
      <c r="F27" s="25">
        <v>12</v>
      </c>
      <c r="G27" s="25">
        <v>21</v>
      </c>
      <c r="H27" s="25">
        <v>17</v>
      </c>
      <c r="I27" s="25">
        <v>25</v>
      </c>
      <c r="J27" s="25">
        <v>5</v>
      </c>
      <c r="K27" s="25">
        <v>11</v>
      </c>
      <c r="L27" s="45">
        <v>1</v>
      </c>
      <c r="M27" s="25">
        <v>1232.95</v>
      </c>
      <c r="N27" s="25">
        <v>1208.5</v>
      </c>
      <c r="O27" s="28">
        <v>177.98683422628397</v>
      </c>
      <c r="P27" s="25">
        <v>0.20512820512820512</v>
      </c>
      <c r="Q27" s="49">
        <v>0.125</v>
      </c>
      <c r="R27" s="25">
        <v>0.8</v>
      </c>
      <c r="S27" s="25">
        <v>0.7</v>
      </c>
      <c r="T27" s="25">
        <v>0.75</v>
      </c>
      <c r="U27" s="47">
        <v>31</v>
      </c>
      <c r="V27" s="47">
        <v>13</v>
      </c>
      <c r="W27" s="54">
        <v>7</v>
      </c>
      <c r="X27" s="54">
        <v>14</v>
      </c>
      <c r="Y27" s="46">
        <v>25</v>
      </c>
      <c r="Z27" s="46">
        <v>18</v>
      </c>
      <c r="AA27" s="103">
        <v>82</v>
      </c>
      <c r="AB27" s="104">
        <v>0.12195121951219512</v>
      </c>
      <c r="AC27" s="47">
        <v>8</v>
      </c>
      <c r="AD27" s="25">
        <v>8</v>
      </c>
      <c r="AE27" s="49">
        <v>16</v>
      </c>
      <c r="AF27" s="47">
        <v>4</v>
      </c>
      <c r="AG27" s="25">
        <v>4</v>
      </c>
      <c r="AH27" s="49">
        <v>8</v>
      </c>
      <c r="AI27" s="25">
        <v>36</v>
      </c>
      <c r="AJ27" s="25"/>
      <c r="AK27" s="49">
        <v>0.44444444444444442</v>
      </c>
      <c r="AL27">
        <v>10</v>
      </c>
      <c r="AM27">
        <v>4</v>
      </c>
      <c r="AN27">
        <v>0.99026740999999996</v>
      </c>
      <c r="AO27">
        <v>5</v>
      </c>
      <c r="AP27">
        <v>0.91384624999999997</v>
      </c>
      <c r="AQ27">
        <v>14</v>
      </c>
      <c r="AR27">
        <v>9</v>
      </c>
      <c r="AS27">
        <v>0.98490997000000002</v>
      </c>
      <c r="AT27">
        <v>9</v>
      </c>
      <c r="AU27">
        <v>0.97802814999999999</v>
      </c>
      <c r="AV27">
        <v>18</v>
      </c>
      <c r="AW27">
        <v>11</v>
      </c>
      <c r="AX27">
        <v>0.91197391999999999</v>
      </c>
      <c r="AY27">
        <v>12</v>
      </c>
      <c r="AZ27">
        <v>0.95374813000000003</v>
      </c>
      <c r="BA27" s="25">
        <v>14</v>
      </c>
      <c r="BB27" s="25">
        <v>8</v>
      </c>
      <c r="BC27" s="25">
        <v>0.96238376666666658</v>
      </c>
      <c r="BD27" s="25">
        <v>8.6666666666666661</v>
      </c>
      <c r="BE27" s="25">
        <v>0.94854084333333333</v>
      </c>
      <c r="BF27" s="86">
        <v>42.529112020565947</v>
      </c>
      <c r="BG27" s="47">
        <v>21</v>
      </c>
      <c r="BH27" s="25">
        <v>24</v>
      </c>
      <c r="BI27" s="25">
        <v>22.5</v>
      </c>
      <c r="BJ27" s="25">
        <v>1</v>
      </c>
      <c r="BK27" s="25">
        <v>0.86060605999999995</v>
      </c>
      <c r="BL27" s="88">
        <v>0.93030302999999992</v>
      </c>
      <c r="BM27" s="47">
        <v>26</v>
      </c>
      <c r="BN27" s="25">
        <v>34</v>
      </c>
      <c r="BO27" s="25">
        <v>33</v>
      </c>
      <c r="BP27" s="25">
        <v>22</v>
      </c>
      <c r="BQ27" s="25">
        <v>34</v>
      </c>
      <c r="BR27" s="46">
        <v>70.5</v>
      </c>
      <c r="BS27" s="25">
        <v>8659.4736842105303</v>
      </c>
      <c r="BT27" s="25">
        <v>3075.3271028037402</v>
      </c>
      <c r="BU27" s="25">
        <v>14464.2307692308</v>
      </c>
      <c r="BV27" s="25">
        <v>3616.0576923076901</v>
      </c>
      <c r="BW27" s="25">
        <v>16858.0952380952</v>
      </c>
      <c r="BX27" s="25">
        <v>4597.6623376623402</v>
      </c>
      <c r="BY27" s="25">
        <v>13327.266563845509</v>
      </c>
      <c r="BZ27" s="28">
        <v>3763.0157109245902</v>
      </c>
      <c r="CA27">
        <v>47.736202280000001</v>
      </c>
      <c r="CB27">
        <v>2.1436149000000002E-2</v>
      </c>
      <c r="CC27">
        <v>2.1151515151515201</v>
      </c>
      <c r="CD27">
        <v>0.54054054054054101</v>
      </c>
      <c r="CE27">
        <v>-230.53539330000001</v>
      </c>
      <c r="CF27">
        <v>-7.9837995999999994E-2</v>
      </c>
      <c r="CG27">
        <v>-0.83023872679044997</v>
      </c>
      <c r="CH27">
        <v>0.44</v>
      </c>
      <c r="CI27">
        <v>120.650481</v>
      </c>
      <c r="CJ27">
        <v>3.6657822999999999E-2</v>
      </c>
      <c r="CK27">
        <v>0.71830985915492995</v>
      </c>
      <c r="CL27">
        <v>0.7</v>
      </c>
      <c r="CM27">
        <v>-20.716236673333341</v>
      </c>
      <c r="CN27">
        <v>-7.2480079999999976E-3</v>
      </c>
      <c r="CO27">
        <v>0.66774088250533337</v>
      </c>
      <c r="CP27" s="63">
        <v>0.56018018018018034</v>
      </c>
      <c r="CQ27">
        <v>0.52932098765432101</v>
      </c>
      <c r="CR27">
        <v>0.66483068135454904</v>
      </c>
      <c r="CS27">
        <v>0.49281314168377799</v>
      </c>
      <c r="CT27">
        <v>0.58205565019875105</v>
      </c>
      <c r="CU27">
        <v>0.53913043478260902</v>
      </c>
      <c r="CV27">
        <v>0.65281468953853605</v>
      </c>
      <c r="CW27">
        <v>0.52042152137356934</v>
      </c>
      <c r="CX27">
        <v>0.63323367369727868</v>
      </c>
      <c r="CY27">
        <v>0.57682759753542401</v>
      </c>
      <c r="CZ27" s="45">
        <v>0.65</v>
      </c>
      <c r="DA27" s="25">
        <v>9578.8461538461506</v>
      </c>
      <c r="DB27" s="25">
        <v>0.85</v>
      </c>
      <c r="DC27" s="25">
        <v>9733.4117647058792</v>
      </c>
      <c r="DD27" s="25">
        <v>0.8</v>
      </c>
      <c r="DE27" s="25">
        <v>5763.875</v>
      </c>
      <c r="DF27" s="25">
        <v>0.76666666666666661</v>
      </c>
      <c r="DG27" s="28">
        <v>8358.7109728506766</v>
      </c>
      <c r="DH27">
        <v>0.5</v>
      </c>
      <c r="DI27">
        <v>151</v>
      </c>
      <c r="DJ27">
        <v>0</v>
      </c>
      <c r="DK27">
        <v>110</v>
      </c>
      <c r="DL27">
        <v>0.5</v>
      </c>
      <c r="DM27">
        <v>230</v>
      </c>
      <c r="DN27">
        <v>0.33333333333333298</v>
      </c>
      <c r="DO27" s="127">
        <v>163.66666666666666</v>
      </c>
      <c r="DP27">
        <v>31</v>
      </c>
      <c r="DQ27">
        <v>23</v>
      </c>
      <c r="DR27">
        <v>23</v>
      </c>
      <c r="DS27">
        <v>13</v>
      </c>
      <c r="DT27">
        <v>36</v>
      </c>
      <c r="DU27">
        <v>9</v>
      </c>
      <c r="DV27">
        <v>10</v>
      </c>
      <c r="DW27">
        <v>4</v>
      </c>
      <c r="DX27">
        <v>36</v>
      </c>
      <c r="DY27">
        <v>18</v>
      </c>
      <c r="DZ27">
        <v>18</v>
      </c>
      <c r="EA27">
        <v>8</v>
      </c>
      <c r="EB27" s="89">
        <v>34.333333333333336</v>
      </c>
      <c r="EC27" s="89">
        <v>16.666666666666668</v>
      </c>
      <c r="ED27" s="89">
        <v>17</v>
      </c>
      <c r="EE27" s="129">
        <v>8.3333333333333339</v>
      </c>
      <c r="EF27">
        <v>0.81150221319150884</v>
      </c>
      <c r="EG27">
        <v>0.74595846579249359</v>
      </c>
      <c r="EH27">
        <v>0.73598015939981409</v>
      </c>
      <c r="EI27">
        <v>0.95795225166884412</v>
      </c>
      <c r="EJ27">
        <v>0.97704489999511435</v>
      </c>
      <c r="EK27">
        <v>0.98999520086592174</v>
      </c>
      <c r="EL27">
        <v>0.98844130416489151</v>
      </c>
      <c r="EM27">
        <v>0.99999999999999978</v>
      </c>
      <c r="EN27">
        <v>0.96979062603269361</v>
      </c>
      <c r="EO27">
        <v>0.97349631756153876</v>
      </c>
      <c r="EP27">
        <v>0.99070763927231353</v>
      </c>
      <c r="EQ27">
        <v>1</v>
      </c>
      <c r="ER27">
        <v>0.91944591307310564</v>
      </c>
      <c r="ES27" s="106"/>
      <c r="ET27" s="30"/>
      <c r="EU27" s="30"/>
      <c r="EV27" s="30"/>
      <c r="EW27" s="30"/>
      <c r="EX27" s="109"/>
      <c r="EY27" s="25"/>
    </row>
    <row r="28" spans="1:155" ht="13.05" customHeight="1">
      <c r="A28" s="25">
        <v>36</v>
      </c>
      <c r="B28" s="25">
        <v>14</v>
      </c>
      <c r="C28" s="49">
        <v>80026</v>
      </c>
      <c r="D28" s="25">
        <v>2</v>
      </c>
      <c r="E28" s="25">
        <v>2</v>
      </c>
      <c r="F28" s="25">
        <v>2</v>
      </c>
      <c r="G28" s="25">
        <v>8</v>
      </c>
      <c r="H28" s="25">
        <v>2</v>
      </c>
      <c r="I28" s="25">
        <v>5</v>
      </c>
      <c r="J28" s="25">
        <v>2</v>
      </c>
      <c r="K28" s="25">
        <v>12</v>
      </c>
      <c r="L28" s="45">
        <v>1</v>
      </c>
      <c r="M28" s="25">
        <v>984.65</v>
      </c>
      <c r="N28" s="25">
        <v>940.5</v>
      </c>
      <c r="O28" s="28">
        <v>306.60179472128965</v>
      </c>
      <c r="P28" s="25">
        <v>0.26515151515151514</v>
      </c>
      <c r="Q28" s="49">
        <v>-0.5</v>
      </c>
      <c r="R28" s="25">
        <v>0.4</v>
      </c>
      <c r="S28" s="25">
        <v>0.4</v>
      </c>
      <c r="T28" s="25">
        <v>0.4</v>
      </c>
      <c r="U28" s="47">
        <v>28</v>
      </c>
      <c r="V28" s="47">
        <v>7</v>
      </c>
      <c r="W28" s="54">
        <v>5.5</v>
      </c>
      <c r="X28" s="54">
        <v>10.5</v>
      </c>
      <c r="Y28" s="46">
        <v>17</v>
      </c>
      <c r="Z28" s="46">
        <v>12</v>
      </c>
      <c r="AA28" s="103">
        <v>94</v>
      </c>
      <c r="AB28" s="104">
        <v>0.14893617021276595</v>
      </c>
      <c r="AC28" s="47">
        <v>11</v>
      </c>
      <c r="AD28" s="25">
        <v>7</v>
      </c>
      <c r="AE28" s="49">
        <v>18</v>
      </c>
      <c r="AF28" s="47">
        <v>4</v>
      </c>
      <c r="AG28" s="25">
        <v>3</v>
      </c>
      <c r="AH28" s="49">
        <v>7</v>
      </c>
      <c r="AI28" s="25">
        <v>29</v>
      </c>
      <c r="AJ28" s="25"/>
      <c r="AK28" s="49">
        <v>0.89655172413793105</v>
      </c>
      <c r="AL28">
        <v>8</v>
      </c>
      <c r="AM28">
        <v>4</v>
      </c>
      <c r="AN28">
        <v>0.93267332000000003</v>
      </c>
      <c r="AO28">
        <v>4</v>
      </c>
      <c r="AP28">
        <v>0.93267332000000003</v>
      </c>
      <c r="AQ28">
        <v>6</v>
      </c>
      <c r="AR28">
        <v>0</v>
      </c>
      <c r="AS28"/>
      <c r="AT28">
        <v>1</v>
      </c>
      <c r="AU28"/>
      <c r="AV28">
        <v>5</v>
      </c>
      <c r="AW28">
        <v>0</v>
      </c>
      <c r="AX28"/>
      <c r="AY28">
        <v>1</v>
      </c>
      <c r="AZ28"/>
      <c r="BA28" s="25">
        <v>6.333333333333333</v>
      </c>
      <c r="BB28" s="25">
        <v>1.3333333333333333</v>
      </c>
      <c r="BC28" s="25">
        <v>0.93267332000000003</v>
      </c>
      <c r="BD28" s="25">
        <v>2</v>
      </c>
      <c r="BE28" s="25">
        <v>0.93267332000000003</v>
      </c>
      <c r="BF28" s="86">
        <v>117.71061368326049</v>
      </c>
      <c r="BG28" s="47">
        <v>4</v>
      </c>
      <c r="BH28" s="25">
        <v>17</v>
      </c>
      <c r="BI28" s="25">
        <v>10.5</v>
      </c>
      <c r="BJ28" s="25">
        <v>1</v>
      </c>
      <c r="BK28" s="25">
        <v>0.89308175999999995</v>
      </c>
      <c r="BL28" s="88">
        <v>0.94654087999999992</v>
      </c>
      <c r="BM28" s="47">
        <v>32</v>
      </c>
      <c r="BN28" s="25">
        <v>27</v>
      </c>
      <c r="BO28" s="25">
        <v>30</v>
      </c>
      <c r="BP28" s="25">
        <v>37</v>
      </c>
      <c r="BQ28" s="25">
        <v>31</v>
      </c>
      <c r="BR28" s="46">
        <v>57.5</v>
      </c>
      <c r="BS28" s="25">
        <v>21937.333333333299</v>
      </c>
      <c r="BT28" s="25">
        <v>23504.285714285699</v>
      </c>
      <c r="BU28" s="25">
        <v>25071.333333333299</v>
      </c>
      <c r="BV28" s="25">
        <v>31339.166666666701</v>
      </c>
      <c r="BW28" s="25">
        <v>50574.285714285703</v>
      </c>
      <c r="BX28" s="25">
        <v>22126.25</v>
      </c>
      <c r="BY28" s="25">
        <v>32527.65079365077</v>
      </c>
      <c r="BZ28" s="28">
        <v>25656.567460317467</v>
      </c>
      <c r="CA28">
        <v>4742.8971799999999</v>
      </c>
      <c r="CB28">
        <v>0.34075649299999999</v>
      </c>
      <c r="CC28">
        <v>7.44848484848485</v>
      </c>
      <c r="CD28">
        <v>0.28571428571428598</v>
      </c>
      <c r="CE28">
        <v>7273.4827070000001</v>
      </c>
      <c r="CF28">
        <v>0.51898871700000004</v>
      </c>
      <c r="CG28">
        <v>1.59151193633952</v>
      </c>
      <c r="CH28">
        <v>0.14285714285714299</v>
      </c>
      <c r="CI28">
        <v>7007.3875930000004</v>
      </c>
      <c r="CJ28">
        <v>0.62575044499999999</v>
      </c>
      <c r="CK28">
        <v>1.7464788732394401</v>
      </c>
      <c r="CL28">
        <v>0.5</v>
      </c>
      <c r="CM28">
        <v>6341.2558266666665</v>
      </c>
      <c r="CN28">
        <v>0.49516521833333332</v>
      </c>
      <c r="CO28">
        <v>3.5954918860212697</v>
      </c>
      <c r="CP28" s="63">
        <v>0.30952380952380965</v>
      </c>
      <c r="CQ28">
        <v>0.77674418604651196</v>
      </c>
      <c r="CR28">
        <v>0.67711053089643203</v>
      </c>
      <c r="CS28">
        <v>0.69359756097560998</v>
      </c>
      <c r="CT28">
        <v>0.55458089668615995</v>
      </c>
      <c r="CU28">
        <v>0.46180555555555602</v>
      </c>
      <c r="CV28">
        <v>0.54066615027110798</v>
      </c>
      <c r="CW28">
        <v>0.64404910085922595</v>
      </c>
      <c r="CX28">
        <v>0.59078585928456662</v>
      </c>
      <c r="CY28">
        <v>0.61741748007189634</v>
      </c>
      <c r="CZ28" s="45">
        <v>0.5</v>
      </c>
      <c r="DA28" s="25">
        <v>3690.1</v>
      </c>
      <c r="DB28" s="25">
        <v>0.7</v>
      </c>
      <c r="DC28" s="25">
        <v>6409.2857142857101</v>
      </c>
      <c r="DD28" s="25">
        <v>0.6</v>
      </c>
      <c r="DE28" s="25">
        <v>4617.6666666666697</v>
      </c>
      <c r="DF28" s="25">
        <v>0.6</v>
      </c>
      <c r="DG28" s="28">
        <v>4905.684126984127</v>
      </c>
      <c r="DH28">
        <v>0.5</v>
      </c>
      <c r="DI28">
        <v>273</v>
      </c>
      <c r="DJ28">
        <v>0</v>
      </c>
      <c r="DK28">
        <v>74</v>
      </c>
      <c r="DL28">
        <v>1.6666666666666667</v>
      </c>
      <c r="DM28">
        <v>136</v>
      </c>
      <c r="DN28">
        <v>0.72222222222222199</v>
      </c>
      <c r="DO28" s="127">
        <v>161</v>
      </c>
      <c r="DP28">
        <v>19</v>
      </c>
      <c r="DQ28">
        <v>14</v>
      </c>
      <c r="DR28">
        <v>13</v>
      </c>
      <c r="DS28">
        <v>8</v>
      </c>
      <c r="DT28">
        <v>6</v>
      </c>
      <c r="DU28">
        <v>3</v>
      </c>
      <c r="DV28">
        <v>2</v>
      </c>
      <c r="DW28">
        <v>3</v>
      </c>
      <c r="DX28">
        <v>5</v>
      </c>
      <c r="DY28">
        <v>4</v>
      </c>
      <c r="DZ28">
        <v>4</v>
      </c>
      <c r="EA28">
        <v>3</v>
      </c>
      <c r="EB28" s="89">
        <v>10</v>
      </c>
      <c r="EC28" s="89">
        <v>7</v>
      </c>
      <c r="ED28" s="89">
        <v>6.333333333333333</v>
      </c>
      <c r="EE28" s="129">
        <v>4.666666666666667</v>
      </c>
      <c r="EF28">
        <v>0.63423886921088579</v>
      </c>
      <c r="EG28">
        <v>0.58222417784151637</v>
      </c>
      <c r="EH28">
        <v>0.6651040152904617</v>
      </c>
      <c r="EI28">
        <v>0.78881063774661553</v>
      </c>
      <c r="EJ28">
        <v>0.94146478412939849</v>
      </c>
      <c r="EK28">
        <v>1</v>
      </c>
      <c r="EL28">
        <v>1</v>
      </c>
      <c r="EM28">
        <v>1</v>
      </c>
      <c r="EN28">
        <v>0.92478464628158141</v>
      </c>
      <c r="EO28">
        <v>0.93267331798025022</v>
      </c>
      <c r="EP28">
        <v>0.93267331798025022</v>
      </c>
      <c r="EQ28">
        <v>0.96076892283052273</v>
      </c>
      <c r="ER28">
        <v>0.83349609987395523</v>
      </c>
      <c r="ES28" s="106"/>
      <c r="ET28" s="30"/>
      <c r="EU28" s="30"/>
      <c r="EV28" s="30"/>
      <c r="EW28" s="30"/>
      <c r="EX28" s="109"/>
      <c r="EY28" s="25"/>
    </row>
    <row r="29" spans="1:155" ht="13.05" customHeight="1">
      <c r="A29" s="25">
        <v>24</v>
      </c>
      <c r="B29" s="25">
        <v>18</v>
      </c>
      <c r="C29" s="49">
        <v>80027</v>
      </c>
      <c r="D29" s="25">
        <v>1</v>
      </c>
      <c r="E29" s="25">
        <v>1</v>
      </c>
      <c r="F29" s="25">
        <v>14</v>
      </c>
      <c r="G29" s="25">
        <v>18</v>
      </c>
      <c r="H29" s="25">
        <v>19</v>
      </c>
      <c r="I29" s="25">
        <v>22</v>
      </c>
      <c r="J29" s="25">
        <v>0</v>
      </c>
      <c r="K29" s="25">
        <v>7</v>
      </c>
      <c r="L29" s="45">
        <v>1</v>
      </c>
      <c r="M29" s="25">
        <v>647.79999999999995</v>
      </c>
      <c r="N29" s="25">
        <v>618</v>
      </c>
      <c r="O29" s="28">
        <v>126.69092103889754</v>
      </c>
      <c r="P29" s="25">
        <v>0.31868131868131866</v>
      </c>
      <c r="Q29" s="49">
        <v>-0.16666666666666666</v>
      </c>
      <c r="R29" s="25">
        <v>0.5</v>
      </c>
      <c r="S29" s="25">
        <v>0.3</v>
      </c>
      <c r="T29" s="25">
        <v>0.4</v>
      </c>
      <c r="U29" s="47">
        <v>39</v>
      </c>
      <c r="V29" s="47">
        <v>14</v>
      </c>
      <c r="W29" s="54">
        <v>5</v>
      </c>
      <c r="X29" s="54">
        <v>12.5</v>
      </c>
      <c r="Y29" s="46">
        <v>18</v>
      </c>
      <c r="Z29" s="46">
        <v>17</v>
      </c>
      <c r="AA29" s="103">
        <v>35</v>
      </c>
      <c r="AB29" s="104">
        <v>0</v>
      </c>
      <c r="AC29" s="47">
        <v>11</v>
      </c>
      <c r="AD29" s="25">
        <v>8</v>
      </c>
      <c r="AE29" s="49">
        <v>19</v>
      </c>
      <c r="AF29" s="47">
        <v>4</v>
      </c>
      <c r="AG29" s="25">
        <v>4</v>
      </c>
      <c r="AH29" s="49">
        <v>8</v>
      </c>
      <c r="AI29" s="25">
        <v>35</v>
      </c>
      <c r="AJ29" s="25"/>
      <c r="AK29" s="49">
        <v>0.2857142857142857</v>
      </c>
      <c r="AL29">
        <v>14</v>
      </c>
      <c r="AM29">
        <v>3</v>
      </c>
      <c r="AN29">
        <v>0.99587059</v>
      </c>
      <c r="AO29">
        <v>5</v>
      </c>
      <c r="AP29">
        <v>0.98733959999999998</v>
      </c>
      <c r="AQ29">
        <v>7</v>
      </c>
      <c r="AR29">
        <v>4</v>
      </c>
      <c r="AS29">
        <v>0.97883891999999995</v>
      </c>
      <c r="AT29">
        <v>5</v>
      </c>
      <c r="AU29">
        <v>0.91499142</v>
      </c>
      <c r="AV29">
        <v>9</v>
      </c>
      <c r="AW29">
        <v>6</v>
      </c>
      <c r="AX29">
        <v>0.99587059</v>
      </c>
      <c r="AY29">
        <v>6</v>
      </c>
      <c r="AZ29">
        <v>0.99438495999999998</v>
      </c>
      <c r="BA29" s="25">
        <v>10</v>
      </c>
      <c r="BB29" s="25">
        <v>4.333333333333333</v>
      </c>
      <c r="BC29" s="25">
        <v>0.99019336666666657</v>
      </c>
      <c r="BD29" s="25">
        <v>5.333333333333333</v>
      </c>
      <c r="BE29" s="25">
        <v>0.96557199333333343</v>
      </c>
      <c r="BF29" s="86">
        <v>40.09142753854627</v>
      </c>
      <c r="BG29" s="47">
        <v>23</v>
      </c>
      <c r="BH29" s="25">
        <v>25</v>
      </c>
      <c r="BI29" s="25">
        <v>24</v>
      </c>
      <c r="BJ29" s="25">
        <v>0.57668712</v>
      </c>
      <c r="BK29" s="25">
        <v>0.74874372</v>
      </c>
      <c r="BL29" s="88">
        <v>0.66271542000000006</v>
      </c>
      <c r="BM29" s="47">
        <v>35</v>
      </c>
      <c r="BN29" s="25">
        <v>35</v>
      </c>
      <c r="BO29" s="25">
        <v>27</v>
      </c>
      <c r="BP29" s="25">
        <v>28</v>
      </c>
      <c r="BQ29" s="25">
        <v>31</v>
      </c>
      <c r="BR29" s="46">
        <v>44</v>
      </c>
      <c r="BS29" s="25">
        <v>9140.5555555555493</v>
      </c>
      <c r="BT29" s="25">
        <v>6208.6792452830196</v>
      </c>
      <c r="BU29" s="25">
        <v>15042.8</v>
      </c>
      <c r="BV29" s="25">
        <v>9642.82051282051</v>
      </c>
      <c r="BW29" s="25">
        <v>14160.8</v>
      </c>
      <c r="BX29" s="25">
        <v>9077.4358974359002</v>
      </c>
      <c r="BY29" s="25">
        <v>12781.385185185185</v>
      </c>
      <c r="BZ29" s="28">
        <v>8309.6452185131438</v>
      </c>
      <c r="CA29">
        <v>1664.4758400000001</v>
      </c>
      <c r="CB29">
        <v>0.35226186700000001</v>
      </c>
      <c r="CC29">
        <v>4.48484848484848</v>
      </c>
      <c r="CD29">
        <v>0.628571428571429</v>
      </c>
      <c r="CE29">
        <v>2948.4723300000001</v>
      </c>
      <c r="CF29">
        <v>0.43488605499999999</v>
      </c>
      <c r="CG29">
        <v>1.5809018567639299</v>
      </c>
      <c r="CH29">
        <v>0.41666666666666702</v>
      </c>
      <c r="CI29">
        <v>1650.596933</v>
      </c>
      <c r="CJ29">
        <v>0.23532013199999999</v>
      </c>
      <c r="CK29">
        <v>4.4309859154929603</v>
      </c>
      <c r="CL29">
        <v>0.375</v>
      </c>
      <c r="CM29">
        <v>2087.8483676666665</v>
      </c>
      <c r="CN29">
        <v>0.34082268466666665</v>
      </c>
      <c r="CO29">
        <v>3.4989120857017899</v>
      </c>
      <c r="CP29" s="63">
        <v>0.47341269841269867</v>
      </c>
      <c r="CQ29">
        <v>0.62259615384615397</v>
      </c>
      <c r="CR29">
        <v>0.69329359165424698</v>
      </c>
      <c r="CS29">
        <v>0.537974683544304</v>
      </c>
      <c r="CT29">
        <v>0.583452722063037</v>
      </c>
      <c r="CU29">
        <v>0.59331175836030203</v>
      </c>
      <c r="CV29">
        <v>0.66841317365269504</v>
      </c>
      <c r="CW29">
        <v>0.58462753191691996</v>
      </c>
      <c r="CX29">
        <v>0.64838649578999297</v>
      </c>
      <c r="CY29">
        <v>0.61650701385345641</v>
      </c>
      <c r="CZ29" s="45">
        <v>0.55000000000000004</v>
      </c>
      <c r="DA29" s="25">
        <v>6996.2</v>
      </c>
      <c r="DB29" s="25">
        <v>0.75</v>
      </c>
      <c r="DC29" s="25">
        <v>7759.5333333333301</v>
      </c>
      <c r="DD29" s="25">
        <v>0.7</v>
      </c>
      <c r="DE29" s="25">
        <v>5539.4285714285697</v>
      </c>
      <c r="DF29" s="25">
        <v>0.66666666666666663</v>
      </c>
      <c r="DG29" s="28">
        <v>6765.0539682539666</v>
      </c>
      <c r="DH29">
        <v>0.83333333333333337</v>
      </c>
      <c r="DI29">
        <v>204</v>
      </c>
      <c r="DJ29">
        <v>0</v>
      </c>
      <c r="DK29">
        <v>123</v>
      </c>
      <c r="DL29">
        <v>0.16666666666666666</v>
      </c>
      <c r="DM29">
        <v>208</v>
      </c>
      <c r="DN29">
        <v>0.33333333333333298</v>
      </c>
      <c r="DO29" s="127">
        <v>178.33333333333334</v>
      </c>
      <c r="DQ29">
        <v>12</v>
      </c>
      <c r="DR29">
        <v>10</v>
      </c>
      <c r="DS29">
        <v>6</v>
      </c>
      <c r="DT29">
        <v>43</v>
      </c>
      <c r="DU29">
        <v>13</v>
      </c>
      <c r="DV29">
        <v>15</v>
      </c>
      <c r="DW29">
        <v>7</v>
      </c>
      <c r="DX29">
        <v>18</v>
      </c>
      <c r="DY29">
        <v>13</v>
      </c>
      <c r="DZ29">
        <v>13</v>
      </c>
      <c r="EA29">
        <v>8</v>
      </c>
      <c r="EB29" s="89">
        <v>30.5</v>
      </c>
      <c r="EC29" s="89">
        <v>12.666666666666666</v>
      </c>
      <c r="ED29" s="89">
        <v>12.666666666666666</v>
      </c>
      <c r="EE29" s="129">
        <v>7</v>
      </c>
      <c r="EF29">
        <v>0.81033078399591807</v>
      </c>
      <c r="EG29">
        <v>0.89867258184136911</v>
      </c>
      <c r="EH29">
        <v>0.86130823509963639</v>
      </c>
      <c r="EI29">
        <v>0.84128182081916902</v>
      </c>
      <c r="EJ29">
        <v>0.8861331015367192</v>
      </c>
      <c r="EK29">
        <v>0.99159811281053911</v>
      </c>
      <c r="EL29">
        <v>0.98124763941000137</v>
      </c>
      <c r="EM29">
        <v>0.96027659949672006</v>
      </c>
      <c r="EN29">
        <v>0.99375438086705792</v>
      </c>
      <c r="EO29">
        <v>0.98436954983658997</v>
      </c>
      <c r="EP29">
        <v>0.99200515821399671</v>
      </c>
      <c r="EQ29">
        <v>1</v>
      </c>
      <c r="ER29">
        <v>0.89673942213323166</v>
      </c>
      <c r="ES29" s="106"/>
      <c r="ET29" s="30"/>
      <c r="EU29" s="30"/>
      <c r="EV29" s="30"/>
      <c r="EW29" s="30"/>
      <c r="EX29" s="109"/>
      <c r="EY29" s="25"/>
    </row>
    <row r="30" spans="1:155" ht="13.05" customHeight="1">
      <c r="A30" s="25">
        <v>40</v>
      </c>
      <c r="B30" s="25">
        <v>12</v>
      </c>
      <c r="C30" s="49">
        <v>80028</v>
      </c>
      <c r="D30" s="25">
        <v>2</v>
      </c>
      <c r="E30" s="25">
        <v>2</v>
      </c>
      <c r="F30" s="25">
        <v>22</v>
      </c>
      <c r="G30" s="25">
        <v>25</v>
      </c>
      <c r="H30" s="25">
        <v>26</v>
      </c>
      <c r="I30" s="25">
        <v>26</v>
      </c>
      <c r="J30" s="25">
        <v>2</v>
      </c>
      <c r="K30" s="25">
        <v>5</v>
      </c>
      <c r="L30" s="45">
        <v>1</v>
      </c>
      <c r="M30" s="25">
        <v>1293.3499999999999</v>
      </c>
      <c r="N30" s="25">
        <v>1167</v>
      </c>
      <c r="O30" s="28">
        <v>353.17377189974735</v>
      </c>
      <c r="P30" s="25">
        <v>0.32758620689655171</v>
      </c>
      <c r="Q30" s="49">
        <v>-0.2</v>
      </c>
      <c r="R30" s="25">
        <v>0.4</v>
      </c>
      <c r="S30" s="25">
        <v>0.2</v>
      </c>
      <c r="T30" s="25">
        <v>0.3</v>
      </c>
      <c r="U30" s="47">
        <v>36</v>
      </c>
      <c r="V30" s="47">
        <v>14</v>
      </c>
      <c r="W30" s="54">
        <v>8</v>
      </c>
      <c r="X30" s="54">
        <v>12</v>
      </c>
      <c r="Y30" s="46">
        <v>15</v>
      </c>
      <c r="Z30" s="46">
        <v>12</v>
      </c>
      <c r="AA30" s="103">
        <v>44</v>
      </c>
      <c r="AB30" s="104">
        <v>0.20454545454545456</v>
      </c>
      <c r="AC30" s="47">
        <v>12</v>
      </c>
      <c r="AD30" s="25">
        <v>10</v>
      </c>
      <c r="AE30" s="49">
        <v>22</v>
      </c>
      <c r="AF30" s="47">
        <v>4</v>
      </c>
      <c r="AG30" s="25">
        <v>4</v>
      </c>
      <c r="AH30" s="49">
        <v>8</v>
      </c>
      <c r="AI30" s="25">
        <v>31</v>
      </c>
      <c r="AJ30" s="25"/>
      <c r="AK30" s="49">
        <v>0.74193548387096775</v>
      </c>
      <c r="AL30">
        <v>17</v>
      </c>
      <c r="AM30">
        <v>8</v>
      </c>
      <c r="AN30">
        <v>0.92405347000000004</v>
      </c>
      <c r="AO30">
        <v>10</v>
      </c>
      <c r="AP30">
        <v>0.95318778000000004</v>
      </c>
      <c r="AQ30">
        <v>0</v>
      </c>
      <c r="AR30">
        <v>0</v>
      </c>
      <c r="AS30"/>
      <c r="AT30">
        <v>7</v>
      </c>
      <c r="AU30">
        <v>0.96308682000000001</v>
      </c>
      <c r="AV30">
        <v>13</v>
      </c>
      <c r="AW30">
        <v>9</v>
      </c>
      <c r="AX30">
        <v>0.97893975</v>
      </c>
      <c r="AY30">
        <v>9</v>
      </c>
      <c r="AZ30">
        <v>0.97893975</v>
      </c>
      <c r="BA30" s="25">
        <v>10</v>
      </c>
      <c r="BB30" s="25">
        <v>5.666666666666667</v>
      </c>
      <c r="BC30" s="25">
        <v>0.95149660999999996</v>
      </c>
      <c r="BD30" s="25">
        <v>8.6666666666666661</v>
      </c>
      <c r="BE30" s="25">
        <v>0.96507144999999994</v>
      </c>
      <c r="BF30" s="86">
        <v>68.238314231263629</v>
      </c>
      <c r="BG30" s="47">
        <v>17</v>
      </c>
      <c r="BH30" s="25">
        <v>18</v>
      </c>
      <c r="BI30" s="25">
        <v>17.5</v>
      </c>
      <c r="BJ30" s="25">
        <v>1.9230769000000002E-2</v>
      </c>
      <c r="BK30" s="25">
        <v>0.32258065000000002</v>
      </c>
      <c r="BL30" s="88">
        <v>0.1709057095</v>
      </c>
      <c r="BM30" s="47">
        <v>29</v>
      </c>
      <c r="BN30" s="25">
        <v>32</v>
      </c>
      <c r="BO30" s="25">
        <v>35</v>
      </c>
      <c r="BP30" s="25">
        <v>21</v>
      </c>
      <c r="BQ30" s="25">
        <v>36</v>
      </c>
      <c r="BR30" s="46"/>
      <c r="BS30" s="25">
        <v>12656.1538461538</v>
      </c>
      <c r="BT30" s="25">
        <v>5394.4262295081999</v>
      </c>
      <c r="BU30" s="25">
        <v>23504.375</v>
      </c>
      <c r="BV30" s="25">
        <v>4586.2195121951199</v>
      </c>
      <c r="BW30" s="25">
        <v>16091.8181818182</v>
      </c>
      <c r="BX30" s="25">
        <v>5619.3650793650804</v>
      </c>
      <c r="BY30" s="25">
        <v>17417.449009323998</v>
      </c>
      <c r="BZ30" s="28">
        <v>5200.0036070228007</v>
      </c>
      <c r="CA30">
        <v>566.57639210000002</v>
      </c>
      <c r="CB30">
        <v>0.15348532400000001</v>
      </c>
      <c r="CC30">
        <v>3.4545454545454501</v>
      </c>
      <c r="CD30">
        <v>0.6</v>
      </c>
      <c r="CE30">
        <v>694.17251969999995</v>
      </c>
      <c r="CF30">
        <v>0.26311677</v>
      </c>
      <c r="CG30">
        <v>3.7771883289124699</v>
      </c>
      <c r="CH30">
        <v>0.66666666666666696</v>
      </c>
      <c r="CI30">
        <v>349.0050268</v>
      </c>
      <c r="CJ30">
        <v>0.100618712</v>
      </c>
      <c r="CK30">
        <v>2.33239436619718</v>
      </c>
      <c r="CL30">
        <v>0.52380952380952395</v>
      </c>
      <c r="CM30">
        <v>536.58464619999995</v>
      </c>
      <c r="CN30">
        <v>0.17240693533333337</v>
      </c>
      <c r="CO30">
        <v>3.1880427165517005</v>
      </c>
      <c r="CP30" s="63">
        <v>0.59682539682539704</v>
      </c>
      <c r="CQ30">
        <v>0.68718466195761896</v>
      </c>
      <c r="CR30">
        <v>0.71366476500950804</v>
      </c>
      <c r="CS30">
        <v>0.65652173913043499</v>
      </c>
      <c r="CT30">
        <v>0.81380798274002197</v>
      </c>
      <c r="CU30">
        <v>0.61004784688995195</v>
      </c>
      <c r="CV30">
        <v>0.67901907356948199</v>
      </c>
      <c r="CW30">
        <v>0.65125141599266867</v>
      </c>
      <c r="CX30">
        <v>0.735497273773004</v>
      </c>
      <c r="CY30">
        <v>0.69337434488283645</v>
      </c>
      <c r="CZ30" s="45">
        <v>0.65</v>
      </c>
      <c r="DA30" s="25">
        <v>7811.75</v>
      </c>
      <c r="DB30" s="25">
        <v>0.8</v>
      </c>
      <c r="DC30" s="25">
        <v>7372</v>
      </c>
      <c r="DD30" s="25">
        <v>0.9</v>
      </c>
      <c r="DE30" s="25">
        <v>5340.7222222222199</v>
      </c>
      <c r="DF30" s="25">
        <v>0.78333333333333333</v>
      </c>
      <c r="DG30" s="28">
        <v>6841.49074074074</v>
      </c>
      <c r="DH30">
        <v>0.5</v>
      </c>
      <c r="DI30">
        <v>171</v>
      </c>
      <c r="DJ30">
        <v>0</v>
      </c>
      <c r="DK30">
        <v>106</v>
      </c>
      <c r="DL30">
        <v>0.33333333333333331</v>
      </c>
      <c r="DM30">
        <v>234</v>
      </c>
      <c r="DN30">
        <v>0.27777777777777801</v>
      </c>
      <c r="DO30" s="127">
        <v>170.33333333333334</v>
      </c>
      <c r="DQ30">
        <v>18</v>
      </c>
      <c r="DR30">
        <v>17</v>
      </c>
      <c r="DS30">
        <v>11</v>
      </c>
      <c r="DT30">
        <v>17</v>
      </c>
      <c r="DU30">
        <v>14</v>
      </c>
      <c r="DV30">
        <v>11</v>
      </c>
      <c r="DW30">
        <v>7</v>
      </c>
      <c r="DX30">
        <v>26</v>
      </c>
      <c r="DY30">
        <v>22</v>
      </c>
      <c r="DZ30">
        <v>19</v>
      </c>
      <c r="EA30">
        <v>7</v>
      </c>
      <c r="EB30" s="89">
        <v>21.5</v>
      </c>
      <c r="EC30" s="89">
        <v>18</v>
      </c>
      <c r="ED30" s="89">
        <v>15.666666666666666</v>
      </c>
      <c r="EE30" s="129">
        <v>8.3333333333333339</v>
      </c>
      <c r="EF30">
        <v>0.6443963265753988</v>
      </c>
      <c r="EG30">
        <v>0.64830724688815999</v>
      </c>
      <c r="EH30">
        <v>0.60292753764579798</v>
      </c>
      <c r="EI30">
        <v>0.79889501567630183</v>
      </c>
      <c r="EJ30">
        <v>0.89938334484212912</v>
      </c>
      <c r="EK30">
        <v>0.92428201433723889</v>
      </c>
      <c r="EL30">
        <v>0.90494658981011789</v>
      </c>
      <c r="EM30">
        <v>0.99484975116710972</v>
      </c>
      <c r="EN30">
        <v>0.98948555220500833</v>
      </c>
      <c r="EO30">
        <v>0.99639693586988387</v>
      </c>
      <c r="EP30">
        <v>0.99601643062804723</v>
      </c>
      <c r="EQ30">
        <v>1</v>
      </c>
      <c r="ER30">
        <v>0.84442174120751223</v>
      </c>
      <c r="ES30" s="106"/>
      <c r="ET30" s="30"/>
      <c r="EU30" s="30"/>
      <c r="EV30" s="30"/>
      <c r="EW30" s="30"/>
      <c r="EX30" s="109"/>
      <c r="EY30" s="25"/>
    </row>
    <row r="31" spans="1:155" ht="13.05" customHeight="1">
      <c r="A31" s="25">
        <v>47</v>
      </c>
      <c r="B31" s="25">
        <v>13</v>
      </c>
      <c r="C31" s="49">
        <v>80029</v>
      </c>
      <c r="D31" s="25">
        <v>1</v>
      </c>
      <c r="E31" s="25">
        <v>1</v>
      </c>
      <c r="F31" s="25">
        <v>8</v>
      </c>
      <c r="G31" s="25">
        <v>18</v>
      </c>
      <c r="H31" s="25">
        <v>12</v>
      </c>
      <c r="I31" s="25">
        <v>21</v>
      </c>
      <c r="J31" s="25">
        <v>2</v>
      </c>
      <c r="K31" s="25">
        <v>5</v>
      </c>
      <c r="L31" s="45">
        <v>1</v>
      </c>
      <c r="M31" s="25">
        <v>1091.3499999999999</v>
      </c>
      <c r="N31" s="25">
        <v>1015</v>
      </c>
      <c r="O31" s="28">
        <v>284.63721600810067</v>
      </c>
      <c r="P31" s="25">
        <v>0.4017857142857143</v>
      </c>
      <c r="Q31" s="49">
        <v>0</v>
      </c>
      <c r="R31" s="25">
        <v>0.7</v>
      </c>
      <c r="S31" s="25">
        <v>0.77777777777777779</v>
      </c>
      <c r="T31" s="25">
        <v>0.73684210526315785</v>
      </c>
      <c r="U31" s="47">
        <v>25</v>
      </c>
      <c r="V31" s="47">
        <v>9</v>
      </c>
      <c r="W31" s="54">
        <v>5.5</v>
      </c>
      <c r="X31" s="54">
        <v>10</v>
      </c>
      <c r="Y31" s="46">
        <v>19</v>
      </c>
      <c r="Z31" s="46">
        <v>13</v>
      </c>
      <c r="AA31" s="103">
        <v>69</v>
      </c>
      <c r="AB31" s="104">
        <v>8.6956521739130432E-2</v>
      </c>
      <c r="AC31" s="47">
        <v>11</v>
      </c>
      <c r="AD31" s="25">
        <v>7</v>
      </c>
      <c r="AE31" s="49">
        <v>18</v>
      </c>
      <c r="AF31" s="47">
        <v>4</v>
      </c>
      <c r="AG31" s="25">
        <v>4</v>
      </c>
      <c r="AH31" s="49">
        <v>8</v>
      </c>
      <c r="AI31" s="25">
        <v>36</v>
      </c>
      <c r="AJ31" s="25"/>
      <c r="AK31" s="49">
        <v>1.5277777777777777</v>
      </c>
      <c r="AL31">
        <v>12</v>
      </c>
      <c r="AM31">
        <v>3</v>
      </c>
      <c r="AN31">
        <v>0.98198050999999997</v>
      </c>
      <c r="AO31">
        <v>6</v>
      </c>
      <c r="AP31">
        <v>0.50311607000000003</v>
      </c>
      <c r="AQ31">
        <v>10</v>
      </c>
      <c r="AR31">
        <v>8</v>
      </c>
      <c r="AS31">
        <v>0.97036750999999999</v>
      </c>
      <c r="AT31">
        <v>9</v>
      </c>
      <c r="AU31">
        <v>0.96612962000000002</v>
      </c>
      <c r="AV31">
        <v>7</v>
      </c>
      <c r="AW31">
        <v>5</v>
      </c>
      <c r="AX31">
        <v>0.99053038999999998</v>
      </c>
      <c r="AY31">
        <v>6</v>
      </c>
      <c r="AZ31">
        <v>0.99032553999999995</v>
      </c>
      <c r="BA31" s="25">
        <v>9.6666666666666661</v>
      </c>
      <c r="BB31" s="25">
        <v>5.333333333333333</v>
      </c>
      <c r="BC31" s="25">
        <v>0.98095947000000006</v>
      </c>
      <c r="BD31" s="25">
        <v>7</v>
      </c>
      <c r="BE31" s="25">
        <v>0.81985707666666663</v>
      </c>
      <c r="BF31" s="86">
        <v>82.180771677878496</v>
      </c>
      <c r="BG31" s="47">
        <v>11</v>
      </c>
      <c r="BH31" s="25">
        <v>15</v>
      </c>
      <c r="BI31" s="25">
        <v>13</v>
      </c>
      <c r="BJ31" s="25">
        <v>0.32653061</v>
      </c>
      <c r="BK31" s="25">
        <v>0.74576271000000005</v>
      </c>
      <c r="BL31" s="88">
        <v>0.53614666</v>
      </c>
      <c r="BM31" s="47">
        <v>31</v>
      </c>
      <c r="BN31" s="25">
        <v>33</v>
      </c>
      <c r="BO31" s="25">
        <v>25</v>
      </c>
      <c r="BP31" s="25">
        <v>23</v>
      </c>
      <c r="BQ31" s="25">
        <v>27</v>
      </c>
      <c r="BR31" s="46">
        <v>55.5</v>
      </c>
      <c r="BS31" s="25">
        <v>9401.7142857142899</v>
      </c>
      <c r="BT31" s="25">
        <v>8025.85365853659</v>
      </c>
      <c r="BU31" s="25">
        <v>8175.4347826086996</v>
      </c>
      <c r="BV31" s="25">
        <v>6267.8333333333303</v>
      </c>
      <c r="BW31" s="25">
        <v>14160.8</v>
      </c>
      <c r="BX31" s="25">
        <v>13111.851851851899</v>
      </c>
      <c r="BY31" s="25">
        <v>10579.316356107664</v>
      </c>
      <c r="BZ31" s="28">
        <v>9135.1796145739409</v>
      </c>
      <c r="CA31">
        <v>1576.027499</v>
      </c>
      <c r="CB31">
        <v>0.27798809299999999</v>
      </c>
      <c r="CC31">
        <v>6</v>
      </c>
      <c r="CD31">
        <v>0.441176470588235</v>
      </c>
      <c r="CE31">
        <v>1980.267398</v>
      </c>
      <c r="CF31">
        <v>0.46982502100000001</v>
      </c>
      <c r="CG31">
        <v>12.9575596816976</v>
      </c>
      <c r="CH31">
        <v>0.37777777777777799</v>
      </c>
      <c r="CI31">
        <v>2933.7190909999999</v>
      </c>
      <c r="CJ31">
        <v>0.48258956600000003</v>
      </c>
      <c r="CK31">
        <v>5.2422535211267602</v>
      </c>
      <c r="CL31">
        <v>0.625</v>
      </c>
      <c r="CM31">
        <v>2163.3379959999997</v>
      </c>
      <c r="CN31">
        <v>0.41013422666666671</v>
      </c>
      <c r="CO31">
        <v>8.0666044009414524</v>
      </c>
      <c r="CP31" s="63">
        <v>0.481318082788671</v>
      </c>
      <c r="CQ31">
        <v>0.64553794829024203</v>
      </c>
      <c r="CR31">
        <v>0.80495689655172398</v>
      </c>
      <c r="CS31">
        <v>0.56941508104298799</v>
      </c>
      <c r="CT31">
        <v>0.77178204790734395</v>
      </c>
      <c r="CU31">
        <v>0.624595469255664</v>
      </c>
      <c r="CV31">
        <v>0.78362282878411904</v>
      </c>
      <c r="CW31">
        <v>0.6131828328629646</v>
      </c>
      <c r="CX31">
        <v>0.78678725774772895</v>
      </c>
      <c r="CY31">
        <v>0.69998504530534689</v>
      </c>
      <c r="CZ31" s="45">
        <v>0.8</v>
      </c>
      <c r="DA31" s="25">
        <v>10630.5</v>
      </c>
      <c r="DB31" s="25">
        <v>0.8</v>
      </c>
      <c r="DC31" s="25">
        <v>11481.4666666667</v>
      </c>
      <c r="DD31" s="25">
        <v>0.85</v>
      </c>
      <c r="DE31" s="25">
        <v>9171.7058823529405</v>
      </c>
      <c r="DF31" s="25">
        <v>0.81666666666666676</v>
      </c>
      <c r="DG31" s="28">
        <v>10427.890849673213</v>
      </c>
      <c r="DH31">
        <v>0.5</v>
      </c>
      <c r="DI31">
        <v>420</v>
      </c>
      <c r="DJ31">
        <v>0</v>
      </c>
      <c r="DK31">
        <v>246</v>
      </c>
      <c r="DL31">
        <v>4</v>
      </c>
      <c r="DM31">
        <v>330</v>
      </c>
      <c r="DN31">
        <v>1.5</v>
      </c>
      <c r="DO31" s="127">
        <v>332</v>
      </c>
      <c r="DP31">
        <v>12</v>
      </c>
      <c r="DQ31">
        <v>4</v>
      </c>
      <c r="DR31">
        <v>4</v>
      </c>
      <c r="DS31">
        <v>4</v>
      </c>
      <c r="DT31">
        <v>33</v>
      </c>
      <c r="DU31">
        <v>9</v>
      </c>
      <c r="DV31">
        <v>6</v>
      </c>
      <c r="DW31">
        <v>6</v>
      </c>
      <c r="DX31">
        <v>16</v>
      </c>
      <c r="DY31">
        <v>12</v>
      </c>
      <c r="DZ31">
        <v>12</v>
      </c>
      <c r="EA31">
        <v>7</v>
      </c>
      <c r="EB31" s="89">
        <v>20.333333333333332</v>
      </c>
      <c r="EC31" s="89">
        <v>8.3333333333333339</v>
      </c>
      <c r="ED31" s="89">
        <v>7.333333333333333</v>
      </c>
      <c r="EE31" s="129">
        <v>5.666666666666667</v>
      </c>
      <c r="EF31">
        <v>0.96970878616068068</v>
      </c>
      <c r="EG31">
        <v>0.98449518497084032</v>
      </c>
      <c r="EH31">
        <v>0.98449518497084032</v>
      </c>
      <c r="EI31">
        <v>0.98994949366116636</v>
      </c>
      <c r="EJ31">
        <v>0.92157585041777734</v>
      </c>
      <c r="EK31">
        <v>0.83358091560276426</v>
      </c>
      <c r="EL31">
        <v>0.88525333627598102</v>
      </c>
      <c r="EM31">
        <v>0.94025615268024765</v>
      </c>
      <c r="EN31">
        <v>0.93546336336290492</v>
      </c>
      <c r="EO31">
        <v>0.94301078316208764</v>
      </c>
      <c r="EP31">
        <v>0.94737580780425101</v>
      </c>
      <c r="EQ31">
        <v>0.99484975116710972</v>
      </c>
      <c r="ER31">
        <v>0.94224933331378768</v>
      </c>
      <c r="ES31" s="106"/>
      <c r="ET31" s="30"/>
      <c r="EU31" s="30"/>
      <c r="EV31" s="30"/>
      <c r="EW31" s="30"/>
      <c r="EX31" s="109"/>
      <c r="EY31" s="25"/>
    </row>
    <row r="32" spans="1:155" ht="13.05" customHeight="1">
      <c r="A32" s="25">
        <v>46</v>
      </c>
      <c r="B32" s="25">
        <v>12</v>
      </c>
      <c r="C32" s="135">
        <v>80030</v>
      </c>
      <c r="D32" s="25">
        <v>2</v>
      </c>
      <c r="E32" s="25">
        <v>2</v>
      </c>
      <c r="F32" s="25">
        <v>2</v>
      </c>
      <c r="G32" s="25">
        <v>17</v>
      </c>
      <c r="H32" s="25">
        <v>7</v>
      </c>
      <c r="I32" s="25">
        <v>15</v>
      </c>
      <c r="J32" s="25">
        <v>4</v>
      </c>
      <c r="K32" s="25">
        <v>8</v>
      </c>
      <c r="L32" s="45">
        <v>1</v>
      </c>
      <c r="M32" s="25">
        <v>1053.5999999999999</v>
      </c>
      <c r="N32" s="25">
        <v>970</v>
      </c>
      <c r="O32" s="28">
        <v>226.52184744174477</v>
      </c>
      <c r="P32" s="25">
        <v>0.63793103448275867</v>
      </c>
      <c r="Q32" s="49">
        <v>-0.6</v>
      </c>
      <c r="R32" s="25">
        <v>0.4</v>
      </c>
      <c r="S32" s="25">
        <v>0</v>
      </c>
      <c r="T32" s="25">
        <v>0.33333333333333331</v>
      </c>
      <c r="U32" s="47">
        <v>25</v>
      </c>
      <c r="V32" s="47">
        <v>10</v>
      </c>
      <c r="W32" s="54">
        <v>4</v>
      </c>
      <c r="X32" s="54">
        <v>9</v>
      </c>
      <c r="Y32" s="46">
        <v>19</v>
      </c>
      <c r="Z32" s="46">
        <v>15</v>
      </c>
      <c r="AA32" s="103">
        <v>74</v>
      </c>
      <c r="AB32" s="104">
        <v>4.0540540540540543E-2</v>
      </c>
      <c r="AC32" s="47">
        <v>11</v>
      </c>
      <c r="AD32" s="25">
        <v>10</v>
      </c>
      <c r="AE32" s="49">
        <v>21</v>
      </c>
      <c r="AF32" s="47">
        <v>4</v>
      </c>
      <c r="AG32" s="25">
        <v>3</v>
      </c>
      <c r="AH32" s="49">
        <v>7</v>
      </c>
      <c r="AI32" s="25">
        <v>45</v>
      </c>
      <c r="AJ32" s="25"/>
      <c r="AK32" s="49">
        <v>1.6444444444444444</v>
      </c>
      <c r="AL32">
        <v>6</v>
      </c>
      <c r="AM32">
        <v>5</v>
      </c>
      <c r="AN32">
        <v>0.86680959999999996</v>
      </c>
      <c r="AO32">
        <v>5</v>
      </c>
      <c r="AP32">
        <v>0.87028527</v>
      </c>
      <c r="AQ32">
        <v>12</v>
      </c>
      <c r="AR32">
        <v>9</v>
      </c>
      <c r="AS32">
        <v>0.99326391000000003</v>
      </c>
      <c r="AT32">
        <v>9</v>
      </c>
      <c r="AU32">
        <v>0.98887570999999996</v>
      </c>
      <c r="AV32">
        <v>8</v>
      </c>
      <c r="AW32">
        <v>5</v>
      </c>
      <c r="AX32">
        <v>0.88176635999999997</v>
      </c>
      <c r="AY32">
        <v>5</v>
      </c>
      <c r="AZ32">
        <v>0.88176635999999997</v>
      </c>
      <c r="BA32" s="25">
        <v>8.6666666666666661</v>
      </c>
      <c r="BB32" s="25">
        <v>6.333333333333333</v>
      </c>
      <c r="BC32" s="25">
        <v>0.91394662333333321</v>
      </c>
      <c r="BD32" s="25">
        <v>6.333333333333333</v>
      </c>
      <c r="BE32" s="25">
        <v>0.91364244666666661</v>
      </c>
      <c r="BF32" s="86">
        <v>62.769622888371131</v>
      </c>
      <c r="BG32" s="47">
        <v>12</v>
      </c>
      <c r="BH32" s="25">
        <v>11</v>
      </c>
      <c r="BI32" s="25">
        <v>11.5</v>
      </c>
      <c r="BJ32" s="25">
        <v>1</v>
      </c>
      <c r="BK32" s="25">
        <v>0.41071428999999998</v>
      </c>
      <c r="BL32" s="88">
        <v>0.70535714500000002</v>
      </c>
      <c r="BM32" s="47">
        <v>30</v>
      </c>
      <c r="BN32" s="25">
        <v>35</v>
      </c>
      <c r="BO32" s="25">
        <v>35</v>
      </c>
      <c r="BP32" s="25">
        <v>22</v>
      </c>
      <c r="BQ32" s="25">
        <v>35</v>
      </c>
      <c r="BR32" s="46">
        <v>53</v>
      </c>
      <c r="BS32" s="25"/>
      <c r="BT32" s="25"/>
      <c r="BU32" s="25"/>
      <c r="BV32" s="25"/>
      <c r="BW32" s="25"/>
      <c r="BX32" s="25"/>
      <c r="BY32" s="25"/>
      <c r="BZ32" s="28"/>
      <c r="CA32"/>
      <c r="CM32" t="s">
        <v>149</v>
      </c>
      <c r="CN32" t="s">
        <v>149</v>
      </c>
      <c r="CO32" t="s">
        <v>149</v>
      </c>
      <c r="CP32" s="63" t="s">
        <v>149</v>
      </c>
      <c r="CQ32" t="s">
        <v>149</v>
      </c>
      <c r="CR32" t="s">
        <v>149</v>
      </c>
      <c r="CS32" t="s">
        <v>149</v>
      </c>
      <c r="CT32" t="s">
        <v>149</v>
      </c>
      <c r="CU32" t="s">
        <v>149</v>
      </c>
      <c r="CV32" t="s">
        <v>149</v>
      </c>
      <c r="CZ32" s="45">
        <v>0.9</v>
      </c>
      <c r="DA32" s="25">
        <v>11832.8235294118</v>
      </c>
      <c r="DB32" s="25">
        <v>0.8</v>
      </c>
      <c r="DC32" s="25">
        <v>8949.25</v>
      </c>
      <c r="DD32" s="25">
        <v>1</v>
      </c>
      <c r="DE32" s="25">
        <v>7214.8</v>
      </c>
      <c r="DF32" s="25">
        <v>0.9</v>
      </c>
      <c r="DG32" s="28">
        <v>9332.2911764705987</v>
      </c>
      <c r="DH32">
        <v>1.3333333333333333</v>
      </c>
      <c r="DI32">
        <v>141</v>
      </c>
      <c r="DJ32">
        <v>0.33333333333333331</v>
      </c>
      <c r="DK32">
        <v>125</v>
      </c>
      <c r="DL32">
        <v>2.8333333333333335</v>
      </c>
      <c r="DM32">
        <v>182</v>
      </c>
      <c r="DN32">
        <v>1.5</v>
      </c>
      <c r="DO32" s="127">
        <v>149.33333333333334</v>
      </c>
      <c r="DP32">
        <v>3</v>
      </c>
      <c r="DQ32">
        <v>2</v>
      </c>
      <c r="DR32">
        <v>2</v>
      </c>
      <c r="DS32">
        <v>2</v>
      </c>
      <c r="DT32">
        <v>7</v>
      </c>
      <c r="DU32">
        <v>8</v>
      </c>
      <c r="DV32">
        <v>5</v>
      </c>
      <c r="DW32">
        <v>4</v>
      </c>
      <c r="DX32">
        <v>8</v>
      </c>
      <c r="DY32">
        <v>7</v>
      </c>
      <c r="DZ32">
        <v>7</v>
      </c>
      <c r="EA32">
        <v>7</v>
      </c>
      <c r="EB32" s="89">
        <v>6</v>
      </c>
      <c r="EC32" s="89">
        <v>5.666666666666667</v>
      </c>
      <c r="ED32" s="89">
        <v>4.666666666666667</v>
      </c>
      <c r="EE32" s="129">
        <v>4.333333333333333</v>
      </c>
      <c r="EF32">
        <v>0.94491118252306794</v>
      </c>
      <c r="EG32">
        <v>1</v>
      </c>
      <c r="EH32">
        <v>1</v>
      </c>
      <c r="EI32">
        <v>1</v>
      </c>
      <c r="EJ32">
        <v>0.95901077791444422</v>
      </c>
      <c r="EK32">
        <v>0.99216507416434208</v>
      </c>
      <c r="EL32">
        <v>0.92500475826716766</v>
      </c>
      <c r="EM32">
        <v>0.99999999999999978</v>
      </c>
      <c r="EN32">
        <v>0.94162536774338101</v>
      </c>
      <c r="EO32">
        <v>0.96972040796124281</v>
      </c>
      <c r="EP32">
        <v>0.95709969334905209</v>
      </c>
      <c r="EQ32">
        <v>1</v>
      </c>
      <c r="ER32">
        <v>0.94851577606029769</v>
      </c>
      <c r="ES32" s="106"/>
      <c r="ET32" s="30"/>
      <c r="EU32" s="30"/>
      <c r="EV32" s="30"/>
      <c r="EW32" s="30"/>
      <c r="EX32" s="109"/>
      <c r="EY32" s="25"/>
    </row>
    <row r="33" spans="1:155" ht="13.05" customHeight="1">
      <c r="A33" s="25">
        <v>44</v>
      </c>
      <c r="B33" s="25">
        <v>15</v>
      </c>
      <c r="C33" s="49">
        <v>80031</v>
      </c>
      <c r="D33" s="25">
        <v>2</v>
      </c>
      <c r="E33" s="25">
        <v>2</v>
      </c>
      <c r="F33" s="25">
        <v>24</v>
      </c>
      <c r="G33" s="25">
        <v>26</v>
      </c>
      <c r="H33" s="25">
        <v>19</v>
      </c>
      <c r="I33" s="25">
        <v>25</v>
      </c>
      <c r="J33" s="25">
        <v>2</v>
      </c>
      <c r="K33" s="25">
        <v>11</v>
      </c>
      <c r="L33" s="45">
        <v>1</v>
      </c>
      <c r="M33" s="25">
        <v>1026.6500000000001</v>
      </c>
      <c r="N33" s="25">
        <v>1003</v>
      </c>
      <c r="O33" s="28">
        <v>181.00604089948297</v>
      </c>
      <c r="P33" s="25">
        <v>0.40404040404040403</v>
      </c>
      <c r="Q33" s="49">
        <v>-0.16666666666666666</v>
      </c>
      <c r="R33" s="25">
        <v>0.7</v>
      </c>
      <c r="S33" s="25">
        <v>0.7</v>
      </c>
      <c r="T33" s="25">
        <v>0.7</v>
      </c>
      <c r="U33" s="47">
        <v>36</v>
      </c>
      <c r="V33" s="47">
        <v>12</v>
      </c>
      <c r="W33" s="54">
        <v>6.5</v>
      </c>
      <c r="X33" s="54">
        <v>10</v>
      </c>
      <c r="Y33" s="46">
        <v>25</v>
      </c>
      <c r="Z33" s="46">
        <v>19</v>
      </c>
      <c r="AA33" s="103">
        <v>55</v>
      </c>
      <c r="AB33" s="104">
        <v>0.12727272727272726</v>
      </c>
      <c r="AC33" s="47">
        <v>10</v>
      </c>
      <c r="AD33" s="25">
        <v>6</v>
      </c>
      <c r="AE33" s="49">
        <v>16</v>
      </c>
      <c r="AF33" s="47">
        <v>4</v>
      </c>
      <c r="AG33" s="25">
        <v>3</v>
      </c>
      <c r="AH33" s="49">
        <v>7</v>
      </c>
      <c r="AI33" s="25">
        <v>45</v>
      </c>
      <c r="AJ33" s="25"/>
      <c r="AK33" s="49">
        <v>0.75555555555555554</v>
      </c>
      <c r="AL33">
        <v>9</v>
      </c>
      <c r="AM33">
        <v>6</v>
      </c>
      <c r="AN33">
        <v>0.85606185000000001</v>
      </c>
      <c r="AO33">
        <v>6</v>
      </c>
      <c r="AP33">
        <v>0.85606185000000001</v>
      </c>
      <c r="AQ33">
        <v>8</v>
      </c>
      <c r="AR33">
        <v>6</v>
      </c>
      <c r="AS33">
        <v>0.92419185000000004</v>
      </c>
      <c r="AT33">
        <v>6</v>
      </c>
      <c r="AU33">
        <v>0.92419185000000004</v>
      </c>
      <c r="AV33">
        <v>17</v>
      </c>
      <c r="AW33">
        <v>6</v>
      </c>
      <c r="AX33">
        <v>0.87836183999999995</v>
      </c>
      <c r="AY33">
        <v>7</v>
      </c>
      <c r="AZ33">
        <v>0.89117559000000002</v>
      </c>
      <c r="BA33" s="25">
        <v>11.333333333333334</v>
      </c>
      <c r="BB33" s="25">
        <v>6</v>
      </c>
      <c r="BC33" s="25">
        <v>0.88620518000000004</v>
      </c>
      <c r="BD33" s="25">
        <v>6.333333333333333</v>
      </c>
      <c r="BE33" s="25">
        <v>0.89047642999999999</v>
      </c>
      <c r="BF33" s="86">
        <v>43.818898959036162</v>
      </c>
      <c r="BG33" s="47">
        <v>10</v>
      </c>
      <c r="BH33" s="25">
        <v>15</v>
      </c>
      <c r="BI33" s="25">
        <v>12.5</v>
      </c>
      <c r="BJ33" s="25">
        <v>0.16666666999999999</v>
      </c>
      <c r="BK33" s="25">
        <v>0.61864406999999999</v>
      </c>
      <c r="BL33" s="88">
        <v>0.39265537</v>
      </c>
      <c r="BM33" s="47">
        <v>31</v>
      </c>
      <c r="BN33" s="25">
        <v>32</v>
      </c>
      <c r="BO33" s="25">
        <v>33</v>
      </c>
      <c r="BP33" s="25">
        <v>34</v>
      </c>
      <c r="BQ33" s="25">
        <v>39</v>
      </c>
      <c r="BR33" s="46">
        <v>49</v>
      </c>
      <c r="BS33" s="25">
        <v>11346.896551724099</v>
      </c>
      <c r="BT33" s="25">
        <v>5577.2881355932204</v>
      </c>
      <c r="BU33" s="25">
        <v>8954.0476190476202</v>
      </c>
      <c r="BV33" s="25">
        <v>4821.4102564102604</v>
      </c>
      <c r="BW33" s="25">
        <v>25287.142857142899</v>
      </c>
      <c r="BX33" s="25">
        <v>8429.0476190476202</v>
      </c>
      <c r="BY33" s="25">
        <v>15196.029009304873</v>
      </c>
      <c r="BZ33" s="28">
        <v>6275.9153370170343</v>
      </c>
      <c r="CA33">
        <v>620.70604400000002</v>
      </c>
      <c r="CB33">
        <v>0.18949460100000001</v>
      </c>
      <c r="CC33">
        <v>4.07878787878788</v>
      </c>
      <c r="CD33">
        <v>0.5</v>
      </c>
      <c r="CE33">
        <v>971.14476160000004</v>
      </c>
      <c r="CF33">
        <v>0.32195690599999999</v>
      </c>
      <c r="CG33">
        <v>14.6259946949602</v>
      </c>
      <c r="CH33">
        <v>0.78048780487804903</v>
      </c>
      <c r="CI33">
        <v>891.64604469999995</v>
      </c>
      <c r="CJ33">
        <v>0.128438624</v>
      </c>
      <c r="CK33">
        <v>-0.50140845070422502</v>
      </c>
      <c r="CL33">
        <v>0.30769230769230799</v>
      </c>
      <c r="CM33">
        <v>827.83228343333337</v>
      </c>
      <c r="CN33">
        <v>0.21329671033333333</v>
      </c>
      <c r="CO33">
        <v>6.0677913743479515</v>
      </c>
      <c r="CP33" s="63">
        <v>0.52939337085678562</v>
      </c>
      <c r="CQ33">
        <v>0.68097014925373101</v>
      </c>
      <c r="CR33">
        <v>0.70988339811215995</v>
      </c>
      <c r="CS33">
        <v>0.58177744585511604</v>
      </c>
      <c r="CT33">
        <v>0.71596975088967996</v>
      </c>
      <c r="CU33">
        <v>0.40035587188612098</v>
      </c>
      <c r="CV33">
        <v>0.57604832977967302</v>
      </c>
      <c r="CW33">
        <v>0.55436782233165605</v>
      </c>
      <c r="CX33">
        <v>0.66730049292717097</v>
      </c>
      <c r="CY33">
        <v>0.61083415762941351</v>
      </c>
      <c r="CZ33" s="45">
        <v>0.7</v>
      </c>
      <c r="DA33" s="25">
        <v>6446.5</v>
      </c>
      <c r="DB33" s="25">
        <v>0.8</v>
      </c>
      <c r="DC33" s="25">
        <v>6301.5625</v>
      </c>
      <c r="DD33" s="25">
        <v>0.8</v>
      </c>
      <c r="DE33" s="25">
        <v>3710.375</v>
      </c>
      <c r="DF33" s="25">
        <v>0.76666666666666661</v>
      </c>
      <c r="DG33" s="28">
        <v>5486.145833333333</v>
      </c>
      <c r="DH33">
        <v>0</v>
      </c>
      <c r="DI33">
        <v>193</v>
      </c>
      <c r="DJ33">
        <v>0</v>
      </c>
      <c r="DK33">
        <v>125</v>
      </c>
      <c r="DL33">
        <v>0.33333333333333331</v>
      </c>
      <c r="DM33">
        <v>160</v>
      </c>
      <c r="DN33">
        <v>0.11111111111111099</v>
      </c>
      <c r="DO33" s="127">
        <v>159.33333333333334</v>
      </c>
      <c r="DP33">
        <v>30</v>
      </c>
      <c r="DQ33">
        <v>21</v>
      </c>
      <c r="DR33">
        <v>22</v>
      </c>
      <c r="DS33">
        <v>10</v>
      </c>
      <c r="DT33">
        <v>24</v>
      </c>
      <c r="DU33">
        <v>17</v>
      </c>
      <c r="DV33">
        <v>13</v>
      </c>
      <c r="DW33">
        <v>8</v>
      </c>
      <c r="DX33">
        <v>9</v>
      </c>
      <c r="DY33">
        <v>6</v>
      </c>
      <c r="DZ33">
        <v>5</v>
      </c>
      <c r="EA33">
        <v>7</v>
      </c>
      <c r="EB33" s="89">
        <v>21</v>
      </c>
      <c r="EC33" s="89">
        <v>14.666666666666666</v>
      </c>
      <c r="ED33" s="89">
        <v>13.333333333333334</v>
      </c>
      <c r="EE33" s="129">
        <v>8.3333333333333339</v>
      </c>
      <c r="EF33">
        <v>0.88323687280609142</v>
      </c>
      <c r="EG33">
        <v>0.83242529910913743</v>
      </c>
      <c r="EH33">
        <v>0.78173049915940473</v>
      </c>
      <c r="EI33">
        <v>0.97307691676785857</v>
      </c>
      <c r="EJ33">
        <v>0.98138714490701506</v>
      </c>
      <c r="EK33">
        <v>0.97063278159800337</v>
      </c>
      <c r="EL33">
        <v>0.97946752064860965</v>
      </c>
      <c r="EM33">
        <v>1</v>
      </c>
      <c r="EN33">
        <v>0.94788594719721708</v>
      </c>
      <c r="EO33">
        <v>0.95483999618064008</v>
      </c>
      <c r="EP33">
        <v>0.97217838587035454</v>
      </c>
      <c r="EQ33">
        <v>1</v>
      </c>
      <c r="ER33">
        <v>0.93750332163677452</v>
      </c>
      <c r="ES33" s="106"/>
      <c r="ET33" s="30"/>
      <c r="EU33" s="30"/>
      <c r="EV33" s="30"/>
      <c r="EW33" s="30"/>
      <c r="EX33" s="109"/>
      <c r="EY33" s="25"/>
    </row>
    <row r="34" spans="1:155" ht="13.05" customHeight="1">
      <c r="A34" s="25">
        <v>49</v>
      </c>
      <c r="B34" s="25">
        <v>16</v>
      </c>
      <c r="C34" s="49">
        <v>80032</v>
      </c>
      <c r="D34" s="25">
        <v>1</v>
      </c>
      <c r="E34" s="25">
        <v>1</v>
      </c>
      <c r="F34" s="25">
        <v>18</v>
      </c>
      <c r="G34" s="25">
        <v>25</v>
      </c>
      <c r="H34" s="25">
        <v>8</v>
      </c>
      <c r="I34" s="25">
        <v>21</v>
      </c>
      <c r="J34" s="25">
        <v>2</v>
      </c>
      <c r="K34" s="25">
        <v>13</v>
      </c>
      <c r="L34" s="45">
        <v>0.95</v>
      </c>
      <c r="M34" s="25">
        <v>1012.3684210526316</v>
      </c>
      <c r="N34" s="25">
        <v>971</v>
      </c>
      <c r="O34" s="28">
        <v>219.67329543015956</v>
      </c>
      <c r="P34" s="25">
        <v>0.35064935064935066</v>
      </c>
      <c r="Q34" s="49">
        <v>-0.5</v>
      </c>
      <c r="R34" s="25">
        <v>0.6</v>
      </c>
      <c r="S34" s="25">
        <v>0.6</v>
      </c>
      <c r="T34" s="25">
        <v>0.6</v>
      </c>
      <c r="U34" s="47">
        <v>29</v>
      </c>
      <c r="V34" s="47">
        <v>10</v>
      </c>
      <c r="W34" s="54">
        <v>7.5</v>
      </c>
      <c r="X34" s="54">
        <v>12</v>
      </c>
      <c r="Y34" s="46">
        <v>16</v>
      </c>
      <c r="Z34" s="46">
        <v>12</v>
      </c>
      <c r="AA34" s="103">
        <v>84</v>
      </c>
      <c r="AB34" s="104">
        <v>7.1428571428571425E-2</v>
      </c>
      <c r="AC34" s="47">
        <v>12</v>
      </c>
      <c r="AD34" s="25">
        <v>10</v>
      </c>
      <c r="AE34" s="49">
        <v>22</v>
      </c>
      <c r="AF34" s="47">
        <v>4</v>
      </c>
      <c r="AG34" s="25">
        <v>3</v>
      </c>
      <c r="AH34" s="49">
        <v>7</v>
      </c>
      <c r="AI34" s="25">
        <v>31</v>
      </c>
      <c r="AJ34" s="25"/>
      <c r="AK34" s="49">
        <v>0.93548387096774188</v>
      </c>
      <c r="AL34">
        <v>28</v>
      </c>
      <c r="AM34">
        <v>9</v>
      </c>
      <c r="AN34">
        <v>0.94844598999999996</v>
      </c>
      <c r="AO34">
        <v>12</v>
      </c>
      <c r="AP34">
        <v>0.97790505000000005</v>
      </c>
      <c r="AQ34">
        <v>34</v>
      </c>
      <c r="AR34">
        <v>13</v>
      </c>
      <c r="AS34">
        <v>0.99142814999999995</v>
      </c>
      <c r="AT34">
        <v>15</v>
      </c>
      <c r="AU34">
        <v>0.97359116000000001</v>
      </c>
      <c r="AV34">
        <v>30</v>
      </c>
      <c r="AW34">
        <v>14</v>
      </c>
      <c r="AX34">
        <v>0.95043825999999998</v>
      </c>
      <c r="AY34">
        <v>14</v>
      </c>
      <c r="AZ34">
        <v>0.96260741000000005</v>
      </c>
      <c r="BA34" s="25">
        <v>30.666666666666668</v>
      </c>
      <c r="BB34" s="25">
        <v>12</v>
      </c>
      <c r="BC34" s="25">
        <v>0.96343746666666663</v>
      </c>
      <c r="BD34" s="25">
        <v>13.666666666666666</v>
      </c>
      <c r="BE34" s="25">
        <v>0.97136787333333341</v>
      </c>
      <c r="BF34" s="86">
        <v>46.926391643846429</v>
      </c>
      <c r="BG34" s="47">
        <v>24</v>
      </c>
      <c r="BH34" s="25">
        <v>20</v>
      </c>
      <c r="BI34" s="25">
        <v>22</v>
      </c>
      <c r="BJ34" s="25">
        <v>0.61148648999999999</v>
      </c>
      <c r="BK34" s="25">
        <v>0.74789916000000001</v>
      </c>
      <c r="BL34" s="88">
        <v>0.67969282500000006</v>
      </c>
      <c r="BM34" s="47">
        <v>33</v>
      </c>
      <c r="BN34" s="25">
        <v>30</v>
      </c>
      <c r="BO34" s="25">
        <v>32</v>
      </c>
      <c r="BP34" s="25">
        <v>24</v>
      </c>
      <c r="BQ34" s="25">
        <v>35</v>
      </c>
      <c r="BR34" s="46">
        <v>67</v>
      </c>
      <c r="BS34" s="25">
        <v>19356.470588235301</v>
      </c>
      <c r="BT34" s="25">
        <v>4446.7567567567603</v>
      </c>
      <c r="BU34" s="25">
        <v>25071.333333333299</v>
      </c>
      <c r="BV34" s="25">
        <v>4948.28947368421</v>
      </c>
      <c r="BW34" s="25">
        <v>20824.705882352901</v>
      </c>
      <c r="BX34" s="25">
        <v>6000.3389830508504</v>
      </c>
      <c r="BY34" s="25">
        <v>21750.836601307168</v>
      </c>
      <c r="BZ34" s="28">
        <v>5131.7950711639396</v>
      </c>
      <c r="CA34">
        <v>99.568738490000001</v>
      </c>
      <c r="CB34">
        <v>3.0730641E-2</v>
      </c>
      <c r="CC34">
        <v>-1.53939393939394</v>
      </c>
      <c r="CD34">
        <v>0.5</v>
      </c>
      <c r="CE34">
        <v>1275.2665300000001</v>
      </c>
      <c r="CF34">
        <v>0.38128051899999998</v>
      </c>
      <c r="CG34">
        <v>3.21485411140584</v>
      </c>
      <c r="CH34">
        <v>0.85714285714285698</v>
      </c>
      <c r="CI34">
        <v>1264.46821</v>
      </c>
      <c r="CJ34">
        <v>0.39010342799999997</v>
      </c>
      <c r="CK34">
        <v>3.38591549295775</v>
      </c>
      <c r="CL34">
        <v>0.4375</v>
      </c>
      <c r="CM34">
        <v>879.76782616333332</v>
      </c>
      <c r="CN34">
        <v>0.26737152933333336</v>
      </c>
      <c r="CO34">
        <v>1.68712522165655</v>
      </c>
      <c r="CP34" s="63">
        <v>0.5982142857142857</v>
      </c>
      <c r="CQ34">
        <v>0.59943977591036401</v>
      </c>
      <c r="CR34">
        <v>0.73963636363636298</v>
      </c>
      <c r="CS34">
        <v>0.57621951219512202</v>
      </c>
      <c r="CT34">
        <v>0.81518300948938105</v>
      </c>
      <c r="CU34">
        <v>0.647761194029851</v>
      </c>
      <c r="CV34">
        <v>0.75837592277115295</v>
      </c>
      <c r="CW34">
        <v>0.60780682737844571</v>
      </c>
      <c r="CX34">
        <v>0.771065098632299</v>
      </c>
      <c r="CY34">
        <v>0.68943596300537235</v>
      </c>
      <c r="CZ34" s="45">
        <v>0.6</v>
      </c>
      <c r="DA34" s="25">
        <v>3448</v>
      </c>
      <c r="DB34" s="25">
        <v>0.65</v>
      </c>
      <c r="DC34" s="25">
        <v>4951.6923076923104</v>
      </c>
      <c r="DD34" s="25">
        <v>0.65</v>
      </c>
      <c r="DE34" s="25">
        <v>4731.8461538461497</v>
      </c>
      <c r="DF34" s="25">
        <v>0.6333333333333333</v>
      </c>
      <c r="DG34" s="28">
        <v>4377.1794871794873</v>
      </c>
      <c r="DH34">
        <v>1</v>
      </c>
      <c r="DI34">
        <v>191</v>
      </c>
      <c r="DJ34">
        <v>0</v>
      </c>
      <c r="DK34">
        <v>106</v>
      </c>
      <c r="DL34">
        <v>1.3333333333333333</v>
      </c>
      <c r="DM34">
        <v>223</v>
      </c>
      <c r="DN34">
        <v>0.77777777777777801</v>
      </c>
      <c r="DO34">
        <v>176.66666666666666</v>
      </c>
      <c r="DP34">
        <v>39</v>
      </c>
      <c r="DQ34">
        <v>25</v>
      </c>
      <c r="DR34">
        <v>24</v>
      </c>
      <c r="DS34">
        <v>9</v>
      </c>
      <c r="DT34">
        <v>39</v>
      </c>
      <c r="DU34">
        <v>12</v>
      </c>
      <c r="DV34">
        <v>13</v>
      </c>
      <c r="DW34">
        <v>7</v>
      </c>
      <c r="DX34">
        <v>36</v>
      </c>
      <c r="DY34">
        <v>18</v>
      </c>
      <c r="DZ34">
        <v>20</v>
      </c>
      <c r="EA34">
        <v>8</v>
      </c>
      <c r="EB34" s="89">
        <v>38</v>
      </c>
      <c r="EC34" s="89">
        <v>18.333333333333332</v>
      </c>
      <c r="ED34" s="89">
        <v>19</v>
      </c>
      <c r="EE34" s="129">
        <v>8</v>
      </c>
      <c r="EF34">
        <v>0.93433219446837146</v>
      </c>
      <c r="EG34">
        <v>0.98487094997125879</v>
      </c>
      <c r="EH34">
        <v>0.98623558447667559</v>
      </c>
      <c r="EI34">
        <v>0.97675061089750592</v>
      </c>
      <c r="EJ34">
        <v>0.89709495972541731</v>
      </c>
      <c r="EK34">
        <v>0.94989760556018288</v>
      </c>
      <c r="EL34">
        <v>0.94124780229637039</v>
      </c>
      <c r="EM34">
        <v>0.99318328795759603</v>
      </c>
      <c r="EN34">
        <v>0.99781586746420037</v>
      </c>
      <c r="EO34">
        <v>0.88027608332509066</v>
      </c>
      <c r="EP34">
        <v>0.99353685671684966</v>
      </c>
      <c r="EQ34">
        <v>1</v>
      </c>
      <c r="ER34">
        <v>0.94308100721932975</v>
      </c>
      <c r="ES34" s="106"/>
      <c r="ET34" s="30"/>
      <c r="EU34" s="30"/>
      <c r="EV34" s="30"/>
      <c r="EW34" s="30"/>
      <c r="EX34" s="109"/>
      <c r="EY34" s="25"/>
    </row>
    <row r="35" spans="1:155" ht="13.05" customHeight="1">
      <c r="A35" s="25">
        <v>48</v>
      </c>
      <c r="B35" s="25">
        <v>14</v>
      </c>
      <c r="C35" s="49">
        <v>80033</v>
      </c>
      <c r="D35" s="25">
        <v>1</v>
      </c>
      <c r="E35" s="25">
        <v>1</v>
      </c>
      <c r="F35" s="25">
        <v>7</v>
      </c>
      <c r="G35" s="25">
        <v>18</v>
      </c>
      <c r="H35" s="25">
        <v>20</v>
      </c>
      <c r="I35" s="25">
        <v>24</v>
      </c>
      <c r="J35" s="25">
        <v>2</v>
      </c>
      <c r="K35" s="25">
        <v>6</v>
      </c>
      <c r="L35" s="45">
        <v>1</v>
      </c>
      <c r="M35" s="25">
        <v>1043.6500000000001</v>
      </c>
      <c r="N35" s="25">
        <v>956.5</v>
      </c>
      <c r="O35" s="28">
        <v>354.72409960715288</v>
      </c>
      <c r="P35" s="25">
        <v>0.34848484848484851</v>
      </c>
      <c r="Q35" s="49">
        <v>0</v>
      </c>
      <c r="R35" s="25">
        <v>0.5</v>
      </c>
      <c r="S35" s="25">
        <v>0.2</v>
      </c>
      <c r="T35" s="25">
        <v>0.35</v>
      </c>
      <c r="U35" s="47">
        <v>33</v>
      </c>
      <c r="V35" s="47">
        <v>9</v>
      </c>
      <c r="W35" s="54">
        <v>5.5</v>
      </c>
      <c r="X35" s="54">
        <v>11.5</v>
      </c>
      <c r="Y35" s="46">
        <v>14</v>
      </c>
      <c r="Z35" s="46">
        <v>12</v>
      </c>
      <c r="AA35" s="103">
        <v>37</v>
      </c>
      <c r="AB35" s="104">
        <v>5.4054054054054057E-2</v>
      </c>
      <c r="AC35" s="47">
        <v>16</v>
      </c>
      <c r="AD35" s="25">
        <v>6</v>
      </c>
      <c r="AE35" s="49">
        <v>22</v>
      </c>
      <c r="AF35" s="47">
        <v>4</v>
      </c>
      <c r="AG35" s="25">
        <v>2</v>
      </c>
      <c r="AH35" s="49">
        <v>6</v>
      </c>
      <c r="AI35" s="25">
        <v>25</v>
      </c>
      <c r="AJ35" s="25"/>
      <c r="AK35" s="49">
        <v>1.76</v>
      </c>
      <c r="AL35">
        <v>16</v>
      </c>
      <c r="AM35">
        <v>4</v>
      </c>
      <c r="AN35">
        <v>0.97631526000000002</v>
      </c>
      <c r="AO35">
        <v>4</v>
      </c>
      <c r="AP35">
        <v>0.99385869000000004</v>
      </c>
      <c r="AQ35">
        <v>12</v>
      </c>
      <c r="AR35">
        <v>5</v>
      </c>
      <c r="AS35">
        <v>0.97687897000000001</v>
      </c>
      <c r="AT35">
        <v>6</v>
      </c>
      <c r="AU35">
        <v>0.99216093000000005</v>
      </c>
      <c r="AV35">
        <v>11</v>
      </c>
      <c r="AW35">
        <v>8</v>
      </c>
      <c r="AX35">
        <v>0.98009239999999997</v>
      </c>
      <c r="AY35">
        <v>8</v>
      </c>
      <c r="AZ35">
        <v>0.98980307999999995</v>
      </c>
      <c r="BA35" s="25">
        <v>13</v>
      </c>
      <c r="BB35" s="25">
        <v>5.666666666666667</v>
      </c>
      <c r="BC35" s="25">
        <v>0.97776220999999996</v>
      </c>
      <c r="BD35" s="25">
        <v>6</v>
      </c>
      <c r="BE35" s="25">
        <v>0.99194090000000001</v>
      </c>
      <c r="BF35" s="86">
        <v>65.172105180078461</v>
      </c>
      <c r="BG35" s="47">
        <v>16</v>
      </c>
      <c r="BH35" s="25">
        <v>14</v>
      </c>
      <c r="BI35" s="25">
        <v>15</v>
      </c>
      <c r="BJ35" s="25">
        <v>0.60655738000000003</v>
      </c>
      <c r="BK35" s="25">
        <v>0.57142857000000002</v>
      </c>
      <c r="BL35" s="88">
        <v>0.58899297500000003</v>
      </c>
      <c r="BM35" s="47">
        <v>32</v>
      </c>
      <c r="BN35" s="25">
        <v>34</v>
      </c>
      <c r="BO35" s="25">
        <v>36</v>
      </c>
      <c r="BP35" s="25">
        <v>23</v>
      </c>
      <c r="BQ35" s="25">
        <v>32</v>
      </c>
      <c r="BR35" s="46">
        <v>65.5</v>
      </c>
      <c r="BS35" s="25">
        <v>4329.7368421052597</v>
      </c>
      <c r="BT35" s="25">
        <v>4387.4666666666699</v>
      </c>
      <c r="BU35" s="25">
        <v>4225.5056179775302</v>
      </c>
      <c r="BV35" s="25">
        <v>2686.2142857142899</v>
      </c>
      <c r="BW35" s="25">
        <v>5283.8805970149297</v>
      </c>
      <c r="BX35" s="25">
        <v>3051.89655172414</v>
      </c>
      <c r="BY35" s="25">
        <v>4613.0410190325738</v>
      </c>
      <c r="BZ35" s="28">
        <v>3375.1925013683667</v>
      </c>
      <c r="CA35">
        <v>572.96613479999996</v>
      </c>
      <c r="CB35">
        <v>0.18641863</v>
      </c>
      <c r="CC35">
        <v>8.4060606060605991</v>
      </c>
      <c r="CD35">
        <v>0.413333333333333</v>
      </c>
      <c r="CE35">
        <v>170.0243605</v>
      </c>
      <c r="CF35">
        <v>8.8948942000000003E-2</v>
      </c>
      <c r="CG35">
        <v>3.2546419098143202</v>
      </c>
      <c r="CH35">
        <v>0.45454545454545497</v>
      </c>
      <c r="CI35">
        <v>328.49250660000001</v>
      </c>
      <c r="CJ35">
        <v>0.16128105000000001</v>
      </c>
      <c r="CK35">
        <v>1.12676056338028</v>
      </c>
      <c r="CL35">
        <v>0.48484848484848497</v>
      </c>
      <c r="CM35">
        <v>357.16100063333334</v>
      </c>
      <c r="CN35">
        <v>0.14554954066666667</v>
      </c>
      <c r="CO35">
        <v>4.2624876930850668</v>
      </c>
      <c r="CP35" s="63">
        <v>0.45090909090909098</v>
      </c>
      <c r="CQ35">
        <v>0.57831924415713598</v>
      </c>
      <c r="CR35">
        <v>0.60938628158844799</v>
      </c>
      <c r="CS35">
        <v>0.50407283181600404</v>
      </c>
      <c r="CT35">
        <v>0.69787660926266504</v>
      </c>
      <c r="CU35">
        <v>0.575481798715203</v>
      </c>
      <c r="CV35">
        <v>0.62465483234714003</v>
      </c>
      <c r="CW35">
        <v>0.5526246248961143</v>
      </c>
      <c r="CX35">
        <v>0.64397257439941769</v>
      </c>
      <c r="CY35">
        <v>0.59829859964776599</v>
      </c>
      <c r="CZ35" s="45">
        <v>0.8</v>
      </c>
      <c r="DA35" s="25">
        <v>6230.125</v>
      </c>
      <c r="DB35" s="25">
        <v>0.75</v>
      </c>
      <c r="DC35" s="25">
        <v>6023.8666666666704</v>
      </c>
      <c r="DD35" s="25">
        <v>0.65</v>
      </c>
      <c r="DE35" s="25">
        <v>3333.23076923077</v>
      </c>
      <c r="DF35" s="25">
        <v>0.73333333333333339</v>
      </c>
      <c r="DG35" s="28">
        <v>5195.740811965813</v>
      </c>
      <c r="DH35">
        <v>1.1666666666666667</v>
      </c>
      <c r="DI35">
        <v>129</v>
      </c>
      <c r="DJ35">
        <v>3.5</v>
      </c>
      <c r="DK35">
        <v>129</v>
      </c>
      <c r="DL35">
        <v>3.5</v>
      </c>
      <c r="DM35">
        <v>173</v>
      </c>
      <c r="DN35">
        <v>2.7222222222222201</v>
      </c>
      <c r="DO35">
        <v>143.66666666666666</v>
      </c>
      <c r="DP35">
        <v>20</v>
      </c>
      <c r="DQ35">
        <v>5</v>
      </c>
      <c r="DR35">
        <v>6</v>
      </c>
      <c r="DS35">
        <v>5</v>
      </c>
      <c r="DT35">
        <v>43</v>
      </c>
      <c r="DU35">
        <v>10</v>
      </c>
      <c r="DV35">
        <v>11</v>
      </c>
      <c r="DW35">
        <v>4</v>
      </c>
      <c r="DX35">
        <v>40</v>
      </c>
      <c r="DY35">
        <v>18</v>
      </c>
      <c r="DZ35">
        <v>19</v>
      </c>
      <c r="EA35">
        <v>7</v>
      </c>
      <c r="EB35" s="89">
        <v>34.333333333333336</v>
      </c>
      <c r="EC35" s="89">
        <v>11</v>
      </c>
      <c r="ED35" s="89">
        <v>12</v>
      </c>
      <c r="EE35" s="129">
        <v>5.333333333333333</v>
      </c>
      <c r="EF35">
        <v>0.98237214839988718</v>
      </c>
      <c r="EG35">
        <v>0.98479824644791913</v>
      </c>
      <c r="EH35">
        <v>0.99385869319577635</v>
      </c>
      <c r="EI35">
        <v>0.97072534339415084</v>
      </c>
      <c r="EJ35">
        <v>0.92081825670465367</v>
      </c>
      <c r="EK35">
        <v>0.996990211382633</v>
      </c>
      <c r="EL35">
        <v>0.98113821524533751</v>
      </c>
      <c r="EM35">
        <v>0.99999999999999978</v>
      </c>
      <c r="EN35">
        <v>0.9925546181853856</v>
      </c>
      <c r="EO35">
        <v>0.9863987371916566</v>
      </c>
      <c r="EP35">
        <v>0.9943673968025043</v>
      </c>
      <c r="EQ35">
        <v>1</v>
      </c>
      <c r="ER35">
        <v>0.96524834109664226</v>
      </c>
      <c r="ES35" s="106"/>
      <c r="ET35" s="30"/>
      <c r="EU35" s="30"/>
      <c r="EV35" s="30"/>
      <c r="EW35" s="30"/>
      <c r="EX35" s="109"/>
      <c r="EY35" s="25"/>
    </row>
    <row r="36" spans="1:155" ht="13.05" customHeight="1">
      <c r="A36" s="25">
        <v>56</v>
      </c>
      <c r="B36" s="25">
        <v>12</v>
      </c>
      <c r="C36" s="49">
        <v>80034</v>
      </c>
      <c r="D36" s="25">
        <v>1</v>
      </c>
      <c r="E36" s="25">
        <v>1</v>
      </c>
      <c r="F36" s="25">
        <v>9</v>
      </c>
      <c r="G36" s="25">
        <v>13</v>
      </c>
      <c r="H36" s="25">
        <v>5</v>
      </c>
      <c r="I36" s="25">
        <v>18</v>
      </c>
      <c r="J36" s="25">
        <v>5</v>
      </c>
      <c r="K36" s="25">
        <v>11</v>
      </c>
      <c r="L36" s="45">
        <v>1</v>
      </c>
      <c r="M36" s="25">
        <v>904.9</v>
      </c>
      <c r="N36" s="25">
        <v>880</v>
      </c>
      <c r="O36" s="28">
        <v>163.27177859082249</v>
      </c>
      <c r="P36" s="25">
        <v>0.29850746268656714</v>
      </c>
      <c r="Q36" s="49">
        <v>0.16666666666666666</v>
      </c>
      <c r="R36" s="25">
        <v>0</v>
      </c>
      <c r="S36" s="25">
        <v>0.3</v>
      </c>
      <c r="T36" s="25">
        <v>0.15</v>
      </c>
      <c r="U36" s="47">
        <v>34</v>
      </c>
      <c r="V36" s="47">
        <v>12</v>
      </c>
      <c r="W36" s="54">
        <v>9</v>
      </c>
      <c r="X36" s="54">
        <v>14.5</v>
      </c>
      <c r="Y36" s="46">
        <v>17</v>
      </c>
      <c r="Z36" s="46">
        <v>4</v>
      </c>
      <c r="AA36" s="103">
        <v>40</v>
      </c>
      <c r="AB36" s="104">
        <v>3.2250000000000001</v>
      </c>
      <c r="AC36" s="47">
        <v>9</v>
      </c>
      <c r="AD36" s="25">
        <v>8</v>
      </c>
      <c r="AE36" s="49">
        <v>17</v>
      </c>
      <c r="AF36" s="47">
        <v>4</v>
      </c>
      <c r="AG36" s="25">
        <v>4</v>
      </c>
      <c r="AH36" s="49">
        <v>8</v>
      </c>
      <c r="AI36" s="25">
        <v>16</v>
      </c>
      <c r="AJ36" s="25"/>
      <c r="AK36" s="49">
        <v>1.875</v>
      </c>
      <c r="AL36">
        <v>16</v>
      </c>
      <c r="AM36">
        <v>7</v>
      </c>
      <c r="AN36">
        <v>0.80935878999999999</v>
      </c>
      <c r="AO36">
        <v>8</v>
      </c>
      <c r="AP36">
        <v>0.87904906999999999</v>
      </c>
      <c r="AQ36">
        <v>7</v>
      </c>
      <c r="AR36">
        <v>3</v>
      </c>
      <c r="AS36">
        <v>0.93325652999999997</v>
      </c>
      <c r="AT36">
        <v>4</v>
      </c>
      <c r="AU36">
        <v>0.98270763000000005</v>
      </c>
      <c r="AV36">
        <v>11</v>
      </c>
      <c r="AW36">
        <v>5</v>
      </c>
      <c r="AX36">
        <v>0.84413413000000004</v>
      </c>
      <c r="AY36">
        <v>6</v>
      </c>
      <c r="AZ36">
        <v>0.87994172000000004</v>
      </c>
      <c r="BA36" s="25">
        <v>11.333333333333334</v>
      </c>
      <c r="BB36" s="25">
        <v>5</v>
      </c>
      <c r="BC36" s="25">
        <v>0.86224981666666667</v>
      </c>
      <c r="BD36" s="25">
        <v>6</v>
      </c>
      <c r="BE36" s="25">
        <v>0.91389947333333332</v>
      </c>
      <c r="BF36" s="86">
        <v>69.004484753254729</v>
      </c>
      <c r="BG36" s="47">
        <v>19</v>
      </c>
      <c r="BH36" s="25">
        <v>17</v>
      </c>
      <c r="BI36" s="25">
        <v>18</v>
      </c>
      <c r="BJ36" s="25">
        <v>0.91525424</v>
      </c>
      <c r="BK36" s="25">
        <v>0.90322581000000002</v>
      </c>
      <c r="BL36" s="88">
        <v>0.90924002500000001</v>
      </c>
      <c r="BM36" s="47">
        <v>28</v>
      </c>
      <c r="BN36" s="25">
        <v>29</v>
      </c>
      <c r="BO36" s="25">
        <v>27</v>
      </c>
      <c r="BP36" s="25">
        <v>16</v>
      </c>
      <c r="BQ36" s="25">
        <v>34</v>
      </c>
      <c r="BR36" s="46">
        <v>70</v>
      </c>
      <c r="BS36" s="25">
        <v>14306.956521739099</v>
      </c>
      <c r="BT36" s="25">
        <v>32906</v>
      </c>
      <c r="BU36" s="25">
        <v>17908.0952380952</v>
      </c>
      <c r="BV36" s="25">
        <v>17094.090909090901</v>
      </c>
      <c r="BW36" s="25">
        <v>11420</v>
      </c>
      <c r="BX36" s="25">
        <v>7532.3404255319101</v>
      </c>
      <c r="BY36" s="25">
        <v>14545.0172532781</v>
      </c>
      <c r="BZ36" s="28">
        <v>19177.477111540935</v>
      </c>
      <c r="CA36">
        <v>4010.9713419999998</v>
      </c>
      <c r="CB36">
        <v>0.18272072</v>
      </c>
      <c r="CC36">
        <v>1.4272727272727299</v>
      </c>
      <c r="CD36">
        <v>0.27272727272727298</v>
      </c>
      <c r="CE36">
        <v>3026.568221</v>
      </c>
      <c r="CF36">
        <v>0.24923231800000001</v>
      </c>
      <c r="CG36">
        <v>0.88594164456233404</v>
      </c>
      <c r="CH36">
        <v>0.45</v>
      </c>
      <c r="CI36">
        <v>737.35517319999997</v>
      </c>
      <c r="CJ36">
        <v>0.13711319999999999</v>
      </c>
      <c r="CK36">
        <v>1.11267605633803</v>
      </c>
      <c r="CL36">
        <v>0.8</v>
      </c>
      <c r="CM36">
        <v>2591.6315787333333</v>
      </c>
      <c r="CN36">
        <v>0.18968874599999999</v>
      </c>
      <c r="CO36">
        <v>1.141963476057698</v>
      </c>
      <c r="CP36" s="63">
        <v>0.50757575757575768</v>
      </c>
      <c r="CQ36">
        <v>0.49427917620137302</v>
      </c>
      <c r="CR36">
        <v>0.45400943396226401</v>
      </c>
      <c r="CS36">
        <v>0.52976190476190499</v>
      </c>
      <c r="CT36">
        <v>0.56410256410256399</v>
      </c>
      <c r="CU36">
        <v>0.451730418943534</v>
      </c>
      <c r="CV36">
        <v>0.58920342330480602</v>
      </c>
      <c r="CW36">
        <v>0.49192383330227069</v>
      </c>
      <c r="CX36">
        <v>0.53577180712321126</v>
      </c>
      <c r="CY36">
        <v>0.513847820212741</v>
      </c>
      <c r="CZ36" s="45">
        <v>0.5</v>
      </c>
      <c r="DA36" s="25">
        <v>3923.8</v>
      </c>
      <c r="DB36" s="25">
        <v>0.8</v>
      </c>
      <c r="DC36" s="25">
        <v>3950.9375</v>
      </c>
      <c r="DD36" s="25">
        <v>0.65</v>
      </c>
      <c r="DE36" s="25">
        <v>3188.1538461538498</v>
      </c>
      <c r="DF36" s="25">
        <v>0.65</v>
      </c>
      <c r="DG36" s="28">
        <v>3687.63044871795</v>
      </c>
      <c r="DH36">
        <v>2.6666666666666665</v>
      </c>
      <c r="DI36">
        <v>106</v>
      </c>
      <c r="DJ36">
        <v>0</v>
      </c>
      <c r="DK36">
        <v>62</v>
      </c>
      <c r="DL36">
        <v>4.833333333333333</v>
      </c>
      <c r="DM36">
        <v>59</v>
      </c>
      <c r="DN36">
        <v>2.5</v>
      </c>
      <c r="DO36">
        <v>75.666666666666671</v>
      </c>
      <c r="DP36">
        <v>14</v>
      </c>
      <c r="DQ36">
        <v>9</v>
      </c>
      <c r="DR36">
        <v>8</v>
      </c>
      <c r="DS36">
        <v>8</v>
      </c>
      <c r="DT36">
        <v>29</v>
      </c>
      <c r="DU36">
        <v>7</v>
      </c>
      <c r="DV36">
        <v>9</v>
      </c>
      <c r="DW36">
        <v>4</v>
      </c>
      <c r="DX36">
        <v>50</v>
      </c>
      <c r="DY36">
        <v>16</v>
      </c>
      <c r="DZ36">
        <v>18</v>
      </c>
      <c r="EA36">
        <v>6</v>
      </c>
      <c r="EB36" s="89">
        <v>31</v>
      </c>
      <c r="EC36" s="89">
        <v>10.666666666666666</v>
      </c>
      <c r="ED36" s="89">
        <v>11.666666666666666</v>
      </c>
      <c r="EE36" s="129">
        <v>6</v>
      </c>
      <c r="EF36">
        <v>0.93207287281725537</v>
      </c>
      <c r="EG36">
        <v>0.90210940016331365</v>
      </c>
      <c r="EH36">
        <v>0.85863118989380649</v>
      </c>
      <c r="EI36">
        <v>0.88199272359004555</v>
      </c>
      <c r="EJ36">
        <v>0.96223559769377542</v>
      </c>
      <c r="EK36">
        <v>0.99318328795759603</v>
      </c>
      <c r="EL36">
        <v>0.99509828069155792</v>
      </c>
      <c r="EM36">
        <v>0.99999999999999978</v>
      </c>
      <c r="EN36">
        <v>0.997164827994514</v>
      </c>
      <c r="EO36">
        <v>0.9844005552538112</v>
      </c>
      <c r="EP36">
        <v>0.99444362427269151</v>
      </c>
      <c r="EQ36">
        <v>0.99385869319577635</v>
      </c>
      <c r="ER36">
        <v>0.9638244328351816</v>
      </c>
      <c r="ES36" s="106"/>
      <c r="ET36" s="30"/>
      <c r="EU36" s="30"/>
      <c r="EV36" s="30"/>
      <c r="EW36" s="30">
        <v>1</v>
      </c>
      <c r="EX36" s="109"/>
      <c r="EY36" s="25"/>
    </row>
    <row r="37" spans="1:155" ht="13.05" customHeight="1">
      <c r="A37" s="25">
        <v>29</v>
      </c>
      <c r="B37" s="25">
        <v>15</v>
      </c>
      <c r="C37" s="49">
        <v>80035</v>
      </c>
      <c r="D37" s="25">
        <v>1</v>
      </c>
      <c r="E37" s="25">
        <v>1</v>
      </c>
      <c r="F37" s="25">
        <v>26</v>
      </c>
      <c r="G37" s="25">
        <v>27</v>
      </c>
      <c r="H37" s="25">
        <v>14</v>
      </c>
      <c r="I37" s="25">
        <v>23</v>
      </c>
      <c r="J37" s="25">
        <v>5</v>
      </c>
      <c r="K37" s="25">
        <v>14</v>
      </c>
      <c r="L37" s="45">
        <v>1</v>
      </c>
      <c r="M37" s="25">
        <v>855.45</v>
      </c>
      <c r="N37" s="25">
        <v>841.5</v>
      </c>
      <c r="O37" s="28">
        <v>159.25830557536648</v>
      </c>
      <c r="P37" s="25">
        <v>0.33980582524271846</v>
      </c>
      <c r="Q37" s="49">
        <v>0</v>
      </c>
      <c r="R37" s="25">
        <v>0.3</v>
      </c>
      <c r="S37" s="25">
        <v>0.1111111111111111</v>
      </c>
      <c r="T37" s="25">
        <v>0.21052631578947367</v>
      </c>
      <c r="U37" s="47">
        <v>31</v>
      </c>
      <c r="V37" s="47">
        <v>12</v>
      </c>
      <c r="W37" s="54">
        <v>7</v>
      </c>
      <c r="X37" s="54">
        <v>8.5</v>
      </c>
      <c r="Y37" s="46">
        <v>15</v>
      </c>
      <c r="Z37" s="46">
        <v>20</v>
      </c>
      <c r="AA37" s="103">
        <v>78</v>
      </c>
      <c r="AB37" s="104">
        <v>0</v>
      </c>
      <c r="AC37" s="47">
        <v>12</v>
      </c>
      <c r="AD37" s="25">
        <v>10</v>
      </c>
      <c r="AE37" s="49">
        <v>22</v>
      </c>
      <c r="AF37" s="47">
        <v>4</v>
      </c>
      <c r="AG37" s="25">
        <v>4</v>
      </c>
      <c r="AH37" s="49">
        <v>8</v>
      </c>
      <c r="AI37" s="25">
        <v>24</v>
      </c>
      <c r="AJ37" s="25"/>
      <c r="AK37" s="49">
        <v>1.2083333333333333</v>
      </c>
      <c r="AL37">
        <v>10</v>
      </c>
      <c r="AM37">
        <v>6</v>
      </c>
      <c r="AN37">
        <v>0.83921301999999998</v>
      </c>
      <c r="AO37">
        <v>6</v>
      </c>
      <c r="AP37">
        <v>0.83921301999999998</v>
      </c>
      <c r="AQ37">
        <v>15</v>
      </c>
      <c r="AR37">
        <v>10</v>
      </c>
      <c r="AS37">
        <v>0.93924783000000001</v>
      </c>
      <c r="AT37">
        <v>10</v>
      </c>
      <c r="AU37">
        <v>0.93399290999999995</v>
      </c>
      <c r="AV37">
        <v>11</v>
      </c>
      <c r="AW37">
        <v>9</v>
      </c>
      <c r="AX37">
        <v>0.93155507000000004</v>
      </c>
      <c r="AY37">
        <v>9</v>
      </c>
      <c r="AZ37">
        <v>0.93155507000000004</v>
      </c>
      <c r="BA37" s="25">
        <v>12</v>
      </c>
      <c r="BB37" s="25">
        <v>8.3333333333333339</v>
      </c>
      <c r="BC37" s="25">
        <v>0.90333863999999997</v>
      </c>
      <c r="BD37" s="25">
        <v>8.3333333333333339</v>
      </c>
      <c r="BE37" s="25">
        <v>0.90158700000000003</v>
      </c>
      <c r="BF37" s="86">
        <v>39.559613578422386</v>
      </c>
      <c r="BG37" s="47">
        <v>17</v>
      </c>
      <c r="BH37" s="25">
        <v>22</v>
      </c>
      <c r="BI37" s="25">
        <v>19.5</v>
      </c>
      <c r="BJ37" s="25">
        <v>0.79141103999999995</v>
      </c>
      <c r="BK37" s="25">
        <v>0.91596639000000002</v>
      </c>
      <c r="BL37" s="88">
        <v>0.85368871499999999</v>
      </c>
      <c r="BM37" s="47">
        <v>29</v>
      </c>
      <c r="BN37" s="25">
        <v>35</v>
      </c>
      <c r="BO37" s="25">
        <v>35</v>
      </c>
      <c r="BP37" s="25">
        <v>30</v>
      </c>
      <c r="BQ37" s="25">
        <v>35</v>
      </c>
      <c r="BR37" s="46">
        <v>57.5</v>
      </c>
      <c r="BS37" s="25">
        <v>10968.666666666701</v>
      </c>
      <c r="BT37" s="25">
        <v>23504.285714285699</v>
      </c>
      <c r="BU37" s="25">
        <v>34188.181818181802</v>
      </c>
      <c r="BV37" s="25">
        <v>41785.555555555598</v>
      </c>
      <c r="BW37" s="25">
        <v>35402</v>
      </c>
      <c r="BX37" s="25">
        <v>35402</v>
      </c>
      <c r="BY37" s="25">
        <v>26852.949494949502</v>
      </c>
      <c r="BZ37" s="28">
        <v>33563.947089947098</v>
      </c>
      <c r="CA37">
        <v>941.66000269999995</v>
      </c>
      <c r="CB37">
        <v>5.5560481000000002E-2</v>
      </c>
      <c r="CC37">
        <v>-0.14242424242424201</v>
      </c>
      <c r="CD37">
        <v>0.34482758620689702</v>
      </c>
      <c r="CE37">
        <v>6600.2969579999999</v>
      </c>
      <c r="CF37">
        <v>0.314564917</v>
      </c>
      <c r="CG37">
        <v>0.78779840848806404</v>
      </c>
      <c r="CH37">
        <v>0.5</v>
      </c>
      <c r="CI37">
        <v>14954.573420000001</v>
      </c>
      <c r="CJ37">
        <v>0.43276843199999998</v>
      </c>
      <c r="CK37">
        <v>-0.22816901408450699</v>
      </c>
      <c r="CL37">
        <v>0.55555555555555602</v>
      </c>
      <c r="CM37">
        <v>7498.8434602333336</v>
      </c>
      <c r="CN37">
        <v>0.26763127666666664</v>
      </c>
      <c r="CO37">
        <v>0.13906838399310503</v>
      </c>
      <c r="CP37" s="63">
        <v>0.46679438058748435</v>
      </c>
      <c r="CQ37">
        <v>0.58561020036429901</v>
      </c>
      <c r="CR37">
        <v>0.48563968668407298</v>
      </c>
      <c r="CS37">
        <v>0.37</v>
      </c>
      <c r="CT37">
        <v>0.30710659898477199</v>
      </c>
      <c r="CU37">
        <v>0.37378640776699001</v>
      </c>
      <c r="CV37">
        <v>0.35491606714628299</v>
      </c>
      <c r="CW37">
        <v>0.44313220271042963</v>
      </c>
      <c r="CX37">
        <v>0.38255411760504265</v>
      </c>
      <c r="CY37">
        <v>0.4128431601577362</v>
      </c>
      <c r="CZ37" s="45">
        <v>0.8</v>
      </c>
      <c r="DA37" s="25">
        <v>13130.8125</v>
      </c>
      <c r="DB37" s="25">
        <v>0.95</v>
      </c>
      <c r="DC37" s="25">
        <v>13836.3157894737</v>
      </c>
      <c r="DD37" s="25">
        <v>1</v>
      </c>
      <c r="DE37" s="25">
        <v>6201.05</v>
      </c>
      <c r="DF37" s="25">
        <v>0.91666666666666663</v>
      </c>
      <c r="DG37" s="28">
        <v>11056.059429824569</v>
      </c>
      <c r="DH37">
        <v>0</v>
      </c>
      <c r="DI37">
        <v>136</v>
      </c>
      <c r="DJ37">
        <v>0</v>
      </c>
      <c r="DK37">
        <v>92</v>
      </c>
      <c r="DL37">
        <v>0</v>
      </c>
      <c r="DM37">
        <v>140</v>
      </c>
      <c r="DN37">
        <v>0</v>
      </c>
      <c r="DO37">
        <v>122.66666666666667</v>
      </c>
      <c r="DP37">
        <v>17</v>
      </c>
      <c r="DQ37">
        <v>11</v>
      </c>
      <c r="DR37">
        <v>10</v>
      </c>
      <c r="DS37">
        <v>6</v>
      </c>
      <c r="DT37">
        <v>52</v>
      </c>
      <c r="DU37">
        <v>14</v>
      </c>
      <c r="DV37">
        <v>17</v>
      </c>
      <c r="DW37">
        <v>5</v>
      </c>
      <c r="DX37">
        <v>16</v>
      </c>
      <c r="DY37">
        <v>8</v>
      </c>
      <c r="DZ37">
        <v>9</v>
      </c>
      <c r="EA37">
        <v>8</v>
      </c>
      <c r="EB37" s="89">
        <v>28.333333333333332</v>
      </c>
      <c r="EC37" s="89">
        <v>11</v>
      </c>
      <c r="ED37" s="89">
        <v>12</v>
      </c>
      <c r="EE37" s="129">
        <v>6.333333333333333</v>
      </c>
      <c r="EF37">
        <v>0.87129627679775501</v>
      </c>
      <c r="EG37">
        <v>0.85622905214248179</v>
      </c>
      <c r="EH37">
        <v>0.82399841959031439</v>
      </c>
      <c r="EI37">
        <v>0.99216093379290515</v>
      </c>
      <c r="EJ37">
        <v>0.94256749404593465</v>
      </c>
      <c r="EK37">
        <v>0.99554179481570282</v>
      </c>
      <c r="EL37">
        <v>0.99247477119280936</v>
      </c>
      <c r="EM37">
        <v>0.99999999999999978</v>
      </c>
      <c r="EN37">
        <v>0.94074120805067962</v>
      </c>
      <c r="EO37">
        <v>0.98211886600647491</v>
      </c>
      <c r="EP37">
        <v>0.9751582679599774</v>
      </c>
      <c r="EQ37">
        <v>1</v>
      </c>
      <c r="ER37">
        <v>0.9182016596314565</v>
      </c>
      <c r="ES37" s="106"/>
      <c r="ET37" s="30"/>
      <c r="EU37" s="30"/>
      <c r="EV37" s="30"/>
      <c r="EW37" s="30"/>
      <c r="EX37" s="109"/>
      <c r="EY37" s="25"/>
    </row>
    <row r="38" spans="1:155" ht="13.05" customHeight="1">
      <c r="A38" s="25">
        <v>63</v>
      </c>
      <c r="B38" s="25">
        <v>16</v>
      </c>
      <c r="C38" s="49">
        <v>80036</v>
      </c>
      <c r="D38" s="25">
        <v>2</v>
      </c>
      <c r="E38" s="25">
        <v>2</v>
      </c>
      <c r="F38" s="25">
        <v>10</v>
      </c>
      <c r="G38" s="25">
        <v>23</v>
      </c>
      <c r="H38" s="25">
        <v>16</v>
      </c>
      <c r="I38" s="25">
        <v>22</v>
      </c>
      <c r="J38" s="25">
        <v>14</v>
      </c>
      <c r="K38" s="25">
        <v>20</v>
      </c>
      <c r="L38" s="45">
        <v>1</v>
      </c>
      <c r="M38" s="25">
        <v>1286.4000000000001</v>
      </c>
      <c r="N38" s="25">
        <v>1145</v>
      </c>
      <c r="O38" s="28">
        <v>325.4396863839508</v>
      </c>
      <c r="P38" s="25">
        <v>0.45833333333333331</v>
      </c>
      <c r="Q38" s="49">
        <v>0</v>
      </c>
      <c r="R38" s="25">
        <v>0.5</v>
      </c>
      <c r="S38" s="25">
        <v>0.7</v>
      </c>
      <c r="T38" s="25">
        <v>0.6</v>
      </c>
      <c r="U38" s="47">
        <v>34</v>
      </c>
      <c r="V38" s="47">
        <v>9</v>
      </c>
      <c r="W38" s="54">
        <v>6</v>
      </c>
      <c r="X38" s="54">
        <v>12</v>
      </c>
      <c r="Y38" s="46">
        <v>18</v>
      </c>
      <c r="Z38" s="46">
        <v>17</v>
      </c>
      <c r="AA38" s="103">
        <v>102</v>
      </c>
      <c r="AB38" s="104">
        <v>3.9215686274509803E-2</v>
      </c>
      <c r="AC38" s="47">
        <v>11</v>
      </c>
      <c r="AD38" s="25">
        <v>8</v>
      </c>
      <c r="AE38" s="49">
        <v>19</v>
      </c>
      <c r="AF38" s="47">
        <v>4</v>
      </c>
      <c r="AG38" s="25">
        <v>4</v>
      </c>
      <c r="AH38" s="49">
        <v>8</v>
      </c>
      <c r="AI38" s="25">
        <v>45</v>
      </c>
      <c r="AJ38" s="25"/>
      <c r="AK38" s="49">
        <v>-2.2222222222222223E-2</v>
      </c>
      <c r="AL38">
        <v>22</v>
      </c>
      <c r="AM38">
        <v>11</v>
      </c>
      <c r="AN38">
        <v>0.78015365000000003</v>
      </c>
      <c r="AO38">
        <v>11</v>
      </c>
      <c r="AP38">
        <v>0.78367931000000002</v>
      </c>
      <c r="AQ38">
        <v>13</v>
      </c>
      <c r="AR38">
        <v>6</v>
      </c>
      <c r="AS38">
        <v>0.96711762000000001</v>
      </c>
      <c r="AT38">
        <v>7</v>
      </c>
      <c r="AU38">
        <v>0.97378569999999998</v>
      </c>
      <c r="AV38">
        <v>17</v>
      </c>
      <c r="AW38">
        <v>13</v>
      </c>
      <c r="AX38">
        <v>0.96611632000000003</v>
      </c>
      <c r="AY38">
        <v>13</v>
      </c>
      <c r="AZ38">
        <v>0.96611632000000003</v>
      </c>
      <c r="BA38" s="25">
        <v>17.333333333333332</v>
      </c>
      <c r="BB38" s="25">
        <v>10</v>
      </c>
      <c r="BC38" s="25">
        <v>0.90446252999999999</v>
      </c>
      <c r="BD38" s="25">
        <v>10.333333333333334</v>
      </c>
      <c r="BE38" s="25">
        <v>0.90786044333333338</v>
      </c>
      <c r="BF38" s="86">
        <v>54.919429919740047</v>
      </c>
      <c r="BG38" s="47">
        <v>13</v>
      </c>
      <c r="BH38" s="25">
        <v>23</v>
      </c>
      <c r="BI38" s="25">
        <v>18</v>
      </c>
      <c r="BJ38" s="25">
        <v>0.66666667000000002</v>
      </c>
      <c r="BK38" s="25">
        <v>0.85624999999999996</v>
      </c>
      <c r="BL38" s="88">
        <v>0.76145833499999993</v>
      </c>
      <c r="BM38" s="47">
        <v>31</v>
      </c>
      <c r="BN38" s="25">
        <v>32</v>
      </c>
      <c r="BO38" s="25">
        <v>32</v>
      </c>
      <c r="BP38" s="25">
        <v>21</v>
      </c>
      <c r="BQ38" s="25">
        <v>31</v>
      </c>
      <c r="BR38" s="46">
        <v>61.5</v>
      </c>
      <c r="BS38" s="25">
        <v>10614.8387096774</v>
      </c>
      <c r="BT38" s="25">
        <v>7153.4782608695696</v>
      </c>
      <c r="BU38" s="25">
        <v>37607</v>
      </c>
      <c r="BV38" s="25">
        <v>8547.0454545454504</v>
      </c>
      <c r="BW38" s="25">
        <v>17701</v>
      </c>
      <c r="BX38" s="25">
        <v>12643.5714285714</v>
      </c>
      <c r="BY38" s="25">
        <v>21974.279569892464</v>
      </c>
      <c r="BZ38" s="28">
        <v>9448.0317146621401</v>
      </c>
      <c r="CA38">
        <v>1088.4988069999999</v>
      </c>
      <c r="CB38">
        <v>0.26108827299999998</v>
      </c>
      <c r="CC38">
        <v>4.9090909090909101</v>
      </c>
      <c r="CD38">
        <v>0.6</v>
      </c>
      <c r="CE38">
        <v>2090.7910689999999</v>
      </c>
      <c r="CF38">
        <v>0.57894691099999995</v>
      </c>
      <c r="CG38">
        <v>1.9734748010610099</v>
      </c>
      <c r="CH38">
        <v>0.66666666666666696</v>
      </c>
      <c r="CI38">
        <v>959.34018360000005</v>
      </c>
      <c r="CJ38">
        <v>0.117877924</v>
      </c>
      <c r="CK38">
        <v>1.55492957746479</v>
      </c>
      <c r="CL38">
        <v>0.89473684210526305</v>
      </c>
      <c r="CM38">
        <v>1379.5433532</v>
      </c>
      <c r="CN38">
        <v>0.31930436933333334</v>
      </c>
      <c r="CO38">
        <v>2.8124984292055699</v>
      </c>
      <c r="CP38" s="63">
        <v>0.72046783625731015</v>
      </c>
      <c r="CQ38">
        <v>0.63078291814946597</v>
      </c>
      <c r="CR38">
        <v>0.66271018793273995</v>
      </c>
      <c r="CS38">
        <v>0.75492341356673998</v>
      </c>
      <c r="CT38">
        <v>0.64386252045826498</v>
      </c>
      <c r="CU38">
        <v>0.78007761966364797</v>
      </c>
      <c r="CV38">
        <v>0.70622286541244605</v>
      </c>
      <c r="CW38">
        <v>0.7219279837932846</v>
      </c>
      <c r="CX38">
        <v>0.67093185793448373</v>
      </c>
      <c r="CY38">
        <v>0.696429920863884</v>
      </c>
      <c r="CZ38" s="45">
        <v>0.65</v>
      </c>
      <c r="DA38" s="25">
        <v>7213.3076923076997</v>
      </c>
      <c r="DB38" s="25">
        <v>0.7</v>
      </c>
      <c r="DC38" s="25">
        <v>9071.4615384615408</v>
      </c>
      <c r="DD38" s="25">
        <v>1</v>
      </c>
      <c r="DE38" s="25">
        <v>8201.1</v>
      </c>
      <c r="DF38" s="25">
        <v>0.78333333333333333</v>
      </c>
      <c r="DG38" s="28">
        <v>8161.9564102564136</v>
      </c>
      <c r="DH38">
        <v>0.5</v>
      </c>
      <c r="DI38">
        <v>185</v>
      </c>
      <c r="DJ38">
        <v>0</v>
      </c>
      <c r="DK38">
        <v>97</v>
      </c>
      <c r="DL38">
        <v>0</v>
      </c>
      <c r="DM38">
        <v>186</v>
      </c>
      <c r="DN38">
        <v>0.16666666666666699</v>
      </c>
      <c r="DO38">
        <v>156</v>
      </c>
      <c r="DP38">
        <v>18</v>
      </c>
      <c r="DQ38">
        <v>14</v>
      </c>
      <c r="DR38">
        <v>12</v>
      </c>
      <c r="DS38">
        <v>7</v>
      </c>
      <c r="DT38">
        <v>21</v>
      </c>
      <c r="DU38">
        <v>15</v>
      </c>
      <c r="DV38">
        <v>12</v>
      </c>
      <c r="DW38">
        <v>7</v>
      </c>
      <c r="DX38">
        <v>45</v>
      </c>
      <c r="DY38">
        <v>18</v>
      </c>
      <c r="DZ38">
        <v>19</v>
      </c>
      <c r="EA38">
        <v>7</v>
      </c>
      <c r="EB38" s="89">
        <v>28</v>
      </c>
      <c r="EC38" s="89">
        <v>15.666666666666666</v>
      </c>
      <c r="ED38" s="89">
        <v>14.333333333333334</v>
      </c>
      <c r="EE38" s="129">
        <v>7</v>
      </c>
      <c r="EF38">
        <v>0.82788882362343363</v>
      </c>
      <c r="EG38">
        <v>0.82875148142253729</v>
      </c>
      <c r="EH38">
        <v>0.87031112893330564</v>
      </c>
      <c r="EI38">
        <v>0.82321758853150917</v>
      </c>
      <c r="EJ38">
        <v>0.87619860016543205</v>
      </c>
      <c r="EK38">
        <v>0.90358398552946961</v>
      </c>
      <c r="EL38">
        <v>0.8332884935131748</v>
      </c>
      <c r="EM38">
        <v>0.94858922775018972</v>
      </c>
      <c r="EN38">
        <v>0.99556224087292378</v>
      </c>
      <c r="EO38">
        <v>0.9760399667812274</v>
      </c>
      <c r="EP38">
        <v>0.98893517490616811</v>
      </c>
      <c r="EQ38">
        <v>1</v>
      </c>
      <c r="ER38">
        <v>0.89988322155392986</v>
      </c>
      <c r="ES38" s="106"/>
      <c r="ET38" s="30"/>
      <c r="EU38" s="30"/>
      <c r="EV38" s="30"/>
      <c r="EW38" s="30"/>
      <c r="EX38" s="109"/>
      <c r="EY38" s="25"/>
    </row>
    <row r="39" spans="1:155" ht="13.05" customHeight="1">
      <c r="A39" s="25">
        <v>65</v>
      </c>
      <c r="B39" s="25">
        <v>16.5</v>
      </c>
      <c r="C39" s="49">
        <v>80037</v>
      </c>
      <c r="D39" s="25">
        <v>1</v>
      </c>
      <c r="E39" s="25">
        <v>1</v>
      </c>
      <c r="F39" s="25">
        <v>4</v>
      </c>
      <c r="G39" s="25">
        <v>12</v>
      </c>
      <c r="H39" s="25">
        <v>5</v>
      </c>
      <c r="I39" s="25">
        <v>12</v>
      </c>
      <c r="J39" s="25">
        <v>0</v>
      </c>
      <c r="K39" s="25">
        <v>4</v>
      </c>
      <c r="L39" s="45">
        <v>1</v>
      </c>
      <c r="M39" s="25">
        <v>1067.5</v>
      </c>
      <c r="N39" s="25">
        <v>1076.5</v>
      </c>
      <c r="O39" s="28">
        <v>179.71043961123448</v>
      </c>
      <c r="P39" s="25">
        <v>0.19047619047619047</v>
      </c>
      <c r="Q39" s="49">
        <v>0.16666666666666666</v>
      </c>
      <c r="R39" s="25">
        <v>0.7</v>
      </c>
      <c r="S39" s="25">
        <v>0.4</v>
      </c>
      <c r="T39" s="25">
        <v>0.55000000000000004</v>
      </c>
      <c r="U39" s="47">
        <v>34</v>
      </c>
      <c r="V39" s="47">
        <v>8</v>
      </c>
      <c r="W39" s="54">
        <v>7</v>
      </c>
      <c r="X39" s="54">
        <v>10.5</v>
      </c>
      <c r="Y39" s="46">
        <v>20</v>
      </c>
      <c r="Z39" s="46">
        <v>7</v>
      </c>
      <c r="AA39" s="103">
        <v>46</v>
      </c>
      <c r="AB39" s="104">
        <v>0.54347826086956519</v>
      </c>
      <c r="AC39" s="47">
        <v>11</v>
      </c>
      <c r="AD39" s="25">
        <v>3</v>
      </c>
      <c r="AE39" s="49">
        <v>14</v>
      </c>
      <c r="AF39" s="47">
        <v>4</v>
      </c>
      <c r="AG39" s="25">
        <v>3</v>
      </c>
      <c r="AH39" s="49">
        <v>7</v>
      </c>
      <c r="AI39" s="25">
        <v>36</v>
      </c>
      <c r="AJ39" s="25"/>
      <c r="AK39" s="49">
        <v>1.1944444444444444</v>
      </c>
      <c r="AL39">
        <v>26</v>
      </c>
      <c r="AM39">
        <v>6</v>
      </c>
      <c r="AN39">
        <v>0.91331322999999998</v>
      </c>
      <c r="AO39">
        <v>7</v>
      </c>
      <c r="AP39">
        <v>0.93556899999999998</v>
      </c>
      <c r="AQ39">
        <v>19</v>
      </c>
      <c r="AR39">
        <v>11</v>
      </c>
      <c r="AS39">
        <v>0.95307854999999997</v>
      </c>
      <c r="AT39">
        <v>11</v>
      </c>
      <c r="AU39">
        <v>0.96780946999999995</v>
      </c>
      <c r="AV39">
        <v>18</v>
      </c>
      <c r="AW39">
        <v>8</v>
      </c>
      <c r="AX39">
        <v>0.98425598999999997</v>
      </c>
      <c r="AY39">
        <v>9</v>
      </c>
      <c r="AZ39">
        <v>0.98824506000000001</v>
      </c>
      <c r="BA39" s="25">
        <v>21</v>
      </c>
      <c r="BB39" s="25">
        <v>8.3333333333333339</v>
      </c>
      <c r="BC39" s="25">
        <v>0.95021592333333327</v>
      </c>
      <c r="BD39" s="25">
        <v>9</v>
      </c>
      <c r="BE39" s="25">
        <v>0.96387451000000002</v>
      </c>
      <c r="BF39" s="86">
        <v>51.619154437835306</v>
      </c>
      <c r="BG39" s="47">
        <v>18</v>
      </c>
      <c r="BH39" s="25">
        <v>14</v>
      </c>
      <c r="BI39" s="25">
        <v>16</v>
      </c>
      <c r="BJ39" s="25">
        <v>0.70967742</v>
      </c>
      <c r="BK39" s="25">
        <v>0.84883721000000001</v>
      </c>
      <c r="BL39" s="88">
        <v>0.77925731499999995</v>
      </c>
      <c r="BM39" s="47">
        <v>29</v>
      </c>
      <c r="BN39" s="25">
        <v>34</v>
      </c>
      <c r="BO39" s="25">
        <v>33</v>
      </c>
      <c r="BP39" s="25">
        <v>31</v>
      </c>
      <c r="BQ39" s="25">
        <v>33</v>
      </c>
      <c r="BR39" s="46">
        <v>74.5</v>
      </c>
      <c r="BS39" s="25" t="s">
        <v>149</v>
      </c>
      <c r="BT39" s="25">
        <v>1869.6590909090901</v>
      </c>
      <c r="BU39" s="25">
        <v>15042.8</v>
      </c>
      <c r="BV39" s="25">
        <v>1387.7121771217701</v>
      </c>
      <c r="BW39" s="25">
        <v>11420</v>
      </c>
      <c r="BX39" s="25">
        <v>1330.9022556391001</v>
      </c>
      <c r="BY39" s="25">
        <v>13231.4</v>
      </c>
      <c r="BZ39" s="28">
        <v>1529.4245078899867</v>
      </c>
      <c r="CA39" t="s">
        <v>149</v>
      </c>
      <c r="CB39" t="s">
        <v>149</v>
      </c>
      <c r="CC39" t="s">
        <v>149</v>
      </c>
      <c r="CD39" t="s">
        <v>149</v>
      </c>
      <c r="CE39">
        <v>49.079110030000002</v>
      </c>
      <c r="CF39">
        <v>5.4843392999999997E-2</v>
      </c>
      <c r="CG39">
        <v>3.6392572944297101</v>
      </c>
      <c r="CH39">
        <v>0.5</v>
      </c>
      <c r="CI39">
        <v>-102.8765846</v>
      </c>
      <c r="CJ39">
        <v>-9.9596509999999999E-2</v>
      </c>
      <c r="CK39">
        <v>0.21126760563380401</v>
      </c>
      <c r="CL39">
        <v>0.5</v>
      </c>
      <c r="CM39">
        <v>-26.898737284999999</v>
      </c>
      <c r="CN39">
        <v>-2.2376558500000001E-2</v>
      </c>
      <c r="CO39">
        <v>1.925262450031757</v>
      </c>
      <c r="CP39" s="63">
        <v>0.5</v>
      </c>
      <c r="CQ39" t="s">
        <v>149</v>
      </c>
      <c r="CR39">
        <v>0.64011854047045702</v>
      </c>
      <c r="CS39">
        <v>0.59599156118143504</v>
      </c>
      <c r="CT39">
        <v>0.59968326588069698</v>
      </c>
      <c r="CU39">
        <v>0.49817850637522798</v>
      </c>
      <c r="CV39">
        <v>0.68283356812235896</v>
      </c>
      <c r="CW39">
        <v>0.54708503377833151</v>
      </c>
      <c r="CX39">
        <v>0.64087845815783762</v>
      </c>
      <c r="CY39">
        <v>0.6033610884060352</v>
      </c>
      <c r="CZ39" s="45">
        <v>0.65</v>
      </c>
      <c r="DA39" s="25">
        <v>4407.5833333333303</v>
      </c>
      <c r="DB39" s="25">
        <v>0.7</v>
      </c>
      <c r="DC39" s="25">
        <v>4566</v>
      </c>
      <c r="DD39" s="25">
        <v>0.75</v>
      </c>
      <c r="DE39" s="25">
        <v>3613.8</v>
      </c>
      <c r="DF39" s="25">
        <v>0.70000000000000007</v>
      </c>
      <c r="DG39" s="28">
        <v>4195.7944444444438</v>
      </c>
      <c r="DH39">
        <v>1</v>
      </c>
      <c r="DI39">
        <v>264</v>
      </c>
      <c r="DJ39">
        <v>0</v>
      </c>
      <c r="DK39">
        <v>108</v>
      </c>
      <c r="DL39">
        <v>0.33333333333333331</v>
      </c>
      <c r="DM39">
        <v>327</v>
      </c>
      <c r="DN39">
        <v>0.44444444444444398</v>
      </c>
      <c r="DO39">
        <v>233</v>
      </c>
      <c r="DP39">
        <v>36</v>
      </c>
      <c r="DQ39">
        <v>21</v>
      </c>
      <c r="DR39">
        <v>20</v>
      </c>
      <c r="DS39">
        <v>9</v>
      </c>
      <c r="DT39">
        <v>43</v>
      </c>
      <c r="DU39">
        <v>10</v>
      </c>
      <c r="DV39">
        <v>12</v>
      </c>
      <c r="DW39">
        <v>4</v>
      </c>
      <c r="DX39">
        <v>37</v>
      </c>
      <c r="DY39">
        <v>18</v>
      </c>
      <c r="DZ39">
        <v>17</v>
      </c>
      <c r="EA39">
        <v>7</v>
      </c>
      <c r="EB39" s="89">
        <v>38.666666666666664</v>
      </c>
      <c r="EC39" s="89">
        <v>16.333333333333332</v>
      </c>
      <c r="ED39" s="89">
        <v>16.333333333333332</v>
      </c>
      <c r="EE39" s="129">
        <v>6.666666666666667</v>
      </c>
      <c r="EF39">
        <v>0.89446251692204493</v>
      </c>
      <c r="EG39">
        <v>0.82294444605288242</v>
      </c>
      <c r="EH39">
        <v>0.80079946981307515</v>
      </c>
      <c r="EI39">
        <v>0.96436507609929556</v>
      </c>
      <c r="EJ39">
        <v>0.80378872924765743</v>
      </c>
      <c r="EK39">
        <v>0.7647875185542139</v>
      </c>
      <c r="EL39">
        <v>0.84961914004210859</v>
      </c>
      <c r="EM39">
        <v>0.99999999999999978</v>
      </c>
      <c r="EN39">
        <v>0.92079143702280142</v>
      </c>
      <c r="EO39">
        <v>0.98046988960399473</v>
      </c>
      <c r="EP39">
        <v>0.97825509183001835</v>
      </c>
      <c r="EQ39">
        <v>1</v>
      </c>
      <c r="ER39">
        <v>0.87301422773083459</v>
      </c>
      <c r="ES39" s="106"/>
      <c r="ET39" s="30"/>
      <c r="EU39" s="30"/>
      <c r="EV39" s="30"/>
      <c r="EW39" s="30"/>
      <c r="EX39" s="109"/>
      <c r="EY39" s="25"/>
    </row>
    <row r="40" spans="1:155" ht="13.05" customHeight="1">
      <c r="A40" s="25">
        <v>30</v>
      </c>
      <c r="B40" s="25">
        <v>16</v>
      </c>
      <c r="C40" s="49">
        <v>80038</v>
      </c>
      <c r="D40" s="25">
        <v>2</v>
      </c>
      <c r="E40" s="25">
        <v>2</v>
      </c>
      <c r="F40" s="25">
        <v>15</v>
      </c>
      <c r="G40" s="25">
        <v>25</v>
      </c>
      <c r="H40" s="25">
        <v>24</v>
      </c>
      <c r="I40" s="25">
        <v>27</v>
      </c>
      <c r="J40" s="25">
        <v>15</v>
      </c>
      <c r="K40" s="25">
        <v>22</v>
      </c>
      <c r="L40" s="45">
        <v>1</v>
      </c>
      <c r="M40" s="25">
        <v>864.7</v>
      </c>
      <c r="N40" s="25">
        <v>853.5</v>
      </c>
      <c r="O40" s="28">
        <v>93.21288593999823</v>
      </c>
      <c r="P40" s="25">
        <v>0.49180327868852458</v>
      </c>
      <c r="Q40" s="49">
        <v>0</v>
      </c>
      <c r="R40" s="25">
        <v>0.9</v>
      </c>
      <c r="S40" s="25">
        <v>0.7</v>
      </c>
      <c r="T40" s="25">
        <v>0.8</v>
      </c>
      <c r="U40" s="47">
        <v>40</v>
      </c>
      <c r="V40" s="47">
        <v>13</v>
      </c>
      <c r="W40" s="54">
        <v>8</v>
      </c>
      <c r="X40" s="54">
        <v>13.5</v>
      </c>
      <c r="Y40" s="46">
        <v>21</v>
      </c>
      <c r="Z40" s="46">
        <v>17</v>
      </c>
      <c r="AA40" s="103">
        <v>88</v>
      </c>
      <c r="AB40" s="104">
        <v>3.4090909090909088E-2</v>
      </c>
      <c r="AC40" s="47">
        <v>12</v>
      </c>
      <c r="AD40" s="25">
        <v>11</v>
      </c>
      <c r="AE40" s="49">
        <v>23</v>
      </c>
      <c r="AF40" s="47">
        <v>4</v>
      </c>
      <c r="AG40" s="25">
        <v>4</v>
      </c>
      <c r="AH40" s="49">
        <v>8</v>
      </c>
      <c r="AI40" s="25">
        <v>23</v>
      </c>
      <c r="AJ40" s="25"/>
      <c r="AK40" s="49">
        <v>1.173913043478261</v>
      </c>
      <c r="AL40">
        <v>23</v>
      </c>
      <c r="AM40">
        <v>11</v>
      </c>
      <c r="AN40">
        <v>0.94044008000000001</v>
      </c>
      <c r="AO40">
        <v>11</v>
      </c>
      <c r="AP40">
        <v>0.95493759</v>
      </c>
      <c r="AQ40">
        <v>10</v>
      </c>
      <c r="AR40">
        <v>3</v>
      </c>
      <c r="AS40">
        <v>0.99926007999999999</v>
      </c>
      <c r="AT40">
        <v>4</v>
      </c>
      <c r="AU40">
        <v>0.94868330000000001</v>
      </c>
      <c r="AV40">
        <v>13</v>
      </c>
      <c r="AW40">
        <v>5</v>
      </c>
      <c r="AX40">
        <v>0.86604762000000002</v>
      </c>
      <c r="AY40">
        <v>5</v>
      </c>
      <c r="AZ40">
        <v>0.87033039999999995</v>
      </c>
      <c r="BA40" s="25">
        <v>15.333333333333334</v>
      </c>
      <c r="BB40" s="25">
        <v>6.333333333333333</v>
      </c>
      <c r="BC40" s="25">
        <v>0.93524925999999997</v>
      </c>
      <c r="BD40" s="25">
        <v>6.666666666666667</v>
      </c>
      <c r="BE40" s="25">
        <v>0.92465042999999991</v>
      </c>
      <c r="BF40" s="86">
        <v>54.258406097853147</v>
      </c>
      <c r="BG40" s="47">
        <v>24</v>
      </c>
      <c r="BH40" s="25">
        <v>25</v>
      </c>
      <c r="BI40" s="25">
        <v>24.5</v>
      </c>
      <c r="BJ40" s="25">
        <v>0.60439560000000003</v>
      </c>
      <c r="BK40" s="25">
        <v>1</v>
      </c>
      <c r="BL40" s="88">
        <v>0.80219780000000007</v>
      </c>
      <c r="BM40" s="47">
        <v>28</v>
      </c>
      <c r="BN40" s="25">
        <v>31</v>
      </c>
      <c r="BO40" s="25">
        <v>30</v>
      </c>
      <c r="BP40" s="25">
        <v>31</v>
      </c>
      <c r="BQ40" s="25">
        <v>30</v>
      </c>
      <c r="BR40" s="46">
        <v>59</v>
      </c>
      <c r="BS40" s="25">
        <v>18281.111111111099</v>
      </c>
      <c r="BT40" s="25">
        <v>4113.25</v>
      </c>
      <c r="BU40" s="25">
        <v>23504.375</v>
      </c>
      <c r="BV40" s="25">
        <v>3357.7678571428601</v>
      </c>
      <c r="BW40" s="25">
        <v>18632.631578947399</v>
      </c>
      <c r="BX40" s="25">
        <v>3649.6907216494801</v>
      </c>
      <c r="BY40" s="25">
        <v>20139.372563352834</v>
      </c>
      <c r="BZ40" s="28">
        <v>3706.9028595974469</v>
      </c>
      <c r="CA40">
        <v>410.66528349999999</v>
      </c>
      <c r="CB40">
        <v>0.15530872800000001</v>
      </c>
      <c r="CC40">
        <v>0.93030303030302997</v>
      </c>
      <c r="CD40">
        <v>0.58823529411764697</v>
      </c>
      <c r="CE40">
        <v>1355.1491880000001</v>
      </c>
      <c r="CF40">
        <v>0.43998959900000001</v>
      </c>
      <c r="CG40">
        <v>-0.33687002652519898</v>
      </c>
      <c r="CH40">
        <v>0.4</v>
      </c>
      <c r="CI40">
        <v>705.12686819999999</v>
      </c>
      <c r="CJ40">
        <v>0.30284253</v>
      </c>
      <c r="CK40">
        <v>4.1830985915493004</v>
      </c>
      <c r="CL40">
        <v>0.72222222222222199</v>
      </c>
      <c r="CM40">
        <v>823.64711323333324</v>
      </c>
      <c r="CN40">
        <v>0.29938028566666669</v>
      </c>
      <c r="CO40">
        <v>1.5921771984423774</v>
      </c>
      <c r="CP40" s="63">
        <v>0.57015250544662299</v>
      </c>
      <c r="CQ40">
        <v>0.45381526104417702</v>
      </c>
      <c r="CR40">
        <v>0.68031642624476496</v>
      </c>
      <c r="CS40">
        <v>0.49130434782608701</v>
      </c>
      <c r="CT40">
        <v>0.529270986745213</v>
      </c>
      <c r="CU40">
        <v>0.42027027027026997</v>
      </c>
      <c r="CV40">
        <v>0.62108200944611403</v>
      </c>
      <c r="CW40">
        <v>0.45512995971351139</v>
      </c>
      <c r="CX40">
        <v>0.61022314081203066</v>
      </c>
      <c r="CY40">
        <v>0.53267655026277094</v>
      </c>
      <c r="CZ40" s="45">
        <v>0.95</v>
      </c>
      <c r="DA40" s="25">
        <v>8865</v>
      </c>
      <c r="DB40" s="25">
        <v>0.85</v>
      </c>
      <c r="DC40" s="25">
        <v>9140.1333333333296</v>
      </c>
      <c r="DD40" s="25">
        <v>0.8</v>
      </c>
      <c r="DE40" s="25">
        <v>8695.875</v>
      </c>
      <c r="DF40" s="25">
        <v>0.86666666666666659</v>
      </c>
      <c r="DG40" s="28">
        <v>8900.3361111111099</v>
      </c>
      <c r="DH40">
        <v>0</v>
      </c>
      <c r="DI40">
        <v>379</v>
      </c>
      <c r="DJ40">
        <v>0</v>
      </c>
      <c r="DK40">
        <v>187</v>
      </c>
      <c r="DL40">
        <v>0</v>
      </c>
      <c r="DM40">
        <v>192</v>
      </c>
      <c r="DN40">
        <v>0</v>
      </c>
      <c r="DO40">
        <v>252.66666666666666</v>
      </c>
      <c r="DP40">
        <v>33</v>
      </c>
      <c r="DQ40">
        <v>24</v>
      </c>
      <c r="DR40">
        <v>25</v>
      </c>
      <c r="DS40">
        <v>10</v>
      </c>
      <c r="DT40">
        <v>46</v>
      </c>
      <c r="DU40">
        <v>17</v>
      </c>
      <c r="DV40">
        <v>17</v>
      </c>
      <c r="DW40">
        <v>8</v>
      </c>
      <c r="DX40">
        <v>37</v>
      </c>
      <c r="DY40">
        <v>19</v>
      </c>
      <c r="DZ40">
        <v>19</v>
      </c>
      <c r="EA40">
        <v>7</v>
      </c>
      <c r="EB40" s="89">
        <v>38.666666666666664</v>
      </c>
      <c r="EC40" s="89">
        <v>20</v>
      </c>
      <c r="ED40" s="89">
        <v>20.333333333333332</v>
      </c>
      <c r="EE40" s="129">
        <v>8.3333333333333339</v>
      </c>
      <c r="EF40">
        <v>0.98522713194856881</v>
      </c>
      <c r="EG40">
        <v>0.9953300234067638</v>
      </c>
      <c r="EH40">
        <v>0.99555098427548028</v>
      </c>
      <c r="EI40">
        <v>0.99285185374696938</v>
      </c>
      <c r="EJ40">
        <v>0.9218881697988236</v>
      </c>
      <c r="EK40">
        <v>0.99562256643285429</v>
      </c>
      <c r="EL40">
        <v>0.99279369591703481</v>
      </c>
      <c r="EM40">
        <v>1</v>
      </c>
      <c r="EN40">
        <v>0.99746611414585318</v>
      </c>
      <c r="EO40">
        <v>0.98861304324470523</v>
      </c>
      <c r="EP40">
        <v>0.99258917041205019</v>
      </c>
      <c r="EQ40">
        <v>1</v>
      </c>
      <c r="ER40">
        <v>0.96819380529774846</v>
      </c>
      <c r="ES40" s="106"/>
      <c r="ET40" s="30"/>
      <c r="EU40" s="30"/>
      <c r="EV40" s="30"/>
      <c r="EW40" s="30"/>
      <c r="EX40" s="109"/>
      <c r="EY40" s="25"/>
    </row>
    <row r="41" spans="1:155" ht="13.05" customHeight="1">
      <c r="A41" s="25">
        <v>39</v>
      </c>
      <c r="B41" s="25"/>
      <c r="C41" s="49">
        <v>80039</v>
      </c>
      <c r="D41" s="25">
        <v>1</v>
      </c>
      <c r="E41" s="25">
        <v>1</v>
      </c>
      <c r="F41" s="25">
        <v>5</v>
      </c>
      <c r="G41" s="25">
        <v>16</v>
      </c>
      <c r="H41" s="25">
        <v>15</v>
      </c>
      <c r="I41" s="25">
        <v>20</v>
      </c>
      <c r="J41" s="25">
        <v>6</v>
      </c>
      <c r="K41" s="25">
        <v>15</v>
      </c>
      <c r="L41" s="45">
        <v>1</v>
      </c>
      <c r="M41" s="25">
        <v>970</v>
      </c>
      <c r="N41" s="25">
        <v>927</v>
      </c>
      <c r="O41" s="28">
        <v>290.27264860182021</v>
      </c>
      <c r="P41" s="25">
        <v>0.5</v>
      </c>
      <c r="Q41" s="49">
        <v>0.16666666666666666</v>
      </c>
      <c r="R41" s="25">
        <v>0.1</v>
      </c>
      <c r="S41" s="25">
        <v>0.1</v>
      </c>
      <c r="T41" s="25">
        <v>0.1</v>
      </c>
      <c r="U41" s="47">
        <v>36</v>
      </c>
      <c r="V41" s="47">
        <v>12</v>
      </c>
      <c r="W41" s="54">
        <v>6</v>
      </c>
      <c r="X41" s="54">
        <v>10.5</v>
      </c>
      <c r="Y41" s="46">
        <v>7</v>
      </c>
      <c r="Z41" s="46">
        <v>15</v>
      </c>
      <c r="AA41" s="103">
        <v>28</v>
      </c>
      <c r="AB41" s="104">
        <v>0.14285714285714285</v>
      </c>
      <c r="AC41" s="47">
        <v>11</v>
      </c>
      <c r="AD41" s="25">
        <v>8</v>
      </c>
      <c r="AE41" s="49">
        <v>19</v>
      </c>
      <c r="AF41" s="47">
        <v>4</v>
      </c>
      <c r="AG41" s="25">
        <v>3</v>
      </c>
      <c r="AH41" s="49">
        <v>7</v>
      </c>
      <c r="AI41" s="25">
        <v>43</v>
      </c>
      <c r="AJ41" s="25"/>
      <c r="AK41" s="49">
        <v>1.6511627906976745</v>
      </c>
      <c r="AL41">
        <v>9</v>
      </c>
      <c r="AM41">
        <v>3</v>
      </c>
      <c r="AN41">
        <v>0.98198050999999997</v>
      </c>
      <c r="AO41">
        <v>4</v>
      </c>
      <c r="AP41">
        <v>8.5228648000000004E-2</v>
      </c>
      <c r="AQ41">
        <v>0</v>
      </c>
      <c r="AR41">
        <v>0</v>
      </c>
      <c r="AS41"/>
      <c r="AT41">
        <v>3</v>
      </c>
      <c r="AU41">
        <v>0.72057669000000002</v>
      </c>
      <c r="AV41">
        <v>8</v>
      </c>
      <c r="AW41">
        <v>2</v>
      </c>
      <c r="AX41">
        <v>1</v>
      </c>
      <c r="AY41">
        <v>2</v>
      </c>
      <c r="AZ41">
        <v>1</v>
      </c>
      <c r="BA41" s="25">
        <v>5.666666666666667</v>
      </c>
      <c r="BB41" s="25">
        <v>1.6666666666666667</v>
      </c>
      <c r="BC41" s="25">
        <v>0.99099025500000004</v>
      </c>
      <c r="BD41" s="25">
        <v>3</v>
      </c>
      <c r="BE41" s="25">
        <v>0.60193511266666666</v>
      </c>
      <c r="BF41" s="86">
        <v>111.13791508949379</v>
      </c>
      <c r="BG41" s="47">
        <v>8</v>
      </c>
      <c r="BH41" s="25">
        <v>10</v>
      </c>
      <c r="BI41" s="25">
        <v>9</v>
      </c>
      <c r="BJ41" s="25">
        <v>0.33333332999999998</v>
      </c>
      <c r="BK41" s="25">
        <v>-0.17647059000000001</v>
      </c>
      <c r="BL41" s="88">
        <v>7.8431369999999986E-2</v>
      </c>
      <c r="BM41" s="47">
        <v>34</v>
      </c>
      <c r="BN41" s="25">
        <v>32</v>
      </c>
      <c r="BO41" s="25">
        <v>37</v>
      </c>
      <c r="BP41" s="25">
        <v>19</v>
      </c>
      <c r="BQ41" s="25">
        <v>31</v>
      </c>
      <c r="BR41" s="46"/>
      <c r="BS41" s="25">
        <v>10283.125</v>
      </c>
      <c r="BT41" s="25">
        <v>10968.666666666701</v>
      </c>
      <c r="BU41" s="25">
        <v>13928.5185185185</v>
      </c>
      <c r="BV41" s="25">
        <v>10446.3888888889</v>
      </c>
      <c r="BW41" s="25" t="s">
        <v>149</v>
      </c>
      <c r="BX41" s="25">
        <v>13111.851851851899</v>
      </c>
      <c r="BY41" s="25">
        <v>12105.82175925925</v>
      </c>
      <c r="BZ41" s="28">
        <v>11508.969135802499</v>
      </c>
      <c r="CA41">
        <v>251.0687782</v>
      </c>
      <c r="CB41">
        <v>3.2436110999999997E-2</v>
      </c>
      <c r="CC41">
        <v>-0.72424242424242402</v>
      </c>
      <c r="CD41">
        <v>0.41935483870967699</v>
      </c>
      <c r="CE41">
        <v>327.47173629999998</v>
      </c>
      <c r="CF41">
        <v>3.5166376999999999E-2</v>
      </c>
      <c r="CG41">
        <v>-1.3209549071618001</v>
      </c>
      <c r="CH41">
        <v>0.38461538461538503</v>
      </c>
      <c r="CI41" t="s">
        <v>149</v>
      </c>
      <c r="CJ41" t="s">
        <v>149</v>
      </c>
      <c r="CK41" t="s">
        <v>149</v>
      </c>
      <c r="CL41" t="s">
        <v>149</v>
      </c>
      <c r="CM41">
        <v>289.27025724999999</v>
      </c>
      <c r="CN41">
        <v>3.3801243999999994E-2</v>
      </c>
      <c r="CO41">
        <v>-1.022598665702112</v>
      </c>
      <c r="CP41" s="63">
        <v>0.40198511166253104</v>
      </c>
      <c r="CQ41">
        <v>0.52828546562227996</v>
      </c>
      <c r="CR41">
        <v>0.41486920605782501</v>
      </c>
      <c r="CS41">
        <v>0.46611909650923999</v>
      </c>
      <c r="CT41">
        <v>0.413465195891974</v>
      </c>
      <c r="CU41" t="s">
        <v>149</v>
      </c>
      <c r="CV41">
        <v>0.309677419354839</v>
      </c>
      <c r="CW41">
        <v>0.49720228106575998</v>
      </c>
      <c r="CX41">
        <v>0.37933727376821263</v>
      </c>
      <c r="CY41">
        <v>0.42648327668723152</v>
      </c>
      <c r="CZ41" s="45">
        <v>0.85</v>
      </c>
      <c r="DA41" s="25">
        <v>5520.4705882352901</v>
      </c>
      <c r="DB41" s="25">
        <v>0.8</v>
      </c>
      <c r="DC41" s="25">
        <v>4206.6875</v>
      </c>
      <c r="DD41" s="25">
        <v>0.7</v>
      </c>
      <c r="DE41" s="25">
        <v>2478.4285714285702</v>
      </c>
      <c r="DF41" s="25">
        <v>0.78333333333333321</v>
      </c>
      <c r="DG41" s="28">
        <v>4068.5288865546204</v>
      </c>
      <c r="DH41">
        <v>0.5</v>
      </c>
      <c r="DI41">
        <v>88</v>
      </c>
      <c r="DJ41">
        <v>0.16666666666666666</v>
      </c>
      <c r="DK41">
        <v>114</v>
      </c>
      <c r="DL41">
        <v>3.3333333333333335</v>
      </c>
      <c r="DM41">
        <v>89</v>
      </c>
      <c r="DN41">
        <v>1.3333333333333299</v>
      </c>
      <c r="DO41">
        <v>97</v>
      </c>
      <c r="DP41">
        <v>13</v>
      </c>
      <c r="DQ41">
        <v>12</v>
      </c>
      <c r="DR41">
        <v>11</v>
      </c>
      <c r="DS41">
        <v>7</v>
      </c>
      <c r="DT41">
        <v>13</v>
      </c>
      <c r="DU41">
        <v>11</v>
      </c>
      <c r="DV41">
        <v>8</v>
      </c>
      <c r="DW41">
        <v>8</v>
      </c>
      <c r="DX41">
        <v>14</v>
      </c>
      <c r="DY41">
        <v>10</v>
      </c>
      <c r="DZ41">
        <v>7</v>
      </c>
      <c r="EA41">
        <v>7</v>
      </c>
      <c r="EB41" s="89">
        <v>13.333333333333334</v>
      </c>
      <c r="EC41" s="89">
        <v>11</v>
      </c>
      <c r="ED41" s="89">
        <v>8.6666666666666661</v>
      </c>
      <c r="EE41" s="129">
        <v>7.333333333333333</v>
      </c>
      <c r="EF41">
        <v>0.96919404347816374</v>
      </c>
      <c r="EG41">
        <v>0.96148166147647174</v>
      </c>
      <c r="EH41">
        <v>0.96937739534406253</v>
      </c>
      <c r="EI41">
        <v>0.95035740158713189</v>
      </c>
      <c r="EJ41">
        <v>0.87208475142471786</v>
      </c>
      <c r="EK41">
        <v>0.95750252838017058</v>
      </c>
      <c r="EL41">
        <v>0.9421047498218742</v>
      </c>
      <c r="EM41">
        <v>1</v>
      </c>
      <c r="EN41">
        <v>0.95987789892787878</v>
      </c>
      <c r="EO41">
        <v>0.98116496993211511</v>
      </c>
      <c r="EP41">
        <v>0.9940677244708106</v>
      </c>
      <c r="EQ41">
        <v>1</v>
      </c>
      <c r="ER41">
        <v>0.93371889794358687</v>
      </c>
      <c r="ES41" s="106"/>
      <c r="ET41" s="30"/>
      <c r="EU41" s="30"/>
      <c r="EV41" s="30"/>
      <c r="EW41" s="30"/>
      <c r="EX41" s="109"/>
      <c r="EY41" s="25"/>
    </row>
    <row r="42" spans="1:155" ht="13.05" customHeight="1">
      <c r="A42" s="94">
        <v>47</v>
      </c>
      <c r="B42" s="25">
        <v>15</v>
      </c>
      <c r="C42" s="49">
        <v>80040</v>
      </c>
      <c r="D42" s="25">
        <v>3</v>
      </c>
      <c r="E42" s="25">
        <v>3</v>
      </c>
      <c r="F42" s="25">
        <v>4</v>
      </c>
      <c r="G42" s="25">
        <v>7</v>
      </c>
      <c r="H42" s="25">
        <v>0</v>
      </c>
      <c r="I42" s="25">
        <v>3</v>
      </c>
      <c r="J42" s="25">
        <v>0</v>
      </c>
      <c r="K42" s="25">
        <v>2</v>
      </c>
      <c r="L42" s="45">
        <v>0.95</v>
      </c>
      <c r="M42" s="25">
        <v>1586.5263157894738</v>
      </c>
      <c r="N42" s="25">
        <v>1499</v>
      </c>
      <c r="O42" s="28">
        <v>388.50444991317545</v>
      </c>
      <c r="P42" s="25">
        <v>0.40211640211640209</v>
      </c>
      <c r="Q42" s="49">
        <v>-0.5</v>
      </c>
      <c r="R42" s="25">
        <v>0.4</v>
      </c>
      <c r="S42" s="25">
        <v>0.4</v>
      </c>
      <c r="T42" s="25">
        <v>0.4</v>
      </c>
      <c r="U42" s="47">
        <v>23</v>
      </c>
      <c r="V42" s="47">
        <v>6</v>
      </c>
      <c r="W42" s="54">
        <v>4</v>
      </c>
      <c r="X42" s="54">
        <v>11.5</v>
      </c>
      <c r="Y42" s="46">
        <v>15</v>
      </c>
      <c r="Z42" s="46">
        <v>2</v>
      </c>
      <c r="AA42" s="103">
        <v>48</v>
      </c>
      <c r="AB42" s="104">
        <v>0.25</v>
      </c>
      <c r="AC42" s="47">
        <v>9</v>
      </c>
      <c r="AD42" s="25">
        <v>12</v>
      </c>
      <c r="AE42" s="49">
        <v>21</v>
      </c>
      <c r="AF42" s="47">
        <v>4</v>
      </c>
      <c r="AG42" s="25">
        <v>2</v>
      </c>
      <c r="AH42" s="49">
        <v>6</v>
      </c>
      <c r="AI42" s="25">
        <v>34</v>
      </c>
      <c r="AJ42" s="25"/>
      <c r="AK42" s="49">
        <v>2.2941176470588234</v>
      </c>
      <c r="AL42">
        <v>13</v>
      </c>
      <c r="AM42">
        <v>4</v>
      </c>
      <c r="AN42">
        <v>0.87698153999999995</v>
      </c>
      <c r="AO42">
        <v>5</v>
      </c>
      <c r="AP42">
        <v>0.80498369000000003</v>
      </c>
      <c r="AQ42">
        <v>13</v>
      </c>
      <c r="AR42">
        <v>5</v>
      </c>
      <c r="AS42">
        <v>0.96681861999999996</v>
      </c>
      <c r="AT42">
        <v>6</v>
      </c>
      <c r="AU42">
        <v>0.99301280000000003</v>
      </c>
      <c r="AV42">
        <v>16</v>
      </c>
      <c r="AW42">
        <v>8</v>
      </c>
      <c r="AX42">
        <v>0.96707388999999999</v>
      </c>
      <c r="AY42">
        <v>8</v>
      </c>
      <c r="AZ42">
        <v>0.96861752000000001</v>
      </c>
      <c r="BA42" s="25">
        <v>14</v>
      </c>
      <c r="BB42" s="25">
        <v>5.666666666666667</v>
      </c>
      <c r="BC42" s="25">
        <v>0.93695801666666656</v>
      </c>
      <c r="BD42" s="25">
        <v>6.333333333333333</v>
      </c>
      <c r="BE42" s="25">
        <v>0.92220467000000006</v>
      </c>
      <c r="BF42" s="86">
        <v>77.544919495737417</v>
      </c>
      <c r="BG42" s="47">
        <v>5</v>
      </c>
      <c r="BH42" s="25">
        <v>6</v>
      </c>
      <c r="BI42" s="25">
        <v>5.5</v>
      </c>
      <c r="BJ42" s="25">
        <v>0.16666666999999999</v>
      </c>
      <c r="BK42" s="25">
        <v>1</v>
      </c>
      <c r="BL42" s="88">
        <v>0.58333333499999995</v>
      </c>
      <c r="BM42" s="47">
        <v>34</v>
      </c>
      <c r="BN42" s="25">
        <v>28</v>
      </c>
      <c r="BO42" s="25">
        <v>28</v>
      </c>
      <c r="BP42" s="25">
        <v>26</v>
      </c>
      <c r="BQ42" s="25">
        <v>36</v>
      </c>
      <c r="BR42" s="46">
        <v>48</v>
      </c>
      <c r="BS42" s="25">
        <v>10283.125</v>
      </c>
      <c r="BT42" s="25">
        <v>14306.956521739099</v>
      </c>
      <c r="BU42" s="25">
        <v>14464.2307692308</v>
      </c>
      <c r="BV42" s="25">
        <v>26862.142857142899</v>
      </c>
      <c r="BW42" s="25">
        <v>14160.8</v>
      </c>
      <c r="BX42" s="25">
        <v>19667.777777777799</v>
      </c>
      <c r="BY42" s="25">
        <v>12969.385256410265</v>
      </c>
      <c r="BZ42" s="28">
        <v>20278.959052219932</v>
      </c>
      <c r="CA42">
        <v>504.06322169999999</v>
      </c>
      <c r="CB42">
        <v>5.3225451999999999E-2</v>
      </c>
      <c r="CC42">
        <v>2.93333333333333</v>
      </c>
      <c r="CD42">
        <v>0.35483870967741898</v>
      </c>
      <c r="CE42">
        <v>1411.6456559999999</v>
      </c>
      <c r="CF42">
        <v>7.1833349000000005E-2</v>
      </c>
      <c r="CG42">
        <v>0.13793103448275901</v>
      </c>
      <c r="CH42">
        <v>0.32</v>
      </c>
      <c r="CI42">
        <v>751.147378</v>
      </c>
      <c r="CJ42">
        <v>6.0609161000000002E-2</v>
      </c>
      <c r="CK42">
        <v>-0.14929577464788699</v>
      </c>
      <c r="CL42">
        <v>0.45833333333333298</v>
      </c>
      <c r="CM42">
        <v>888.95208523333338</v>
      </c>
      <c r="CN42">
        <v>6.1889320666666664E-2</v>
      </c>
      <c r="CO42">
        <v>0.97398953105606723</v>
      </c>
      <c r="CP42" s="63">
        <v>0.37772401433691732</v>
      </c>
      <c r="CQ42">
        <v>0.42123585726718898</v>
      </c>
      <c r="CR42">
        <v>0.46237172177879099</v>
      </c>
      <c r="CS42">
        <v>0.452772073921971</v>
      </c>
      <c r="CT42">
        <v>0.373942470389171</v>
      </c>
      <c r="CU42">
        <v>0.37324703344120802</v>
      </c>
      <c r="CV42">
        <v>0.68457780879274199</v>
      </c>
      <c r="CW42">
        <v>0.41575165487678928</v>
      </c>
      <c r="CX42">
        <v>0.50696400032023459</v>
      </c>
      <c r="CY42">
        <v>0.46135782759851202</v>
      </c>
      <c r="CZ42" s="45">
        <v>0.65</v>
      </c>
      <c r="DA42" s="25">
        <v>4680.0833333333303</v>
      </c>
      <c r="DB42" s="25">
        <v>0.75</v>
      </c>
      <c r="DC42" s="25">
        <v>4110.8666666666704</v>
      </c>
      <c r="DD42" s="25">
        <v>0.65</v>
      </c>
      <c r="DE42" s="25">
        <v>3842.23076923077</v>
      </c>
      <c r="DF42" s="25">
        <v>0.68333333333333324</v>
      </c>
      <c r="DG42" s="28">
        <v>4211.0602564102564</v>
      </c>
      <c r="DH42">
        <v>0.83333333333333337</v>
      </c>
      <c r="DI42">
        <v>197</v>
      </c>
      <c r="DJ42">
        <v>0.83333333333333337</v>
      </c>
      <c r="DK42">
        <v>107</v>
      </c>
      <c r="DL42">
        <v>3.1666666666666665</v>
      </c>
      <c r="DM42">
        <v>132</v>
      </c>
      <c r="DN42">
        <v>1.6111111111111101</v>
      </c>
      <c r="DO42">
        <v>145.33333333333334</v>
      </c>
      <c r="DP42">
        <v>10</v>
      </c>
      <c r="DQ42">
        <v>7</v>
      </c>
      <c r="DR42">
        <v>6</v>
      </c>
      <c r="DS42">
        <v>7</v>
      </c>
      <c r="DT42">
        <v>29</v>
      </c>
      <c r="DU42">
        <v>8</v>
      </c>
      <c r="DV42">
        <v>9</v>
      </c>
      <c r="DW42">
        <v>7</v>
      </c>
      <c r="DX42">
        <v>23</v>
      </c>
      <c r="DY42">
        <v>13</v>
      </c>
      <c r="DZ42">
        <v>14</v>
      </c>
      <c r="EA42">
        <v>5</v>
      </c>
      <c r="EB42" s="89">
        <v>20.666666666666668</v>
      </c>
      <c r="EC42" s="89">
        <v>9.3333333333333339</v>
      </c>
      <c r="ED42" s="89">
        <v>9.6666666666666661</v>
      </c>
      <c r="EE42" s="129">
        <v>6.333333333333333</v>
      </c>
      <c r="EF42">
        <v>0.84211830392308884</v>
      </c>
      <c r="EG42">
        <v>0.81642938785836749</v>
      </c>
      <c r="EH42">
        <v>0.82100699030770186</v>
      </c>
      <c r="EI42">
        <v>0.96308682468615359</v>
      </c>
      <c r="EJ42">
        <v>0.90492712622526006</v>
      </c>
      <c r="EK42">
        <v>0.88958295127104015</v>
      </c>
      <c r="EL42">
        <v>0.95655289363433016</v>
      </c>
      <c r="EM42">
        <v>0.99228581947994376</v>
      </c>
      <c r="EN42">
        <v>0.98737053790295126</v>
      </c>
      <c r="EO42">
        <v>0.96087130110592978</v>
      </c>
      <c r="EP42">
        <v>0.98131849279598682</v>
      </c>
      <c r="EQ42">
        <v>0.98479824644791913</v>
      </c>
      <c r="ER42">
        <v>0.91147198935043339</v>
      </c>
      <c r="ES42" s="106"/>
      <c r="ET42" s="30"/>
      <c r="EU42" s="30"/>
      <c r="EV42" s="30"/>
      <c r="EW42" s="30"/>
      <c r="EX42" s="109"/>
      <c r="EY42" s="25"/>
    </row>
    <row r="43" spans="1:155" ht="13.05" customHeight="1">
      <c r="A43" s="94">
        <v>42</v>
      </c>
      <c r="B43" s="25">
        <v>16</v>
      </c>
      <c r="C43" s="49">
        <v>80041</v>
      </c>
      <c r="D43" s="25">
        <v>3</v>
      </c>
      <c r="E43" s="25">
        <v>3</v>
      </c>
      <c r="F43" s="25">
        <v>16</v>
      </c>
      <c r="G43" s="25">
        <v>23</v>
      </c>
      <c r="H43" s="25">
        <v>2</v>
      </c>
      <c r="I43" s="25">
        <v>15</v>
      </c>
      <c r="J43" s="25">
        <v>2</v>
      </c>
      <c r="K43" s="25">
        <v>15</v>
      </c>
      <c r="L43" s="45">
        <v>1</v>
      </c>
      <c r="M43" s="25">
        <v>848.8</v>
      </c>
      <c r="N43" s="25">
        <v>780.5</v>
      </c>
      <c r="O43" s="28">
        <v>189.7834222697573</v>
      </c>
      <c r="P43" s="25">
        <v>0.4</v>
      </c>
      <c r="Q43" s="49">
        <v>0</v>
      </c>
      <c r="R43" s="25">
        <v>0.5</v>
      </c>
      <c r="S43" s="25">
        <v>0.3</v>
      </c>
      <c r="T43" s="25">
        <v>0.4</v>
      </c>
      <c r="U43" s="47">
        <v>39</v>
      </c>
      <c r="V43" s="47">
        <v>14</v>
      </c>
      <c r="W43" s="54">
        <v>8</v>
      </c>
      <c r="X43" s="54">
        <v>15.5</v>
      </c>
      <c r="Y43" s="46">
        <v>20</v>
      </c>
      <c r="Z43" s="46">
        <v>12</v>
      </c>
      <c r="AA43" s="103">
        <v>104</v>
      </c>
      <c r="AB43" s="104">
        <v>8.6538461538461536E-2</v>
      </c>
      <c r="AC43" s="47">
        <v>12</v>
      </c>
      <c r="AD43" s="25">
        <v>9</v>
      </c>
      <c r="AE43" s="49">
        <v>21</v>
      </c>
      <c r="AF43" s="47">
        <v>4</v>
      </c>
      <c r="AG43" s="25">
        <v>4</v>
      </c>
      <c r="AH43" s="49">
        <v>8</v>
      </c>
      <c r="AI43" s="25">
        <v>23</v>
      </c>
      <c r="AJ43" s="25"/>
      <c r="AK43" s="49">
        <v>1.6086956521739131</v>
      </c>
      <c r="AL43">
        <v>23</v>
      </c>
      <c r="AM43">
        <v>11</v>
      </c>
      <c r="AN43">
        <v>0.96788083999999996</v>
      </c>
      <c r="AO43">
        <v>12</v>
      </c>
      <c r="AP43">
        <v>0.95114544000000001</v>
      </c>
      <c r="AQ43">
        <v>18</v>
      </c>
      <c r="AR43">
        <v>7</v>
      </c>
      <c r="AS43">
        <v>0.99420604000000001</v>
      </c>
      <c r="AT43">
        <v>7</v>
      </c>
      <c r="AU43">
        <v>0.99276052000000004</v>
      </c>
      <c r="AV43">
        <v>19</v>
      </c>
      <c r="AW43">
        <v>11</v>
      </c>
      <c r="AX43">
        <v>0.99388226000000002</v>
      </c>
      <c r="AY43">
        <v>11</v>
      </c>
      <c r="AZ43">
        <v>0.99388226000000002</v>
      </c>
      <c r="BA43" s="25">
        <v>20</v>
      </c>
      <c r="BB43" s="25">
        <v>9.6666666666666661</v>
      </c>
      <c r="BC43" s="25">
        <v>0.9853230466666667</v>
      </c>
      <c r="BD43" s="25">
        <v>10</v>
      </c>
      <c r="BE43" s="25">
        <v>0.97926273999999991</v>
      </c>
      <c r="BF43" s="86">
        <v>39.916418638595502</v>
      </c>
      <c r="BG43" s="47">
        <v>16</v>
      </c>
      <c r="BH43" s="25">
        <v>21</v>
      </c>
      <c r="BI43" s="25">
        <v>18.5</v>
      </c>
      <c r="BJ43" s="25">
        <v>0.375</v>
      </c>
      <c r="BK43" s="25">
        <v>0.67938931000000002</v>
      </c>
      <c r="BL43" s="88">
        <v>0.52719465499999996</v>
      </c>
      <c r="BM43" s="47">
        <v>36</v>
      </c>
      <c r="BN43" s="25">
        <v>36</v>
      </c>
      <c r="BO43" s="25">
        <v>35</v>
      </c>
      <c r="BP43" s="25">
        <v>22</v>
      </c>
      <c r="BQ43" s="25">
        <v>33</v>
      </c>
      <c r="BR43" s="46">
        <v>50.5</v>
      </c>
      <c r="BS43" s="25">
        <v>5772.9824561403502</v>
      </c>
      <c r="BT43" s="25">
        <v>2991.45454545455</v>
      </c>
      <c r="BU43" s="25">
        <v>22121.7647058824</v>
      </c>
      <c r="BV43" s="25">
        <v>3450.1834862385299</v>
      </c>
      <c r="BW43" s="25">
        <v>19667.777777777799</v>
      </c>
      <c r="BX43" s="25">
        <v>5803.6065573770502</v>
      </c>
      <c r="BY43" s="25">
        <v>15854.174979933518</v>
      </c>
      <c r="BZ43" s="28">
        <v>4081.7481963567102</v>
      </c>
      <c r="CA43">
        <v>684.90021969999998</v>
      </c>
      <c r="CB43">
        <v>0.38767882399999998</v>
      </c>
      <c r="CC43">
        <v>14.842424242424199</v>
      </c>
      <c r="CD43">
        <v>0.64285714285714302</v>
      </c>
      <c r="CE43">
        <v>-66.567187149999995</v>
      </c>
      <c r="CF43">
        <v>-2.3451831999999999E-2</v>
      </c>
      <c r="CG43">
        <v>-2.5411140583554399</v>
      </c>
      <c r="CH43">
        <v>0.625</v>
      </c>
      <c r="CI43">
        <v>1531.282072</v>
      </c>
      <c r="CJ43">
        <v>0.45621652299999998</v>
      </c>
      <c r="CK43">
        <v>4.1746478873239399</v>
      </c>
      <c r="CL43">
        <v>0.52941176470588203</v>
      </c>
      <c r="CM43">
        <v>716.53836818333332</v>
      </c>
      <c r="CN43">
        <v>0.27348117166666669</v>
      </c>
      <c r="CO43">
        <v>5.4919860237975664</v>
      </c>
      <c r="CP43" s="63">
        <v>0.59908963585434172</v>
      </c>
      <c r="CQ43">
        <v>0.71512654502648598</v>
      </c>
      <c r="CR43">
        <v>0.75198211018499705</v>
      </c>
      <c r="CS43">
        <v>0.448753462603878</v>
      </c>
      <c r="CT43">
        <v>0.69093610698365504</v>
      </c>
      <c r="CU43">
        <v>0.56453900709219895</v>
      </c>
      <c r="CV43">
        <v>0.68418094970497301</v>
      </c>
      <c r="CW43">
        <v>0.57613967157418766</v>
      </c>
      <c r="CX43">
        <v>0.70903305562454166</v>
      </c>
      <c r="CY43">
        <v>0.64258636359936461</v>
      </c>
      <c r="CZ43" s="45">
        <v>0.65</v>
      </c>
      <c r="DA43" s="25">
        <v>9133.8333333333303</v>
      </c>
      <c r="DB43" s="25">
        <v>0.7</v>
      </c>
      <c r="DC43" s="25">
        <v>7040.5714285714303</v>
      </c>
      <c r="DD43" s="25">
        <v>0.9</v>
      </c>
      <c r="DE43" s="25">
        <v>4955.3888888888896</v>
      </c>
      <c r="DF43" s="25">
        <v>0.75</v>
      </c>
      <c r="DG43" s="28">
        <v>7043.2645502645501</v>
      </c>
      <c r="DH43">
        <v>0</v>
      </c>
      <c r="DI43">
        <v>111</v>
      </c>
      <c r="DJ43">
        <v>0</v>
      </c>
      <c r="DK43">
        <v>51</v>
      </c>
      <c r="DL43">
        <v>1.1666666666666667</v>
      </c>
      <c r="DM43">
        <v>88</v>
      </c>
      <c r="DN43">
        <v>0.38888888888888901</v>
      </c>
      <c r="DO43">
        <v>83.333333333333329</v>
      </c>
      <c r="DP43">
        <v>22</v>
      </c>
      <c r="DQ43">
        <v>19</v>
      </c>
      <c r="DR43">
        <v>17</v>
      </c>
      <c r="DS43">
        <v>8</v>
      </c>
      <c r="DT43">
        <v>37</v>
      </c>
      <c r="DU43">
        <v>11</v>
      </c>
      <c r="DV43">
        <v>11</v>
      </c>
      <c r="DW43">
        <v>8</v>
      </c>
      <c r="DX43">
        <v>23</v>
      </c>
      <c r="DY43">
        <v>17</v>
      </c>
      <c r="DZ43">
        <v>17</v>
      </c>
      <c r="EA43">
        <v>8</v>
      </c>
      <c r="EB43" s="89">
        <v>27.333333333333332</v>
      </c>
      <c r="EC43" s="89">
        <v>15.666666666666666</v>
      </c>
      <c r="ED43" s="89">
        <v>15</v>
      </c>
      <c r="EE43" s="129">
        <v>8</v>
      </c>
      <c r="EF43">
        <v>0.82067009330727592</v>
      </c>
      <c r="EG43">
        <v>0.78549381296425425</v>
      </c>
      <c r="EH43">
        <v>0.74139829448983019</v>
      </c>
      <c r="EI43">
        <v>0.96271739569182047</v>
      </c>
      <c r="EJ43">
        <v>0.84180010373792236</v>
      </c>
      <c r="EK43">
        <v>0.97207720199015135</v>
      </c>
      <c r="EL43">
        <v>0.94290807094440576</v>
      </c>
      <c r="EM43">
        <v>1</v>
      </c>
      <c r="EN43">
        <v>0.98917204143884785</v>
      </c>
      <c r="EO43">
        <v>0.9822670763316671</v>
      </c>
      <c r="EP43">
        <v>0.99526111060458411</v>
      </c>
      <c r="EQ43">
        <v>1</v>
      </c>
      <c r="ER43">
        <v>0.88388074616134871</v>
      </c>
      <c r="ES43" s="106"/>
      <c r="ET43" s="30"/>
      <c r="EU43" s="30"/>
      <c r="EV43" s="30"/>
      <c r="EW43" s="30"/>
      <c r="EX43" s="109"/>
      <c r="EY43" s="25"/>
    </row>
    <row r="44" spans="1:155" ht="13.05" customHeight="1">
      <c r="A44" s="94">
        <v>61</v>
      </c>
      <c r="B44" s="25"/>
      <c r="C44" s="49">
        <v>80042</v>
      </c>
      <c r="D44" s="25">
        <v>2</v>
      </c>
      <c r="E44" s="25">
        <v>3</v>
      </c>
      <c r="F44" s="25">
        <v>16</v>
      </c>
      <c r="G44" s="25">
        <v>19</v>
      </c>
      <c r="H44" s="25">
        <v>6</v>
      </c>
      <c r="I44" s="25">
        <v>16</v>
      </c>
      <c r="J44" s="25">
        <v>2</v>
      </c>
      <c r="K44" s="25">
        <v>5</v>
      </c>
      <c r="L44" s="45">
        <v>1</v>
      </c>
      <c r="M44" s="25">
        <v>1276.05</v>
      </c>
      <c r="N44" s="25">
        <v>1270.5</v>
      </c>
      <c r="O44" s="28">
        <v>258.22460133930321</v>
      </c>
      <c r="P44" s="25">
        <v>1.1888111888111887</v>
      </c>
      <c r="Q44" s="49">
        <v>-0.2</v>
      </c>
      <c r="R44" s="25">
        <v>0.3</v>
      </c>
      <c r="S44" s="25">
        <v>0.2</v>
      </c>
      <c r="T44" s="25">
        <v>0.25</v>
      </c>
      <c r="U44" s="47">
        <v>39</v>
      </c>
      <c r="V44" s="47">
        <v>14</v>
      </c>
      <c r="W44" s="54">
        <v>4</v>
      </c>
      <c r="X44" s="54">
        <v>13</v>
      </c>
      <c r="Y44" s="46">
        <v>5</v>
      </c>
      <c r="Z44" s="46">
        <v>8</v>
      </c>
      <c r="AA44" s="103">
        <v>49</v>
      </c>
      <c r="AB44" s="104">
        <v>0.69387755102040816</v>
      </c>
      <c r="AC44" s="47">
        <v>9</v>
      </c>
      <c r="AD44" s="25">
        <v>5</v>
      </c>
      <c r="AE44" s="49">
        <v>14</v>
      </c>
      <c r="AF44" s="47">
        <v>3</v>
      </c>
      <c r="AG44" s="25">
        <v>2</v>
      </c>
      <c r="AH44" s="49">
        <v>5</v>
      </c>
      <c r="AI44" s="25">
        <v>43</v>
      </c>
      <c r="AJ44" s="25"/>
      <c r="AK44" s="49">
        <v>1.1395348837209303</v>
      </c>
      <c r="AL44">
        <v>14</v>
      </c>
      <c r="AM44">
        <v>3</v>
      </c>
      <c r="AN44">
        <v>0.97986371000000005</v>
      </c>
      <c r="AO44">
        <v>3</v>
      </c>
      <c r="AP44">
        <v>0.98974331999999998</v>
      </c>
      <c r="AQ44">
        <v>10</v>
      </c>
      <c r="AR44">
        <v>4</v>
      </c>
      <c r="AS44">
        <v>0.83152183999999996</v>
      </c>
      <c r="AT44">
        <v>6</v>
      </c>
      <c r="AU44">
        <v>0.91476985</v>
      </c>
      <c r="AV44">
        <v>12</v>
      </c>
      <c r="AW44">
        <v>8</v>
      </c>
      <c r="AX44">
        <v>0.97432602000000001</v>
      </c>
      <c r="AY44">
        <v>8</v>
      </c>
      <c r="AZ44">
        <v>0.98311431999999999</v>
      </c>
      <c r="BA44" s="25">
        <v>12</v>
      </c>
      <c r="BB44" s="25">
        <v>5</v>
      </c>
      <c r="BC44" s="25">
        <v>0.92857052333333334</v>
      </c>
      <c r="BD44" s="25">
        <v>5.666666666666667</v>
      </c>
      <c r="BE44" s="25">
        <v>0.96254249666666658</v>
      </c>
      <c r="BF44" s="86">
        <v>67.389146571667297</v>
      </c>
      <c r="BG44" s="47">
        <v>18</v>
      </c>
      <c r="BH44" s="25"/>
      <c r="BI44" s="25">
        <v>18</v>
      </c>
      <c r="BJ44" s="25">
        <v>0.59821429000000004</v>
      </c>
      <c r="BK44" s="25"/>
      <c r="BL44" s="88">
        <v>0.59821429000000004</v>
      </c>
      <c r="BM44" s="47">
        <v>40</v>
      </c>
      <c r="BN44" s="25">
        <v>39</v>
      </c>
      <c r="BO44" s="25">
        <v>36</v>
      </c>
      <c r="BP44" s="25">
        <v>22</v>
      </c>
      <c r="BQ44" s="25">
        <v>34</v>
      </c>
      <c r="BR44" s="46">
        <v>85</v>
      </c>
      <c r="BS44" s="25">
        <v>23504.285714285699</v>
      </c>
      <c r="BT44" s="25">
        <v>11346.896551724099</v>
      </c>
      <c r="BU44" s="25">
        <v>41785.555555555598</v>
      </c>
      <c r="BV44" s="25">
        <v>25071.333333333299</v>
      </c>
      <c r="BW44" s="25">
        <v>88505</v>
      </c>
      <c r="BX44" s="25">
        <v>15392.1739130435</v>
      </c>
      <c r="BY44" s="25">
        <v>51264.947089947098</v>
      </c>
      <c r="BZ44" s="28">
        <v>17270.134599366967</v>
      </c>
      <c r="CA44">
        <v>1662.57447</v>
      </c>
      <c r="CB44">
        <v>0.27158214600000002</v>
      </c>
      <c r="CC44">
        <v>1.8969696969697001</v>
      </c>
      <c r="CD44">
        <v>0.38461538461538503</v>
      </c>
      <c r="CE44">
        <v>9236.0311619999993</v>
      </c>
      <c r="CF44">
        <v>0.96031530799999998</v>
      </c>
      <c r="CG44">
        <v>2.70291777188329</v>
      </c>
      <c r="CH44">
        <v>0.625</v>
      </c>
      <c r="CI44">
        <v>3998.7313279999998</v>
      </c>
      <c r="CJ44">
        <v>0.68650558500000003</v>
      </c>
      <c r="CK44">
        <v>-0.18591549295774601</v>
      </c>
      <c r="CL44">
        <v>0.33333333333333298</v>
      </c>
      <c r="CM44">
        <v>4965.7789866666662</v>
      </c>
      <c r="CN44">
        <v>0.63946767966666673</v>
      </c>
      <c r="CO44">
        <v>1.4713239919650813</v>
      </c>
      <c r="CP44" s="63">
        <v>0.44764957264957267</v>
      </c>
      <c r="CQ44">
        <v>0.53442622950819696</v>
      </c>
      <c r="CR44">
        <v>0.62452830188679298</v>
      </c>
      <c r="CS44">
        <v>0.68357487922705296</v>
      </c>
      <c r="CT44">
        <v>0.55334394904458595</v>
      </c>
      <c r="CU44">
        <v>0.57615894039735105</v>
      </c>
      <c r="CV44">
        <v>0.59569648924122298</v>
      </c>
      <c r="CW44">
        <v>0.59805334971086699</v>
      </c>
      <c r="CX44">
        <v>0.59118958005753397</v>
      </c>
      <c r="CY44">
        <v>0.59462146488420042</v>
      </c>
      <c r="CZ44" s="45">
        <v>0.8</v>
      </c>
      <c r="DA44" s="25">
        <v>9322.8666666666704</v>
      </c>
      <c r="DB44" s="25">
        <v>0.8</v>
      </c>
      <c r="DC44" s="25">
        <v>6096.3125</v>
      </c>
      <c r="DD44" s="25">
        <v>0.7</v>
      </c>
      <c r="DE44" s="25">
        <v>6875.5</v>
      </c>
      <c r="DF44" s="25">
        <v>0.76666666666666661</v>
      </c>
      <c r="DG44" s="28">
        <v>7431.5597222222232</v>
      </c>
      <c r="DH44">
        <v>0.5</v>
      </c>
      <c r="DI44">
        <v>271</v>
      </c>
      <c r="DJ44">
        <v>0.5</v>
      </c>
      <c r="DK44">
        <v>146</v>
      </c>
      <c r="DL44">
        <v>3.3333333333333335</v>
      </c>
      <c r="DM44">
        <v>346</v>
      </c>
      <c r="DN44">
        <v>1.44444444444444</v>
      </c>
      <c r="DO44">
        <v>254.33333333333334</v>
      </c>
      <c r="DP44">
        <v>17</v>
      </c>
      <c r="DQ44">
        <v>12</v>
      </c>
      <c r="DR44">
        <v>12</v>
      </c>
      <c r="DS44">
        <v>6</v>
      </c>
      <c r="DT44">
        <v>5</v>
      </c>
      <c r="DU44">
        <v>7</v>
      </c>
      <c r="DV44">
        <v>3</v>
      </c>
      <c r="DW44">
        <v>7</v>
      </c>
      <c r="DX44">
        <v>1</v>
      </c>
      <c r="DY44">
        <v>1</v>
      </c>
      <c r="DZ44">
        <v>1</v>
      </c>
      <c r="EA44">
        <v>3</v>
      </c>
      <c r="EB44" s="89">
        <v>7.666666666666667</v>
      </c>
      <c r="EC44" s="89">
        <v>6.666666666666667</v>
      </c>
      <c r="ED44" s="89">
        <v>5.333333333333333</v>
      </c>
      <c r="EE44" s="129">
        <v>5.333333333333333</v>
      </c>
      <c r="EF44">
        <v>0.8114853283457748</v>
      </c>
      <c r="EG44">
        <v>0.75717830707410272</v>
      </c>
      <c r="EH44">
        <v>0.75717830707410272</v>
      </c>
      <c r="EI44">
        <v>0.7855844048495727</v>
      </c>
      <c r="EJ44">
        <v>0.92671968349475009</v>
      </c>
      <c r="EK44">
        <v>0.88425465816395488</v>
      </c>
      <c r="EL44">
        <v>0.88735650941611377</v>
      </c>
      <c r="EM44">
        <v>0.99318328795759603</v>
      </c>
      <c r="EQ44">
        <v>1</v>
      </c>
      <c r="ER44">
        <v>0.86910250592026239</v>
      </c>
      <c r="ES44" s="106"/>
      <c r="ET44" s="30"/>
      <c r="EU44" s="30"/>
      <c r="EV44" s="30"/>
      <c r="EW44" s="30"/>
      <c r="EX44" s="109"/>
      <c r="EY44" s="25"/>
    </row>
    <row r="45" spans="1:155" ht="13.05" customHeight="1">
      <c r="A45" s="94">
        <v>25</v>
      </c>
      <c r="B45" s="25">
        <v>12</v>
      </c>
      <c r="C45" s="49">
        <v>80043</v>
      </c>
      <c r="D45" s="25">
        <v>1</v>
      </c>
      <c r="E45" s="25">
        <v>1</v>
      </c>
      <c r="F45" s="25">
        <v>5</v>
      </c>
      <c r="G45" s="25">
        <v>16</v>
      </c>
      <c r="H45" s="25">
        <v>2</v>
      </c>
      <c r="I45" s="25">
        <v>17</v>
      </c>
      <c r="J45" s="25">
        <v>7</v>
      </c>
      <c r="K45" s="25">
        <v>11</v>
      </c>
      <c r="L45" s="45">
        <v>1</v>
      </c>
      <c r="M45" s="25">
        <v>1104.0999999999999</v>
      </c>
      <c r="N45" s="25">
        <v>1050.5</v>
      </c>
      <c r="O45" s="28">
        <v>296.86536023130623</v>
      </c>
      <c r="P45" s="25">
        <v>0.82905982905982911</v>
      </c>
      <c r="Q45" s="49">
        <v>0.16666666666666666</v>
      </c>
      <c r="R45" s="25">
        <v>0</v>
      </c>
      <c r="S45" s="25">
        <v>0.1</v>
      </c>
      <c r="T45" s="25">
        <v>0.05</v>
      </c>
      <c r="U45" s="47">
        <v>37</v>
      </c>
      <c r="V45" s="47">
        <v>14</v>
      </c>
      <c r="W45" s="54">
        <v>7</v>
      </c>
      <c r="X45" s="54">
        <v>12.5</v>
      </c>
      <c r="Y45" s="46">
        <v>7</v>
      </c>
      <c r="Z45" s="46">
        <v>20</v>
      </c>
      <c r="AA45" s="103">
        <v>71</v>
      </c>
      <c r="AB45" s="104">
        <v>0.21126760563380281</v>
      </c>
      <c r="AC45" s="47">
        <v>12</v>
      </c>
      <c r="AD45" s="25">
        <v>10</v>
      </c>
      <c r="AE45" s="49">
        <v>22</v>
      </c>
      <c r="AF45" s="47">
        <v>4</v>
      </c>
      <c r="AG45" s="25">
        <v>4</v>
      </c>
      <c r="AH45" s="49">
        <v>8</v>
      </c>
      <c r="AI45" s="25">
        <v>21</v>
      </c>
      <c r="AJ45" s="25"/>
      <c r="AK45" s="49">
        <v>3.8571428571428572</v>
      </c>
      <c r="AL45">
        <v>9</v>
      </c>
      <c r="AM45">
        <v>6</v>
      </c>
      <c r="AN45">
        <v>0.97147181000000005</v>
      </c>
      <c r="AO45">
        <v>7</v>
      </c>
      <c r="AP45">
        <v>0.97993821999999997</v>
      </c>
      <c r="AQ45">
        <v>11</v>
      </c>
      <c r="AR45">
        <v>9</v>
      </c>
      <c r="AS45">
        <v>0.98211645000000003</v>
      </c>
      <c r="AT45">
        <v>9</v>
      </c>
      <c r="AU45">
        <v>0.96925021</v>
      </c>
      <c r="AV45">
        <v>9</v>
      </c>
      <c r="AW45">
        <v>4</v>
      </c>
      <c r="AX45">
        <v>0.98871555</v>
      </c>
      <c r="AY45">
        <v>5</v>
      </c>
      <c r="AZ45">
        <v>0.92921264000000003</v>
      </c>
      <c r="BA45" s="25">
        <v>9.6666666666666661</v>
      </c>
      <c r="BB45" s="25">
        <v>6.333333333333333</v>
      </c>
      <c r="BC45" s="25">
        <v>0.98076793666666673</v>
      </c>
      <c r="BD45" s="25">
        <v>7</v>
      </c>
      <c r="BE45" s="25">
        <v>0.95946702333333322</v>
      </c>
      <c r="BF45" s="86">
        <v>31.479366393013112</v>
      </c>
      <c r="BG45" s="47">
        <v>13</v>
      </c>
      <c r="BH45" s="25">
        <v>9</v>
      </c>
      <c r="BI45" s="25">
        <v>11</v>
      </c>
      <c r="BJ45" s="25">
        <v>0.16666666999999999</v>
      </c>
      <c r="BK45" s="25">
        <v>-3.8461538000000003E-2</v>
      </c>
      <c r="BL45" s="88">
        <v>6.4102566E-2</v>
      </c>
      <c r="BM45" s="47">
        <v>37</v>
      </c>
      <c r="BN45" s="25">
        <v>39</v>
      </c>
      <c r="BO45" s="25">
        <v>38</v>
      </c>
      <c r="BP45" s="25">
        <v>28</v>
      </c>
      <c r="BQ45" s="25">
        <v>31</v>
      </c>
      <c r="BR45" s="46">
        <v>40.5</v>
      </c>
      <c r="BS45" s="25">
        <v>13162.4</v>
      </c>
      <c r="BT45" s="25">
        <v>5982.9090909090901</v>
      </c>
      <c r="BU45" s="25">
        <v>125356.66666666701</v>
      </c>
      <c r="BV45" s="25">
        <v>4000.7446808510599</v>
      </c>
      <c r="BW45" s="25">
        <v>59003.333333333299</v>
      </c>
      <c r="BX45" s="25">
        <v>5710</v>
      </c>
      <c r="BY45" s="25">
        <v>65840.800000000105</v>
      </c>
      <c r="BZ45" s="28">
        <v>5231.2179239200495</v>
      </c>
      <c r="CA45">
        <v>128.39808780000001</v>
      </c>
      <c r="CB45">
        <v>2.2632679999999999E-2</v>
      </c>
      <c r="CC45">
        <v>1.0727272727272701</v>
      </c>
      <c r="CD45">
        <v>0.58333333333333304</v>
      </c>
      <c r="CE45">
        <v>831.71843430000001</v>
      </c>
      <c r="CF45">
        <v>0.379608681</v>
      </c>
      <c r="CG45">
        <v>1.50663129973475</v>
      </c>
      <c r="CH45">
        <v>1</v>
      </c>
      <c r="CI45">
        <v>-883.48499460000005</v>
      </c>
      <c r="CJ45">
        <v>-0.18227263399999999</v>
      </c>
      <c r="CK45">
        <v>0.140845070422535</v>
      </c>
      <c r="CL45">
        <v>0.6</v>
      </c>
      <c r="CM45">
        <v>25.543842499999982</v>
      </c>
      <c r="CN45">
        <v>7.3322909000000006E-2</v>
      </c>
      <c r="CO45">
        <v>0.90673454762818506</v>
      </c>
      <c r="CP45" s="63">
        <v>0.72777777777777775</v>
      </c>
      <c r="CQ45">
        <v>0.46881496881496898</v>
      </c>
      <c r="CR45">
        <v>0.58069206164582698</v>
      </c>
      <c r="CS45">
        <v>0.33064516129032301</v>
      </c>
      <c r="CT45">
        <v>0.59021956087824401</v>
      </c>
      <c r="CU45">
        <v>0.374485596707819</v>
      </c>
      <c r="CV45">
        <v>0.495458298926507</v>
      </c>
      <c r="CW45">
        <v>0.39131524227103692</v>
      </c>
      <c r="CX45">
        <v>0.55545664048352605</v>
      </c>
      <c r="CY45">
        <v>0.47338594137728146</v>
      </c>
      <c r="CZ45" s="45">
        <v>0.85</v>
      </c>
      <c r="DA45" s="25">
        <v>10502.2352941176</v>
      </c>
      <c r="DB45" s="25">
        <v>0.85</v>
      </c>
      <c r="DC45" s="25">
        <v>8220.3333333333303</v>
      </c>
      <c r="DD45" s="25">
        <v>1</v>
      </c>
      <c r="DE45" s="25">
        <v>7486.55</v>
      </c>
      <c r="DF45" s="25">
        <v>0.9</v>
      </c>
      <c r="DG45" s="28">
        <v>8736.3728758169764</v>
      </c>
      <c r="DH45">
        <v>0.5</v>
      </c>
      <c r="DI45">
        <v>163</v>
      </c>
      <c r="DJ45">
        <v>0.5</v>
      </c>
      <c r="DK45">
        <v>97</v>
      </c>
      <c r="DL45">
        <v>0.5</v>
      </c>
      <c r="DM45">
        <v>156</v>
      </c>
      <c r="DN45">
        <v>0.5</v>
      </c>
      <c r="DO45">
        <v>138.66666666666666</v>
      </c>
      <c r="DP45">
        <v>13</v>
      </c>
      <c r="DQ45">
        <v>8</v>
      </c>
      <c r="DR45">
        <v>7</v>
      </c>
      <c r="DS45">
        <v>6</v>
      </c>
      <c r="DT45">
        <v>36</v>
      </c>
      <c r="DU45">
        <v>14</v>
      </c>
      <c r="DV45">
        <v>11</v>
      </c>
      <c r="DW45">
        <v>7</v>
      </c>
      <c r="DX45">
        <v>22</v>
      </c>
      <c r="DY45">
        <v>20</v>
      </c>
      <c r="DZ45">
        <v>19</v>
      </c>
      <c r="EA45">
        <v>8</v>
      </c>
      <c r="EB45" s="89">
        <v>23.666666666666668</v>
      </c>
      <c r="EC45" s="89">
        <v>14</v>
      </c>
      <c r="ED45" s="89">
        <v>12.333333333333334</v>
      </c>
      <c r="EE45" s="129">
        <v>7</v>
      </c>
      <c r="EF45">
        <v>0.66728459962261277</v>
      </c>
      <c r="EG45">
        <v>0.70400021098032384</v>
      </c>
      <c r="EH45">
        <v>0.62149337831758478</v>
      </c>
      <c r="EI45">
        <v>0.84128182081916902</v>
      </c>
      <c r="EJ45">
        <v>0.82116381966275065</v>
      </c>
      <c r="EK45">
        <v>0.99280260035534862</v>
      </c>
      <c r="EL45">
        <v>0.95675734404529933</v>
      </c>
      <c r="EM45">
        <v>0.99228581947994399</v>
      </c>
      <c r="EN45">
        <v>0.99392672654278835</v>
      </c>
      <c r="EO45">
        <v>0.98881193939206025</v>
      </c>
      <c r="EP45">
        <v>0.99558635346819002</v>
      </c>
      <c r="EQ45">
        <v>1</v>
      </c>
      <c r="ER45">
        <v>0.82745838194271715</v>
      </c>
      <c r="ES45" s="106"/>
      <c r="ET45" s="30"/>
      <c r="EU45" s="30"/>
      <c r="EV45" s="30"/>
      <c r="EW45" s="30"/>
      <c r="EX45" s="109"/>
      <c r="EY45" s="25"/>
    </row>
    <row r="46" spans="1:155" ht="13.05" customHeight="1">
      <c r="A46" s="94">
        <v>70</v>
      </c>
      <c r="B46" s="25">
        <v>12</v>
      </c>
      <c r="C46" s="49">
        <v>80044</v>
      </c>
      <c r="D46" s="25">
        <v>2</v>
      </c>
      <c r="E46" s="25">
        <v>2</v>
      </c>
      <c r="F46" s="25">
        <v>4</v>
      </c>
      <c r="G46" s="25">
        <v>13</v>
      </c>
      <c r="H46" s="25">
        <v>2</v>
      </c>
      <c r="I46" s="25">
        <v>6</v>
      </c>
      <c r="J46" s="25">
        <v>5</v>
      </c>
      <c r="K46" s="25">
        <v>8</v>
      </c>
      <c r="L46" s="45">
        <v>1</v>
      </c>
      <c r="M46" s="25">
        <v>2309.85</v>
      </c>
      <c r="N46" s="25">
        <v>2015.5</v>
      </c>
      <c r="O46" s="28">
        <v>1112.5888858636727</v>
      </c>
      <c r="P46" s="25">
        <v>0.28387096774193549</v>
      </c>
      <c r="Q46" s="49">
        <v>-0.2</v>
      </c>
      <c r="R46" s="25">
        <v>0.2</v>
      </c>
      <c r="S46" s="25">
        <v>0.4</v>
      </c>
      <c r="T46" s="25">
        <v>0.3</v>
      </c>
      <c r="U46" s="47">
        <v>29</v>
      </c>
      <c r="V46" s="47">
        <v>12</v>
      </c>
      <c r="W46" s="54">
        <v>3.5</v>
      </c>
      <c r="X46" s="54">
        <v>9.5</v>
      </c>
      <c r="Y46" s="46">
        <v>16</v>
      </c>
      <c r="Z46" s="46">
        <v>8</v>
      </c>
      <c r="AA46" s="103">
        <v>47</v>
      </c>
      <c r="AB46" s="104">
        <v>0.1702127659574468</v>
      </c>
      <c r="AC46" s="47">
        <v>10</v>
      </c>
      <c r="AD46" s="25">
        <v>3</v>
      </c>
      <c r="AE46" s="49">
        <v>13</v>
      </c>
      <c r="AF46" s="47">
        <v>4</v>
      </c>
      <c r="AG46" s="25">
        <v>0</v>
      </c>
      <c r="AH46" s="49">
        <v>4</v>
      </c>
      <c r="AI46" s="25">
        <v>38</v>
      </c>
      <c r="AJ46" s="25"/>
      <c r="AK46" s="49">
        <v>0.97368421052631582</v>
      </c>
      <c r="AL46">
        <v>11</v>
      </c>
      <c r="AM46">
        <v>9</v>
      </c>
      <c r="AN46">
        <v>0.84281344000000002</v>
      </c>
      <c r="AO46">
        <v>9</v>
      </c>
      <c r="AP46">
        <v>0.86776025999999995</v>
      </c>
      <c r="AQ46">
        <v>9</v>
      </c>
      <c r="AR46">
        <v>2</v>
      </c>
      <c r="AS46">
        <v>-1</v>
      </c>
      <c r="AT46">
        <v>4</v>
      </c>
      <c r="AU46">
        <v>0.76827332999999998</v>
      </c>
      <c r="AV46">
        <v>8</v>
      </c>
      <c r="AW46">
        <v>2</v>
      </c>
      <c r="AX46">
        <v>1</v>
      </c>
      <c r="AY46">
        <v>2</v>
      </c>
      <c r="AZ46">
        <v>1</v>
      </c>
      <c r="BA46" s="25">
        <v>9.3333333333333339</v>
      </c>
      <c r="BB46" s="25">
        <v>4.333333333333333</v>
      </c>
      <c r="BC46" s="25">
        <v>0.28093781333333334</v>
      </c>
      <c r="BD46" s="25">
        <v>5</v>
      </c>
      <c r="BE46" s="25">
        <v>0.87867786333333331</v>
      </c>
      <c r="BF46" s="86">
        <v>58.615835797064761</v>
      </c>
      <c r="BG46" s="47">
        <v>7</v>
      </c>
      <c r="BH46" s="25">
        <v>8</v>
      </c>
      <c r="BI46" s="25">
        <v>7.5</v>
      </c>
      <c r="BJ46" s="25">
        <v>0.5625</v>
      </c>
      <c r="BK46" s="25">
        <v>0.63636364000000001</v>
      </c>
      <c r="BL46" s="88">
        <v>0.59943181999999995</v>
      </c>
      <c r="BM46" s="47">
        <v>14</v>
      </c>
      <c r="BN46" s="25">
        <v>13</v>
      </c>
      <c r="BO46" s="25">
        <v>13</v>
      </c>
      <c r="BP46" s="25">
        <v>15</v>
      </c>
      <c r="BQ46" s="25">
        <v>13</v>
      </c>
      <c r="BR46" s="46">
        <v>64</v>
      </c>
      <c r="BS46" s="25">
        <v>25312.307692307699</v>
      </c>
      <c r="BT46" s="25">
        <v>25312.307692307699</v>
      </c>
      <c r="BU46" s="25">
        <v>37607</v>
      </c>
      <c r="BV46" s="25">
        <v>28928.461538461499</v>
      </c>
      <c r="BW46" s="25">
        <v>59003.333333333299</v>
      </c>
      <c r="BX46" s="25">
        <v>29501.666666666701</v>
      </c>
      <c r="BY46" s="25">
        <v>40640.880341880336</v>
      </c>
      <c r="BZ46" s="28">
        <v>27914.145299145301</v>
      </c>
      <c r="CA46">
        <v>1154.637651</v>
      </c>
      <c r="CB46">
        <v>4.8271724000000002E-2</v>
      </c>
      <c r="CC46">
        <v>-0.43636363636363601</v>
      </c>
      <c r="CD46">
        <v>0.25</v>
      </c>
      <c r="CE46">
        <v>4670.4343500000004</v>
      </c>
      <c r="CF46">
        <v>0.288296369</v>
      </c>
      <c r="CG46">
        <v>1.7135278514588901</v>
      </c>
      <c r="CH46">
        <v>0.33333333333333298</v>
      </c>
      <c r="CI46">
        <v>19067.622670000001</v>
      </c>
      <c r="CJ46">
        <v>1.013350545</v>
      </c>
      <c r="CK46">
        <v>1.8450704225352099</v>
      </c>
      <c r="CL46">
        <v>0.2</v>
      </c>
      <c r="CM46">
        <v>8297.5648903333331</v>
      </c>
      <c r="CN46">
        <v>0.44997287933333335</v>
      </c>
      <c r="CO46">
        <v>1.0407448792101546</v>
      </c>
      <c r="CP46" s="63">
        <v>0.26111111111111102</v>
      </c>
      <c r="CQ46">
        <v>0.42857142857142899</v>
      </c>
      <c r="CR46">
        <v>0.73166202414113302</v>
      </c>
      <c r="CS46">
        <v>0.57768052516411394</v>
      </c>
      <c r="CT46">
        <v>0.39130434782608697</v>
      </c>
      <c r="CU46">
        <v>0.41975308641975301</v>
      </c>
      <c r="CV46">
        <v>0.56205852674066603</v>
      </c>
      <c r="CW46">
        <v>0.47533501338509865</v>
      </c>
      <c r="CX46">
        <v>0.56167496623596203</v>
      </c>
      <c r="CY46">
        <v>0.51850498981053039</v>
      </c>
      <c r="CZ46" s="45">
        <v>0.8</v>
      </c>
      <c r="DA46" s="25">
        <v>5657.1875</v>
      </c>
      <c r="DB46" s="25">
        <v>0.8</v>
      </c>
      <c r="DC46" s="25">
        <v>4104.375</v>
      </c>
      <c r="DD46" s="25">
        <v>0.9</v>
      </c>
      <c r="DE46" s="25">
        <v>3414.5555555555602</v>
      </c>
      <c r="DF46" s="25">
        <v>0.83333333333333337</v>
      </c>
      <c r="DG46" s="28">
        <v>4392.0393518518531</v>
      </c>
      <c r="DH46">
        <v>0</v>
      </c>
      <c r="DI46">
        <v>232</v>
      </c>
      <c r="DJ46">
        <v>0</v>
      </c>
      <c r="DK46">
        <v>187</v>
      </c>
      <c r="DL46">
        <v>0</v>
      </c>
      <c r="DM46">
        <v>225</v>
      </c>
      <c r="DN46">
        <v>0</v>
      </c>
      <c r="DO46">
        <v>214.66666666666666</v>
      </c>
      <c r="DP46">
        <v>20</v>
      </c>
      <c r="DQ46">
        <v>17</v>
      </c>
      <c r="DR46">
        <v>16</v>
      </c>
      <c r="DS46">
        <v>13</v>
      </c>
      <c r="DT46">
        <v>17</v>
      </c>
      <c r="DU46">
        <v>7</v>
      </c>
      <c r="DV46">
        <v>5</v>
      </c>
      <c r="DW46">
        <v>7</v>
      </c>
      <c r="DX46">
        <v>4</v>
      </c>
      <c r="DY46">
        <v>9</v>
      </c>
      <c r="DZ46">
        <v>4</v>
      </c>
      <c r="EA46">
        <v>7</v>
      </c>
      <c r="EB46" s="89">
        <v>13.666666666666666</v>
      </c>
      <c r="EC46" s="89">
        <v>11</v>
      </c>
      <c r="ED46" s="89">
        <v>8.3333333333333339</v>
      </c>
      <c r="EE46" s="129">
        <v>9</v>
      </c>
      <c r="EF46">
        <v>0.8692807443484537</v>
      </c>
      <c r="EG46">
        <v>0.84753476702042063</v>
      </c>
      <c r="EH46">
        <v>0.82390507039815597</v>
      </c>
      <c r="EI46">
        <v>0.95861041942774572</v>
      </c>
      <c r="EJ46">
        <v>0.69233370938496164</v>
      </c>
      <c r="EK46">
        <v>0.93893711950790382</v>
      </c>
      <c r="EL46">
        <v>0.87197753846426962</v>
      </c>
      <c r="EM46">
        <v>0.99228581947994376</v>
      </c>
      <c r="EN46">
        <v>0.96761608309560432</v>
      </c>
      <c r="EO46">
        <v>0.97224904607220497</v>
      </c>
      <c r="EP46">
        <v>0.95693211020696267</v>
      </c>
      <c r="EQ46">
        <v>0.99228581947994376</v>
      </c>
      <c r="ER46">
        <v>0.84307684560967322</v>
      </c>
      <c r="ES46" s="106"/>
      <c r="ET46" s="30"/>
      <c r="EU46" s="30"/>
      <c r="EV46" s="30"/>
      <c r="EW46" s="30"/>
      <c r="EX46" s="109"/>
      <c r="EY46" s="25"/>
    </row>
    <row r="47" spans="1:155" ht="13.05" customHeight="1">
      <c r="A47" s="94">
        <v>37</v>
      </c>
      <c r="B47" s="25">
        <v>14</v>
      </c>
      <c r="C47" s="49">
        <v>80045</v>
      </c>
      <c r="D47" s="25">
        <v>3</v>
      </c>
      <c r="E47" s="25">
        <v>2</v>
      </c>
      <c r="F47" s="25">
        <v>15</v>
      </c>
      <c r="G47" s="25">
        <v>21</v>
      </c>
      <c r="H47" s="25">
        <v>17</v>
      </c>
      <c r="I47" s="25">
        <v>24</v>
      </c>
      <c r="J47" s="25">
        <v>7</v>
      </c>
      <c r="K47" s="25">
        <v>14</v>
      </c>
      <c r="L47" s="45">
        <v>1</v>
      </c>
      <c r="M47" s="25">
        <v>1069</v>
      </c>
      <c r="N47" s="25">
        <v>907.5</v>
      </c>
      <c r="O47" s="28">
        <v>464.77815874038794</v>
      </c>
      <c r="P47" s="25">
        <v>0.47222222222222221</v>
      </c>
      <c r="Q47" s="49">
        <v>-0.2</v>
      </c>
      <c r="R47" s="25">
        <v>0.1</v>
      </c>
      <c r="S47" s="25">
        <v>0.2</v>
      </c>
      <c r="T47" s="25">
        <v>0.15</v>
      </c>
      <c r="U47" s="47">
        <v>40</v>
      </c>
      <c r="V47" s="47">
        <v>10</v>
      </c>
      <c r="W47" s="54">
        <v>7.5</v>
      </c>
      <c r="X47" s="54">
        <v>12</v>
      </c>
      <c r="Y47" s="46">
        <v>8</v>
      </c>
      <c r="Z47" s="46">
        <v>16</v>
      </c>
      <c r="AA47" s="103">
        <v>81</v>
      </c>
      <c r="AB47" s="104">
        <v>0.41975308641975306</v>
      </c>
      <c r="AC47" s="47">
        <v>11</v>
      </c>
      <c r="AD47" s="25">
        <v>3</v>
      </c>
      <c r="AE47" s="49">
        <v>14</v>
      </c>
      <c r="AF47" s="47">
        <v>3</v>
      </c>
      <c r="AG47" s="25">
        <v>2</v>
      </c>
      <c r="AH47" s="49">
        <v>5</v>
      </c>
      <c r="AI47" s="25">
        <v>25</v>
      </c>
      <c r="AJ47" s="25"/>
      <c r="AK47" s="49">
        <v>1.24</v>
      </c>
      <c r="AL47">
        <v>13</v>
      </c>
      <c r="AM47">
        <v>8</v>
      </c>
      <c r="AN47">
        <v>0.97945112000000001</v>
      </c>
      <c r="AO47">
        <v>8</v>
      </c>
      <c r="AP47">
        <v>0.97945112000000001</v>
      </c>
      <c r="AQ47">
        <v>7</v>
      </c>
      <c r="AR47">
        <v>2</v>
      </c>
      <c r="AS47">
        <v>-1</v>
      </c>
      <c r="AT47">
        <v>2</v>
      </c>
      <c r="AU47">
        <v>-1</v>
      </c>
      <c r="AV47">
        <v>4</v>
      </c>
      <c r="AW47">
        <v>1</v>
      </c>
      <c r="AX47"/>
      <c r="AY47">
        <v>2</v>
      </c>
      <c r="AZ47">
        <v>1</v>
      </c>
      <c r="BA47" s="25">
        <v>8</v>
      </c>
      <c r="BB47" s="25">
        <v>3.6666666666666665</v>
      </c>
      <c r="BC47" s="25">
        <v>-1.0274439999999996E-2</v>
      </c>
      <c r="BD47" s="25">
        <v>4</v>
      </c>
      <c r="BE47" s="25">
        <v>0.32648370666666665</v>
      </c>
      <c r="BF47" s="86">
        <v>71.197436076951305</v>
      </c>
      <c r="BG47" s="47">
        <v>11</v>
      </c>
      <c r="BH47" s="25">
        <v>11</v>
      </c>
      <c r="BI47" s="25">
        <v>11</v>
      </c>
      <c r="BJ47" s="25">
        <v>-0.43478261000000001</v>
      </c>
      <c r="BK47" s="25">
        <v>-9.0909090999999997E-2</v>
      </c>
      <c r="BL47" s="88">
        <v>-0.26284585049999998</v>
      </c>
      <c r="BM47" s="47">
        <v>32</v>
      </c>
      <c r="BN47" s="25">
        <v>33</v>
      </c>
      <c r="BO47" s="25">
        <v>30</v>
      </c>
      <c r="BP47" s="25">
        <v>20</v>
      </c>
      <c r="BQ47" s="25">
        <v>30</v>
      </c>
      <c r="BR47" s="46">
        <v>66</v>
      </c>
      <c r="BS47" s="25" t="s">
        <v>149</v>
      </c>
      <c r="BT47" s="25">
        <v>21937.333333333299</v>
      </c>
      <c r="BU47" s="25">
        <v>47008.75</v>
      </c>
      <c r="BV47" s="25">
        <v>19793.1578947368</v>
      </c>
      <c r="BW47" s="25">
        <v>39335.555555555598</v>
      </c>
      <c r="BX47" s="25">
        <v>14160.8</v>
      </c>
      <c r="BY47" s="25">
        <v>43172.152777777796</v>
      </c>
      <c r="BZ47" s="28">
        <v>18630.430409356701</v>
      </c>
      <c r="CA47" t="s">
        <v>149</v>
      </c>
      <c r="CB47" t="s">
        <v>149</v>
      </c>
      <c r="CC47" t="s">
        <v>149</v>
      </c>
      <c r="CD47" t="s">
        <v>149</v>
      </c>
      <c r="CE47">
        <v>4055.5489090000001</v>
      </c>
      <c r="CF47">
        <v>0.24315508699999999</v>
      </c>
      <c r="CG47">
        <v>0.66578249336869999</v>
      </c>
      <c r="CH47">
        <v>0.28571428571428598</v>
      </c>
      <c r="CI47">
        <v>3071.508883</v>
      </c>
      <c r="CJ47">
        <v>0.46578383299999998</v>
      </c>
      <c r="CK47">
        <v>1.45915492957746</v>
      </c>
      <c r="CL47">
        <v>0.625</v>
      </c>
      <c r="CM47">
        <v>3563.5288959999998</v>
      </c>
      <c r="CN47">
        <v>0.35446946000000001</v>
      </c>
      <c r="CO47">
        <v>1.06246871147308</v>
      </c>
      <c r="CP47" s="63">
        <v>0.45535714285714302</v>
      </c>
      <c r="CQ47" t="s">
        <v>149</v>
      </c>
      <c r="CR47">
        <v>0.53606557377049202</v>
      </c>
      <c r="CS47">
        <v>0.41351351351351401</v>
      </c>
      <c r="CT47">
        <v>0.42006472491909402</v>
      </c>
      <c r="CU47">
        <v>0.64705882352941202</v>
      </c>
      <c r="CV47">
        <v>0.450079239302694</v>
      </c>
      <c r="CW47">
        <v>0.53028616852146304</v>
      </c>
      <c r="CX47">
        <v>0.46873651266409339</v>
      </c>
      <c r="CY47">
        <v>0.49335637500704121</v>
      </c>
      <c r="CZ47" s="45">
        <v>0.7</v>
      </c>
      <c r="DA47" s="25">
        <v>3442.3846153846198</v>
      </c>
      <c r="DB47" s="25">
        <v>0.7</v>
      </c>
      <c r="DC47" s="25">
        <v>2016.5</v>
      </c>
      <c r="DD47" s="25">
        <v>0.7</v>
      </c>
      <c r="DE47" s="25">
        <v>1677.3571428571399</v>
      </c>
      <c r="DF47" s="25">
        <v>0.69999999999999984</v>
      </c>
      <c r="DG47" s="28">
        <v>2378.7472527472532</v>
      </c>
      <c r="DH47">
        <v>0.5</v>
      </c>
      <c r="DI47">
        <v>110</v>
      </c>
      <c r="DJ47">
        <v>0</v>
      </c>
      <c r="DK47">
        <v>80</v>
      </c>
      <c r="DL47">
        <v>3.1666666666666665</v>
      </c>
      <c r="DM47">
        <v>173</v>
      </c>
      <c r="DN47">
        <v>1.2222222222222201</v>
      </c>
      <c r="DO47">
        <v>121</v>
      </c>
      <c r="DP47">
        <v>11</v>
      </c>
      <c r="DQ47">
        <v>9</v>
      </c>
      <c r="DR47">
        <v>8</v>
      </c>
      <c r="DS47">
        <v>7</v>
      </c>
      <c r="DT47">
        <v>2</v>
      </c>
      <c r="DU47">
        <v>8</v>
      </c>
      <c r="DV47">
        <v>2</v>
      </c>
      <c r="DW47">
        <v>5</v>
      </c>
      <c r="DX47">
        <v>3</v>
      </c>
      <c r="DY47">
        <v>4</v>
      </c>
      <c r="DZ47">
        <v>3</v>
      </c>
      <c r="EA47">
        <v>6</v>
      </c>
      <c r="EB47" s="89">
        <v>5.333333333333333</v>
      </c>
      <c r="EC47" s="89">
        <v>7</v>
      </c>
      <c r="ED47" s="89">
        <v>4.333333333333333</v>
      </c>
      <c r="EE47" s="129">
        <v>6</v>
      </c>
      <c r="EF47">
        <v>0.93682063315027841</v>
      </c>
      <c r="EG47">
        <v>0.95812406433242525</v>
      </c>
      <c r="EH47">
        <v>0.97044138301705163</v>
      </c>
      <c r="EI47">
        <v>0.91632425798545503</v>
      </c>
      <c r="EJ47">
        <v>1</v>
      </c>
      <c r="EK47">
        <v>0.71614908125002164</v>
      </c>
      <c r="EL47">
        <v>1</v>
      </c>
      <c r="EM47">
        <v>0.98994949366116636</v>
      </c>
      <c r="EN47">
        <v>0.99998153329085837</v>
      </c>
      <c r="EO47">
        <v>0.93548337841541196</v>
      </c>
      <c r="EP47">
        <v>0.99339926779878274</v>
      </c>
      <c r="EQ47">
        <v>0.98974331861078713</v>
      </c>
      <c r="ER47">
        <v>0.97893405548037882</v>
      </c>
      <c r="ES47" s="106"/>
      <c r="ET47" s="30"/>
      <c r="EU47" s="30"/>
      <c r="EV47" s="30"/>
      <c r="EW47" s="30"/>
      <c r="EX47" s="109"/>
      <c r="EY47" s="25"/>
    </row>
    <row r="48" spans="1:155" ht="13.05" customHeight="1">
      <c r="A48" s="25">
        <v>59</v>
      </c>
      <c r="B48" s="25">
        <v>12</v>
      </c>
      <c r="C48" s="49">
        <v>80046</v>
      </c>
      <c r="D48" s="25">
        <v>3</v>
      </c>
      <c r="E48" s="25">
        <v>3</v>
      </c>
      <c r="F48" s="25">
        <v>16</v>
      </c>
      <c r="G48" s="25">
        <v>21</v>
      </c>
      <c r="H48" s="25">
        <v>0</v>
      </c>
      <c r="I48" s="25">
        <v>16</v>
      </c>
      <c r="J48" s="25">
        <v>0</v>
      </c>
      <c r="K48" s="25">
        <v>7</v>
      </c>
      <c r="L48" s="45">
        <v>0.95</v>
      </c>
      <c r="M48" s="25">
        <v>1448.1578947368421</v>
      </c>
      <c r="N48" s="25">
        <v>1337</v>
      </c>
      <c r="O48" s="28">
        <v>483.86238437963294</v>
      </c>
      <c r="P48" s="25">
        <v>0.87</v>
      </c>
      <c r="Q48" s="49">
        <v>-0.2</v>
      </c>
      <c r="R48" s="25">
        <v>0.5</v>
      </c>
      <c r="S48" s="25">
        <v>0.125</v>
      </c>
      <c r="T48" s="25">
        <v>0.33333333333333331</v>
      </c>
      <c r="U48" s="47">
        <v>35</v>
      </c>
      <c r="V48" s="47">
        <v>12</v>
      </c>
      <c r="W48" s="54">
        <v>3.5</v>
      </c>
      <c r="X48" s="54">
        <v>9</v>
      </c>
      <c r="Y48" s="46">
        <v>9</v>
      </c>
      <c r="Z48" s="46">
        <v>2</v>
      </c>
      <c r="AA48" s="103">
        <v>46</v>
      </c>
      <c r="AB48" s="104">
        <v>0.76086956521739135</v>
      </c>
      <c r="AC48" s="47">
        <v>12</v>
      </c>
      <c r="AD48" s="25">
        <v>5</v>
      </c>
      <c r="AE48" s="49">
        <v>17</v>
      </c>
      <c r="AF48" s="47">
        <v>4</v>
      </c>
      <c r="AG48" s="25">
        <v>3</v>
      </c>
      <c r="AH48" s="49">
        <v>7</v>
      </c>
      <c r="AI48" s="25">
        <v>48</v>
      </c>
      <c r="AJ48" s="25"/>
      <c r="AK48" s="49">
        <v>1.1875</v>
      </c>
      <c r="AL48">
        <v>17</v>
      </c>
      <c r="AM48">
        <v>7</v>
      </c>
      <c r="AN48">
        <v>0.96120437000000003</v>
      </c>
      <c r="AO48">
        <v>7</v>
      </c>
      <c r="AP48">
        <v>0.96072135000000003</v>
      </c>
      <c r="AQ48">
        <v>16</v>
      </c>
      <c r="AR48">
        <v>11</v>
      </c>
      <c r="AS48">
        <v>0.94087966000000001</v>
      </c>
      <c r="AT48">
        <v>11</v>
      </c>
      <c r="AU48">
        <v>0.94087966000000001</v>
      </c>
      <c r="AV48">
        <v>19</v>
      </c>
      <c r="AW48">
        <v>6</v>
      </c>
      <c r="AX48">
        <v>0.79031903999999997</v>
      </c>
      <c r="AY48">
        <v>6</v>
      </c>
      <c r="AZ48">
        <v>0.81983404999999998</v>
      </c>
      <c r="BA48" s="25">
        <v>17.333333333333332</v>
      </c>
      <c r="BB48" s="25">
        <v>8</v>
      </c>
      <c r="BC48" s="25">
        <v>0.89746769000000004</v>
      </c>
      <c r="BD48" s="25">
        <v>8</v>
      </c>
      <c r="BE48" s="25">
        <v>0.90714502000000008</v>
      </c>
      <c r="BF48" s="86">
        <v>38.505771732061973</v>
      </c>
      <c r="BG48" s="47">
        <v>13</v>
      </c>
      <c r="BH48" s="25">
        <v>16</v>
      </c>
      <c r="BI48" s="25">
        <v>14.5</v>
      </c>
      <c r="BJ48" s="25">
        <v>0.18604651</v>
      </c>
      <c r="BK48" s="25">
        <v>0.33766234000000001</v>
      </c>
      <c r="BL48" s="88">
        <v>0.261854425</v>
      </c>
      <c r="BM48" s="47">
        <v>40</v>
      </c>
      <c r="BN48" s="25">
        <v>36</v>
      </c>
      <c r="BO48" s="25">
        <v>27</v>
      </c>
      <c r="BP48" s="25">
        <v>30</v>
      </c>
      <c r="BQ48" s="25">
        <v>24</v>
      </c>
      <c r="BR48" s="46">
        <v>73.5</v>
      </c>
      <c r="BS48" s="25">
        <v>11752.142857142901</v>
      </c>
      <c r="BT48" s="25">
        <v>8659.4736842105303</v>
      </c>
      <c r="BU48" s="25">
        <v>15669.583333333299</v>
      </c>
      <c r="BV48" s="25">
        <v>7373.9215686274501</v>
      </c>
      <c r="BW48" s="25">
        <v>11063.125</v>
      </c>
      <c r="BX48" s="25">
        <v>8850.5</v>
      </c>
      <c r="BY48" s="25">
        <v>12828.283730158733</v>
      </c>
      <c r="BZ48" s="28">
        <v>8294.6317509459932</v>
      </c>
      <c r="CA48">
        <v>160.4784861</v>
      </c>
      <c r="CB48">
        <v>2.6584068999999998E-2</v>
      </c>
      <c r="CC48">
        <v>0.972727272727273</v>
      </c>
      <c r="CD48">
        <v>0.33333333333333298</v>
      </c>
      <c r="CE48">
        <v>654.80886929999997</v>
      </c>
      <c r="CF48">
        <v>0.11867701</v>
      </c>
      <c r="CG48">
        <v>0.94960212201591498</v>
      </c>
      <c r="CH48">
        <v>0.565217391304348</v>
      </c>
      <c r="CI48">
        <v>827.13562690000003</v>
      </c>
      <c r="CJ48">
        <v>0.168650895</v>
      </c>
      <c r="CK48">
        <v>6.5943661971831</v>
      </c>
      <c r="CL48">
        <v>0.54838709677419395</v>
      </c>
      <c r="CM48">
        <v>547.47432743333331</v>
      </c>
      <c r="CN48">
        <v>0.10463732466666666</v>
      </c>
      <c r="CO48">
        <v>2.838898530642096</v>
      </c>
      <c r="CP48" s="63">
        <v>0.48231260713729163</v>
      </c>
      <c r="CQ48">
        <v>0.570745697896749</v>
      </c>
      <c r="CR48">
        <v>0.71564522268747599</v>
      </c>
      <c r="CS48">
        <v>0.52277657266811295</v>
      </c>
      <c r="CT48">
        <v>0.69425625920471301</v>
      </c>
      <c r="CU48">
        <v>0.64088888888888895</v>
      </c>
      <c r="CV48">
        <v>0.69411764705882395</v>
      </c>
      <c r="CW48">
        <v>0.5781370531512503</v>
      </c>
      <c r="CX48">
        <v>0.70133970965033754</v>
      </c>
      <c r="CY48">
        <v>0.63973838140079398</v>
      </c>
      <c r="CZ48" s="45">
        <v>0.7</v>
      </c>
      <c r="DA48" s="25">
        <v>8414.4285714285706</v>
      </c>
      <c r="DB48" s="25">
        <v>0.7</v>
      </c>
      <c r="DC48" s="25">
        <v>10125.7692307692</v>
      </c>
      <c r="DD48" s="25">
        <v>0.65</v>
      </c>
      <c r="DE48" s="25">
        <v>8821.2307692307695</v>
      </c>
      <c r="DF48" s="25">
        <v>0.68333333333333324</v>
      </c>
      <c r="DG48" s="28">
        <v>9120.4761904761799</v>
      </c>
      <c r="DH48">
        <v>0</v>
      </c>
      <c r="DI48">
        <v>204</v>
      </c>
      <c r="DJ48">
        <v>0</v>
      </c>
      <c r="DK48">
        <v>195</v>
      </c>
      <c r="DL48">
        <v>4.5</v>
      </c>
      <c r="DM48">
        <v>420</v>
      </c>
      <c r="DN48">
        <v>1.5</v>
      </c>
      <c r="DO48">
        <v>273</v>
      </c>
      <c r="DP48">
        <v>24</v>
      </c>
      <c r="DQ48">
        <v>18</v>
      </c>
      <c r="DR48">
        <v>18</v>
      </c>
      <c r="DS48">
        <v>11</v>
      </c>
      <c r="DT48">
        <v>29</v>
      </c>
      <c r="DU48">
        <v>8</v>
      </c>
      <c r="DV48">
        <v>9</v>
      </c>
      <c r="DW48">
        <v>6</v>
      </c>
      <c r="DX48">
        <v>44</v>
      </c>
      <c r="DY48">
        <v>18</v>
      </c>
      <c r="DZ48">
        <v>17</v>
      </c>
      <c r="EA48">
        <v>8</v>
      </c>
      <c r="EB48" s="89">
        <v>32.333333333333336</v>
      </c>
      <c r="EC48" s="89">
        <v>14.666666666666666</v>
      </c>
      <c r="ED48" s="89">
        <v>14.666666666666666</v>
      </c>
      <c r="EE48" s="129">
        <v>8.3333333333333339</v>
      </c>
      <c r="EF48">
        <v>0.91385640486245279</v>
      </c>
      <c r="EG48">
        <v>0.9354410392093222</v>
      </c>
      <c r="EH48">
        <v>0.90583058368592173</v>
      </c>
      <c r="EI48">
        <v>0.97491665651640924</v>
      </c>
      <c r="EJ48">
        <v>0.88011254051793097</v>
      </c>
      <c r="EK48">
        <v>0.99418446033433305</v>
      </c>
      <c r="EL48">
        <v>0.98207577768608223</v>
      </c>
      <c r="EM48">
        <v>0.99231496774729278</v>
      </c>
      <c r="EN48">
        <v>0.99856576288190069</v>
      </c>
      <c r="EO48">
        <v>0.98274726796159428</v>
      </c>
      <c r="EP48">
        <v>0.99024104254947654</v>
      </c>
      <c r="EQ48">
        <v>1</v>
      </c>
      <c r="ER48">
        <v>0.93084490275409471</v>
      </c>
      <c r="ES48" s="106"/>
      <c r="ET48" s="30"/>
      <c r="EU48" s="30"/>
      <c r="EV48" s="30"/>
      <c r="EW48" s="30"/>
      <c r="EX48" s="109"/>
      <c r="EY48" s="25"/>
    </row>
    <row r="49" spans="1:155" ht="13.05" customHeight="1">
      <c r="A49" s="25">
        <v>66</v>
      </c>
      <c r="B49" s="25">
        <v>12</v>
      </c>
      <c r="C49" s="49">
        <v>80047</v>
      </c>
      <c r="D49" s="25">
        <v>2</v>
      </c>
      <c r="E49" s="25">
        <v>2</v>
      </c>
      <c r="F49" s="25">
        <v>0</v>
      </c>
      <c r="G49" s="25">
        <v>0</v>
      </c>
      <c r="H49" s="25">
        <v>0</v>
      </c>
      <c r="I49" s="25">
        <v>3</v>
      </c>
      <c r="J49" s="25">
        <v>2</v>
      </c>
      <c r="K49" s="25">
        <v>2</v>
      </c>
      <c r="L49" s="45">
        <v>1</v>
      </c>
      <c r="M49" s="25">
        <v>1128.75</v>
      </c>
      <c r="N49" s="25">
        <v>981.5</v>
      </c>
      <c r="O49" s="28">
        <v>281.97365965075903</v>
      </c>
      <c r="P49" s="25">
        <v>0.23756906077348067</v>
      </c>
      <c r="Q49" s="49">
        <v>-0.16666666666666666</v>
      </c>
      <c r="R49" s="25">
        <v>0.4</v>
      </c>
      <c r="S49" s="25">
        <v>0</v>
      </c>
      <c r="T49" s="25">
        <v>0.26666666666666666</v>
      </c>
      <c r="U49" s="47">
        <v>30</v>
      </c>
      <c r="V49" s="47">
        <v>9</v>
      </c>
      <c r="W49" s="54">
        <v>4.5</v>
      </c>
      <c r="X49" s="54">
        <v>9</v>
      </c>
      <c r="Y49" s="46">
        <v>24</v>
      </c>
      <c r="Z49" s="46">
        <v>4</v>
      </c>
      <c r="AA49" s="103">
        <v>63</v>
      </c>
      <c r="AB49" s="104">
        <v>4.7619047619047616E-2</v>
      </c>
      <c r="AC49" s="47">
        <v>12</v>
      </c>
      <c r="AD49" s="25">
        <v>6</v>
      </c>
      <c r="AE49" s="49">
        <v>18</v>
      </c>
      <c r="AF49" s="47">
        <v>3</v>
      </c>
      <c r="AG49" s="25">
        <v>2</v>
      </c>
      <c r="AH49" s="49">
        <v>5</v>
      </c>
      <c r="AI49" s="25">
        <v>37</v>
      </c>
      <c r="AJ49" s="25"/>
      <c r="AK49" s="49">
        <v>1.4324324324324325</v>
      </c>
      <c r="AL49">
        <v>9</v>
      </c>
      <c r="AM49">
        <v>7</v>
      </c>
      <c r="AN49">
        <v>0.98419363999999998</v>
      </c>
      <c r="AO49">
        <v>7</v>
      </c>
      <c r="AP49">
        <v>0.98419363999999998</v>
      </c>
      <c r="AQ49">
        <v>11</v>
      </c>
      <c r="AR49">
        <v>4</v>
      </c>
      <c r="AS49">
        <v>0.98797552</v>
      </c>
      <c r="AT49">
        <v>5</v>
      </c>
      <c r="AU49">
        <v>0.98386991000000001</v>
      </c>
      <c r="AV49">
        <v>8</v>
      </c>
      <c r="AW49">
        <v>7</v>
      </c>
      <c r="AX49">
        <v>0.95570003999999997</v>
      </c>
      <c r="AY49">
        <v>7</v>
      </c>
      <c r="AZ49">
        <v>0.97986371000000005</v>
      </c>
      <c r="BA49" s="25">
        <v>9.3333333333333339</v>
      </c>
      <c r="BB49" s="25">
        <v>6</v>
      </c>
      <c r="BC49" s="25">
        <v>0.97595639999999995</v>
      </c>
      <c r="BD49" s="25">
        <v>6.333333333333333</v>
      </c>
      <c r="BE49" s="25">
        <v>0.98264242000000002</v>
      </c>
      <c r="BF49" s="86">
        <v>41.738799467857788</v>
      </c>
      <c r="BG49" s="47">
        <v>7</v>
      </c>
      <c r="BH49" s="25">
        <v>4</v>
      </c>
      <c r="BI49" s="25">
        <v>5.5</v>
      </c>
      <c r="BJ49" s="25">
        <v>0.3</v>
      </c>
      <c r="BK49" s="25">
        <v>1</v>
      </c>
      <c r="BL49" s="88">
        <v>0.65</v>
      </c>
      <c r="BM49" s="47">
        <v>29</v>
      </c>
      <c r="BN49" s="25">
        <v>32</v>
      </c>
      <c r="BO49" s="25">
        <v>29</v>
      </c>
      <c r="BP49" s="25">
        <v>30</v>
      </c>
      <c r="BQ49" s="25">
        <v>31</v>
      </c>
      <c r="BR49" s="46">
        <v>49</v>
      </c>
      <c r="BS49" s="25">
        <v>8226.5</v>
      </c>
      <c r="BT49" s="25">
        <v>23504.285714285699</v>
      </c>
      <c r="BU49" s="25">
        <v>15042.8</v>
      </c>
      <c r="BV49" s="25">
        <v>25071.333333333299</v>
      </c>
      <c r="BW49" s="25">
        <v>9077.4358974359002</v>
      </c>
      <c r="BX49" s="25">
        <v>27232.307692307699</v>
      </c>
      <c r="BY49" s="25">
        <v>10782.245299145301</v>
      </c>
      <c r="BZ49" s="28">
        <v>25269.308913308898</v>
      </c>
      <c r="CA49">
        <v>1527.1215420000001</v>
      </c>
      <c r="CB49">
        <v>7.8142067999999995E-2</v>
      </c>
      <c r="CC49">
        <v>1.4636363636363601</v>
      </c>
      <c r="CD49">
        <v>7.69230769230769E-2</v>
      </c>
      <c r="CE49">
        <v>-31990.807659999999</v>
      </c>
      <c r="CF49">
        <v>-0.79951315300000003</v>
      </c>
      <c r="CG49">
        <v>-0.82758620689655205</v>
      </c>
      <c r="CH49">
        <v>0.20833333333333301</v>
      </c>
      <c r="CI49">
        <v>753.95498669999995</v>
      </c>
      <c r="CJ49">
        <v>2.7334682999999999E-2</v>
      </c>
      <c r="CK49">
        <v>-1.2845070422535201</v>
      </c>
      <c r="CL49">
        <v>0.21052631578947401</v>
      </c>
      <c r="CM49">
        <v>-9903.243710433333</v>
      </c>
      <c r="CN49">
        <v>-0.23134546733333336</v>
      </c>
      <c r="CO49">
        <v>-0.21615229517123735</v>
      </c>
      <c r="CP49" s="63">
        <v>0.1652609086819613</v>
      </c>
      <c r="CQ49">
        <v>0.66467958271237004</v>
      </c>
      <c r="CR49">
        <v>0.60835509138381205</v>
      </c>
      <c r="CS49">
        <v>0.58016877637130804</v>
      </c>
      <c r="CT49">
        <v>0.30879864636209797</v>
      </c>
      <c r="CU49">
        <v>0.41009946442234102</v>
      </c>
      <c r="CV49">
        <v>0.66260543580131204</v>
      </c>
      <c r="CW49">
        <v>0.5516492745020064</v>
      </c>
      <c r="CX49">
        <v>0.52658639118240735</v>
      </c>
      <c r="CY49">
        <v>0.53911783284220693</v>
      </c>
      <c r="CZ49" s="45">
        <v>0.55000000000000004</v>
      </c>
      <c r="DA49" s="25">
        <v>3343.9</v>
      </c>
      <c r="DB49" s="25">
        <v>0.75</v>
      </c>
      <c r="DC49" s="25">
        <v>2661.13333333333</v>
      </c>
      <c r="DD49" s="25">
        <v>0.65</v>
      </c>
      <c r="DE49" s="25">
        <v>2849.3076923076901</v>
      </c>
      <c r="DF49" s="25">
        <v>0.65</v>
      </c>
      <c r="DG49" s="28">
        <v>2951.447008547007</v>
      </c>
      <c r="DH49">
        <v>2.1666666666666665</v>
      </c>
      <c r="DI49">
        <v>181</v>
      </c>
      <c r="DJ49">
        <v>0.33333333333333331</v>
      </c>
      <c r="DK49">
        <v>178</v>
      </c>
      <c r="DL49">
        <v>3.6666666666666665</v>
      </c>
      <c r="DM49">
        <v>201</v>
      </c>
      <c r="DN49">
        <v>2.0555555555555598</v>
      </c>
      <c r="DO49">
        <v>186.66666666666666</v>
      </c>
      <c r="DP49">
        <v>10</v>
      </c>
      <c r="DQ49">
        <v>7</v>
      </c>
      <c r="DR49">
        <v>7</v>
      </c>
      <c r="DS49">
        <v>6</v>
      </c>
      <c r="DT49">
        <v>29</v>
      </c>
      <c r="DU49">
        <v>7</v>
      </c>
      <c r="DV49">
        <v>7</v>
      </c>
      <c r="DW49">
        <v>6</v>
      </c>
      <c r="DX49">
        <v>6</v>
      </c>
      <c r="DY49">
        <v>6</v>
      </c>
      <c r="DZ49">
        <v>6</v>
      </c>
      <c r="EA49">
        <v>6</v>
      </c>
      <c r="EB49" s="89">
        <v>15</v>
      </c>
      <c r="EC49" s="89">
        <v>6.666666666666667</v>
      </c>
      <c r="ED49" s="89">
        <v>6.666666666666667</v>
      </c>
      <c r="EE49" s="129">
        <v>6</v>
      </c>
      <c r="EF49">
        <v>0.61466437213526892</v>
      </c>
      <c r="EG49">
        <v>0.63464264083936417</v>
      </c>
      <c r="EH49">
        <v>0.60294677517660811</v>
      </c>
      <c r="EI49">
        <v>0.84128182081916902</v>
      </c>
      <c r="EJ49">
        <v>0.90196143594082911</v>
      </c>
      <c r="EK49">
        <v>0.96676210893115655</v>
      </c>
      <c r="EL49">
        <v>0.93149286566524458</v>
      </c>
      <c r="EM49">
        <v>0.97818009423135355</v>
      </c>
      <c r="EN49">
        <v>0.90778550774431599</v>
      </c>
      <c r="EO49">
        <v>0.9258026773259751</v>
      </c>
      <c r="EP49">
        <v>0.92004014277781365</v>
      </c>
      <c r="EQ49">
        <v>0.9686196045011366</v>
      </c>
      <c r="ER49">
        <v>0.80813710527347127</v>
      </c>
      <c r="ES49" s="106"/>
      <c r="ET49" s="30"/>
      <c r="EU49" s="30"/>
      <c r="EV49" s="30"/>
      <c r="EW49" s="30"/>
      <c r="EX49" s="109"/>
      <c r="EY49" s="25"/>
    </row>
    <row r="50" spans="1:155" ht="13.05" customHeight="1">
      <c r="A50" s="25">
        <v>26</v>
      </c>
      <c r="B50" s="25">
        <v>11</v>
      </c>
      <c r="C50" s="49">
        <v>80048</v>
      </c>
      <c r="D50" s="25">
        <v>3</v>
      </c>
      <c r="E50" s="25">
        <v>3</v>
      </c>
      <c r="F50" s="25">
        <v>6</v>
      </c>
      <c r="G50" s="25">
        <v>14</v>
      </c>
      <c r="H50" s="25">
        <v>2</v>
      </c>
      <c r="I50" s="25">
        <v>14</v>
      </c>
      <c r="J50" s="25">
        <v>9</v>
      </c>
      <c r="K50" s="25">
        <v>14</v>
      </c>
      <c r="L50" s="45">
        <v>1</v>
      </c>
      <c r="M50" s="25">
        <v>1075.45</v>
      </c>
      <c r="N50" s="25">
        <v>1008.5</v>
      </c>
      <c r="O50" s="28">
        <v>279.17764105163911</v>
      </c>
      <c r="P50" s="25">
        <v>8.0568720379146919E-2</v>
      </c>
      <c r="Q50" s="49">
        <v>-0.14285714285714285</v>
      </c>
      <c r="R50" s="25">
        <v>0</v>
      </c>
      <c r="S50" s="25">
        <v>0.5</v>
      </c>
      <c r="T50" s="25">
        <v>0.25</v>
      </c>
      <c r="U50" s="47">
        <v>39</v>
      </c>
      <c r="V50" s="47">
        <v>12</v>
      </c>
      <c r="W50" s="54">
        <v>4.5</v>
      </c>
      <c r="X50" s="51">
        <v>13</v>
      </c>
      <c r="Y50" s="46">
        <v>8</v>
      </c>
      <c r="Z50" s="46">
        <v>11</v>
      </c>
      <c r="AA50" s="103">
        <v>47</v>
      </c>
      <c r="AB50" s="104">
        <v>0</v>
      </c>
      <c r="AC50" s="47">
        <v>11</v>
      </c>
      <c r="AD50" s="25">
        <v>9</v>
      </c>
      <c r="AE50" s="49">
        <v>20</v>
      </c>
      <c r="AF50" s="47">
        <v>4</v>
      </c>
      <c r="AG50" s="25">
        <v>3</v>
      </c>
      <c r="AH50" s="49">
        <v>7</v>
      </c>
      <c r="AI50" s="25">
        <v>37</v>
      </c>
      <c r="AJ50" s="25"/>
      <c r="AK50" s="49">
        <v>0.7567567567567568</v>
      </c>
      <c r="AL50">
        <v>14</v>
      </c>
      <c r="AM50">
        <v>8</v>
      </c>
      <c r="AN50">
        <v>0.98768358999999994</v>
      </c>
      <c r="AO50">
        <v>8</v>
      </c>
      <c r="AP50">
        <v>0.98008187999999996</v>
      </c>
      <c r="AQ50">
        <v>11</v>
      </c>
      <c r="AR50">
        <v>8</v>
      </c>
      <c r="AS50">
        <v>0.97629438999999996</v>
      </c>
      <c r="AT50">
        <v>8</v>
      </c>
      <c r="AU50">
        <v>0.97620034</v>
      </c>
      <c r="AV50">
        <v>6</v>
      </c>
      <c r="AW50">
        <v>1</v>
      </c>
      <c r="AX50"/>
      <c r="AY50">
        <v>2</v>
      </c>
      <c r="AZ50">
        <v>1</v>
      </c>
      <c r="BA50" s="25">
        <v>10.333333333333334</v>
      </c>
      <c r="BB50" s="25">
        <v>5.666666666666667</v>
      </c>
      <c r="BC50" s="25">
        <v>0.98198898999999995</v>
      </c>
      <c r="BD50" s="25">
        <v>6</v>
      </c>
      <c r="BE50" s="25">
        <v>0.98542740666666662</v>
      </c>
      <c r="BF50" s="86">
        <v>44.485478508072894</v>
      </c>
      <c r="BG50" s="47">
        <v>7</v>
      </c>
      <c r="BH50" s="25">
        <v>10</v>
      </c>
      <c r="BI50" s="25">
        <v>8.5</v>
      </c>
      <c r="BJ50" s="25">
        <v>0.11764706</v>
      </c>
      <c r="BK50" s="25">
        <v>0.46153845999999998</v>
      </c>
      <c r="BL50" s="88">
        <v>0.28959276</v>
      </c>
      <c r="BM50" s="47">
        <v>27</v>
      </c>
      <c r="BN50" s="25">
        <v>25</v>
      </c>
      <c r="BO50" s="25">
        <v>28</v>
      </c>
      <c r="BP50" s="25">
        <v>20</v>
      </c>
      <c r="BQ50" s="25">
        <v>28</v>
      </c>
      <c r="BR50" s="46">
        <v>53</v>
      </c>
      <c r="BS50" s="25">
        <v>21937.333333333299</v>
      </c>
      <c r="BT50" s="25">
        <v>14957.272727272701</v>
      </c>
      <c r="BU50" s="25">
        <v>26862.142857142899</v>
      </c>
      <c r="BV50" s="25">
        <v>9401.75</v>
      </c>
      <c r="BW50" s="25">
        <v>27232.307692307699</v>
      </c>
      <c r="BX50" s="25">
        <v>13111.851851851899</v>
      </c>
      <c r="BY50" s="25">
        <v>25343.927960927966</v>
      </c>
      <c r="BZ50" s="28">
        <v>12490.291526374865</v>
      </c>
      <c r="CA50">
        <v>1620.760008</v>
      </c>
      <c r="CB50">
        <v>0.16733447200000001</v>
      </c>
      <c r="CC50">
        <v>3.1090909090909098</v>
      </c>
      <c r="CD50">
        <v>0.28571428571428598</v>
      </c>
      <c r="CE50">
        <v>1336.5317930000001</v>
      </c>
      <c r="CF50">
        <v>0.160354893</v>
      </c>
      <c r="CG50">
        <v>2.6551724137931001</v>
      </c>
      <c r="CH50">
        <v>0.53846153846153799</v>
      </c>
      <c r="CI50">
        <v>4232.7109309999996</v>
      </c>
      <c r="CJ50">
        <v>0.74305781199999998</v>
      </c>
      <c r="CK50">
        <v>2.1211267605633801</v>
      </c>
      <c r="CL50">
        <v>0.58333333333333304</v>
      </c>
      <c r="CM50">
        <v>2396.6675773333332</v>
      </c>
      <c r="CN50">
        <v>0.35691572566666663</v>
      </c>
      <c r="CO50">
        <v>2.6284633611491302</v>
      </c>
      <c r="CP50" s="63">
        <v>0.469169719169719</v>
      </c>
      <c r="CQ50">
        <v>0.61550387596899203</v>
      </c>
      <c r="CR50">
        <v>0.61893491124260402</v>
      </c>
      <c r="CS50">
        <v>0.63768115942029002</v>
      </c>
      <c r="CT50">
        <v>0.73330990864371004</v>
      </c>
      <c r="CU50">
        <v>0.81904761904762002</v>
      </c>
      <c r="CV50">
        <v>0.67444168734491305</v>
      </c>
      <c r="CW50">
        <v>0.69074421814563403</v>
      </c>
      <c r="CX50">
        <v>0.67556216907707578</v>
      </c>
      <c r="CY50">
        <v>0.68315319361135485</v>
      </c>
      <c r="CZ50" s="45">
        <v>0.75</v>
      </c>
      <c r="DA50" s="25">
        <v>5067.8</v>
      </c>
      <c r="DB50" s="25">
        <v>0.75</v>
      </c>
      <c r="DC50" s="25">
        <v>5776.4666666666699</v>
      </c>
      <c r="DD50" s="25">
        <v>0.9</v>
      </c>
      <c r="DE50" s="25">
        <v>2808.3888888888901</v>
      </c>
      <c r="DF50" s="25">
        <v>0.79999999999999993</v>
      </c>
      <c r="DG50" s="28">
        <v>4550.8851851851869</v>
      </c>
      <c r="DH50">
        <v>0.83333333333333337</v>
      </c>
      <c r="DI50">
        <v>121</v>
      </c>
      <c r="DJ50">
        <v>0</v>
      </c>
      <c r="DK50">
        <v>187</v>
      </c>
      <c r="DL50">
        <v>1.8333333333333333</v>
      </c>
      <c r="DM50">
        <v>163</v>
      </c>
      <c r="DN50">
        <v>0.88888888888888895</v>
      </c>
      <c r="DO50">
        <v>157</v>
      </c>
      <c r="DP50">
        <v>19</v>
      </c>
      <c r="DQ50">
        <v>12</v>
      </c>
      <c r="DR50">
        <v>13</v>
      </c>
      <c r="DS50">
        <v>10</v>
      </c>
      <c r="DT50">
        <v>15</v>
      </c>
      <c r="DU50">
        <v>14</v>
      </c>
      <c r="DV50">
        <v>10</v>
      </c>
      <c r="DW50">
        <v>8</v>
      </c>
      <c r="DX50">
        <v>14</v>
      </c>
      <c r="DY50">
        <v>12</v>
      </c>
      <c r="DZ50">
        <v>12</v>
      </c>
      <c r="EA50">
        <v>6</v>
      </c>
      <c r="EB50" s="89">
        <v>16</v>
      </c>
      <c r="EC50" s="89">
        <v>12.666666666666666</v>
      </c>
      <c r="ED50" s="89">
        <v>11.666666666666666</v>
      </c>
      <c r="EE50" s="129">
        <v>8</v>
      </c>
      <c r="EF50">
        <v>0.9531413998267052</v>
      </c>
      <c r="EG50">
        <v>0.9599184614441385</v>
      </c>
      <c r="EH50">
        <v>0.96174840737699052</v>
      </c>
      <c r="EI50">
        <v>0.96058656060567782</v>
      </c>
      <c r="EJ50">
        <v>0.95587589158463648</v>
      </c>
      <c r="EK50">
        <v>0.99354171562511184</v>
      </c>
      <c r="EL50">
        <v>0.96305287199119816</v>
      </c>
      <c r="EM50">
        <v>1</v>
      </c>
      <c r="EN50">
        <v>0.96876587956760285</v>
      </c>
      <c r="EO50">
        <v>0.97623304166482394</v>
      </c>
      <c r="EP50">
        <v>0.98666112927716976</v>
      </c>
      <c r="EQ50">
        <v>1</v>
      </c>
      <c r="ER50">
        <v>0.95926105699298159</v>
      </c>
      <c r="ES50" s="106"/>
      <c r="ET50" s="30"/>
      <c r="EU50" s="30"/>
      <c r="EV50" s="30"/>
      <c r="EW50" s="30"/>
      <c r="EX50" s="109"/>
      <c r="EY50" s="25"/>
    </row>
    <row r="51" spans="1:155" ht="13.05" customHeight="1">
      <c r="A51" s="25">
        <v>34</v>
      </c>
      <c r="B51" s="25"/>
      <c r="C51" s="49">
        <v>80049</v>
      </c>
      <c r="D51" s="25">
        <v>3</v>
      </c>
      <c r="E51" s="25">
        <v>3</v>
      </c>
      <c r="F51" s="25">
        <v>10</v>
      </c>
      <c r="G51" s="25">
        <v>18</v>
      </c>
      <c r="H51" s="25">
        <v>7</v>
      </c>
      <c r="I51" s="25">
        <v>16</v>
      </c>
      <c r="J51" s="25">
        <v>2</v>
      </c>
      <c r="K51" s="25">
        <v>5</v>
      </c>
      <c r="L51" s="45">
        <v>1</v>
      </c>
      <c r="M51" s="25">
        <v>982.9</v>
      </c>
      <c r="N51" s="25">
        <v>936</v>
      </c>
      <c r="O51" s="28">
        <v>218.93543869321275</v>
      </c>
      <c r="P51" s="25">
        <v>0.54347826086956519</v>
      </c>
      <c r="Q51" s="49">
        <v>0</v>
      </c>
      <c r="R51" s="25">
        <v>0.3</v>
      </c>
      <c r="S51" s="25">
        <v>0.1</v>
      </c>
      <c r="T51" s="25">
        <v>0.2</v>
      </c>
      <c r="U51" s="47">
        <v>38</v>
      </c>
      <c r="V51" s="47">
        <v>11</v>
      </c>
      <c r="W51" s="54">
        <v>6.5</v>
      </c>
      <c r="X51" s="51">
        <v>12.5</v>
      </c>
      <c r="Y51" s="46">
        <v>14</v>
      </c>
      <c r="Z51" s="46">
        <v>11</v>
      </c>
      <c r="AA51" s="103">
        <v>31</v>
      </c>
      <c r="AB51" s="104">
        <v>0</v>
      </c>
      <c r="AC51" s="47">
        <v>12</v>
      </c>
      <c r="AD51" s="25">
        <v>10</v>
      </c>
      <c r="AE51" s="49">
        <v>22</v>
      </c>
      <c r="AF51" s="47">
        <v>4</v>
      </c>
      <c r="AG51" s="25">
        <v>4</v>
      </c>
      <c r="AH51" s="49">
        <v>8</v>
      </c>
      <c r="AI51" s="25">
        <v>29</v>
      </c>
      <c r="AJ51" s="25"/>
      <c r="AK51" s="49">
        <v>0.7931034482758621</v>
      </c>
      <c r="AL51">
        <v>21</v>
      </c>
      <c r="AM51">
        <v>9</v>
      </c>
      <c r="AN51">
        <v>0.95629138999999996</v>
      </c>
      <c r="AO51">
        <v>10</v>
      </c>
      <c r="AP51">
        <v>0.97726451999999997</v>
      </c>
      <c r="AQ51">
        <v>12</v>
      </c>
      <c r="AR51">
        <v>6</v>
      </c>
      <c r="AS51">
        <v>0.96959941999999999</v>
      </c>
      <c r="AT51">
        <v>7</v>
      </c>
      <c r="AU51">
        <v>0.94974882000000005</v>
      </c>
      <c r="AV51">
        <v>19</v>
      </c>
      <c r="AW51">
        <v>12</v>
      </c>
      <c r="AX51">
        <v>0.94714770999999998</v>
      </c>
      <c r="AY51">
        <v>12</v>
      </c>
      <c r="AZ51">
        <v>0.91153863000000002</v>
      </c>
      <c r="BA51" s="25">
        <v>17.333333333333332</v>
      </c>
      <c r="BB51" s="25">
        <v>9</v>
      </c>
      <c r="BC51" s="25">
        <v>0.95767950666666657</v>
      </c>
      <c r="BD51" s="25">
        <v>9.6666666666666661</v>
      </c>
      <c r="BE51" s="25">
        <v>0.94618399000000009</v>
      </c>
      <c r="BF51" s="86">
        <v>43.407613399292003</v>
      </c>
      <c r="BG51" s="47">
        <v>18</v>
      </c>
      <c r="BH51" s="25">
        <v>16</v>
      </c>
      <c r="BI51" s="25">
        <v>17</v>
      </c>
      <c r="BJ51" s="25">
        <v>-0.27884615000000001</v>
      </c>
      <c r="BK51" s="25">
        <v>1.5384615000000001E-2</v>
      </c>
      <c r="BL51" s="88">
        <v>-0.13173076750000001</v>
      </c>
      <c r="BM51" s="47">
        <v>28</v>
      </c>
      <c r="BN51" s="25">
        <v>32</v>
      </c>
      <c r="BO51" s="25">
        <v>32</v>
      </c>
      <c r="BP51" s="25">
        <v>30</v>
      </c>
      <c r="BQ51" s="25">
        <v>30</v>
      </c>
      <c r="BR51" s="46">
        <v>58.5</v>
      </c>
      <c r="BS51" s="25">
        <v>21937.333333333299</v>
      </c>
      <c r="BT51" s="25">
        <v>20566.25</v>
      </c>
      <c r="BU51" s="25">
        <v>17908.0952380952</v>
      </c>
      <c r="BV51" s="25">
        <v>23504.375</v>
      </c>
      <c r="BW51" s="25">
        <v>32183.6363636364</v>
      </c>
      <c r="BX51" s="25">
        <v>32183.6363636364</v>
      </c>
      <c r="BY51" s="25">
        <v>24009.6883116883</v>
      </c>
      <c r="BZ51" s="28">
        <v>25418.087121212131</v>
      </c>
      <c r="CA51">
        <v>-92.247026009999999</v>
      </c>
      <c r="CB51">
        <v>-6.3334929999999999E-3</v>
      </c>
      <c r="CC51">
        <v>0.36363636363636398</v>
      </c>
      <c r="CD51">
        <v>0.57142857142857095</v>
      </c>
      <c r="CE51">
        <v>492.0117611</v>
      </c>
      <c r="CF51">
        <v>3.1975577999999998E-2</v>
      </c>
      <c r="CG51">
        <v>0.20424403183023901</v>
      </c>
      <c r="CH51">
        <v>0.3</v>
      </c>
      <c r="CI51">
        <v>2508.4049150000001</v>
      </c>
      <c r="CJ51">
        <v>0.11170448600000001</v>
      </c>
      <c r="CK51">
        <v>0.71830985915492995</v>
      </c>
      <c r="CL51">
        <v>0.4</v>
      </c>
      <c r="CM51">
        <v>969.38988336333341</v>
      </c>
      <c r="CN51">
        <v>4.5782190333333334E-2</v>
      </c>
      <c r="CO51">
        <v>0.42873008487384429</v>
      </c>
      <c r="CP51" s="63">
        <v>0.42380952380952364</v>
      </c>
      <c r="CQ51">
        <v>0.52248062015503904</v>
      </c>
      <c r="CR51">
        <v>0.54263565891472898</v>
      </c>
      <c r="CS51">
        <v>0.463095238095238</v>
      </c>
      <c r="CT51">
        <v>0.494356659142212</v>
      </c>
      <c r="CU51">
        <v>0.52666666666666695</v>
      </c>
      <c r="CV51">
        <v>0.51040525739320897</v>
      </c>
      <c r="CW51">
        <v>0.50408084163898137</v>
      </c>
      <c r="CX51">
        <v>0.51579919181671663</v>
      </c>
      <c r="CY51">
        <v>0.50994001672784894</v>
      </c>
      <c r="CZ51" s="45">
        <v>0.75</v>
      </c>
      <c r="DA51" s="25">
        <v>6797.2666666666701</v>
      </c>
      <c r="DB51" s="25">
        <v>0.75</v>
      </c>
      <c r="DC51" s="25">
        <v>5104.3333333333303</v>
      </c>
      <c r="DD51" s="25">
        <v>0.85</v>
      </c>
      <c r="DE51" s="25">
        <v>3471.4117647058802</v>
      </c>
      <c r="DF51" s="25">
        <v>0.78333333333333333</v>
      </c>
      <c r="DG51" s="28">
        <v>5124.3372549019596</v>
      </c>
      <c r="DH51">
        <v>1.1666666666666667</v>
      </c>
      <c r="DI51">
        <v>122</v>
      </c>
      <c r="DJ51">
        <v>0.5</v>
      </c>
      <c r="DK51">
        <v>96</v>
      </c>
      <c r="DL51">
        <v>3.5</v>
      </c>
      <c r="DM51">
        <v>115</v>
      </c>
      <c r="DN51">
        <v>1.7222222222222201</v>
      </c>
      <c r="DO51">
        <v>111</v>
      </c>
      <c r="DP51">
        <v>13</v>
      </c>
      <c r="DQ51">
        <v>8</v>
      </c>
      <c r="DR51">
        <v>7</v>
      </c>
      <c r="DS51">
        <v>5</v>
      </c>
      <c r="DT51">
        <v>27</v>
      </c>
      <c r="DU51">
        <v>4</v>
      </c>
      <c r="DV51">
        <v>6</v>
      </c>
      <c r="DW51">
        <v>3</v>
      </c>
      <c r="DX51">
        <v>10</v>
      </c>
      <c r="DY51">
        <v>6</v>
      </c>
      <c r="DZ51">
        <v>6</v>
      </c>
      <c r="EA51">
        <v>6</v>
      </c>
      <c r="EB51" s="89">
        <v>16.666666666666668</v>
      </c>
      <c r="EC51" s="89">
        <v>6</v>
      </c>
      <c r="ED51" s="89">
        <v>6.333333333333333</v>
      </c>
      <c r="EE51" s="129">
        <v>4.666666666666667</v>
      </c>
      <c r="EF51">
        <v>0.47653326934004225</v>
      </c>
      <c r="EG51">
        <v>0.63934963175487514</v>
      </c>
      <c r="EH51">
        <v>0.59159746111524925</v>
      </c>
      <c r="EI51">
        <v>0.80829037686547611</v>
      </c>
      <c r="EJ51">
        <v>0.95709734044594441</v>
      </c>
      <c r="EK51">
        <v>0.99999999999999978</v>
      </c>
      <c r="EL51">
        <v>0.94285714285714295</v>
      </c>
      <c r="EM51">
        <v>1</v>
      </c>
      <c r="EN51">
        <v>0.94645758758029586</v>
      </c>
      <c r="EO51">
        <v>0.99425436582914506</v>
      </c>
      <c r="EP51">
        <v>0.98681090441836838</v>
      </c>
      <c r="EQ51">
        <v>1</v>
      </c>
      <c r="ER51">
        <v>0.79336273245542743</v>
      </c>
      <c r="ES51" s="106"/>
      <c r="ET51" s="30">
        <v>10</v>
      </c>
      <c r="EU51" s="30"/>
      <c r="EV51" s="30"/>
      <c r="EW51" s="30"/>
      <c r="EX51" s="109"/>
      <c r="EY51" s="25"/>
    </row>
    <row r="52" spans="1:155" ht="13.05" customHeight="1">
      <c r="A52" s="25">
        <v>38</v>
      </c>
      <c r="B52" s="25"/>
      <c r="C52" s="49">
        <v>80050</v>
      </c>
      <c r="D52" s="25">
        <v>1</v>
      </c>
      <c r="E52" s="25">
        <v>1</v>
      </c>
      <c r="F52" s="25">
        <v>10</v>
      </c>
      <c r="G52" s="25">
        <v>16</v>
      </c>
      <c r="H52" s="25">
        <v>6</v>
      </c>
      <c r="I52" s="25">
        <v>13</v>
      </c>
      <c r="J52" s="25">
        <v>6</v>
      </c>
      <c r="K52" s="25">
        <v>10</v>
      </c>
      <c r="L52" s="45">
        <v>1</v>
      </c>
      <c r="M52" s="25">
        <v>1063.4000000000001</v>
      </c>
      <c r="N52" s="25">
        <v>994.5</v>
      </c>
      <c r="O52" s="28">
        <v>278.3841344541558</v>
      </c>
      <c r="P52" s="25">
        <v>0.34074074074074073</v>
      </c>
      <c r="Q52" s="49">
        <v>-0.4</v>
      </c>
      <c r="R52" s="25">
        <v>0.2</v>
      </c>
      <c r="S52" s="25">
        <v>0.3</v>
      </c>
      <c r="T52" s="25">
        <v>0.25</v>
      </c>
      <c r="U52" s="47">
        <v>37</v>
      </c>
      <c r="V52" s="47">
        <v>13</v>
      </c>
      <c r="W52" s="54">
        <v>7</v>
      </c>
      <c r="X52" s="51">
        <v>15.5</v>
      </c>
      <c r="Y52" s="46">
        <v>12</v>
      </c>
      <c r="Z52" s="46">
        <v>16</v>
      </c>
      <c r="AA52" s="103">
        <v>101</v>
      </c>
      <c r="AB52" s="104">
        <v>0.14851485148514851</v>
      </c>
      <c r="AC52" s="47">
        <v>12</v>
      </c>
      <c r="AD52" s="25">
        <v>5</v>
      </c>
      <c r="AE52" s="49">
        <v>17</v>
      </c>
      <c r="AF52" s="47">
        <v>4</v>
      </c>
      <c r="AG52" s="25">
        <v>3</v>
      </c>
      <c r="AH52" s="49">
        <v>7</v>
      </c>
      <c r="AI52" s="25">
        <v>24</v>
      </c>
      <c r="AJ52" s="25"/>
      <c r="AK52" s="49">
        <v>1.9583333333333333</v>
      </c>
      <c r="AL52">
        <v>18</v>
      </c>
      <c r="AM52">
        <v>9</v>
      </c>
      <c r="AN52">
        <v>0.80033836000000003</v>
      </c>
      <c r="AO52">
        <v>9</v>
      </c>
      <c r="AP52">
        <v>0.80033836000000003</v>
      </c>
      <c r="AQ52">
        <v>12</v>
      </c>
      <c r="AR52">
        <v>7</v>
      </c>
      <c r="AS52">
        <v>0.52978307000000002</v>
      </c>
      <c r="AT52">
        <v>8</v>
      </c>
      <c r="AU52">
        <v>0.52217765000000005</v>
      </c>
      <c r="AV52">
        <v>16</v>
      </c>
      <c r="AW52">
        <v>7</v>
      </c>
      <c r="AX52">
        <v>0.94954338999999999</v>
      </c>
      <c r="AY52">
        <v>7</v>
      </c>
      <c r="AZ52">
        <v>0.96824584000000002</v>
      </c>
      <c r="BA52" s="25">
        <v>15.333333333333334</v>
      </c>
      <c r="BB52" s="25">
        <v>7.666666666666667</v>
      </c>
      <c r="BC52" s="25">
        <v>0.75988827333333342</v>
      </c>
      <c r="BD52" s="25">
        <v>8</v>
      </c>
      <c r="BE52" s="25">
        <v>0.76358728333333337</v>
      </c>
      <c r="BF52" s="86">
        <v>42.003457474246005</v>
      </c>
      <c r="BG52" s="47">
        <v>21</v>
      </c>
      <c r="BH52" s="25">
        <v>18</v>
      </c>
      <c r="BI52" s="25">
        <v>19.5</v>
      </c>
      <c r="BJ52" s="25">
        <v>0.30635837999999999</v>
      </c>
      <c r="BK52" s="25">
        <v>0.30769231000000002</v>
      </c>
      <c r="BL52" s="88">
        <v>0.30702534500000001</v>
      </c>
      <c r="BM52" s="47">
        <v>33</v>
      </c>
      <c r="BN52" s="25">
        <v>35</v>
      </c>
      <c r="BO52" s="25">
        <v>30</v>
      </c>
      <c r="BP52" s="25">
        <v>25</v>
      </c>
      <c r="BQ52" s="25">
        <v>27</v>
      </c>
      <c r="BR52" s="46">
        <v>49</v>
      </c>
      <c r="BS52" s="25">
        <v>8226.5</v>
      </c>
      <c r="BT52" s="25">
        <v>5062.4615384615399</v>
      </c>
      <c r="BU52" s="25">
        <v>28928.461538461499</v>
      </c>
      <c r="BV52" s="25">
        <v>6267.8333333333303</v>
      </c>
      <c r="BW52" s="25">
        <v>23601.333333333299</v>
      </c>
      <c r="BX52" s="25">
        <v>6555.9259259259297</v>
      </c>
      <c r="BY52" s="25">
        <v>20252.098290598267</v>
      </c>
      <c r="BZ52" s="28">
        <v>5962.073599240267</v>
      </c>
      <c r="CA52">
        <v>841.84593180000002</v>
      </c>
      <c r="CB52">
        <v>0.33311979800000002</v>
      </c>
      <c r="CC52">
        <v>10.4363636363636</v>
      </c>
      <c r="CD52">
        <v>0.487179487179487</v>
      </c>
      <c r="CE52">
        <v>140.16941220000001</v>
      </c>
      <c r="CF52">
        <v>2.6806892999999998E-2</v>
      </c>
      <c r="CG52">
        <v>0.12201591511936299</v>
      </c>
      <c r="CH52">
        <v>0.5</v>
      </c>
      <c r="CI52">
        <v>612.12805949999995</v>
      </c>
      <c r="CJ52">
        <v>0.16251554000000001</v>
      </c>
      <c r="CK52">
        <v>4.9098591549295802</v>
      </c>
      <c r="CL52">
        <v>0.85714285714285698</v>
      </c>
      <c r="CM52">
        <v>531.38113450000003</v>
      </c>
      <c r="CN52">
        <v>0.17414741033333336</v>
      </c>
      <c r="CO52">
        <v>5.1560795688041807</v>
      </c>
      <c r="CP52" s="63">
        <v>0.6147741147741147</v>
      </c>
      <c r="CQ52">
        <v>0.68554396423248898</v>
      </c>
      <c r="CR52">
        <v>0.68033429093758102</v>
      </c>
      <c r="CS52">
        <v>0.49742710120068601</v>
      </c>
      <c r="CT52">
        <v>0.69807844169518296</v>
      </c>
      <c r="CU52">
        <v>0.59098497495826396</v>
      </c>
      <c r="CV52">
        <v>0.68738738738738703</v>
      </c>
      <c r="CW52">
        <v>0.59131868013047972</v>
      </c>
      <c r="CX52">
        <v>0.68860004000671704</v>
      </c>
      <c r="CY52">
        <v>0.63995936006859833</v>
      </c>
      <c r="CZ52" s="45">
        <v>0.85</v>
      </c>
      <c r="DA52" s="25">
        <v>9062.0625</v>
      </c>
      <c r="DB52" s="25">
        <v>0.9</v>
      </c>
      <c r="DC52" s="25">
        <v>7648.2777777777801</v>
      </c>
      <c r="DD52" s="25">
        <v>0.85</v>
      </c>
      <c r="DE52" s="25">
        <v>6530.7647058823504</v>
      </c>
      <c r="DF52" s="25">
        <v>0.8666666666666667</v>
      </c>
      <c r="DG52" s="28">
        <v>7747.0349945533771</v>
      </c>
      <c r="DH52">
        <v>1.1666666666666667</v>
      </c>
      <c r="DI52">
        <v>83</v>
      </c>
      <c r="DJ52">
        <v>0</v>
      </c>
      <c r="DK52">
        <v>60</v>
      </c>
      <c r="DL52">
        <v>0</v>
      </c>
      <c r="DM52">
        <v>145</v>
      </c>
      <c r="DN52">
        <v>0.38888888888888901</v>
      </c>
      <c r="DO52">
        <v>96</v>
      </c>
      <c r="DP52">
        <v>17</v>
      </c>
      <c r="DQ52">
        <v>9</v>
      </c>
      <c r="DR52">
        <v>8</v>
      </c>
      <c r="DS52">
        <v>5</v>
      </c>
      <c r="DT52">
        <v>46</v>
      </c>
      <c r="DU52">
        <v>17</v>
      </c>
      <c r="DV52">
        <v>18</v>
      </c>
      <c r="DW52">
        <v>8</v>
      </c>
      <c r="DX52">
        <v>25</v>
      </c>
      <c r="DY52">
        <v>22</v>
      </c>
      <c r="DZ52">
        <v>21</v>
      </c>
      <c r="EA52">
        <v>8</v>
      </c>
      <c r="EB52" s="89">
        <v>29.333333333333332</v>
      </c>
      <c r="EC52" s="89">
        <v>16</v>
      </c>
      <c r="ED52" s="89">
        <v>15.666666666666666</v>
      </c>
      <c r="EE52" s="129">
        <v>7</v>
      </c>
      <c r="EF52">
        <v>0.95380101663341055</v>
      </c>
      <c r="EG52">
        <v>0.96651824046807788</v>
      </c>
      <c r="EH52">
        <v>0.97131963285836798</v>
      </c>
      <c r="EI52">
        <v>0.96152394764082305</v>
      </c>
      <c r="EJ52">
        <v>0.90882126297717902</v>
      </c>
      <c r="EK52">
        <v>0.99562256643285429</v>
      </c>
      <c r="EL52">
        <v>0.99271795572453247</v>
      </c>
      <c r="EM52">
        <v>1</v>
      </c>
      <c r="EN52">
        <v>0.99044698389329122</v>
      </c>
      <c r="EO52">
        <v>0.98382524421539841</v>
      </c>
      <c r="EP52">
        <v>0.98653648605051192</v>
      </c>
      <c r="EQ52">
        <v>1</v>
      </c>
      <c r="ER52">
        <v>0.95102308783462686</v>
      </c>
      <c r="ES52" s="106"/>
      <c r="ET52" s="30"/>
      <c r="EU52" s="30"/>
      <c r="EV52" s="30"/>
      <c r="EW52" s="30"/>
      <c r="EX52" s="109"/>
      <c r="EY52" s="25"/>
    </row>
    <row r="53" spans="1:155" ht="13.05" customHeight="1">
      <c r="A53" s="25">
        <v>52</v>
      </c>
      <c r="B53" s="25"/>
      <c r="C53" s="135">
        <v>80051</v>
      </c>
      <c r="D53" s="25">
        <v>1</v>
      </c>
      <c r="E53" s="25">
        <v>1</v>
      </c>
      <c r="F53" s="25">
        <v>25</v>
      </c>
      <c r="G53" s="25">
        <v>27</v>
      </c>
      <c r="H53" s="25">
        <v>23</v>
      </c>
      <c r="I53" s="25">
        <v>27</v>
      </c>
      <c r="J53" s="25">
        <v>9</v>
      </c>
      <c r="K53" s="25">
        <v>15</v>
      </c>
      <c r="L53" s="45">
        <v>1</v>
      </c>
      <c r="M53" s="25">
        <v>1004.8</v>
      </c>
      <c r="N53" s="25">
        <v>928.5</v>
      </c>
      <c r="O53" s="28">
        <v>378.84625405370747</v>
      </c>
      <c r="P53" s="25">
        <v>0.26804123711340205</v>
      </c>
      <c r="Q53" s="49">
        <v>0</v>
      </c>
      <c r="R53" s="25">
        <v>0.5</v>
      </c>
      <c r="S53" s="25">
        <v>0.6</v>
      </c>
      <c r="T53" s="25">
        <v>0.55000000000000004</v>
      </c>
      <c r="U53" s="47"/>
      <c r="V53" s="47"/>
      <c r="W53" s="54"/>
      <c r="X53" s="51"/>
      <c r="Y53" s="46"/>
      <c r="Z53" s="46"/>
      <c r="AA53" s="103"/>
      <c r="AB53" s="104"/>
      <c r="AC53" s="47"/>
      <c r="AD53" s="25"/>
      <c r="AE53" s="49"/>
      <c r="AF53" s="47"/>
      <c r="AG53" s="25"/>
      <c r="AH53" s="49"/>
      <c r="AI53" s="25"/>
      <c r="AJ53" s="25"/>
      <c r="AK53" s="49"/>
      <c r="AL53"/>
      <c r="AM53"/>
      <c r="AN53"/>
      <c r="AO53"/>
      <c r="AP53"/>
      <c r="AQ53" t="s">
        <v>149</v>
      </c>
      <c r="AR53"/>
      <c r="AS53"/>
      <c r="AT53"/>
      <c r="AU53"/>
      <c r="AV53" t="s">
        <v>149</v>
      </c>
      <c r="AW53"/>
      <c r="AX53"/>
      <c r="AY53"/>
      <c r="AZ53"/>
      <c r="BA53" s="25" t="s">
        <v>149</v>
      </c>
      <c r="BB53" s="25" t="s">
        <v>149</v>
      </c>
      <c r="BC53" s="25" t="s">
        <v>149</v>
      </c>
      <c r="BD53" s="25" t="s">
        <v>149</v>
      </c>
      <c r="BE53" s="25" t="s">
        <v>149</v>
      </c>
      <c r="BF53" s="86" t="s">
        <v>149</v>
      </c>
      <c r="BG53" s="47"/>
      <c r="BH53" s="25"/>
      <c r="BI53" s="25" t="s">
        <v>149</v>
      </c>
      <c r="BJ53" s="25"/>
      <c r="BK53" s="25"/>
      <c r="BL53" s="88" t="s">
        <v>149</v>
      </c>
      <c r="BM53" s="47"/>
      <c r="BN53" s="25"/>
      <c r="BO53" s="25"/>
      <c r="BP53" s="25"/>
      <c r="BQ53" s="25"/>
      <c r="BR53" s="46"/>
      <c r="BS53" s="25"/>
      <c r="BT53" s="25"/>
      <c r="BU53" s="25"/>
      <c r="BV53" s="25"/>
      <c r="BW53" s="25"/>
      <c r="BX53" s="25"/>
      <c r="BY53" s="25"/>
      <c r="BZ53" s="28"/>
      <c r="CA53"/>
      <c r="CM53" t="s">
        <v>149</v>
      </c>
      <c r="CN53" t="s">
        <v>149</v>
      </c>
      <c r="CO53" t="s">
        <v>149</v>
      </c>
      <c r="CP53" s="63" t="s">
        <v>149</v>
      </c>
      <c r="CQ53" t="s">
        <v>149</v>
      </c>
      <c r="CR53" t="s">
        <v>149</v>
      </c>
      <c r="CS53" t="s">
        <v>149</v>
      </c>
      <c r="CT53" t="s">
        <v>149</v>
      </c>
      <c r="CU53" t="s">
        <v>149</v>
      </c>
      <c r="CV53" t="s">
        <v>149</v>
      </c>
      <c r="CZ53" s="45">
        <v>0.8</v>
      </c>
      <c r="DA53" s="25">
        <v>7438.8125</v>
      </c>
      <c r="DB53" s="25">
        <v>0.8</v>
      </c>
      <c r="DC53" s="25">
        <v>7412</v>
      </c>
      <c r="DD53" s="25">
        <v>0.85</v>
      </c>
      <c r="DE53" s="25">
        <v>7593.875</v>
      </c>
      <c r="DF53" s="25">
        <v>0.81666666666666676</v>
      </c>
      <c r="DG53" s="28">
        <v>7481.5625</v>
      </c>
      <c r="DH53">
        <v>0.5</v>
      </c>
      <c r="DI53">
        <v>216</v>
      </c>
      <c r="DJ53">
        <v>0</v>
      </c>
      <c r="DK53">
        <v>96</v>
      </c>
      <c r="DL53">
        <v>0.5</v>
      </c>
      <c r="DM53">
        <v>386</v>
      </c>
      <c r="DN53">
        <v>0.33333333333333298</v>
      </c>
      <c r="DO53">
        <v>232.66666666666666</v>
      </c>
      <c r="DP53">
        <v>19</v>
      </c>
      <c r="DQ53">
        <v>12</v>
      </c>
      <c r="DR53">
        <v>12</v>
      </c>
      <c r="DS53">
        <v>7</v>
      </c>
      <c r="DT53">
        <v>34</v>
      </c>
      <c r="DU53">
        <v>6</v>
      </c>
      <c r="DV53">
        <v>7</v>
      </c>
      <c r="DW53">
        <v>4</v>
      </c>
      <c r="DX53">
        <v>26</v>
      </c>
      <c r="DY53">
        <v>19</v>
      </c>
      <c r="DZ53">
        <v>21</v>
      </c>
      <c r="EA53">
        <v>6</v>
      </c>
      <c r="EB53" s="89">
        <v>26.333333333333332</v>
      </c>
      <c r="EC53" s="89">
        <v>12.333333333333334</v>
      </c>
      <c r="ED53" s="89">
        <v>13.333333333333334</v>
      </c>
      <c r="EE53" s="129">
        <v>5.666666666666667</v>
      </c>
      <c r="EF53">
        <v>0.79276995672810036</v>
      </c>
      <c r="EG53">
        <v>0.97684199023112794</v>
      </c>
      <c r="EH53">
        <v>0.98433938576350788</v>
      </c>
      <c r="EI53">
        <v>0.98821176880261852</v>
      </c>
      <c r="EJ53">
        <v>0.9140710208709546</v>
      </c>
      <c r="EK53">
        <v>0.99216093379290515</v>
      </c>
      <c r="EL53">
        <v>0.93866797163619553</v>
      </c>
      <c r="EM53">
        <v>0.99999999999999978</v>
      </c>
      <c r="EN53">
        <v>0.98890330158717799</v>
      </c>
      <c r="EO53">
        <v>0.9963923845220406</v>
      </c>
      <c r="EP53">
        <v>0.99740259740259718</v>
      </c>
      <c r="EQ53">
        <v>1</v>
      </c>
      <c r="ER53">
        <v>0.89858142639541094</v>
      </c>
      <c r="ES53" s="106"/>
      <c r="ET53" s="30"/>
      <c r="EU53" s="30"/>
      <c r="EV53" s="30"/>
      <c r="EW53" s="30"/>
      <c r="EX53" s="109"/>
      <c r="EY53" s="25"/>
    </row>
    <row r="54" spans="1:155" ht="13.05" customHeight="1">
      <c r="A54" s="25">
        <v>51</v>
      </c>
      <c r="B54" s="25">
        <v>14</v>
      </c>
      <c r="C54" s="49">
        <v>80052</v>
      </c>
      <c r="D54" s="25">
        <v>2</v>
      </c>
      <c r="E54" s="25">
        <v>3</v>
      </c>
      <c r="F54" s="25">
        <v>5</v>
      </c>
      <c r="G54" s="25">
        <v>13</v>
      </c>
      <c r="H54" s="25">
        <v>17</v>
      </c>
      <c r="I54" s="25">
        <v>23</v>
      </c>
      <c r="J54" s="25">
        <v>3</v>
      </c>
      <c r="K54" s="25">
        <v>12</v>
      </c>
      <c r="L54" s="45">
        <v>0.95</v>
      </c>
      <c r="M54" s="25">
        <v>1260.5263157894738</v>
      </c>
      <c r="N54" s="25">
        <v>1223</v>
      </c>
      <c r="O54" s="28">
        <v>395.32973135248528</v>
      </c>
      <c r="P54" s="25">
        <v>0.42222222222222222</v>
      </c>
      <c r="Q54" s="49">
        <v>-0.2</v>
      </c>
      <c r="R54" s="25">
        <v>0</v>
      </c>
      <c r="S54" s="25">
        <v>0.3</v>
      </c>
      <c r="T54" s="25">
        <v>0.15</v>
      </c>
      <c r="U54" s="47">
        <v>25</v>
      </c>
      <c r="V54" s="47">
        <v>7</v>
      </c>
      <c r="W54" s="54">
        <v>4.5</v>
      </c>
      <c r="X54" s="51">
        <v>11</v>
      </c>
      <c r="Y54" s="46">
        <v>13</v>
      </c>
      <c r="Z54" s="46">
        <v>12</v>
      </c>
      <c r="AA54" s="103">
        <v>92</v>
      </c>
      <c r="AB54" s="104">
        <v>0.20652173913043478</v>
      </c>
      <c r="AC54" s="47">
        <v>12</v>
      </c>
      <c r="AD54" s="25">
        <v>8</v>
      </c>
      <c r="AE54" s="49">
        <v>20</v>
      </c>
      <c r="AF54" s="47">
        <v>4</v>
      </c>
      <c r="AG54" s="25">
        <v>4</v>
      </c>
      <c r="AH54" s="49">
        <v>8</v>
      </c>
      <c r="AI54" s="25">
        <v>29</v>
      </c>
      <c r="AJ54" s="25"/>
      <c r="AK54" s="49">
        <v>2</v>
      </c>
      <c r="AL54">
        <v>10</v>
      </c>
      <c r="AM54">
        <v>7</v>
      </c>
      <c r="AN54">
        <v>0.96472435000000001</v>
      </c>
      <c r="AO54">
        <v>7</v>
      </c>
      <c r="AP54">
        <v>0.96130192000000003</v>
      </c>
      <c r="AQ54">
        <v>9</v>
      </c>
      <c r="AR54">
        <v>4</v>
      </c>
      <c r="AS54">
        <v>0.95694875000000001</v>
      </c>
      <c r="AT54">
        <v>5</v>
      </c>
      <c r="AU54">
        <v>0.92717265000000004</v>
      </c>
      <c r="AV54">
        <v>11</v>
      </c>
      <c r="AW54">
        <v>8</v>
      </c>
      <c r="AX54">
        <v>0.99176131999999995</v>
      </c>
      <c r="AY54">
        <v>8</v>
      </c>
      <c r="AZ54">
        <v>0.99176131999999995</v>
      </c>
      <c r="BA54" s="25">
        <v>10</v>
      </c>
      <c r="BB54" s="25">
        <v>6.333333333333333</v>
      </c>
      <c r="BC54" s="25">
        <v>0.97114480666666658</v>
      </c>
      <c r="BD54" s="25">
        <v>6.666666666666667</v>
      </c>
      <c r="BE54" s="25">
        <v>0.96007862999999993</v>
      </c>
      <c r="BF54" s="86">
        <v>79.181451106942859</v>
      </c>
      <c r="BG54" s="47">
        <v>14</v>
      </c>
      <c r="BH54" s="25">
        <v>12</v>
      </c>
      <c r="BI54" s="25">
        <v>13</v>
      </c>
      <c r="BJ54" s="25">
        <v>9.7222221999999997E-2</v>
      </c>
      <c r="BK54" s="25">
        <v>0.23529412</v>
      </c>
      <c r="BL54" s="88">
        <v>0.16625817100000001</v>
      </c>
      <c r="BM54" s="47">
        <v>37</v>
      </c>
      <c r="BN54" s="25">
        <v>32</v>
      </c>
      <c r="BO54" s="25">
        <v>28</v>
      </c>
      <c r="BP54" s="25">
        <v>23</v>
      </c>
      <c r="BQ54" s="25">
        <v>30</v>
      </c>
      <c r="BR54" s="46">
        <v>66</v>
      </c>
      <c r="BS54" s="25">
        <v>20566.25</v>
      </c>
      <c r="BT54" s="25">
        <v>6715.51020408163</v>
      </c>
      <c r="BU54" s="25">
        <v>12131.2903225806</v>
      </c>
      <c r="BV54" s="25">
        <v>2410.7051282051302</v>
      </c>
      <c r="BW54" s="25">
        <v>12643.5714285714</v>
      </c>
      <c r="BX54" s="25">
        <v>1710.2415458937201</v>
      </c>
      <c r="BY54" s="25">
        <v>15113.703917050667</v>
      </c>
      <c r="BZ54" s="28">
        <v>3612.1522927268265</v>
      </c>
      <c r="CA54">
        <v>789.76001440000005</v>
      </c>
      <c r="CB54">
        <v>0.19183840599999999</v>
      </c>
      <c r="CC54">
        <v>2.8181818181818201</v>
      </c>
      <c r="CD54">
        <v>0.6</v>
      </c>
      <c r="CE54">
        <v>668.42183550000004</v>
      </c>
      <c r="CF54">
        <v>0.30004420199999998</v>
      </c>
      <c r="CG54">
        <v>0.745358090185677</v>
      </c>
      <c r="CH54">
        <v>0.73333333333333295</v>
      </c>
      <c r="CI54">
        <v>110.60543439999999</v>
      </c>
      <c r="CJ54">
        <v>0.10038575399999999</v>
      </c>
      <c r="CK54">
        <v>3.6366197183098601</v>
      </c>
      <c r="CL54">
        <v>0.66666666666666696</v>
      </c>
      <c r="CM54">
        <v>522.92909476666671</v>
      </c>
      <c r="CN54">
        <v>0.19742278733333332</v>
      </c>
      <c r="CO54">
        <v>2.4000532088924524</v>
      </c>
      <c r="CP54" s="63">
        <v>0.66666666666666663</v>
      </c>
      <c r="CQ54">
        <v>0.64264705882353002</v>
      </c>
      <c r="CR54">
        <v>0.59193954659949599</v>
      </c>
      <c r="CS54">
        <v>0.50501367365542404</v>
      </c>
      <c r="CT54">
        <v>0.66634538152610401</v>
      </c>
      <c r="CU54">
        <v>0.389546351084813</v>
      </c>
      <c r="CV54">
        <v>0.58277667448998005</v>
      </c>
      <c r="CW54">
        <v>0.51240236118792237</v>
      </c>
      <c r="CX54">
        <v>0.61368720087186002</v>
      </c>
      <c r="CY54">
        <v>0.56304478102989119</v>
      </c>
      <c r="CZ54" s="45">
        <v>0.8</v>
      </c>
      <c r="DA54" s="25">
        <v>17826</v>
      </c>
      <c r="DB54" s="25">
        <v>0.75</v>
      </c>
      <c r="DC54" s="25">
        <v>17586.266666666699</v>
      </c>
      <c r="DD54" s="25">
        <v>0.8</v>
      </c>
      <c r="DE54" s="25">
        <v>6889.8125</v>
      </c>
      <c r="DF54" s="25">
        <v>0.78333333333333333</v>
      </c>
      <c r="DG54" s="28">
        <v>14100.693055555566</v>
      </c>
      <c r="DH54">
        <v>1</v>
      </c>
      <c r="DI54">
        <v>420</v>
      </c>
      <c r="DJ54">
        <v>0.33333333333333331</v>
      </c>
      <c r="DK54">
        <v>185</v>
      </c>
      <c r="DL54">
        <v>0.66666666666666663</v>
      </c>
      <c r="DM54">
        <v>349</v>
      </c>
      <c r="DN54">
        <v>0.66666666666666696</v>
      </c>
      <c r="DO54">
        <v>318</v>
      </c>
      <c r="DP54">
        <v>6</v>
      </c>
      <c r="DQ54">
        <v>6</v>
      </c>
      <c r="DR54">
        <v>6</v>
      </c>
      <c r="DS54">
        <v>4</v>
      </c>
      <c r="DT54">
        <v>33</v>
      </c>
      <c r="DU54">
        <v>6</v>
      </c>
      <c r="DV54">
        <v>7</v>
      </c>
      <c r="DW54">
        <v>4</v>
      </c>
      <c r="DX54">
        <v>14</v>
      </c>
      <c r="DY54">
        <v>10</v>
      </c>
      <c r="DZ54">
        <v>9</v>
      </c>
      <c r="EA54">
        <v>7</v>
      </c>
      <c r="EB54" s="89">
        <v>17.666666666666668</v>
      </c>
      <c r="EC54" s="89">
        <v>7.333333333333333</v>
      </c>
      <c r="ED54" s="89">
        <v>7.333333333333333</v>
      </c>
      <c r="EE54" s="129">
        <v>5</v>
      </c>
      <c r="EF54">
        <v>0.86059327369323879</v>
      </c>
      <c r="EG54">
        <v>0.99385869319577635</v>
      </c>
      <c r="EH54">
        <v>0.81140680227859074</v>
      </c>
      <c r="EI54">
        <v>0.98994949366116636</v>
      </c>
      <c r="EJ54">
        <v>0.74082294408736482</v>
      </c>
      <c r="EK54">
        <v>0.97818009423135355</v>
      </c>
      <c r="EL54">
        <v>0.91413792621690748</v>
      </c>
      <c r="EM54">
        <v>0.99999999999999978</v>
      </c>
      <c r="EN54">
        <v>0.91474855085999518</v>
      </c>
      <c r="EO54">
        <v>0.97664038617297477</v>
      </c>
      <c r="EP54">
        <v>0.9577869751277216</v>
      </c>
      <c r="EQ54">
        <v>1</v>
      </c>
      <c r="ER54">
        <v>0.83872158954686638</v>
      </c>
      <c r="ES54" s="106"/>
      <c r="ET54" s="30"/>
      <c r="EU54" s="30"/>
      <c r="EV54" s="30"/>
      <c r="EW54" s="30"/>
      <c r="EX54" s="109"/>
      <c r="EY54" s="25"/>
    </row>
    <row r="55" spans="1:155" ht="13.05" customHeight="1">
      <c r="A55" s="25">
        <v>73</v>
      </c>
      <c r="B55" s="25">
        <v>14</v>
      </c>
      <c r="C55" s="49">
        <v>80053</v>
      </c>
      <c r="D55" s="25">
        <v>3</v>
      </c>
      <c r="E55" s="25">
        <v>2</v>
      </c>
      <c r="F55" s="25">
        <v>13</v>
      </c>
      <c r="G55" s="25">
        <v>17</v>
      </c>
      <c r="H55" s="25">
        <v>5</v>
      </c>
      <c r="I55" s="25">
        <v>19</v>
      </c>
      <c r="J55" s="25">
        <v>0</v>
      </c>
      <c r="K55" s="25">
        <v>1</v>
      </c>
      <c r="L55" s="45">
        <v>1</v>
      </c>
      <c r="M55" s="25">
        <v>1245.3499999999999</v>
      </c>
      <c r="N55" s="25">
        <v>1281.5</v>
      </c>
      <c r="O55" s="28">
        <v>212.16286569272063</v>
      </c>
      <c r="P55" s="25">
        <v>0.2857142857142857</v>
      </c>
      <c r="Q55" s="49">
        <v>0.2857142857142857</v>
      </c>
      <c r="R55" s="25">
        <v>1</v>
      </c>
      <c r="S55" s="25">
        <v>1</v>
      </c>
      <c r="T55" s="25">
        <v>1</v>
      </c>
      <c r="U55" s="47">
        <v>26</v>
      </c>
      <c r="V55" s="47">
        <v>8</v>
      </c>
      <c r="W55" s="54">
        <v>6.5</v>
      </c>
      <c r="X55" s="51">
        <v>11</v>
      </c>
      <c r="Y55" s="46">
        <v>20</v>
      </c>
      <c r="Z55" s="46">
        <v>11</v>
      </c>
      <c r="AA55" s="103">
        <v>89</v>
      </c>
      <c r="AB55" s="104">
        <v>0.10112359550561797</v>
      </c>
      <c r="AC55" s="47">
        <v>12</v>
      </c>
      <c r="AD55" s="25">
        <v>6</v>
      </c>
      <c r="AE55" s="49">
        <v>18</v>
      </c>
      <c r="AF55" s="47">
        <v>4</v>
      </c>
      <c r="AG55" s="25">
        <v>3</v>
      </c>
      <c r="AH55" s="49">
        <v>7</v>
      </c>
      <c r="AI55" s="25">
        <v>30</v>
      </c>
      <c r="AJ55" s="25"/>
      <c r="AK55" s="49">
        <v>0.53333333333333333</v>
      </c>
      <c r="AL55">
        <v>19</v>
      </c>
      <c r="AM55">
        <v>13</v>
      </c>
      <c r="AN55">
        <v>0.99687519000000002</v>
      </c>
      <c r="AO55">
        <v>13</v>
      </c>
      <c r="AP55">
        <v>0.99656884000000001</v>
      </c>
      <c r="AQ55">
        <v>17</v>
      </c>
      <c r="AR55">
        <v>12</v>
      </c>
      <c r="AS55">
        <v>0.99013744000000004</v>
      </c>
      <c r="AT55">
        <v>14</v>
      </c>
      <c r="AU55">
        <v>0.98025388000000002</v>
      </c>
      <c r="AV55">
        <v>20</v>
      </c>
      <c r="AW55">
        <v>11</v>
      </c>
      <c r="AX55">
        <v>0.98723991</v>
      </c>
      <c r="AY55">
        <v>12</v>
      </c>
      <c r="AZ55">
        <v>0.99259675000000003</v>
      </c>
      <c r="BA55" s="25">
        <v>18.666666666666668</v>
      </c>
      <c r="BB55" s="25">
        <v>12</v>
      </c>
      <c r="BC55" s="25">
        <v>0.99141751333333339</v>
      </c>
      <c r="BD55" s="25">
        <v>13</v>
      </c>
      <c r="BE55" s="25">
        <v>0.98980648999999998</v>
      </c>
      <c r="BF55" s="86">
        <v>51.430375387686809</v>
      </c>
      <c r="BG55" s="47">
        <v>15</v>
      </c>
      <c r="BH55" s="25">
        <v>17</v>
      </c>
      <c r="BI55" s="25">
        <v>16</v>
      </c>
      <c r="BJ55" s="25">
        <v>0.66197183000000004</v>
      </c>
      <c r="BK55" s="25">
        <v>0.79141103999999995</v>
      </c>
      <c r="BL55" s="88">
        <v>0.726691435</v>
      </c>
      <c r="BM55" s="47">
        <v>31</v>
      </c>
      <c r="BN55" s="25">
        <v>33</v>
      </c>
      <c r="BO55" s="25">
        <v>37</v>
      </c>
      <c r="BP55" s="25">
        <v>20</v>
      </c>
      <c r="BQ55" s="25">
        <v>35</v>
      </c>
      <c r="BR55" s="46">
        <v>64</v>
      </c>
      <c r="BS55" s="25">
        <v>4329.7368421052597</v>
      </c>
      <c r="BT55" s="25">
        <v>2591.0236220472402</v>
      </c>
      <c r="BU55" s="25">
        <v>6065.6451612903202</v>
      </c>
      <c r="BV55" s="25">
        <v>2849.0151515151501</v>
      </c>
      <c r="BW55" s="25">
        <v>5363.9393939393904</v>
      </c>
      <c r="BX55" s="25">
        <v>4425.25</v>
      </c>
      <c r="BY55" s="25">
        <v>5253.1071324449904</v>
      </c>
      <c r="BZ55" s="28">
        <v>3288.4295911874633</v>
      </c>
      <c r="CA55">
        <v>282.06473130000001</v>
      </c>
      <c r="CB55">
        <v>0.16098699399999999</v>
      </c>
      <c r="CC55">
        <v>9.3636363636363598</v>
      </c>
      <c r="CD55">
        <v>0.65333333333333299</v>
      </c>
      <c r="CE55">
        <v>142.17244719999999</v>
      </c>
      <c r="CF55">
        <v>6.2584836000000005E-2</v>
      </c>
      <c r="CG55">
        <v>-1.19628647214854</v>
      </c>
      <c r="CH55">
        <v>0.52459016393442603</v>
      </c>
      <c r="CI55">
        <v>257.20817879999998</v>
      </c>
      <c r="CJ55">
        <v>8.7217812000000006E-2</v>
      </c>
      <c r="CK55">
        <v>8.5352112676056304</v>
      </c>
      <c r="CL55">
        <v>0.43076923076923102</v>
      </c>
      <c r="CM55">
        <v>227.14845243333335</v>
      </c>
      <c r="CN55">
        <v>0.10359654733333334</v>
      </c>
      <c r="CO55">
        <v>5.5675203863644827</v>
      </c>
      <c r="CP55" s="63">
        <v>0.53623090934566331</v>
      </c>
      <c r="CQ55">
        <v>0.61519486926492395</v>
      </c>
      <c r="CR55">
        <v>0.744840887174542</v>
      </c>
      <c r="CS55">
        <v>0.57050906963136305</v>
      </c>
      <c r="CT55">
        <v>0.71930122116689299</v>
      </c>
      <c r="CU55">
        <v>0.54336188436830801</v>
      </c>
      <c r="CV55">
        <v>0.68596408317580304</v>
      </c>
      <c r="CW55">
        <v>0.57635527442153167</v>
      </c>
      <c r="CX55">
        <v>0.71670206383907942</v>
      </c>
      <c r="CY55">
        <v>0.64652866913030549</v>
      </c>
      <c r="CZ55" s="45">
        <v>0.5</v>
      </c>
      <c r="DA55" s="25">
        <v>4237.1000000000004</v>
      </c>
      <c r="DB55" s="25">
        <v>0.55000000000000004</v>
      </c>
      <c r="DC55" s="25">
        <v>6275.2</v>
      </c>
      <c r="DD55" s="25">
        <v>0.65</v>
      </c>
      <c r="DE55" s="25">
        <v>5424.8461538461497</v>
      </c>
      <c r="DF55" s="25">
        <v>0.56666666666666676</v>
      </c>
      <c r="DG55" s="28">
        <v>5312.3820512820494</v>
      </c>
      <c r="DH55">
        <v>0</v>
      </c>
      <c r="DI55">
        <v>354</v>
      </c>
      <c r="DJ55">
        <v>0</v>
      </c>
      <c r="DK55">
        <v>97</v>
      </c>
      <c r="DL55">
        <v>3.8333333333333335</v>
      </c>
      <c r="DM55">
        <v>250</v>
      </c>
      <c r="DN55">
        <v>1.2777777777777799</v>
      </c>
      <c r="DO55">
        <v>233.66666666666666</v>
      </c>
      <c r="DP55">
        <v>27</v>
      </c>
      <c r="DQ55">
        <v>17</v>
      </c>
      <c r="DR55">
        <v>15</v>
      </c>
      <c r="DS55">
        <v>7</v>
      </c>
      <c r="DT55">
        <v>40</v>
      </c>
      <c r="DU55">
        <v>7</v>
      </c>
      <c r="DV55">
        <v>8</v>
      </c>
      <c r="DW55">
        <v>4</v>
      </c>
      <c r="DX55">
        <v>24</v>
      </c>
      <c r="DY55">
        <v>6</v>
      </c>
      <c r="DZ55">
        <v>7</v>
      </c>
      <c r="EA55">
        <v>3</v>
      </c>
      <c r="EB55" s="89">
        <v>30.333333333333332</v>
      </c>
      <c r="EC55" s="89">
        <v>10</v>
      </c>
      <c r="ED55" s="89">
        <v>10</v>
      </c>
      <c r="EE55" s="129">
        <v>4.666666666666667</v>
      </c>
      <c r="EF55">
        <v>0.7485556065177581</v>
      </c>
      <c r="EG55">
        <v>0.72728805374639904</v>
      </c>
      <c r="EH55">
        <v>0.6987711059882753</v>
      </c>
      <c r="EI55">
        <v>0.8571428571428571</v>
      </c>
      <c r="EJ55">
        <v>0.97713689476901489</v>
      </c>
      <c r="EK55">
        <v>1</v>
      </c>
      <c r="EL55">
        <v>0.97228572926095225</v>
      </c>
      <c r="EM55">
        <v>0.99999999999999978</v>
      </c>
      <c r="EN55">
        <v>0.99333420990779697</v>
      </c>
      <c r="EO55">
        <v>0.96107615587877349</v>
      </c>
      <c r="EP55">
        <v>0.97995788701222264</v>
      </c>
      <c r="EQ55">
        <v>1</v>
      </c>
      <c r="ER55">
        <v>0.90634223706485662</v>
      </c>
      <c r="ES55" s="106"/>
      <c r="ET55" s="30"/>
      <c r="EU55" s="30"/>
      <c r="EV55" s="30"/>
      <c r="EW55" s="30"/>
      <c r="EX55" s="109"/>
      <c r="EY55" s="25"/>
    </row>
    <row r="56" spans="1:155" ht="13.05" customHeight="1">
      <c r="A56" s="25">
        <v>22</v>
      </c>
      <c r="B56" s="25">
        <v>17</v>
      </c>
      <c r="C56" s="49">
        <v>80054</v>
      </c>
      <c r="D56" s="25">
        <v>1</v>
      </c>
      <c r="E56" s="25">
        <v>1</v>
      </c>
      <c r="F56" s="25">
        <v>28</v>
      </c>
      <c r="G56" s="25">
        <v>28</v>
      </c>
      <c r="H56" s="25">
        <v>20</v>
      </c>
      <c r="I56" s="25">
        <v>26</v>
      </c>
      <c r="J56" s="25">
        <v>25</v>
      </c>
      <c r="K56" s="25">
        <v>27</v>
      </c>
      <c r="L56" s="45">
        <v>1</v>
      </c>
      <c r="M56" s="25">
        <v>631.54999999999995</v>
      </c>
      <c r="N56" s="25">
        <v>572.5</v>
      </c>
      <c r="O56" s="28">
        <v>143.23535104670808</v>
      </c>
      <c r="P56" s="25">
        <v>0.36904761904761907</v>
      </c>
      <c r="Q56" s="49">
        <v>-0.4</v>
      </c>
      <c r="R56" s="25">
        <v>0.5</v>
      </c>
      <c r="S56" s="25">
        <v>0.5</v>
      </c>
      <c r="T56" s="25">
        <v>0.5</v>
      </c>
      <c r="U56" s="47">
        <v>43</v>
      </c>
      <c r="V56" s="47">
        <v>14</v>
      </c>
      <c r="W56" s="54">
        <v>10</v>
      </c>
      <c r="X56" s="51">
        <v>19</v>
      </c>
      <c r="Y56" s="46">
        <v>16</v>
      </c>
      <c r="Z56" s="46">
        <v>15</v>
      </c>
      <c r="AA56" s="103">
        <v>123</v>
      </c>
      <c r="AB56" s="104">
        <v>2.4390243902439025E-2</v>
      </c>
      <c r="AC56" s="47">
        <v>12</v>
      </c>
      <c r="AD56" s="25">
        <v>11</v>
      </c>
      <c r="AE56" s="49">
        <v>23</v>
      </c>
      <c r="AF56" s="47">
        <v>4</v>
      </c>
      <c r="AG56" s="25">
        <v>4</v>
      </c>
      <c r="AH56" s="49">
        <v>8</v>
      </c>
      <c r="AI56" s="25">
        <v>19</v>
      </c>
      <c r="AJ56" s="25"/>
      <c r="AK56" s="49">
        <v>0.78947368421052633</v>
      </c>
      <c r="AL56">
        <v>28</v>
      </c>
      <c r="AM56">
        <v>11</v>
      </c>
      <c r="AN56">
        <v>0.83632342999999998</v>
      </c>
      <c r="AO56">
        <v>11</v>
      </c>
      <c r="AP56">
        <v>0.86274556000000002</v>
      </c>
      <c r="AQ56">
        <v>24</v>
      </c>
      <c r="AR56">
        <v>11</v>
      </c>
      <c r="AS56">
        <v>0.97665550000000001</v>
      </c>
      <c r="AT56">
        <v>13</v>
      </c>
      <c r="AU56">
        <v>0.98778796999999996</v>
      </c>
      <c r="AV56">
        <v>17</v>
      </c>
      <c r="AW56">
        <v>10</v>
      </c>
      <c r="AX56">
        <v>0.99302840000000003</v>
      </c>
      <c r="AY56">
        <v>10</v>
      </c>
      <c r="AZ56">
        <v>0.99732377000000005</v>
      </c>
      <c r="BA56" s="25">
        <v>23</v>
      </c>
      <c r="BB56" s="25">
        <v>10.666666666666666</v>
      </c>
      <c r="BC56" s="25">
        <v>0.93533577666666667</v>
      </c>
      <c r="BD56" s="25">
        <v>11.333333333333334</v>
      </c>
      <c r="BE56" s="25">
        <v>0.94928576666666664</v>
      </c>
      <c r="BF56" s="86">
        <v>30.296053040850811</v>
      </c>
      <c r="BG56" s="47">
        <v>25</v>
      </c>
      <c r="BH56" s="25">
        <v>27</v>
      </c>
      <c r="BI56" s="25">
        <v>26</v>
      </c>
      <c r="BJ56" s="25">
        <v>0.76036866000000003</v>
      </c>
      <c r="BK56" s="25">
        <v>0.82911391999999995</v>
      </c>
      <c r="BL56" s="88">
        <v>0.79474128999999993</v>
      </c>
      <c r="BM56" s="47">
        <v>30</v>
      </c>
      <c r="BN56" s="25">
        <v>33</v>
      </c>
      <c r="BO56" s="25">
        <v>32</v>
      </c>
      <c r="BP56" s="25">
        <v>20</v>
      </c>
      <c r="BQ56" s="25">
        <v>33</v>
      </c>
      <c r="BR56" s="46">
        <v>50</v>
      </c>
      <c r="BS56" s="25">
        <v>7001.27659574468</v>
      </c>
      <c r="BT56" s="25">
        <v>5223.1746031745997</v>
      </c>
      <c r="BU56" s="25">
        <v>26862.142857142899</v>
      </c>
      <c r="BV56" s="25">
        <v>3877.0103092783502</v>
      </c>
      <c r="BW56" s="25">
        <v>15392.1739130435</v>
      </c>
      <c r="BX56" s="25">
        <v>4317.3170731707296</v>
      </c>
      <c r="BY56" s="25">
        <v>16418.531121977026</v>
      </c>
      <c r="BZ56" s="28">
        <v>4472.5006618745601</v>
      </c>
      <c r="CA56">
        <v>668.66568180000002</v>
      </c>
      <c r="CB56">
        <v>0.22445864800000001</v>
      </c>
      <c r="CC56">
        <v>6.3575757575757601</v>
      </c>
      <c r="CD56">
        <v>0.565217391304348</v>
      </c>
      <c r="CE56">
        <v>256.01167320000002</v>
      </c>
      <c r="CF56">
        <v>9.6240101999999994E-2</v>
      </c>
      <c r="CG56">
        <v>0.68965517241379304</v>
      </c>
      <c r="CH56">
        <v>0.61538461538461497</v>
      </c>
      <c r="CI56">
        <v>954.01438529999996</v>
      </c>
      <c r="CJ56">
        <v>0.33052444399999997</v>
      </c>
      <c r="CK56">
        <v>5.9802816901408402</v>
      </c>
      <c r="CL56">
        <v>0.5</v>
      </c>
      <c r="CM56">
        <v>626.2305801</v>
      </c>
      <c r="CN56">
        <v>0.21707439799999997</v>
      </c>
      <c r="CO56">
        <v>4.3425042067101307</v>
      </c>
      <c r="CP56" s="63">
        <v>0.56020066889632103</v>
      </c>
      <c r="CQ56">
        <v>0.73863636363636398</v>
      </c>
      <c r="CR56">
        <v>0.67252396166134198</v>
      </c>
      <c r="CS56">
        <v>0.52657004830917897</v>
      </c>
      <c r="CT56">
        <v>0.59803729146221796</v>
      </c>
      <c r="CU56">
        <v>0.45790080738177602</v>
      </c>
      <c r="CV56">
        <v>0.68096014914938197</v>
      </c>
      <c r="CW56">
        <v>0.57436907310910634</v>
      </c>
      <c r="CX56">
        <v>0.6505071340909806</v>
      </c>
      <c r="CY56">
        <v>0.61243810360004347</v>
      </c>
      <c r="CZ56" s="45">
        <v>0.9</v>
      </c>
      <c r="DA56" s="25">
        <v>6484.1666666666697</v>
      </c>
      <c r="DB56" s="25">
        <v>0.9</v>
      </c>
      <c r="DC56" s="25">
        <v>6745</v>
      </c>
      <c r="DD56" s="25">
        <v>0.85</v>
      </c>
      <c r="DE56" s="25">
        <v>3926.3529411764698</v>
      </c>
      <c r="DF56" s="25">
        <v>0.8833333333333333</v>
      </c>
      <c r="DG56" s="28">
        <v>5718.506535947713</v>
      </c>
      <c r="DH56">
        <v>0.66666666666666663</v>
      </c>
      <c r="DI56">
        <v>146</v>
      </c>
      <c r="DJ56">
        <v>0</v>
      </c>
      <c r="DK56">
        <v>86</v>
      </c>
      <c r="DL56">
        <v>0</v>
      </c>
      <c r="DM56">
        <v>131</v>
      </c>
      <c r="DN56">
        <v>0.22222222222222199</v>
      </c>
      <c r="DO56">
        <v>121</v>
      </c>
      <c r="DP56">
        <v>22</v>
      </c>
      <c r="DQ56">
        <v>7</v>
      </c>
      <c r="DR56">
        <v>7</v>
      </c>
      <c r="DS56">
        <v>4</v>
      </c>
      <c r="DT56">
        <v>49</v>
      </c>
      <c r="DU56">
        <v>10</v>
      </c>
      <c r="DV56">
        <v>11</v>
      </c>
      <c r="DW56">
        <v>4</v>
      </c>
      <c r="DX56">
        <v>48</v>
      </c>
      <c r="DY56">
        <v>19</v>
      </c>
      <c r="DZ56">
        <v>19</v>
      </c>
      <c r="EA56">
        <v>6</v>
      </c>
      <c r="EB56" s="89">
        <v>39.666666666666664</v>
      </c>
      <c r="EC56" s="89">
        <v>12</v>
      </c>
      <c r="ED56" s="89">
        <v>12.333333333333334</v>
      </c>
      <c r="EE56" s="129">
        <v>4.666666666666667</v>
      </c>
      <c r="EF56">
        <v>0.87108895790306662</v>
      </c>
      <c r="EG56">
        <v>0.9642857142857143</v>
      </c>
      <c r="EH56">
        <v>0.9642857142857143</v>
      </c>
      <c r="EI56">
        <v>0.99999999999999978</v>
      </c>
      <c r="EJ56">
        <v>0.98125769617822967</v>
      </c>
      <c r="EK56">
        <v>0.996990211382633</v>
      </c>
      <c r="EL56">
        <v>0.9964684998585458</v>
      </c>
      <c r="EM56">
        <v>0.99999999999999978</v>
      </c>
      <c r="EN56">
        <v>0.9823285116956062</v>
      </c>
      <c r="EO56">
        <v>0.98593538668237202</v>
      </c>
      <c r="EP56">
        <v>0.99601643062804723</v>
      </c>
      <c r="EQ56">
        <v>1</v>
      </c>
      <c r="ER56">
        <v>0.94489172192563409</v>
      </c>
      <c r="ES56" s="106"/>
      <c r="ET56" s="30"/>
      <c r="EU56" s="30"/>
      <c r="EV56" s="30"/>
      <c r="EW56" s="30"/>
      <c r="EX56" s="109"/>
      <c r="EY56" s="25"/>
    </row>
    <row r="57" spans="1:155" ht="13.05" customHeight="1">
      <c r="A57" s="25">
        <v>41</v>
      </c>
      <c r="B57" s="25">
        <v>12</v>
      </c>
      <c r="C57" s="135">
        <v>80055</v>
      </c>
      <c r="D57" s="25">
        <v>2</v>
      </c>
      <c r="E57" s="25">
        <v>2</v>
      </c>
      <c r="F57" s="25">
        <v>0</v>
      </c>
      <c r="G57" s="25">
        <v>10</v>
      </c>
      <c r="H57" s="25"/>
      <c r="I57" s="25"/>
      <c r="J57" s="25">
        <v>2</v>
      </c>
      <c r="K57" s="25">
        <v>6</v>
      </c>
      <c r="L57" s="45">
        <v>1</v>
      </c>
      <c r="M57" s="25">
        <v>1560.25</v>
      </c>
      <c r="N57" s="25">
        <v>1425</v>
      </c>
      <c r="O57" s="28">
        <v>515.7250261831191</v>
      </c>
      <c r="P57" s="25">
        <v>0.9</v>
      </c>
      <c r="Q57" s="49">
        <v>0.16666666666666666</v>
      </c>
      <c r="R57" s="25">
        <v>0.2</v>
      </c>
      <c r="S57" s="25">
        <v>0.2</v>
      </c>
      <c r="T57" s="25">
        <v>0.2</v>
      </c>
      <c r="U57" s="47">
        <v>34</v>
      </c>
      <c r="V57" s="47">
        <v>10</v>
      </c>
      <c r="W57" s="54">
        <v>6</v>
      </c>
      <c r="X57" s="51">
        <v>10.5</v>
      </c>
      <c r="Y57" s="46">
        <v>9</v>
      </c>
      <c r="Z57" s="46">
        <v>4</v>
      </c>
      <c r="AA57" s="103">
        <v>50</v>
      </c>
      <c r="AB57" s="104">
        <v>0.2</v>
      </c>
      <c r="AC57" s="47">
        <v>11</v>
      </c>
      <c r="AD57" s="25">
        <v>4</v>
      </c>
      <c r="AE57" s="49">
        <v>15</v>
      </c>
      <c r="AF57" s="47">
        <v>4</v>
      </c>
      <c r="AG57" s="25">
        <v>3</v>
      </c>
      <c r="AH57" s="49">
        <v>7</v>
      </c>
      <c r="AI57" s="25">
        <v>29</v>
      </c>
      <c r="AJ57" s="25"/>
      <c r="AK57" s="49">
        <v>2.2758620689655173</v>
      </c>
      <c r="AL57">
        <v>16</v>
      </c>
      <c r="AM57">
        <v>6</v>
      </c>
      <c r="AN57">
        <v>0.17496692999999999</v>
      </c>
      <c r="AO57">
        <v>7</v>
      </c>
      <c r="AP57">
        <v>0.35221884999999997</v>
      </c>
      <c r="AQ57">
        <v>10</v>
      </c>
      <c r="AR57">
        <v>4</v>
      </c>
      <c r="AS57">
        <v>0.99672318999999998</v>
      </c>
      <c r="AT57">
        <v>6</v>
      </c>
      <c r="AU57">
        <v>0.98445939999999998</v>
      </c>
      <c r="AV57">
        <v>12</v>
      </c>
      <c r="AW57">
        <v>4</v>
      </c>
      <c r="AX57">
        <v>0.66922135000000005</v>
      </c>
      <c r="AY57">
        <v>5</v>
      </c>
      <c r="AZ57">
        <v>0.77555474000000002</v>
      </c>
      <c r="BA57" s="25">
        <v>12.666666666666666</v>
      </c>
      <c r="BB57" s="25">
        <v>4.666666666666667</v>
      </c>
      <c r="BC57" s="25">
        <v>0.61363715666666663</v>
      </c>
      <c r="BD57" s="25">
        <v>6</v>
      </c>
      <c r="BE57" s="25">
        <v>0.70407766333333333</v>
      </c>
      <c r="BF57" s="86">
        <v>72.693394684912448</v>
      </c>
      <c r="BG57" s="47">
        <v>7</v>
      </c>
      <c r="BH57" s="25">
        <v>8</v>
      </c>
      <c r="BI57" s="25">
        <v>7.5</v>
      </c>
      <c r="BJ57" s="25">
        <v>-7.6923077000000006E-2</v>
      </c>
      <c r="BK57" s="25">
        <v>-9.0909090999999997E-2</v>
      </c>
      <c r="BL57" s="88">
        <v>-8.3916084000000002E-2</v>
      </c>
      <c r="BM57" s="47">
        <v>38</v>
      </c>
      <c r="BN57" s="25">
        <v>39</v>
      </c>
      <c r="BO57" s="25">
        <v>36</v>
      </c>
      <c r="BP57" s="25">
        <v>43</v>
      </c>
      <c r="BQ57" s="25">
        <v>33</v>
      </c>
      <c r="BR57" s="46">
        <v>51</v>
      </c>
      <c r="BS57" s="25"/>
      <c r="BT57" s="25"/>
      <c r="BU57" s="25"/>
      <c r="BV57" s="25"/>
      <c r="BW57" s="25"/>
      <c r="BX57" s="25"/>
      <c r="BY57" s="25"/>
      <c r="BZ57" s="28"/>
      <c r="CA57"/>
      <c r="CM57" t="s">
        <v>149</v>
      </c>
      <c r="CN57" t="s">
        <v>149</v>
      </c>
      <c r="CO57" t="s">
        <v>149</v>
      </c>
      <c r="CP57" s="63" t="s">
        <v>149</v>
      </c>
      <c r="CQ57" t="s">
        <v>149</v>
      </c>
      <c r="CR57" t="s">
        <v>149</v>
      </c>
      <c r="CS57" t="s">
        <v>149</v>
      </c>
      <c r="CT57" t="s">
        <v>149</v>
      </c>
      <c r="CU57" t="s">
        <v>149</v>
      </c>
      <c r="CV57" t="s">
        <v>149</v>
      </c>
      <c r="CZ57" s="45">
        <v>0.75</v>
      </c>
      <c r="DA57" s="25">
        <v>3981.1428571428601</v>
      </c>
      <c r="DB57" s="25">
        <v>0.85</v>
      </c>
      <c r="DC57" s="25">
        <v>3303.23529411765</v>
      </c>
      <c r="DD57" s="25">
        <v>0.85</v>
      </c>
      <c r="DE57" s="25">
        <v>3294.7058823529401</v>
      </c>
      <c r="DF57" s="25">
        <v>0.81666666666666676</v>
      </c>
      <c r="DG57" s="28">
        <v>3526.3613445378164</v>
      </c>
      <c r="DH57">
        <v>0.83333333333333337</v>
      </c>
      <c r="DI57">
        <v>131</v>
      </c>
      <c r="DJ57">
        <v>1.3333333333333333</v>
      </c>
      <c r="DK57">
        <v>76</v>
      </c>
      <c r="DL57">
        <v>4</v>
      </c>
      <c r="DM57">
        <v>111</v>
      </c>
      <c r="DN57">
        <v>2.0555555555555598</v>
      </c>
      <c r="DO57">
        <v>106</v>
      </c>
      <c r="DP57">
        <v>21</v>
      </c>
      <c r="DQ57">
        <v>21</v>
      </c>
      <c r="DR57">
        <v>20</v>
      </c>
      <c r="DS57">
        <v>12</v>
      </c>
      <c r="DT57">
        <v>32</v>
      </c>
      <c r="DU57">
        <v>9</v>
      </c>
      <c r="DV57">
        <v>10</v>
      </c>
      <c r="DW57">
        <v>6</v>
      </c>
      <c r="DX57">
        <v>9</v>
      </c>
      <c r="DY57">
        <v>7</v>
      </c>
      <c r="DZ57">
        <v>7</v>
      </c>
      <c r="EA57">
        <v>8</v>
      </c>
      <c r="EB57" s="89">
        <v>20.666666666666668</v>
      </c>
      <c r="EC57" s="89">
        <v>12.333333333333334</v>
      </c>
      <c r="ED57" s="89">
        <v>12.333333333333334</v>
      </c>
      <c r="EE57" s="129">
        <v>8.6666666666666661</v>
      </c>
      <c r="EF57">
        <v>0.84995480429468673</v>
      </c>
      <c r="EG57">
        <v>0.85996569044993065</v>
      </c>
      <c r="EH57">
        <v>0.84627716596299118</v>
      </c>
      <c r="EI57">
        <v>0.96829316443159308</v>
      </c>
      <c r="EJ57">
        <v>0.82626026184356938</v>
      </c>
      <c r="EK57">
        <v>0.96773397188163091</v>
      </c>
      <c r="EL57">
        <v>0.93230672759136157</v>
      </c>
      <c r="EM57">
        <v>0.99369440545299015</v>
      </c>
      <c r="EN57">
        <v>0.95329913645997122</v>
      </c>
      <c r="EO57">
        <v>0.98453573319794696</v>
      </c>
      <c r="EP57">
        <v>0.98145907664607168</v>
      </c>
      <c r="EQ57">
        <v>1</v>
      </c>
      <c r="ER57">
        <v>0.87650473419940911</v>
      </c>
      <c r="ES57" s="106"/>
      <c r="ET57" s="30"/>
      <c r="EU57" s="30"/>
      <c r="EV57" s="30"/>
      <c r="EW57" s="30"/>
      <c r="EX57" s="109"/>
      <c r="EY57" s="25"/>
    </row>
    <row r="58" spans="1:155" ht="13.05" customHeight="1">
      <c r="A58" s="25">
        <v>35</v>
      </c>
      <c r="B58" s="25">
        <v>17</v>
      </c>
      <c r="C58" s="49">
        <v>80056</v>
      </c>
      <c r="D58" s="25">
        <v>3</v>
      </c>
      <c r="E58" s="25">
        <v>3</v>
      </c>
      <c r="F58" s="25">
        <v>16</v>
      </c>
      <c r="G58" s="25">
        <v>25</v>
      </c>
      <c r="H58" s="25">
        <v>19</v>
      </c>
      <c r="I58" s="25">
        <v>23</v>
      </c>
      <c r="J58" s="25">
        <v>11</v>
      </c>
      <c r="K58" s="25">
        <v>20</v>
      </c>
      <c r="L58" s="45">
        <v>1</v>
      </c>
      <c r="M58" s="25">
        <v>667.6</v>
      </c>
      <c r="N58" s="25">
        <v>668.5</v>
      </c>
      <c r="O58" s="28">
        <v>100.67948100152722</v>
      </c>
      <c r="P58" s="25">
        <v>5.6818181818181816E-2</v>
      </c>
      <c r="Q58" s="49">
        <v>0</v>
      </c>
      <c r="R58" s="25">
        <v>0.8</v>
      </c>
      <c r="S58" s="25">
        <v>0.7</v>
      </c>
      <c r="T58" s="25">
        <v>0.75</v>
      </c>
      <c r="U58" s="47">
        <v>36</v>
      </c>
      <c r="V58" s="47">
        <v>14</v>
      </c>
      <c r="W58" s="54">
        <v>11</v>
      </c>
      <c r="X58" s="51">
        <v>18.5</v>
      </c>
      <c r="Y58" s="46">
        <v>26</v>
      </c>
      <c r="Z58" s="46">
        <v>15</v>
      </c>
      <c r="AA58" s="103">
        <v>140</v>
      </c>
      <c r="AB58" s="104">
        <v>1.4285714285714285E-2</v>
      </c>
      <c r="AC58" s="47">
        <v>12</v>
      </c>
      <c r="AD58" s="25">
        <v>11</v>
      </c>
      <c r="AE58" s="49">
        <v>23</v>
      </c>
      <c r="AF58" s="47">
        <v>4</v>
      </c>
      <c r="AG58" s="25">
        <v>4</v>
      </c>
      <c r="AH58" s="49">
        <v>8</v>
      </c>
      <c r="AI58" s="25">
        <v>20</v>
      </c>
      <c r="AJ58" s="25"/>
      <c r="AK58" s="49">
        <v>0.2</v>
      </c>
      <c r="AL58">
        <v>25</v>
      </c>
      <c r="AM58">
        <v>5</v>
      </c>
      <c r="AN58">
        <v>0.93391446</v>
      </c>
      <c r="AO58">
        <v>5</v>
      </c>
      <c r="AP58">
        <v>0.94793207999999995</v>
      </c>
      <c r="AQ58">
        <v>19</v>
      </c>
      <c r="AR58">
        <v>6</v>
      </c>
      <c r="AS58">
        <v>0.98945002000000004</v>
      </c>
      <c r="AT58">
        <v>9</v>
      </c>
      <c r="AU58">
        <v>0.98174433999999999</v>
      </c>
      <c r="AV58">
        <v>23</v>
      </c>
      <c r="AW58">
        <v>10</v>
      </c>
      <c r="AX58">
        <v>0.96940994000000003</v>
      </c>
      <c r="AY58">
        <v>11</v>
      </c>
      <c r="AZ58">
        <v>0.98988513</v>
      </c>
      <c r="BA58" s="25">
        <v>22.333333333333332</v>
      </c>
      <c r="BB58" s="25">
        <v>7</v>
      </c>
      <c r="BC58" s="25">
        <v>0.9642581400000001</v>
      </c>
      <c r="BD58" s="25">
        <v>8.3333333333333339</v>
      </c>
      <c r="BE58" s="25">
        <v>0.97318718333333332</v>
      </c>
      <c r="BF58" s="86">
        <v>23.986505271213236</v>
      </c>
      <c r="BG58" s="47">
        <v>17</v>
      </c>
      <c r="BH58" s="25">
        <v>25</v>
      </c>
      <c r="BI58" s="25">
        <v>21</v>
      </c>
      <c r="BJ58" s="25">
        <v>0.77181208000000001</v>
      </c>
      <c r="BK58" s="25">
        <v>0.62121212000000003</v>
      </c>
      <c r="BL58" s="88">
        <v>0.69651210000000008</v>
      </c>
      <c r="BM58" s="47">
        <v>34</v>
      </c>
      <c r="BN58" s="25">
        <v>29</v>
      </c>
      <c r="BO58" s="25">
        <v>33</v>
      </c>
      <c r="BP58" s="25">
        <v>20</v>
      </c>
      <c r="BQ58" s="25">
        <v>36</v>
      </c>
      <c r="BR58" s="46">
        <v>56.5</v>
      </c>
      <c r="BS58" s="25">
        <v>12656.1538461538</v>
      </c>
      <c r="BT58" s="25">
        <v>7478.6363636363603</v>
      </c>
      <c r="BU58" s="25">
        <v>15042.8</v>
      </c>
      <c r="BV58" s="25">
        <v>5785.6923076923104</v>
      </c>
      <c r="BW58" s="25">
        <v>15392.1739130435</v>
      </c>
      <c r="BX58" s="25">
        <v>7224.8979591836696</v>
      </c>
      <c r="BY58" s="25">
        <v>14363.709253065766</v>
      </c>
      <c r="BZ58" s="28">
        <v>6829.7422101707807</v>
      </c>
      <c r="CA58">
        <v>429.8330373</v>
      </c>
      <c r="CB58">
        <v>9.7206565999999994E-2</v>
      </c>
      <c r="CC58">
        <v>2.74242424242424</v>
      </c>
      <c r="CD58">
        <v>0.8</v>
      </c>
      <c r="CE58">
        <v>1078.4436430000001</v>
      </c>
      <c r="CF58">
        <v>0.27566690199999999</v>
      </c>
      <c r="CG58">
        <v>4.9257294429708196</v>
      </c>
      <c r="CH58">
        <v>0.625</v>
      </c>
      <c r="CI58">
        <v>1398.897923</v>
      </c>
      <c r="CJ58">
        <v>0.43158116099999999</v>
      </c>
      <c r="CK58">
        <v>9.0253521126760603</v>
      </c>
      <c r="CL58">
        <v>0.72727272727272696</v>
      </c>
      <c r="CM58">
        <v>969.05820110000002</v>
      </c>
      <c r="CN58">
        <v>0.26815154299999999</v>
      </c>
      <c r="CO58">
        <v>5.5645019326903737</v>
      </c>
      <c r="CP58" s="63">
        <v>0.7174242424242423</v>
      </c>
      <c r="CQ58">
        <v>0.64076690211907195</v>
      </c>
      <c r="CR58">
        <v>0.693696763202726</v>
      </c>
      <c r="CS58">
        <v>0.57805907172995796</v>
      </c>
      <c r="CT58">
        <v>0.64103844233649498</v>
      </c>
      <c r="CU58">
        <v>0.65974625144175303</v>
      </c>
      <c r="CV58">
        <v>0.64628681177976999</v>
      </c>
      <c r="CW58">
        <v>0.62619074176359435</v>
      </c>
      <c r="CX58">
        <v>0.66034067243966366</v>
      </c>
      <c r="CY58">
        <v>0.643265707101629</v>
      </c>
      <c r="CZ58" s="45">
        <v>0.6</v>
      </c>
      <c r="DA58" s="25">
        <v>14655.166666666701</v>
      </c>
      <c r="DB58" s="25">
        <v>1</v>
      </c>
      <c r="DC58" s="25">
        <v>9115.3888888888905</v>
      </c>
      <c r="DD58" s="25">
        <v>0.95</v>
      </c>
      <c r="DE58" s="25">
        <v>6936.4736842105303</v>
      </c>
      <c r="DF58" s="25">
        <v>0.85</v>
      </c>
      <c r="DG58" s="28">
        <v>10235.676413255374</v>
      </c>
      <c r="DH58">
        <v>0</v>
      </c>
      <c r="DI58">
        <v>169</v>
      </c>
      <c r="DJ58">
        <v>0</v>
      </c>
      <c r="DK58">
        <v>67</v>
      </c>
      <c r="DL58">
        <v>0.16666666666666666</v>
      </c>
      <c r="DM58">
        <v>98</v>
      </c>
      <c r="DN58">
        <v>5.5555555555555601E-2</v>
      </c>
      <c r="DO58">
        <v>111.33333333333333</v>
      </c>
      <c r="DP58">
        <v>27</v>
      </c>
      <c r="DQ58">
        <v>14</v>
      </c>
      <c r="DR58">
        <v>13</v>
      </c>
      <c r="DS58">
        <v>5</v>
      </c>
      <c r="DT58">
        <v>62</v>
      </c>
      <c r="DU58">
        <v>17</v>
      </c>
      <c r="DV58">
        <v>17</v>
      </c>
      <c r="DW58">
        <v>7</v>
      </c>
      <c r="DX58">
        <v>50</v>
      </c>
      <c r="DY58">
        <v>21</v>
      </c>
      <c r="DZ58">
        <v>21</v>
      </c>
      <c r="EA58">
        <v>7</v>
      </c>
      <c r="EB58" s="89">
        <v>46.333333333333336</v>
      </c>
      <c r="EC58" s="89">
        <v>17.333333333333332</v>
      </c>
      <c r="ED58" s="89">
        <v>17</v>
      </c>
      <c r="EE58" s="129">
        <v>6.333333333333333</v>
      </c>
      <c r="EF58">
        <v>0.9876240837807605</v>
      </c>
      <c r="EG58">
        <v>0.98784537161673003</v>
      </c>
      <c r="EH58">
        <v>0.98812803180967956</v>
      </c>
      <c r="EI58">
        <v>0.99339926779878274</v>
      </c>
      <c r="EJ58">
        <v>0.96906869352197922</v>
      </c>
      <c r="EK58">
        <v>0.99562256643285429</v>
      </c>
      <c r="EL58">
        <v>0.99279369591703481</v>
      </c>
      <c r="EM58">
        <v>0.99484975116710972</v>
      </c>
      <c r="EN58">
        <v>0.99532613452758667</v>
      </c>
      <c r="EO58">
        <v>0.99726959762874734</v>
      </c>
      <c r="EP58">
        <v>0.99999999999999978</v>
      </c>
      <c r="EQ58">
        <v>1</v>
      </c>
      <c r="ER58">
        <v>0.98400630394344224</v>
      </c>
      <c r="ES58" s="106"/>
      <c r="ET58" s="30"/>
      <c r="EU58" s="30"/>
      <c r="EV58" s="30"/>
      <c r="EW58" s="30"/>
      <c r="EX58" s="109"/>
      <c r="EY58" s="25"/>
    </row>
    <row r="59" spans="1:155" ht="13.05" customHeight="1">
      <c r="A59" s="25">
        <v>77</v>
      </c>
      <c r="B59" s="25">
        <v>14</v>
      </c>
      <c r="C59" s="49">
        <v>80057</v>
      </c>
      <c r="D59" s="25">
        <v>2</v>
      </c>
      <c r="E59" s="25">
        <v>3</v>
      </c>
      <c r="F59" s="25">
        <v>5</v>
      </c>
      <c r="G59" s="25">
        <v>9</v>
      </c>
      <c r="H59" s="25"/>
      <c r="I59" s="25"/>
      <c r="J59" s="25">
        <v>0</v>
      </c>
      <c r="K59" s="25">
        <v>3</v>
      </c>
      <c r="L59" s="45">
        <v>0.9</v>
      </c>
      <c r="M59" s="25">
        <v>1314.1666666666667</v>
      </c>
      <c r="N59" s="25">
        <v>1151</v>
      </c>
      <c r="O59" s="28">
        <v>422.5454030599065</v>
      </c>
      <c r="P59" s="25">
        <v>0.41025641025641024</v>
      </c>
      <c r="Q59" s="49">
        <v>0.2857142857142857</v>
      </c>
      <c r="R59" s="25">
        <v>1</v>
      </c>
      <c r="S59" s="25">
        <v>1</v>
      </c>
      <c r="T59" s="25">
        <v>1</v>
      </c>
      <c r="U59" s="47">
        <v>33</v>
      </c>
      <c r="V59" s="47">
        <v>9</v>
      </c>
      <c r="W59" s="54">
        <v>4.5</v>
      </c>
      <c r="X59" s="51">
        <v>7.5</v>
      </c>
      <c r="Y59" s="95">
        <v>21</v>
      </c>
      <c r="Z59" s="46">
        <v>16</v>
      </c>
      <c r="AA59" s="103">
        <v>49</v>
      </c>
      <c r="AB59" s="104">
        <v>8.1632653061224483E-2</v>
      </c>
      <c r="AC59" s="47">
        <v>11</v>
      </c>
      <c r="AD59" s="25">
        <v>8</v>
      </c>
      <c r="AE59" s="49">
        <v>19</v>
      </c>
      <c r="AF59" s="47">
        <v>4</v>
      </c>
      <c r="AG59" s="25">
        <v>4</v>
      </c>
      <c r="AH59" s="49">
        <v>8</v>
      </c>
      <c r="AI59" s="25">
        <v>38</v>
      </c>
      <c r="AJ59" s="25"/>
      <c r="AK59" s="49">
        <v>0.86842105263157898</v>
      </c>
      <c r="AL59">
        <v>7</v>
      </c>
      <c r="AM59">
        <v>4</v>
      </c>
      <c r="AN59">
        <v>0.90712455000000003</v>
      </c>
      <c r="AO59">
        <v>4</v>
      </c>
      <c r="AP59">
        <v>0.87846206000000004</v>
      </c>
      <c r="AQ59">
        <v>6</v>
      </c>
      <c r="AR59">
        <v>2</v>
      </c>
      <c r="AS59">
        <v>1</v>
      </c>
      <c r="AT59">
        <v>3</v>
      </c>
      <c r="AU59">
        <v>0.98198050999999997</v>
      </c>
      <c r="AV59">
        <v>9</v>
      </c>
      <c r="AW59">
        <v>7</v>
      </c>
      <c r="AX59">
        <v>0.73754589000000004</v>
      </c>
      <c r="AY59">
        <v>7</v>
      </c>
      <c r="AZ59">
        <v>0.82731266999999997</v>
      </c>
      <c r="BA59" s="25">
        <v>7.333333333333333</v>
      </c>
      <c r="BB59" s="25">
        <v>4.333333333333333</v>
      </c>
      <c r="BC59" s="25">
        <v>0.88155681333333336</v>
      </c>
      <c r="BD59" s="25">
        <v>4.666666666666667</v>
      </c>
      <c r="BE59" s="25">
        <v>0.89591841333333333</v>
      </c>
      <c r="BF59" s="86">
        <v>99.426543229754046</v>
      </c>
      <c r="BG59" s="47">
        <v>14</v>
      </c>
      <c r="BH59" s="25">
        <v>13</v>
      </c>
      <c r="BI59" s="25">
        <v>13.5</v>
      </c>
      <c r="BJ59" s="25">
        <v>1</v>
      </c>
      <c r="BK59" s="25">
        <v>1</v>
      </c>
      <c r="BL59" s="88">
        <v>1</v>
      </c>
      <c r="BM59" s="47">
        <v>27</v>
      </c>
      <c r="BN59" s="25">
        <v>31</v>
      </c>
      <c r="BO59" s="25">
        <v>27</v>
      </c>
      <c r="BP59" s="25">
        <v>27</v>
      </c>
      <c r="BQ59" s="25">
        <v>33</v>
      </c>
      <c r="BR59" s="46">
        <v>69</v>
      </c>
      <c r="BS59" s="25">
        <v>65812</v>
      </c>
      <c r="BT59" s="25">
        <v>8226.5</v>
      </c>
      <c r="BU59" s="25">
        <v>62678.333333333299</v>
      </c>
      <c r="BV59" s="25">
        <v>11396.060606060601</v>
      </c>
      <c r="BW59" s="25">
        <v>70804</v>
      </c>
      <c r="BX59" s="25">
        <v>9077.4358974359002</v>
      </c>
      <c r="BY59" s="25">
        <v>66431.444444444438</v>
      </c>
      <c r="BZ59" s="28">
        <v>9566.6655011655002</v>
      </c>
      <c r="CA59">
        <v>1737.771794</v>
      </c>
      <c r="CB59">
        <v>0.484280404</v>
      </c>
      <c r="CC59">
        <v>0.527272727272727</v>
      </c>
      <c r="CD59">
        <v>0.25</v>
      </c>
      <c r="CE59">
        <v>2653.000305</v>
      </c>
      <c r="CF59">
        <v>0.47312053900000001</v>
      </c>
      <c r="CG59">
        <v>1.5755968169761301</v>
      </c>
      <c r="CH59">
        <v>0.6</v>
      </c>
      <c r="CI59">
        <v>15.39600454</v>
      </c>
      <c r="CJ59">
        <v>2.6106609999999998E-3</v>
      </c>
      <c r="CK59">
        <v>-0.42816901408450703</v>
      </c>
      <c r="CL59">
        <v>0.5</v>
      </c>
      <c r="CM59">
        <v>1468.7227011799998</v>
      </c>
      <c r="CN59">
        <v>0.32000386799999997</v>
      </c>
      <c r="CO59">
        <v>0.55823351005478339</v>
      </c>
      <c r="CP59" s="63">
        <v>0.45</v>
      </c>
      <c r="CQ59">
        <v>0.36249999999999999</v>
      </c>
      <c r="CR59">
        <v>0.544289897510981</v>
      </c>
      <c r="CS59">
        <v>0.44765342960288801</v>
      </c>
      <c r="CT59">
        <v>0.49349593495935001</v>
      </c>
      <c r="CU59">
        <v>0.51776649746192904</v>
      </c>
      <c r="CV59">
        <v>0.41841317365269498</v>
      </c>
      <c r="CW59">
        <v>0.44263997568827235</v>
      </c>
      <c r="CX59">
        <v>0.48539966870767537</v>
      </c>
      <c r="CY59">
        <v>0.46401982219797383</v>
      </c>
      <c r="CZ59" s="45">
        <v>0.6</v>
      </c>
      <c r="DA59" s="25">
        <v>5255.75</v>
      </c>
      <c r="DB59" s="25">
        <v>0.55000000000000004</v>
      </c>
      <c r="DC59" s="25">
        <v>5384.0909090909099</v>
      </c>
      <c r="DD59" s="25">
        <v>0.7</v>
      </c>
      <c r="DE59" s="25">
        <v>4043.5714285714298</v>
      </c>
      <c r="DF59" s="25">
        <v>0.61666666666666659</v>
      </c>
      <c r="DG59" s="28">
        <v>4894.4707792207801</v>
      </c>
      <c r="DH59">
        <v>1.1666666666666667</v>
      </c>
      <c r="DI59">
        <v>420</v>
      </c>
      <c r="DJ59">
        <v>0.33333333333333331</v>
      </c>
      <c r="DK59">
        <v>115</v>
      </c>
      <c r="DL59">
        <v>3.8333333333333335</v>
      </c>
      <c r="DM59">
        <v>254</v>
      </c>
      <c r="DN59">
        <v>1.7777777777777799</v>
      </c>
      <c r="DO59">
        <v>263</v>
      </c>
      <c r="DP59">
        <v>14</v>
      </c>
      <c r="DQ59">
        <v>12</v>
      </c>
      <c r="DR59">
        <v>12</v>
      </c>
      <c r="DS59">
        <v>6</v>
      </c>
      <c r="DT59">
        <v>9</v>
      </c>
      <c r="DU59">
        <v>8</v>
      </c>
      <c r="DV59">
        <v>6</v>
      </c>
      <c r="DW59">
        <v>7</v>
      </c>
      <c r="DX59">
        <v>13</v>
      </c>
      <c r="DY59">
        <v>7</v>
      </c>
      <c r="DZ59">
        <v>8</v>
      </c>
      <c r="EA59">
        <v>7</v>
      </c>
      <c r="EB59" s="89">
        <v>12</v>
      </c>
      <c r="EC59" s="89">
        <v>9</v>
      </c>
      <c r="ED59" s="89">
        <v>8.6666666666666661</v>
      </c>
      <c r="EE59" s="129">
        <v>6.666666666666667</v>
      </c>
      <c r="EF59">
        <v>0.91524661772422522</v>
      </c>
      <c r="EG59">
        <v>0.91157901974386124</v>
      </c>
      <c r="EH59">
        <v>0.87716706662390598</v>
      </c>
      <c r="EI59">
        <v>0.99410024349541692</v>
      </c>
      <c r="EJ59">
        <v>0.95760978975465905</v>
      </c>
      <c r="EK59">
        <v>0.92777059126449657</v>
      </c>
      <c r="EL59">
        <v>0.89442719099991586</v>
      </c>
      <c r="EM59">
        <v>0.97877814258977969</v>
      </c>
      <c r="EN59">
        <v>0.95943661872797059</v>
      </c>
      <c r="EO59">
        <v>0.96972040796124281</v>
      </c>
      <c r="EP59">
        <v>0.97097210020118385</v>
      </c>
      <c r="EQ59">
        <v>1</v>
      </c>
      <c r="ER59">
        <v>0.94409767540228495</v>
      </c>
      <c r="ES59" s="106"/>
      <c r="ET59" s="30"/>
      <c r="EU59" s="30"/>
      <c r="EV59" s="30"/>
      <c r="EW59" s="30"/>
      <c r="EX59" s="109"/>
      <c r="EY59" s="25"/>
    </row>
    <row r="60" spans="1:155" ht="13.05" customHeight="1">
      <c r="A60" s="25">
        <v>37</v>
      </c>
      <c r="B60" s="25"/>
      <c r="C60" s="135">
        <v>80058</v>
      </c>
      <c r="D60" s="25">
        <v>1</v>
      </c>
      <c r="E60" s="25">
        <v>1</v>
      </c>
      <c r="F60" s="25">
        <v>19</v>
      </c>
      <c r="G60" s="25">
        <v>21</v>
      </c>
      <c r="H60" s="25">
        <v>12</v>
      </c>
      <c r="I60" s="25">
        <v>21</v>
      </c>
      <c r="J60" s="25">
        <v>0</v>
      </c>
      <c r="K60" s="25">
        <v>7</v>
      </c>
      <c r="L60" s="45">
        <v>1</v>
      </c>
      <c r="M60" s="25">
        <v>852.4</v>
      </c>
      <c r="N60" s="25">
        <v>783</v>
      </c>
      <c r="O60" s="28">
        <v>309.30642275564662</v>
      </c>
      <c r="P60" s="25">
        <v>0.75438596491228072</v>
      </c>
      <c r="Q60" s="49">
        <v>0</v>
      </c>
      <c r="R60" s="25">
        <v>0.1</v>
      </c>
      <c r="S60" s="25">
        <v>0.1</v>
      </c>
      <c r="T60" s="25">
        <v>0.1</v>
      </c>
      <c r="U60" s="47"/>
      <c r="V60" s="47"/>
      <c r="W60" s="54"/>
      <c r="X60" s="51"/>
      <c r="Y60" s="49"/>
      <c r="Z60" s="46"/>
      <c r="AA60" s="103"/>
      <c r="AB60" s="104"/>
      <c r="AC60" s="47"/>
      <c r="AD60" s="25"/>
      <c r="AE60" s="49"/>
      <c r="AF60" s="47"/>
      <c r="AG60" s="25"/>
      <c r="AH60" s="49"/>
      <c r="AI60" s="25"/>
      <c r="AJ60" s="25"/>
      <c r="AK60" s="49"/>
      <c r="AL60"/>
      <c r="AM60"/>
      <c r="AN60"/>
      <c r="AO60"/>
      <c r="AP60"/>
      <c r="AQ60" t="s">
        <v>149</v>
      </c>
      <c r="AR60"/>
      <c r="AS60"/>
      <c r="AT60"/>
      <c r="AU60"/>
      <c r="AV60" t="s">
        <v>149</v>
      </c>
      <c r="AW60"/>
      <c r="AX60"/>
      <c r="AY60"/>
      <c r="AZ60"/>
      <c r="BA60" s="25" t="s">
        <v>149</v>
      </c>
      <c r="BB60" s="25" t="s">
        <v>149</v>
      </c>
      <c r="BC60" s="25" t="s">
        <v>149</v>
      </c>
      <c r="BD60" s="25" t="s">
        <v>149</v>
      </c>
      <c r="BE60" s="25" t="s">
        <v>149</v>
      </c>
      <c r="BF60" s="86" t="s">
        <v>149</v>
      </c>
      <c r="BG60" s="47"/>
      <c r="BH60" s="25"/>
      <c r="BI60" s="25" t="s">
        <v>149</v>
      </c>
      <c r="BJ60" s="25"/>
      <c r="BK60" s="25"/>
      <c r="BL60" s="88" t="s">
        <v>149</v>
      </c>
      <c r="BM60" s="47"/>
      <c r="BN60" s="25"/>
      <c r="BO60" s="25"/>
      <c r="BP60" s="25"/>
      <c r="BQ60" s="25"/>
      <c r="BR60" s="46"/>
      <c r="BS60" s="25"/>
      <c r="BT60" s="25"/>
      <c r="BU60" s="25"/>
      <c r="BV60" s="25"/>
      <c r="BW60" s="25"/>
      <c r="BX60" s="25"/>
      <c r="BY60" s="25"/>
      <c r="BZ60" s="28"/>
      <c r="CA60"/>
      <c r="CM60" t="s">
        <v>149</v>
      </c>
      <c r="CN60" t="s">
        <v>149</v>
      </c>
      <c r="CO60" t="s">
        <v>149</v>
      </c>
      <c r="CP60" s="63" t="s">
        <v>149</v>
      </c>
      <c r="CQ60" t="s">
        <v>149</v>
      </c>
      <c r="CR60" t="s">
        <v>149</v>
      </c>
      <c r="CS60" t="s">
        <v>149</v>
      </c>
      <c r="CT60" t="s">
        <v>149</v>
      </c>
      <c r="CU60" t="s">
        <v>149</v>
      </c>
      <c r="CV60" t="s">
        <v>149</v>
      </c>
      <c r="CZ60" s="45">
        <v>0.55000000000000004</v>
      </c>
      <c r="DA60" s="25">
        <v>3306.1</v>
      </c>
      <c r="DB60" s="25">
        <v>0.8</v>
      </c>
      <c r="DC60" s="25">
        <v>3481.375</v>
      </c>
      <c r="DD60" s="25">
        <v>0.75</v>
      </c>
      <c r="DE60" s="25">
        <v>2488.6666666666702</v>
      </c>
      <c r="DF60" s="25">
        <v>0.70000000000000007</v>
      </c>
      <c r="DG60" s="28">
        <v>3092.0472222222234</v>
      </c>
      <c r="DH60">
        <v>0.83333333333333337</v>
      </c>
      <c r="DI60">
        <v>105</v>
      </c>
      <c r="DJ60">
        <v>0.16666666666666666</v>
      </c>
      <c r="DK60">
        <v>53</v>
      </c>
      <c r="DL60">
        <v>2.3333333333333335</v>
      </c>
      <c r="DM60">
        <v>75</v>
      </c>
      <c r="DN60">
        <v>1.1111111111111101</v>
      </c>
      <c r="DO60">
        <v>77.666666666666671</v>
      </c>
      <c r="DP60">
        <v>27</v>
      </c>
      <c r="DQ60">
        <v>23</v>
      </c>
      <c r="DR60">
        <v>22</v>
      </c>
      <c r="DS60">
        <v>12</v>
      </c>
      <c r="DT60">
        <v>43</v>
      </c>
      <c r="DU60">
        <v>12</v>
      </c>
      <c r="DV60">
        <v>14</v>
      </c>
      <c r="DW60">
        <v>7</v>
      </c>
      <c r="DX60">
        <v>17</v>
      </c>
      <c r="DY60">
        <v>13</v>
      </c>
      <c r="DZ60">
        <v>14</v>
      </c>
      <c r="EA60">
        <v>8</v>
      </c>
      <c r="EB60" s="89">
        <v>29</v>
      </c>
      <c r="EC60" s="89">
        <v>16</v>
      </c>
      <c r="ED60" s="89">
        <v>16.666666666666668</v>
      </c>
      <c r="EE60" s="129">
        <v>9</v>
      </c>
      <c r="EF60">
        <v>0.76179013540200768</v>
      </c>
      <c r="EG60">
        <v>0.69688903436319294</v>
      </c>
      <c r="EH60">
        <v>0.65923296232163298</v>
      </c>
      <c r="EI60">
        <v>0.90367242774555256</v>
      </c>
      <c r="EJ60">
        <v>0.88820556893909097</v>
      </c>
      <c r="EK60">
        <v>0.98491801179770466</v>
      </c>
      <c r="EL60">
        <v>0.9779658315799804</v>
      </c>
      <c r="EM60">
        <v>0.97164786113896784</v>
      </c>
      <c r="EN60">
        <v>0.9776624086602046</v>
      </c>
      <c r="EO60">
        <v>0.98160422748770537</v>
      </c>
      <c r="EP60">
        <v>0.98855764951121317</v>
      </c>
      <c r="EQ60">
        <v>1</v>
      </c>
      <c r="ER60">
        <v>0.87588603766710105</v>
      </c>
      <c r="ES60" s="106"/>
      <c r="ET60" s="30"/>
      <c r="EU60" s="30"/>
      <c r="EV60" s="30"/>
      <c r="EW60" s="30"/>
      <c r="EX60" s="109"/>
      <c r="EY60" s="25"/>
    </row>
    <row r="61" spans="1:155" ht="13.05" customHeight="1">
      <c r="A61" s="25">
        <v>35</v>
      </c>
      <c r="B61" s="25">
        <v>14</v>
      </c>
      <c r="C61" s="49">
        <v>80059</v>
      </c>
      <c r="D61" s="25">
        <v>2</v>
      </c>
      <c r="E61" s="25">
        <v>3</v>
      </c>
      <c r="F61" s="25">
        <v>8</v>
      </c>
      <c r="G61" s="25">
        <v>17</v>
      </c>
      <c r="H61" s="25">
        <v>4</v>
      </c>
      <c r="I61" s="25">
        <v>14</v>
      </c>
      <c r="J61" s="25">
        <v>2</v>
      </c>
      <c r="K61" s="25">
        <v>8</v>
      </c>
      <c r="L61" s="45">
        <v>1</v>
      </c>
      <c r="M61" s="25">
        <v>1090.45</v>
      </c>
      <c r="N61" s="25">
        <v>1062.5</v>
      </c>
      <c r="O61" s="28">
        <v>279.51602439705812</v>
      </c>
      <c r="P61" s="25">
        <v>0.42391304347826086</v>
      </c>
      <c r="Q61" s="49">
        <v>-0.2</v>
      </c>
      <c r="R61" s="25">
        <v>0.6</v>
      </c>
      <c r="S61" s="25">
        <v>0.7</v>
      </c>
      <c r="T61" s="25">
        <v>0.65</v>
      </c>
      <c r="U61" s="47">
        <v>33</v>
      </c>
      <c r="V61" s="47">
        <v>10</v>
      </c>
      <c r="W61" s="54">
        <v>6</v>
      </c>
      <c r="X61" s="51">
        <v>11</v>
      </c>
      <c r="Y61" s="46">
        <v>22</v>
      </c>
      <c r="Z61" s="46">
        <v>18</v>
      </c>
      <c r="AA61" s="103">
        <v>73</v>
      </c>
      <c r="AB61" s="104">
        <v>4.1095890410958902E-2</v>
      </c>
      <c r="AC61" s="47">
        <v>12</v>
      </c>
      <c r="AD61" s="25">
        <v>11</v>
      </c>
      <c r="AE61" s="49">
        <v>23</v>
      </c>
      <c r="AF61" s="47">
        <v>4</v>
      </c>
      <c r="AG61" s="25">
        <v>4</v>
      </c>
      <c r="AH61" s="49">
        <v>8</v>
      </c>
      <c r="AI61" s="25">
        <v>25</v>
      </c>
      <c r="AJ61" s="25"/>
      <c r="AK61" s="49">
        <v>1.52</v>
      </c>
      <c r="AL61">
        <v>14</v>
      </c>
      <c r="AM61">
        <v>5</v>
      </c>
      <c r="AN61">
        <v>0.98107361000000004</v>
      </c>
      <c r="AO61">
        <v>6</v>
      </c>
      <c r="AP61">
        <v>0.97816530999999995</v>
      </c>
      <c r="AQ61">
        <v>13</v>
      </c>
      <c r="AR61">
        <v>5</v>
      </c>
      <c r="AS61">
        <v>0.96241549000000004</v>
      </c>
      <c r="AT61">
        <v>7</v>
      </c>
      <c r="AU61">
        <v>0.96071689000000005</v>
      </c>
      <c r="AV61">
        <v>14</v>
      </c>
      <c r="AW61">
        <v>6</v>
      </c>
      <c r="AX61">
        <v>0.98462139000000004</v>
      </c>
      <c r="AY61">
        <v>7</v>
      </c>
      <c r="AZ61">
        <v>0.98080511999999997</v>
      </c>
      <c r="BA61" s="25">
        <v>13.666666666666666</v>
      </c>
      <c r="BB61" s="25">
        <v>5.333333333333333</v>
      </c>
      <c r="BC61" s="25">
        <v>0.97603682999999997</v>
      </c>
      <c r="BD61" s="25">
        <v>6.666666666666667</v>
      </c>
      <c r="BE61" s="25">
        <v>0.97322910666666662</v>
      </c>
      <c r="BF61" s="86">
        <v>65.734825293098481</v>
      </c>
      <c r="BG61" s="47">
        <v>24</v>
      </c>
      <c r="BH61" s="25">
        <v>23</v>
      </c>
      <c r="BI61" s="25">
        <v>23.5</v>
      </c>
      <c r="BJ61" s="25">
        <v>0.82027649999999996</v>
      </c>
      <c r="BK61" s="25">
        <v>0.93296089000000004</v>
      </c>
      <c r="BL61" s="88">
        <v>0.876618695</v>
      </c>
      <c r="BM61" s="47">
        <v>30</v>
      </c>
      <c r="BN61" s="25">
        <v>35</v>
      </c>
      <c r="BO61" s="25">
        <v>33</v>
      </c>
      <c r="BP61" s="25">
        <v>27</v>
      </c>
      <c r="BQ61" s="25">
        <v>26</v>
      </c>
      <c r="BR61" s="46">
        <v>57</v>
      </c>
      <c r="BS61" s="25">
        <v>12187.4074074074</v>
      </c>
      <c r="BT61" s="25">
        <v>12656.1538461538</v>
      </c>
      <c r="BU61" s="25">
        <v>25071.333333333299</v>
      </c>
      <c r="BV61" s="25">
        <v>26862.142857142899</v>
      </c>
      <c r="BW61" s="25">
        <v>14750.833333333299</v>
      </c>
      <c r="BX61" s="25">
        <v>12643.5714285714</v>
      </c>
      <c r="BY61" s="25">
        <v>17336.524691358001</v>
      </c>
      <c r="BZ61" s="28">
        <v>17387.289377289366</v>
      </c>
      <c r="CA61">
        <v>1380.990908</v>
      </c>
      <c r="CB61">
        <v>0.16512964199999999</v>
      </c>
      <c r="CC61">
        <v>5.0303030303030303</v>
      </c>
      <c r="CD61">
        <v>0.269230769230769</v>
      </c>
      <c r="CE61">
        <v>4840.611508</v>
      </c>
      <c r="CF61">
        <v>0.28166260599999998</v>
      </c>
      <c r="CG61">
        <v>2.5172413793103399</v>
      </c>
      <c r="CH61">
        <v>0.35714285714285698</v>
      </c>
      <c r="CI61">
        <v>1225.9017699999999</v>
      </c>
      <c r="CJ61">
        <v>0.16811026100000001</v>
      </c>
      <c r="CK61">
        <v>4.2507042253521101</v>
      </c>
      <c r="CL61">
        <v>0.69565217391304301</v>
      </c>
      <c r="CM61">
        <v>2482.5013953333332</v>
      </c>
      <c r="CN61">
        <v>0.204967503</v>
      </c>
      <c r="CO61">
        <v>3.9327495449884933</v>
      </c>
      <c r="CP61" s="63">
        <v>0.44067526676222296</v>
      </c>
      <c r="CQ61">
        <v>0.62315996074582902</v>
      </c>
      <c r="CR61">
        <v>0.73686920700309</v>
      </c>
      <c r="CS61">
        <v>0.53353658536585402</v>
      </c>
      <c r="CT61">
        <v>0.71489001692047405</v>
      </c>
      <c r="CU61">
        <v>0.69376391982182595</v>
      </c>
      <c r="CV61">
        <v>0.65412445730824897</v>
      </c>
      <c r="CW61">
        <v>0.61682015531116974</v>
      </c>
      <c r="CX61">
        <v>0.70196122707727104</v>
      </c>
      <c r="CY61">
        <v>0.65939069119422034</v>
      </c>
      <c r="CZ61" s="45">
        <v>0.8</v>
      </c>
      <c r="DA61" s="25">
        <v>3954.1875</v>
      </c>
      <c r="DB61" s="25">
        <v>0.6</v>
      </c>
      <c r="DC61" s="25">
        <v>3769.6666666666702</v>
      </c>
      <c r="DD61" s="25">
        <v>0.85</v>
      </c>
      <c r="DE61" s="25">
        <v>2954.75</v>
      </c>
      <c r="DF61" s="25">
        <v>0.75</v>
      </c>
      <c r="DG61" s="28">
        <v>3559.5347222222231</v>
      </c>
      <c r="DH61">
        <v>0.33333333333333331</v>
      </c>
      <c r="DI61">
        <v>164</v>
      </c>
      <c r="DJ61">
        <v>0</v>
      </c>
      <c r="DK61">
        <v>96</v>
      </c>
      <c r="DL61">
        <v>2</v>
      </c>
      <c r="DM61">
        <v>102</v>
      </c>
      <c r="DN61">
        <v>0.77777777777777801</v>
      </c>
      <c r="DO61">
        <v>120.66666666666667</v>
      </c>
      <c r="DP61">
        <v>16</v>
      </c>
      <c r="DQ61">
        <v>7</v>
      </c>
      <c r="DR61">
        <v>7</v>
      </c>
      <c r="DS61">
        <v>5</v>
      </c>
      <c r="DT61">
        <v>35</v>
      </c>
      <c r="DU61">
        <v>7</v>
      </c>
      <c r="DV61">
        <v>8</v>
      </c>
      <c r="DW61">
        <v>4</v>
      </c>
      <c r="DX61">
        <v>16</v>
      </c>
      <c r="DY61">
        <v>6</v>
      </c>
      <c r="DZ61">
        <v>7</v>
      </c>
      <c r="EA61">
        <v>8</v>
      </c>
      <c r="EB61" s="89">
        <v>22.333333333333332</v>
      </c>
      <c r="EC61" s="89">
        <v>6.666666666666667</v>
      </c>
      <c r="ED61" s="89">
        <v>7.333333333333333</v>
      </c>
      <c r="EE61" s="129">
        <v>5.666666666666667</v>
      </c>
      <c r="EF61">
        <v>0.99633809730610234</v>
      </c>
      <c r="EG61">
        <v>1</v>
      </c>
      <c r="EH61">
        <v>1</v>
      </c>
      <c r="EI61">
        <v>0.99999999999999978</v>
      </c>
      <c r="EJ61">
        <v>0.95082139400872778</v>
      </c>
      <c r="EK61">
        <v>1</v>
      </c>
      <c r="EL61">
        <v>0.95043661174947025</v>
      </c>
      <c r="EM61">
        <v>0.99999999999999978</v>
      </c>
      <c r="EN61">
        <v>0.93013327361414888</v>
      </c>
      <c r="EO61">
        <v>0.97322848787925065</v>
      </c>
      <c r="EP61">
        <v>0.96827890449252563</v>
      </c>
      <c r="EQ61">
        <v>0.97619047619047616</v>
      </c>
      <c r="ER61">
        <v>0.95909758830965963</v>
      </c>
      <c r="ES61" s="106"/>
      <c r="ET61" s="30"/>
      <c r="EU61" s="30"/>
      <c r="EV61" s="30"/>
      <c r="EW61" s="30"/>
      <c r="EX61" s="109"/>
      <c r="EY61" s="25"/>
    </row>
    <row r="62" spans="1:155" ht="13.05" customHeight="1">
      <c r="A62" s="25">
        <v>45</v>
      </c>
      <c r="B62" s="25">
        <v>16</v>
      </c>
      <c r="C62" s="135">
        <v>80060</v>
      </c>
      <c r="D62" s="25">
        <v>3</v>
      </c>
      <c r="E62" s="25">
        <v>3</v>
      </c>
      <c r="F62" s="25">
        <v>19</v>
      </c>
      <c r="G62" s="25">
        <v>24</v>
      </c>
      <c r="H62" s="25">
        <v>0</v>
      </c>
      <c r="I62" s="25">
        <v>9</v>
      </c>
      <c r="J62" s="25">
        <v>5</v>
      </c>
      <c r="K62" s="25">
        <v>10</v>
      </c>
      <c r="L62" s="45">
        <v>1</v>
      </c>
      <c r="M62" s="25">
        <v>770.25</v>
      </c>
      <c r="N62" s="25">
        <v>751.5</v>
      </c>
      <c r="O62" s="28">
        <v>106.34198804354106</v>
      </c>
      <c r="P62" s="25">
        <v>0.52222222222222225</v>
      </c>
      <c r="Q62" s="49">
        <v>0</v>
      </c>
      <c r="R62" s="25">
        <v>0.1</v>
      </c>
      <c r="S62" s="25">
        <v>0.4</v>
      </c>
      <c r="T62" s="25">
        <v>0.25</v>
      </c>
      <c r="U62" s="47">
        <v>32</v>
      </c>
      <c r="V62" s="47">
        <v>10</v>
      </c>
      <c r="W62" s="54">
        <v>9</v>
      </c>
      <c r="X62" s="51">
        <v>13</v>
      </c>
      <c r="Y62" s="46">
        <v>10</v>
      </c>
      <c r="Z62" s="46">
        <v>16</v>
      </c>
      <c r="AA62" s="103">
        <v>100</v>
      </c>
      <c r="AB62" s="104">
        <v>0.22</v>
      </c>
      <c r="AC62" s="47">
        <v>6</v>
      </c>
      <c r="AD62" s="25">
        <v>1</v>
      </c>
      <c r="AE62" s="49">
        <v>7</v>
      </c>
      <c r="AF62" s="47">
        <v>4</v>
      </c>
      <c r="AG62" s="25">
        <v>2</v>
      </c>
      <c r="AH62" s="49">
        <v>6</v>
      </c>
      <c r="AI62" s="25">
        <v>27</v>
      </c>
      <c r="AJ62" s="25"/>
      <c r="AK62" s="49">
        <v>3.1481481481481501</v>
      </c>
      <c r="AL62">
        <v>22</v>
      </c>
      <c r="AM62">
        <v>8</v>
      </c>
      <c r="AN62">
        <v>0.91378471999999999</v>
      </c>
      <c r="AO62">
        <v>10</v>
      </c>
      <c r="AP62">
        <v>0.93554822000000004</v>
      </c>
      <c r="AQ62">
        <v>20</v>
      </c>
      <c r="AR62">
        <v>8</v>
      </c>
      <c r="AS62">
        <v>0.96227766000000003</v>
      </c>
      <c r="AT62">
        <v>11</v>
      </c>
      <c r="AU62">
        <v>0.95448756000000001</v>
      </c>
      <c r="AV62">
        <v>17</v>
      </c>
      <c r="AW62">
        <v>10</v>
      </c>
      <c r="AX62">
        <v>0.98628333000000001</v>
      </c>
      <c r="AY62">
        <v>11</v>
      </c>
      <c r="AZ62">
        <v>0.97436599000000002</v>
      </c>
      <c r="BA62" s="25">
        <v>19.666666666666668</v>
      </c>
      <c r="BB62" s="25">
        <v>8.6666666666666661</v>
      </c>
      <c r="BC62" s="25">
        <v>0.95411523666666664</v>
      </c>
      <c r="BD62" s="25">
        <v>10.666666666666666</v>
      </c>
      <c r="BE62" s="25">
        <v>0.95480059000000006</v>
      </c>
      <c r="BF62" s="86">
        <v>72.493150187826302</v>
      </c>
      <c r="BG62" s="47">
        <v>11</v>
      </c>
      <c r="BH62" s="25">
        <v>7</v>
      </c>
      <c r="BI62" s="25">
        <v>9.5</v>
      </c>
      <c r="BJ62" s="25">
        <v>-0.15789474000000001</v>
      </c>
      <c r="BK62" s="25">
        <v>-0.33333332999999998</v>
      </c>
      <c r="BL62" s="88">
        <v>-0.24561403500000001</v>
      </c>
      <c r="BM62" s="47">
        <v>28</v>
      </c>
      <c r="BN62" s="25">
        <v>28</v>
      </c>
      <c r="BO62" s="25">
        <v>32</v>
      </c>
      <c r="BP62" s="25">
        <v>39</v>
      </c>
      <c r="BQ62" s="25">
        <v>29</v>
      </c>
      <c r="BR62" s="46">
        <v>38</v>
      </c>
      <c r="BS62" s="25"/>
      <c r="BT62" s="25"/>
      <c r="BU62" s="25"/>
      <c r="BV62" s="25"/>
      <c r="BW62" s="25"/>
      <c r="BX62" s="25"/>
      <c r="BY62" s="25"/>
      <c r="BZ62" s="28"/>
      <c r="CA62"/>
      <c r="CM62" t="s">
        <v>149</v>
      </c>
      <c r="CN62" t="s">
        <v>149</v>
      </c>
      <c r="CO62" t="s">
        <v>149</v>
      </c>
      <c r="CP62" s="63" t="s">
        <v>149</v>
      </c>
      <c r="CQ62" t="s">
        <v>149</v>
      </c>
      <c r="CR62" t="s">
        <v>149</v>
      </c>
      <c r="CS62" t="s">
        <v>149</v>
      </c>
      <c r="CT62" t="s">
        <v>149</v>
      </c>
      <c r="CU62" t="s">
        <v>149</v>
      </c>
      <c r="CV62" t="s">
        <v>149</v>
      </c>
      <c r="CZ62" s="45">
        <v>0.75</v>
      </c>
      <c r="DA62" s="25">
        <v>4114.5333333333301</v>
      </c>
      <c r="DB62" s="25">
        <v>0.75</v>
      </c>
      <c r="DC62" s="25">
        <v>4444.3999999999996</v>
      </c>
      <c r="DD62" s="25">
        <v>0.8</v>
      </c>
      <c r="DE62" s="25">
        <v>3579.4666666666699</v>
      </c>
      <c r="DF62" s="25">
        <v>0.76666666666666661</v>
      </c>
      <c r="DG62" s="28">
        <v>4046.1333333333337</v>
      </c>
      <c r="DH62">
        <v>0.33333333333333331</v>
      </c>
      <c r="DI62">
        <v>167</v>
      </c>
      <c r="DJ62">
        <v>0</v>
      </c>
      <c r="DK62">
        <v>86</v>
      </c>
      <c r="DL62">
        <v>0.33333333333333331</v>
      </c>
      <c r="DM62">
        <v>127</v>
      </c>
      <c r="DN62">
        <v>0.22222222222222199</v>
      </c>
      <c r="DO62">
        <v>126.66666666666667</v>
      </c>
      <c r="DP62">
        <v>25</v>
      </c>
      <c r="DQ62">
        <v>20</v>
      </c>
      <c r="DR62">
        <v>20</v>
      </c>
      <c r="DS62">
        <v>11</v>
      </c>
      <c r="DT62">
        <v>51</v>
      </c>
      <c r="DU62">
        <v>16</v>
      </c>
      <c r="DV62">
        <v>17</v>
      </c>
      <c r="DW62">
        <v>8</v>
      </c>
      <c r="DX62">
        <v>21</v>
      </c>
      <c r="DY62">
        <v>14</v>
      </c>
      <c r="DZ62">
        <v>15</v>
      </c>
      <c r="EA62">
        <v>8</v>
      </c>
      <c r="EB62" s="89">
        <v>32.333333333333336</v>
      </c>
      <c r="EC62" s="89">
        <v>16.666666666666668</v>
      </c>
      <c r="ED62" s="89">
        <v>17.333333333333332</v>
      </c>
      <c r="EE62" s="129">
        <v>9</v>
      </c>
      <c r="EF62">
        <v>0.89524788407258515</v>
      </c>
      <c r="EG62">
        <v>0.87849417210603387</v>
      </c>
      <c r="EH62">
        <v>0.84629166931773048</v>
      </c>
      <c r="EI62">
        <v>0.97203938077061691</v>
      </c>
      <c r="EJ62">
        <v>0.94997001303987427</v>
      </c>
      <c r="EK62">
        <v>0.99294168372210245</v>
      </c>
      <c r="EL62">
        <v>0.9875557426940843</v>
      </c>
      <c r="EM62">
        <v>1</v>
      </c>
      <c r="EN62">
        <v>0.97261299690014158</v>
      </c>
      <c r="EO62">
        <v>0.98639879138157494</v>
      </c>
      <c r="EP62">
        <v>0.99379464167920861</v>
      </c>
      <c r="EQ62">
        <v>1</v>
      </c>
      <c r="ER62">
        <v>0.93927696467086685</v>
      </c>
      <c r="ES62" s="106"/>
      <c r="ET62" s="30"/>
      <c r="EU62" s="30"/>
      <c r="EV62" s="30"/>
      <c r="EW62" s="30"/>
      <c r="EX62" s="109"/>
      <c r="EY62" s="25"/>
    </row>
    <row r="63" spans="1:155" ht="13.05" customHeight="1">
      <c r="A63" s="25">
        <v>60</v>
      </c>
      <c r="B63" s="25">
        <v>17</v>
      </c>
      <c r="C63" s="49">
        <v>80061</v>
      </c>
      <c r="D63" s="25">
        <v>2</v>
      </c>
      <c r="E63" s="25">
        <v>2</v>
      </c>
      <c r="F63" s="25">
        <v>2</v>
      </c>
      <c r="G63" s="25">
        <v>11</v>
      </c>
      <c r="H63" s="25">
        <v>9</v>
      </c>
      <c r="I63" s="25">
        <v>12</v>
      </c>
      <c r="J63" s="25">
        <v>2</v>
      </c>
      <c r="K63" s="25">
        <v>7</v>
      </c>
      <c r="L63" s="45">
        <v>1</v>
      </c>
      <c r="M63" s="25">
        <v>1486</v>
      </c>
      <c r="N63" s="25">
        <v>1381.5</v>
      </c>
      <c r="O63" s="28">
        <v>658.64294296362846</v>
      </c>
      <c r="P63" s="25">
        <v>0.79720279720279719</v>
      </c>
      <c r="Q63" s="49">
        <v>-0.2</v>
      </c>
      <c r="R63" s="25">
        <v>0.2</v>
      </c>
      <c r="S63" s="25">
        <v>0.3</v>
      </c>
      <c r="T63" s="25">
        <v>0.25</v>
      </c>
      <c r="U63" s="47">
        <v>28</v>
      </c>
      <c r="V63" s="47">
        <v>12</v>
      </c>
      <c r="W63" s="54">
        <v>5</v>
      </c>
      <c r="X63" s="51">
        <v>8.5</v>
      </c>
      <c r="Y63" s="46">
        <v>23</v>
      </c>
      <c r="Z63" s="46">
        <v>7</v>
      </c>
      <c r="AA63" s="103">
        <v>55</v>
      </c>
      <c r="AB63" s="104">
        <v>1.1636363636363636</v>
      </c>
      <c r="AC63" s="47">
        <v>12</v>
      </c>
      <c r="AD63" s="25">
        <v>10</v>
      </c>
      <c r="AE63" s="49">
        <v>22</v>
      </c>
      <c r="AF63" s="47">
        <v>4</v>
      </c>
      <c r="AG63" s="25">
        <v>4</v>
      </c>
      <c r="AH63" s="49">
        <v>8</v>
      </c>
      <c r="AI63" s="25">
        <v>51</v>
      </c>
      <c r="AJ63" s="25"/>
      <c r="AK63" s="49">
        <v>1.0784313725490196</v>
      </c>
      <c r="AL63">
        <v>23</v>
      </c>
      <c r="AM63">
        <v>12</v>
      </c>
      <c r="AN63">
        <v>0.94084464999999995</v>
      </c>
      <c r="AO63">
        <v>12</v>
      </c>
      <c r="AP63">
        <v>0.94481497000000003</v>
      </c>
      <c r="AQ63">
        <v>17</v>
      </c>
      <c r="AR63">
        <v>6</v>
      </c>
      <c r="AS63">
        <v>0.98328000000000004</v>
      </c>
      <c r="AT63">
        <v>7</v>
      </c>
      <c r="AU63">
        <v>0.99088368999999998</v>
      </c>
      <c r="AV63">
        <v>11</v>
      </c>
      <c r="AW63">
        <v>9</v>
      </c>
      <c r="AX63">
        <v>0.97369689999999998</v>
      </c>
      <c r="AY63">
        <v>10</v>
      </c>
      <c r="AZ63">
        <v>0.98548016999999999</v>
      </c>
      <c r="BA63" s="25">
        <v>17</v>
      </c>
      <c r="BB63" s="25">
        <v>9</v>
      </c>
      <c r="BC63" s="25">
        <v>0.96594051666666658</v>
      </c>
      <c r="BD63" s="25">
        <v>9.6666666666666661</v>
      </c>
      <c r="BE63" s="25">
        <v>0.97372627666666656</v>
      </c>
      <c r="BF63" s="86">
        <v>59.836474207040993</v>
      </c>
      <c r="BG63" s="47">
        <v>12</v>
      </c>
      <c r="BH63" s="25">
        <v>15</v>
      </c>
      <c r="BI63" s="25">
        <v>13.5</v>
      </c>
      <c r="BJ63" s="25">
        <v>0.83333332999999998</v>
      </c>
      <c r="BK63" s="25">
        <v>1</v>
      </c>
      <c r="BL63" s="88">
        <v>0.91666666499999994</v>
      </c>
      <c r="BM63" s="47">
        <v>27</v>
      </c>
      <c r="BN63" s="25">
        <v>29</v>
      </c>
      <c r="BO63" s="25">
        <v>33</v>
      </c>
      <c r="BP63" s="25">
        <v>28</v>
      </c>
      <c r="BQ63" s="25">
        <v>26</v>
      </c>
      <c r="BR63" s="46">
        <v>68</v>
      </c>
      <c r="BS63" s="25">
        <v>41132.5</v>
      </c>
      <c r="BT63" s="25">
        <v>12656.1538461538</v>
      </c>
      <c r="BU63" s="25">
        <v>20892.777777777799</v>
      </c>
      <c r="BV63" s="25">
        <v>13928.5185185185</v>
      </c>
      <c r="BW63" s="25">
        <v>16091.8181818182</v>
      </c>
      <c r="BX63" s="25">
        <v>12207.5862068966</v>
      </c>
      <c r="BY63" s="25">
        <v>26039.031986532002</v>
      </c>
      <c r="BZ63" s="28">
        <v>12930.752857189633</v>
      </c>
      <c r="CA63">
        <v>-58.023137699999999</v>
      </c>
      <c r="CB63">
        <v>-6.3197740000000002E-3</v>
      </c>
      <c r="CC63">
        <v>-0.53030303030303005</v>
      </c>
      <c r="CD63">
        <v>0.71428571428571397</v>
      </c>
      <c r="CE63">
        <v>1441.415902</v>
      </c>
      <c r="CF63">
        <v>0.14436364400000001</v>
      </c>
      <c r="CG63">
        <v>1.82758620689655</v>
      </c>
      <c r="CH63">
        <v>0.47058823529411797</v>
      </c>
      <c r="CI63">
        <v>1224.421844</v>
      </c>
      <c r="CJ63">
        <v>0.155977158</v>
      </c>
      <c r="CK63">
        <v>4.3436619718309899</v>
      </c>
      <c r="CL63">
        <v>0.66666666666666696</v>
      </c>
      <c r="CM63">
        <v>869.27153610000005</v>
      </c>
      <c r="CN63">
        <v>9.8007009333333339E-2</v>
      </c>
      <c r="CO63">
        <v>1.8803150494748369</v>
      </c>
      <c r="CP63" s="63">
        <v>0.61718020541549967</v>
      </c>
      <c r="CQ63">
        <v>0.38359788359788399</v>
      </c>
      <c r="CR63">
        <v>0.56436663233779605</v>
      </c>
      <c r="CS63">
        <v>0.57313829787234005</v>
      </c>
      <c r="CT63">
        <v>0.58018190521780799</v>
      </c>
      <c r="CU63">
        <v>0.66626794258373201</v>
      </c>
      <c r="CV63">
        <v>0.60347254809948403</v>
      </c>
      <c r="CW63">
        <v>0.54100137468465193</v>
      </c>
      <c r="CX63">
        <v>0.58267369521836265</v>
      </c>
      <c r="CY63">
        <v>0.56183753495150734</v>
      </c>
      <c r="CZ63" s="45">
        <v>0.6</v>
      </c>
      <c r="DA63" s="25">
        <v>7792.8333333333303</v>
      </c>
      <c r="DB63" s="25">
        <v>0.85</v>
      </c>
      <c r="DC63" s="25">
        <v>4514.8235294117603</v>
      </c>
      <c r="DD63" s="25">
        <v>0.65</v>
      </c>
      <c r="DE63" s="25">
        <v>4799.4615384615399</v>
      </c>
      <c r="DF63" s="25">
        <v>0.70000000000000007</v>
      </c>
      <c r="DG63" s="28">
        <v>5702.3728004022096</v>
      </c>
      <c r="DH63">
        <v>1.3333333333333333</v>
      </c>
      <c r="DI63">
        <v>257</v>
      </c>
      <c r="DJ63">
        <v>0</v>
      </c>
      <c r="DK63">
        <v>210</v>
      </c>
      <c r="DL63">
        <v>0.83333333333333337</v>
      </c>
      <c r="DM63">
        <v>391</v>
      </c>
      <c r="DN63">
        <v>0.72222222222222199</v>
      </c>
      <c r="DO63">
        <v>286</v>
      </c>
      <c r="DP63">
        <v>10</v>
      </c>
      <c r="DQ63">
        <v>9</v>
      </c>
      <c r="DR63">
        <v>9</v>
      </c>
      <c r="DS63">
        <v>10</v>
      </c>
      <c r="DT63">
        <v>12</v>
      </c>
      <c r="DU63">
        <v>10</v>
      </c>
      <c r="DV63">
        <v>9</v>
      </c>
      <c r="DW63">
        <v>6</v>
      </c>
      <c r="DX63">
        <v>13</v>
      </c>
      <c r="DY63">
        <v>10</v>
      </c>
      <c r="DZ63">
        <v>10</v>
      </c>
      <c r="EA63">
        <v>7</v>
      </c>
      <c r="EB63" s="89">
        <v>11.666666666666666</v>
      </c>
      <c r="EC63" s="89">
        <v>9.6666666666666661</v>
      </c>
      <c r="ED63" s="89">
        <v>9.3333333333333339</v>
      </c>
      <c r="EE63" s="129">
        <v>7.666666666666667</v>
      </c>
      <c r="EF63">
        <v>0.84090678876926817</v>
      </c>
      <c r="EG63">
        <v>0.83103101614849306</v>
      </c>
      <c r="EH63">
        <v>0.82931299350404764</v>
      </c>
      <c r="EI63">
        <v>0.89537331291314592</v>
      </c>
      <c r="EJ63">
        <v>0.89897595431985766</v>
      </c>
      <c r="EK63">
        <v>0.99050569216487339</v>
      </c>
      <c r="EL63">
        <v>0.97100831245522445</v>
      </c>
      <c r="EM63">
        <v>0.99026740830523841</v>
      </c>
      <c r="EN63">
        <v>0.95467781843020139</v>
      </c>
      <c r="EO63">
        <v>0.9351058650765649</v>
      </c>
      <c r="EP63">
        <v>0.93904960332847631</v>
      </c>
      <c r="EQ63">
        <v>0.99228581947994376</v>
      </c>
      <c r="ER63">
        <v>0.8981868538397757</v>
      </c>
      <c r="ES63" s="106"/>
      <c r="ET63" s="30"/>
      <c r="EU63" s="30"/>
      <c r="EV63" s="30"/>
      <c r="EW63" s="30"/>
      <c r="EX63" s="109"/>
      <c r="EY63" s="25"/>
    </row>
    <row r="64" spans="1:155" ht="13.05" customHeight="1">
      <c r="A64" s="25">
        <v>64</v>
      </c>
      <c r="B64" s="25">
        <v>12</v>
      </c>
      <c r="C64" s="49">
        <v>80062</v>
      </c>
      <c r="D64" s="25">
        <v>3</v>
      </c>
      <c r="E64" s="25">
        <v>3</v>
      </c>
      <c r="F64" s="25">
        <v>8</v>
      </c>
      <c r="G64" s="25">
        <v>13</v>
      </c>
      <c r="H64" s="25">
        <v>9</v>
      </c>
      <c r="I64" s="25">
        <v>14</v>
      </c>
      <c r="J64" s="25">
        <v>12</v>
      </c>
      <c r="K64" s="25">
        <v>20</v>
      </c>
      <c r="L64" s="45">
        <v>1</v>
      </c>
      <c r="M64" s="25">
        <v>830.8</v>
      </c>
      <c r="N64" s="25">
        <v>776</v>
      </c>
      <c r="O64" s="28">
        <v>185.25646519011639</v>
      </c>
      <c r="P64" s="25">
        <v>0.66990291262135926</v>
      </c>
      <c r="Q64" s="49">
        <v>-0.2</v>
      </c>
      <c r="R64" s="25">
        <v>0.4</v>
      </c>
      <c r="S64" s="25">
        <v>0.4</v>
      </c>
      <c r="T64" s="25">
        <v>0.4</v>
      </c>
      <c r="U64" s="47">
        <v>39</v>
      </c>
      <c r="V64" s="47">
        <v>14</v>
      </c>
      <c r="W64" s="54">
        <v>8.5</v>
      </c>
      <c r="X64" s="51">
        <v>13.5</v>
      </c>
      <c r="Y64" s="46">
        <v>21</v>
      </c>
      <c r="Z64" s="46">
        <v>11</v>
      </c>
      <c r="AA64" s="103">
        <v>109</v>
      </c>
      <c r="AB64" s="104">
        <v>4.5871559633027525E-2</v>
      </c>
      <c r="AC64" s="47">
        <v>12</v>
      </c>
      <c r="AD64" s="25">
        <v>10</v>
      </c>
      <c r="AE64" s="49">
        <v>22</v>
      </c>
      <c r="AF64" s="47">
        <v>4</v>
      </c>
      <c r="AG64" s="25">
        <v>4</v>
      </c>
      <c r="AH64" s="49">
        <v>8</v>
      </c>
      <c r="AI64" s="25">
        <v>19</v>
      </c>
      <c r="AJ64" s="25"/>
      <c r="AK64" s="49">
        <v>1.4210526315789473</v>
      </c>
      <c r="AL64">
        <v>24</v>
      </c>
      <c r="AM64">
        <v>8</v>
      </c>
      <c r="AN64">
        <v>0.79418774999999997</v>
      </c>
      <c r="AO64">
        <v>8</v>
      </c>
      <c r="AP64">
        <v>0.78578055000000002</v>
      </c>
      <c r="AQ64">
        <v>15</v>
      </c>
      <c r="AR64">
        <v>5</v>
      </c>
      <c r="AS64">
        <v>0.85186881999999997</v>
      </c>
      <c r="AT64">
        <v>6</v>
      </c>
      <c r="AU64">
        <v>0.86578560999999998</v>
      </c>
      <c r="AV64">
        <v>13</v>
      </c>
      <c r="AW64">
        <v>3</v>
      </c>
      <c r="AX64">
        <v>0.98198050999999997</v>
      </c>
      <c r="AY64">
        <v>4</v>
      </c>
      <c r="AZ64">
        <v>0.99385869000000004</v>
      </c>
      <c r="BA64" s="25">
        <v>17.333333333333332</v>
      </c>
      <c r="BB64" s="25">
        <v>5.333333333333333</v>
      </c>
      <c r="BC64" s="25">
        <v>0.87601235999999993</v>
      </c>
      <c r="BD64" s="25">
        <v>6</v>
      </c>
      <c r="BE64" s="25">
        <v>0.88180828333333328</v>
      </c>
      <c r="BF64" s="86">
        <v>49.372284981792355</v>
      </c>
      <c r="BG64" s="47">
        <v>23</v>
      </c>
      <c r="BH64" s="25">
        <v>17</v>
      </c>
      <c r="BI64" s="25">
        <v>20</v>
      </c>
      <c r="BJ64" s="25">
        <v>0.92944784999999996</v>
      </c>
      <c r="BK64" s="25">
        <v>0.703125</v>
      </c>
      <c r="BL64" s="88">
        <v>0.81628642499999993</v>
      </c>
      <c r="BM64" s="47">
        <v>31</v>
      </c>
      <c r="BN64" s="25">
        <v>34</v>
      </c>
      <c r="BO64" s="25">
        <v>32</v>
      </c>
      <c r="BP64" s="25">
        <v>19</v>
      </c>
      <c r="BQ64" s="25">
        <v>31</v>
      </c>
      <c r="BR64" s="46">
        <v>72</v>
      </c>
      <c r="BS64" s="25">
        <v>10614.8387096774</v>
      </c>
      <c r="BT64" s="25">
        <v>10283.125</v>
      </c>
      <c r="BU64" s="25">
        <v>14464.2307692308</v>
      </c>
      <c r="BV64" s="25">
        <v>11060.8823529412</v>
      </c>
      <c r="BW64" s="25">
        <v>14750.833333333299</v>
      </c>
      <c r="BX64" s="25">
        <v>10727.878787878801</v>
      </c>
      <c r="BY64" s="25">
        <v>13276.634270747169</v>
      </c>
      <c r="BZ64" s="28">
        <v>10690.628713606668</v>
      </c>
      <c r="CA64">
        <v>702.17077280000001</v>
      </c>
      <c r="CB64">
        <v>7.6330606999999995E-2</v>
      </c>
      <c r="CC64">
        <v>4.1818181818181799</v>
      </c>
      <c r="CD64">
        <v>0.43333333333333302</v>
      </c>
      <c r="CE64">
        <v>1300.0273319999999</v>
      </c>
      <c r="CF64">
        <v>0.104133754</v>
      </c>
      <c r="CG64">
        <v>2.8116710875331599</v>
      </c>
      <c r="CH64">
        <v>0.36</v>
      </c>
      <c r="CI64">
        <v>1416.9867710000001</v>
      </c>
      <c r="CJ64">
        <v>6.7612399000000004E-2</v>
      </c>
      <c r="CK64">
        <v>1.92676056338028</v>
      </c>
      <c r="CL64">
        <v>0.47826086956521702</v>
      </c>
      <c r="CM64">
        <v>1139.7282919333331</v>
      </c>
      <c r="CN64">
        <v>8.269225333333334E-2</v>
      </c>
      <c r="CO64">
        <v>2.9734166109105402</v>
      </c>
      <c r="CP64" s="63">
        <v>0.42386473429951671</v>
      </c>
      <c r="CQ64">
        <v>0.64679715302491103</v>
      </c>
      <c r="CR64">
        <v>0.60854402789886697</v>
      </c>
      <c r="CS64">
        <v>0.61498973305954796</v>
      </c>
      <c r="CT64">
        <v>0.66746126340881995</v>
      </c>
      <c r="CU64">
        <v>0.56681514476614703</v>
      </c>
      <c r="CV64">
        <v>0.68898305084745803</v>
      </c>
      <c r="CW64">
        <v>0.60953401028353538</v>
      </c>
      <c r="CX64">
        <v>0.65499611405171498</v>
      </c>
      <c r="CY64">
        <v>0.63226506216762524</v>
      </c>
      <c r="CZ64" s="45">
        <v>0.95</v>
      </c>
      <c r="DA64" s="25">
        <v>5146.0526315789502</v>
      </c>
      <c r="DB64" s="25">
        <v>0.9</v>
      </c>
      <c r="DC64" s="25">
        <v>4782.1176470588198</v>
      </c>
      <c r="DD64" s="25">
        <v>0.9</v>
      </c>
      <c r="DE64" s="25">
        <v>5020.5</v>
      </c>
      <c r="DF64" s="25">
        <v>0.91666666666666663</v>
      </c>
      <c r="DG64" s="28">
        <v>4982.8900928792564</v>
      </c>
      <c r="DH64">
        <v>0.83333333333333337</v>
      </c>
      <c r="DI64">
        <v>100</v>
      </c>
      <c r="DJ64">
        <v>0</v>
      </c>
      <c r="DK64">
        <v>71</v>
      </c>
      <c r="DL64">
        <v>1.8333333333333333</v>
      </c>
      <c r="DM64">
        <v>132</v>
      </c>
      <c r="DN64">
        <v>0.88888888888888895</v>
      </c>
      <c r="DO64">
        <v>101</v>
      </c>
      <c r="DP64">
        <v>21</v>
      </c>
      <c r="DQ64">
        <v>15</v>
      </c>
      <c r="DR64">
        <v>15</v>
      </c>
      <c r="DS64">
        <v>5</v>
      </c>
      <c r="DT64">
        <v>55</v>
      </c>
      <c r="DU64">
        <v>17</v>
      </c>
      <c r="DV64">
        <v>19</v>
      </c>
      <c r="DW64">
        <v>6</v>
      </c>
      <c r="DX64">
        <v>31</v>
      </c>
      <c r="DY64">
        <v>20</v>
      </c>
      <c r="DZ64">
        <v>21</v>
      </c>
      <c r="EA64">
        <v>8</v>
      </c>
      <c r="EB64" s="89">
        <v>35.666666666666664</v>
      </c>
      <c r="EC64" s="89">
        <v>17.333333333333332</v>
      </c>
      <c r="ED64" s="89">
        <v>18.333333333333332</v>
      </c>
      <c r="EE64" s="129">
        <v>6.333333333333333</v>
      </c>
      <c r="EF64">
        <v>0.97024699611716736</v>
      </c>
      <c r="EG64">
        <v>0.9808132680058087</v>
      </c>
      <c r="EH64">
        <v>0.9808132680058087</v>
      </c>
      <c r="EI64">
        <v>0.98994949366116636</v>
      </c>
      <c r="EJ64">
        <v>0.9388148245074881</v>
      </c>
      <c r="EK64">
        <v>0.9411764705882355</v>
      </c>
      <c r="EL64">
        <v>0.95614035087719307</v>
      </c>
      <c r="EM64">
        <v>0.94285714285714295</v>
      </c>
      <c r="EN64">
        <v>0.98839092870081913</v>
      </c>
      <c r="EO64">
        <v>0.99023626372758466</v>
      </c>
      <c r="EP64">
        <v>0.99685244734300427</v>
      </c>
      <c r="EQ64">
        <v>1</v>
      </c>
      <c r="ER64">
        <v>0.96581758310849153</v>
      </c>
      <c r="ES64" s="106"/>
      <c r="ET64" s="30"/>
      <c r="EU64" s="30"/>
      <c r="EV64" s="30"/>
      <c r="EW64" s="30"/>
      <c r="EX64" s="109"/>
      <c r="EY64" s="25"/>
    </row>
    <row r="65" spans="1:155" ht="13.05" customHeight="1">
      <c r="A65" s="25">
        <v>74</v>
      </c>
      <c r="B65" s="25">
        <v>18</v>
      </c>
      <c r="C65" s="49">
        <v>80063</v>
      </c>
      <c r="D65" s="25">
        <v>3</v>
      </c>
      <c r="E65" s="25">
        <v>3</v>
      </c>
      <c r="F65" s="25">
        <v>28</v>
      </c>
      <c r="G65" s="25">
        <v>28</v>
      </c>
      <c r="H65" s="25">
        <v>23</v>
      </c>
      <c r="I65" s="25">
        <v>27</v>
      </c>
      <c r="J65" s="25">
        <v>0</v>
      </c>
      <c r="K65" s="25">
        <v>4</v>
      </c>
      <c r="L65" s="45">
        <v>1</v>
      </c>
      <c r="M65" s="25">
        <v>1377.05</v>
      </c>
      <c r="N65" s="25">
        <v>1333</v>
      </c>
      <c r="O65" s="28">
        <v>163.67859230500343</v>
      </c>
      <c r="P65" s="25">
        <v>0.38738738738738737</v>
      </c>
      <c r="Q65" s="49">
        <v>0.14285714285714285</v>
      </c>
      <c r="R65" s="25">
        <v>0.9</v>
      </c>
      <c r="S65" s="25">
        <v>0.8</v>
      </c>
      <c r="T65" s="25">
        <v>0.85</v>
      </c>
      <c r="U65" s="47">
        <v>38</v>
      </c>
      <c r="V65" s="47">
        <v>13</v>
      </c>
      <c r="W65" s="54">
        <v>6</v>
      </c>
      <c r="X65" s="51">
        <v>10.5</v>
      </c>
      <c r="Y65" s="46">
        <v>24</v>
      </c>
      <c r="Z65" s="46">
        <v>18</v>
      </c>
      <c r="AA65" s="103">
        <v>73</v>
      </c>
      <c r="AB65" s="104">
        <v>2.7397260273972601E-2</v>
      </c>
      <c r="AC65" s="47">
        <v>12</v>
      </c>
      <c r="AD65" s="25">
        <v>10</v>
      </c>
      <c r="AE65" s="49">
        <v>22</v>
      </c>
      <c r="AF65" s="47">
        <v>4</v>
      </c>
      <c r="AG65" s="25">
        <v>3</v>
      </c>
      <c r="AH65" s="49">
        <v>7</v>
      </c>
      <c r="AI65" s="25">
        <v>30</v>
      </c>
      <c r="AJ65" s="25"/>
      <c r="AK65" s="49">
        <v>0.8</v>
      </c>
      <c r="AL65">
        <v>18</v>
      </c>
      <c r="AM65">
        <v>8</v>
      </c>
      <c r="AN65">
        <v>0.95149870999999997</v>
      </c>
      <c r="AO65">
        <v>8</v>
      </c>
      <c r="AP65">
        <v>0.94457588999999997</v>
      </c>
      <c r="AQ65">
        <v>11</v>
      </c>
      <c r="AR65">
        <v>7</v>
      </c>
      <c r="AS65">
        <v>0.9478356</v>
      </c>
      <c r="AT65">
        <v>7</v>
      </c>
      <c r="AU65">
        <v>0.9478356</v>
      </c>
      <c r="AV65">
        <v>13</v>
      </c>
      <c r="AW65">
        <v>6</v>
      </c>
      <c r="AX65">
        <v>0.92937353</v>
      </c>
      <c r="AY65">
        <v>7</v>
      </c>
      <c r="AZ65">
        <v>0.95266278000000004</v>
      </c>
      <c r="BA65" s="25">
        <v>14</v>
      </c>
      <c r="BB65" s="25">
        <v>7</v>
      </c>
      <c r="BC65" s="25">
        <v>0.94290261333333325</v>
      </c>
      <c r="BD65" s="25">
        <v>7.333333333333333</v>
      </c>
      <c r="BE65" s="25">
        <v>0.94835809000000004</v>
      </c>
      <c r="BF65" s="86">
        <v>40.242478954799822</v>
      </c>
      <c r="BG65" s="47">
        <v>23</v>
      </c>
      <c r="BH65" s="25">
        <v>19</v>
      </c>
      <c r="BI65" s="25">
        <v>21</v>
      </c>
      <c r="BJ65" s="25">
        <v>0.85975610000000002</v>
      </c>
      <c r="BK65" s="25">
        <v>0.72985781999999999</v>
      </c>
      <c r="BL65" s="88">
        <v>0.79480696000000006</v>
      </c>
      <c r="BM65" s="47">
        <v>31</v>
      </c>
      <c r="BN65" s="25">
        <v>31</v>
      </c>
      <c r="BO65" s="25">
        <v>25</v>
      </c>
      <c r="BP65" s="25">
        <v>18</v>
      </c>
      <c r="BQ65" s="25">
        <v>32</v>
      </c>
      <c r="BR65" s="46">
        <v>59.5</v>
      </c>
      <c r="BS65" s="25">
        <v>20566.25</v>
      </c>
      <c r="BT65" s="25">
        <v>10614.8387096774</v>
      </c>
      <c r="BU65" s="25">
        <v>28928.461538461499</v>
      </c>
      <c r="BV65" s="25">
        <v>12535.666666666701</v>
      </c>
      <c r="BW65" s="25">
        <v>15392.1739130435</v>
      </c>
      <c r="BX65" s="25">
        <v>11800.666666666701</v>
      </c>
      <c r="BY65" s="25">
        <v>21628.961817168336</v>
      </c>
      <c r="BZ65" s="28">
        <v>11650.390681003601</v>
      </c>
      <c r="CA65">
        <v>1791.0073729999999</v>
      </c>
      <c r="CB65">
        <v>0.30365720699999998</v>
      </c>
      <c r="CC65">
        <v>-0.36363636363636398</v>
      </c>
      <c r="CD65">
        <v>0.66666666666666696</v>
      </c>
      <c r="CE65">
        <v>2691.1673270000001</v>
      </c>
      <c r="CF65">
        <v>0.35264268900000001</v>
      </c>
      <c r="CG65">
        <v>3.0769230769230802</v>
      </c>
      <c r="CH65">
        <v>0.66666666666666696</v>
      </c>
      <c r="CI65">
        <v>975.67398949999995</v>
      </c>
      <c r="CJ65">
        <v>0.132368438</v>
      </c>
      <c r="CK65">
        <v>6.2028169014084504</v>
      </c>
      <c r="CL65">
        <v>0.90909090909090895</v>
      </c>
      <c r="CM65">
        <v>1819.2828964999999</v>
      </c>
      <c r="CN65">
        <v>0.26288944466666664</v>
      </c>
      <c r="CO65">
        <v>2.9720345382317226</v>
      </c>
      <c r="CP65" s="63">
        <v>0.74747474747474774</v>
      </c>
      <c r="CQ65">
        <v>0.52205882352941202</v>
      </c>
      <c r="CR65">
        <v>0.68573983012963802</v>
      </c>
      <c r="CS65">
        <v>0.58833619210977695</v>
      </c>
      <c r="CT65">
        <v>0.52347520842474804</v>
      </c>
      <c r="CU65">
        <v>0.69319492502883495</v>
      </c>
      <c r="CV65">
        <v>0.69301050708085898</v>
      </c>
      <c r="CW65">
        <v>0.60119664688934138</v>
      </c>
      <c r="CX65">
        <v>0.63407518187841505</v>
      </c>
      <c r="CY65">
        <v>0.61763591438387822</v>
      </c>
      <c r="CZ65" s="45">
        <v>0.8</v>
      </c>
      <c r="DA65" s="25">
        <v>6040.375</v>
      </c>
      <c r="DB65" s="25">
        <v>0.9</v>
      </c>
      <c r="DC65" s="25">
        <v>7081.7222222222199</v>
      </c>
      <c r="DD65" s="25">
        <v>0.95</v>
      </c>
      <c r="DE65" s="25">
        <v>7396.6315789473701</v>
      </c>
      <c r="DF65" s="25">
        <v>0.88333333333333341</v>
      </c>
      <c r="DG65" s="28">
        <v>6839.57626705653</v>
      </c>
      <c r="DH65">
        <v>0.5</v>
      </c>
      <c r="DI65">
        <v>199</v>
      </c>
      <c r="DJ65">
        <v>0</v>
      </c>
      <c r="DK65">
        <v>89</v>
      </c>
      <c r="DL65">
        <v>1.5</v>
      </c>
      <c r="DM65">
        <v>132</v>
      </c>
      <c r="DN65">
        <v>0.66666666666666696</v>
      </c>
      <c r="DO65">
        <v>140</v>
      </c>
      <c r="DP65">
        <v>19</v>
      </c>
      <c r="DQ65">
        <v>9</v>
      </c>
      <c r="DR65">
        <v>9</v>
      </c>
      <c r="DS65">
        <v>6</v>
      </c>
      <c r="DT65">
        <v>45</v>
      </c>
      <c r="DU65">
        <v>12</v>
      </c>
      <c r="DV65">
        <v>14</v>
      </c>
      <c r="DW65">
        <v>5</v>
      </c>
      <c r="DX65">
        <v>47</v>
      </c>
      <c r="DY65">
        <v>19</v>
      </c>
      <c r="DZ65">
        <v>19</v>
      </c>
      <c r="EA65">
        <v>7</v>
      </c>
      <c r="EB65" s="89">
        <v>37</v>
      </c>
      <c r="EC65" s="89">
        <v>13.333333333333334</v>
      </c>
      <c r="ED65" s="89">
        <v>14</v>
      </c>
      <c r="EE65" s="129">
        <v>6</v>
      </c>
      <c r="EF65">
        <v>0.62502963679220558</v>
      </c>
      <c r="EG65">
        <v>0.73685053976279213</v>
      </c>
      <c r="EH65">
        <v>0.52964701960786487</v>
      </c>
      <c r="EI65">
        <v>0.84128182081916902</v>
      </c>
      <c r="EJ65">
        <v>0.95078987215016331</v>
      </c>
      <c r="EK65">
        <v>1.0000000000000002</v>
      </c>
      <c r="EL65">
        <v>0.99120879120879146</v>
      </c>
      <c r="EM65">
        <v>0.99999999999999978</v>
      </c>
      <c r="EN65">
        <v>0.9982006073258104</v>
      </c>
      <c r="EO65">
        <v>0.98439003341170994</v>
      </c>
      <c r="EP65">
        <v>0.9943673968025043</v>
      </c>
      <c r="EQ65">
        <v>1</v>
      </c>
      <c r="ER65">
        <v>0.85800670542272639</v>
      </c>
      <c r="ES65" s="106"/>
      <c r="ET65" s="30"/>
      <c r="EU65" s="30"/>
      <c r="EV65" s="30"/>
      <c r="EW65" s="30"/>
      <c r="EX65" s="109"/>
      <c r="EY65" s="25"/>
    </row>
    <row r="66" spans="1:155" ht="13.05" customHeight="1">
      <c r="A66" s="25">
        <v>55</v>
      </c>
      <c r="B66" s="25">
        <v>11</v>
      </c>
      <c r="C66" s="135">
        <v>80064</v>
      </c>
      <c r="D66" s="25">
        <v>1</v>
      </c>
      <c r="E66" s="25">
        <v>1</v>
      </c>
      <c r="F66" s="25">
        <v>6</v>
      </c>
      <c r="G66" s="25">
        <v>8</v>
      </c>
      <c r="H66" s="25">
        <v>7</v>
      </c>
      <c r="I66" s="25">
        <v>12</v>
      </c>
      <c r="J66" s="25">
        <v>2</v>
      </c>
      <c r="K66" s="25">
        <v>5</v>
      </c>
      <c r="L66" s="45">
        <v>1</v>
      </c>
      <c r="M66" s="25">
        <v>1251.0999999999999</v>
      </c>
      <c r="N66" s="25">
        <v>1188</v>
      </c>
      <c r="O66" s="28">
        <v>237.60225499550168</v>
      </c>
      <c r="P66" s="25">
        <v>1.1711229946524064</v>
      </c>
      <c r="Q66" s="49">
        <v>-0.2</v>
      </c>
      <c r="R66" s="25">
        <v>0</v>
      </c>
      <c r="S66" s="25">
        <v>0.4</v>
      </c>
      <c r="T66" s="25">
        <v>0.2</v>
      </c>
      <c r="U66" s="47">
        <v>20</v>
      </c>
      <c r="V66" s="47">
        <v>0</v>
      </c>
      <c r="W66" s="54">
        <v>4.5</v>
      </c>
      <c r="X66" s="51">
        <v>8</v>
      </c>
      <c r="Y66" s="46">
        <v>13</v>
      </c>
      <c r="Z66" s="46">
        <v>6</v>
      </c>
      <c r="AA66" s="103">
        <v>38</v>
      </c>
      <c r="AB66" s="104">
        <v>0.13157894736842105</v>
      </c>
      <c r="AC66" s="47">
        <v>9</v>
      </c>
      <c r="AD66" s="25">
        <v>1</v>
      </c>
      <c r="AE66" s="49">
        <v>10</v>
      </c>
      <c r="AF66" s="47">
        <v>3</v>
      </c>
      <c r="AG66" s="25">
        <v>0</v>
      </c>
      <c r="AH66" s="49">
        <v>3</v>
      </c>
      <c r="AI66" s="25">
        <v>45</v>
      </c>
      <c r="AJ66" s="25"/>
      <c r="AK66" s="49">
        <v>1.7333333333333334</v>
      </c>
      <c r="AL66">
        <v>5</v>
      </c>
      <c r="AM66">
        <v>4</v>
      </c>
      <c r="AN66">
        <v>0.99449032000000004</v>
      </c>
      <c r="AO66">
        <v>0</v>
      </c>
      <c r="AP66"/>
      <c r="AQ66">
        <v>6</v>
      </c>
      <c r="AR66">
        <v>4</v>
      </c>
      <c r="AS66">
        <v>0.99868900999999999</v>
      </c>
      <c r="AT66">
        <v>6</v>
      </c>
      <c r="AU66">
        <v>0.96884406999999995</v>
      </c>
      <c r="AV66">
        <v>5</v>
      </c>
      <c r="AW66">
        <v>3</v>
      </c>
      <c r="AX66">
        <v>0.99707606999999998</v>
      </c>
      <c r="AY66">
        <v>4</v>
      </c>
      <c r="AZ66">
        <v>0.97519020000000001</v>
      </c>
      <c r="BA66" s="25">
        <v>5.333333333333333</v>
      </c>
      <c r="BB66" s="25">
        <v>3.6666666666666665</v>
      </c>
      <c r="BC66" s="25">
        <v>0.99675180000000008</v>
      </c>
      <c r="BD66" s="25">
        <v>3.3333333333333335</v>
      </c>
      <c r="BE66" s="25">
        <v>0.97201713499999998</v>
      </c>
      <c r="BF66" s="86">
        <v>71.989646718310411</v>
      </c>
      <c r="BG66" s="47">
        <v>16</v>
      </c>
      <c r="BH66" s="25">
        <v>6</v>
      </c>
      <c r="BI66" s="25">
        <v>11</v>
      </c>
      <c r="BJ66" s="25">
        <v>-0.14285713999999999</v>
      </c>
      <c r="BK66" s="25">
        <v>0</v>
      </c>
      <c r="BL66" s="88">
        <v>-7.1428569999999997E-2</v>
      </c>
      <c r="BM66" s="47">
        <v>28</v>
      </c>
      <c r="BN66" s="25">
        <v>31</v>
      </c>
      <c r="BO66" s="25">
        <v>35</v>
      </c>
      <c r="BP66" s="25">
        <v>28</v>
      </c>
      <c r="BQ66" s="25">
        <v>36</v>
      </c>
      <c r="BR66" s="46">
        <v>73</v>
      </c>
      <c r="BS66" s="25"/>
      <c r="BT66" s="25"/>
      <c r="BU66" s="25"/>
      <c r="BV66" s="25"/>
      <c r="BW66" s="25"/>
      <c r="BX66" s="25"/>
      <c r="BY66" s="25"/>
      <c r="BZ66" s="28"/>
      <c r="CA66"/>
      <c r="CM66" t="s">
        <v>149</v>
      </c>
      <c r="CN66" t="s">
        <v>149</v>
      </c>
      <c r="CO66" t="s">
        <v>149</v>
      </c>
      <c r="CP66" s="63" t="s">
        <v>149</v>
      </c>
      <c r="CQ66" t="s">
        <v>149</v>
      </c>
      <c r="CR66" t="s">
        <v>149</v>
      </c>
      <c r="CS66" t="s">
        <v>149</v>
      </c>
      <c r="CT66" t="s">
        <v>149</v>
      </c>
      <c r="CU66" t="s">
        <v>149</v>
      </c>
      <c r="CV66" t="s">
        <v>149</v>
      </c>
      <c r="CZ66" s="45">
        <v>0.8</v>
      </c>
      <c r="DA66" s="25">
        <v>4723.0666666666702</v>
      </c>
      <c r="DB66" s="25">
        <v>0.8</v>
      </c>
      <c r="DC66" s="25">
        <v>3508.1875</v>
      </c>
      <c r="DD66" s="25">
        <v>0.5</v>
      </c>
      <c r="DE66" s="25">
        <v>3862.4</v>
      </c>
      <c r="DF66" s="25">
        <v>0.70000000000000007</v>
      </c>
      <c r="DG66" s="28">
        <v>4031.2180555555565</v>
      </c>
      <c r="DH66">
        <v>1.8333333333333333</v>
      </c>
      <c r="DI66">
        <v>253</v>
      </c>
      <c r="DJ66">
        <v>0.16666666666666666</v>
      </c>
      <c r="DK66">
        <v>137</v>
      </c>
      <c r="DL66">
        <v>3.1666666666666665</v>
      </c>
      <c r="DM66">
        <v>167</v>
      </c>
      <c r="DN66">
        <v>1.7222222222222201</v>
      </c>
      <c r="DO66">
        <v>185.66666666666666</v>
      </c>
      <c r="DP66">
        <v>12</v>
      </c>
      <c r="DQ66">
        <v>9</v>
      </c>
      <c r="DR66">
        <v>8</v>
      </c>
      <c r="DS66">
        <v>7</v>
      </c>
      <c r="DT66">
        <v>6</v>
      </c>
      <c r="DU66">
        <v>9</v>
      </c>
      <c r="DV66">
        <v>5</v>
      </c>
      <c r="DW66">
        <v>6</v>
      </c>
      <c r="DX66">
        <v>8</v>
      </c>
      <c r="DY66">
        <v>5</v>
      </c>
      <c r="DZ66">
        <v>4</v>
      </c>
      <c r="EA66">
        <v>5</v>
      </c>
      <c r="EB66" s="89">
        <v>8.6666666666666661</v>
      </c>
      <c r="EC66" s="89">
        <v>7.666666666666667</v>
      </c>
      <c r="ED66" s="89">
        <v>5.666666666666667</v>
      </c>
      <c r="EE66" s="129">
        <v>6</v>
      </c>
      <c r="EF66">
        <v>0.85333018515006742</v>
      </c>
      <c r="EG66">
        <v>0.96052303067920697</v>
      </c>
      <c r="EH66">
        <v>0.96879750335928827</v>
      </c>
      <c r="EI66">
        <v>0.82121591322360965</v>
      </c>
      <c r="EJ66">
        <v>0.9696345149685407</v>
      </c>
      <c r="EK66">
        <v>0.90962139415877563</v>
      </c>
      <c r="EL66">
        <v>0.92357894398043916</v>
      </c>
      <c r="EM66">
        <v>0.99369440545299015</v>
      </c>
      <c r="EN66">
        <v>0.94203518826817223</v>
      </c>
      <c r="EO66">
        <v>0.98727164677137569</v>
      </c>
      <c r="EP66">
        <v>0.99491540863622485</v>
      </c>
      <c r="EQ66">
        <v>0.9938837346736189</v>
      </c>
      <c r="ER66">
        <v>0.92166662946226019</v>
      </c>
      <c r="ES66" s="106"/>
      <c r="ET66" s="30"/>
      <c r="EU66" s="30"/>
      <c r="EV66" s="30"/>
      <c r="EW66" s="30"/>
      <c r="EX66" s="109"/>
      <c r="EY66" s="25"/>
    </row>
    <row r="67" spans="1:155" ht="13.05" customHeight="1">
      <c r="A67" s="25">
        <v>74</v>
      </c>
      <c r="B67" s="25">
        <v>16</v>
      </c>
      <c r="C67" s="49">
        <v>80065</v>
      </c>
      <c r="D67" s="25">
        <v>3</v>
      </c>
      <c r="E67" s="25">
        <v>3</v>
      </c>
      <c r="F67" s="25">
        <v>18</v>
      </c>
      <c r="G67" s="25">
        <v>24</v>
      </c>
      <c r="H67" s="25">
        <v>25</v>
      </c>
      <c r="I67" s="25">
        <v>27</v>
      </c>
      <c r="J67" s="25">
        <v>2</v>
      </c>
      <c r="K67" s="25">
        <v>9</v>
      </c>
      <c r="L67" s="45">
        <v>1</v>
      </c>
      <c r="M67" s="25">
        <v>1464.45</v>
      </c>
      <c r="N67" s="25">
        <v>1302.5</v>
      </c>
      <c r="O67" s="28">
        <v>581.27196959046557</v>
      </c>
      <c r="P67" s="25">
        <v>0.3392857142857143</v>
      </c>
      <c r="Q67" s="49">
        <v>-0.5</v>
      </c>
      <c r="R67" s="25">
        <v>0.9</v>
      </c>
      <c r="S67" s="25">
        <v>0.4</v>
      </c>
      <c r="T67" s="25">
        <v>0.65</v>
      </c>
      <c r="U67" s="47">
        <v>23</v>
      </c>
      <c r="V67" s="47">
        <v>8</v>
      </c>
      <c r="W67" s="54">
        <v>4</v>
      </c>
      <c r="X67" s="51">
        <v>10.5</v>
      </c>
      <c r="Y67" s="46">
        <v>23</v>
      </c>
      <c r="Z67" s="46">
        <v>15</v>
      </c>
      <c r="AA67" s="103">
        <v>82</v>
      </c>
      <c r="AB67" s="104">
        <v>0.18292682926829268</v>
      </c>
      <c r="AC67" s="47">
        <v>12</v>
      </c>
      <c r="AD67" s="25">
        <v>3</v>
      </c>
      <c r="AE67" s="49">
        <v>15</v>
      </c>
      <c r="AF67" s="47">
        <v>4</v>
      </c>
      <c r="AG67" s="25">
        <v>1</v>
      </c>
      <c r="AH67" s="49">
        <v>5</v>
      </c>
      <c r="AI67" s="25">
        <v>49</v>
      </c>
      <c r="AJ67" s="25"/>
      <c r="AK67" s="49">
        <v>0.30612244897959184</v>
      </c>
      <c r="AL67">
        <v>18</v>
      </c>
      <c r="AM67">
        <v>7</v>
      </c>
      <c r="AN67">
        <v>0.93460482</v>
      </c>
      <c r="AO67">
        <v>8</v>
      </c>
      <c r="AP67">
        <v>0.93393393000000002</v>
      </c>
      <c r="AQ67">
        <v>22</v>
      </c>
      <c r="AR67">
        <v>7</v>
      </c>
      <c r="AS67">
        <v>0.97907889999999997</v>
      </c>
      <c r="AT67">
        <v>10</v>
      </c>
      <c r="AU67">
        <v>0.98019606000000004</v>
      </c>
      <c r="AV67">
        <v>22</v>
      </c>
      <c r="AW67">
        <v>11</v>
      </c>
      <c r="AX67">
        <v>0.95656772000000001</v>
      </c>
      <c r="AY67">
        <v>11</v>
      </c>
      <c r="AZ67">
        <v>0.97637901999999999</v>
      </c>
      <c r="BA67" s="25">
        <v>20.666666666666668</v>
      </c>
      <c r="BB67" s="25">
        <v>8.3333333333333339</v>
      </c>
      <c r="BC67" s="25">
        <v>0.95675047999999985</v>
      </c>
      <c r="BD67" s="25">
        <v>9.6666666666666661</v>
      </c>
      <c r="BE67" s="25">
        <v>0.96350300333333339</v>
      </c>
      <c r="BF67" s="86">
        <v>37.407977848535751</v>
      </c>
      <c r="BG67" s="47">
        <v>14</v>
      </c>
      <c r="BH67" s="25">
        <v>15</v>
      </c>
      <c r="BI67" s="25">
        <v>14.5</v>
      </c>
      <c r="BJ67" s="25">
        <v>0.39130435000000002</v>
      </c>
      <c r="BK67" s="25">
        <v>0.15094340000000001</v>
      </c>
      <c r="BL67" s="88">
        <v>0.27112387500000001</v>
      </c>
      <c r="BM67" s="47">
        <v>32</v>
      </c>
      <c r="BN67" s="25">
        <v>31</v>
      </c>
      <c r="BO67" s="25">
        <v>29</v>
      </c>
      <c r="BP67" s="25">
        <v>18</v>
      </c>
      <c r="BQ67" s="25">
        <v>33</v>
      </c>
      <c r="BR67" s="46">
        <v>60</v>
      </c>
      <c r="BS67" s="25">
        <v>7834.7619047619</v>
      </c>
      <c r="BT67" s="25">
        <v>3357.75510204082</v>
      </c>
      <c r="BU67" s="25">
        <v>14464.2307692308</v>
      </c>
      <c r="BV67" s="25">
        <v>3082.5409836065601</v>
      </c>
      <c r="BW67" s="25">
        <v>17701</v>
      </c>
      <c r="BX67" s="25">
        <v>3025.8119658119699</v>
      </c>
      <c r="BY67" s="25">
        <v>13333.330891330901</v>
      </c>
      <c r="BZ67" s="28">
        <v>3155.36935048645</v>
      </c>
      <c r="CA67">
        <v>244.40118430000001</v>
      </c>
      <c r="CB67">
        <v>0.10005111699999999</v>
      </c>
      <c r="CC67">
        <v>-5.1515151515150799E-2</v>
      </c>
      <c r="CD67">
        <v>0.58536585365853699</v>
      </c>
      <c r="CE67">
        <v>155.66402869999999</v>
      </c>
      <c r="CF67">
        <v>7.5476301999999995E-2</v>
      </c>
      <c r="CG67">
        <v>5.0424403183023898</v>
      </c>
      <c r="CH67">
        <v>0.4</v>
      </c>
      <c r="CI67">
        <v>258.72715959999999</v>
      </c>
      <c r="CJ67">
        <v>0.12245996000000001</v>
      </c>
      <c r="CK67">
        <v>0.89859154929577501</v>
      </c>
      <c r="CL67">
        <v>0.78947368421052599</v>
      </c>
      <c r="CM67">
        <v>219.59745753333331</v>
      </c>
      <c r="CN67">
        <v>9.9329126333333337E-2</v>
      </c>
      <c r="CO67">
        <v>1.963172238694338</v>
      </c>
      <c r="CP67" s="63">
        <v>0.59161317928968771</v>
      </c>
      <c r="CQ67">
        <v>0.58717579250720497</v>
      </c>
      <c r="CR67">
        <v>0.689757127771911</v>
      </c>
      <c r="CS67">
        <v>0.46817248459958899</v>
      </c>
      <c r="CT67">
        <v>0.69963047686081303</v>
      </c>
      <c r="CU67">
        <v>0.44113842173350598</v>
      </c>
      <c r="CV67">
        <v>0.75502958579881696</v>
      </c>
      <c r="CW67">
        <v>0.4988288996134333</v>
      </c>
      <c r="CX67">
        <v>0.71480573014384696</v>
      </c>
      <c r="CY67">
        <v>0.6068173148786401</v>
      </c>
      <c r="CZ67" s="45">
        <v>0.65</v>
      </c>
      <c r="DA67" s="25">
        <v>5662.5384615384601</v>
      </c>
      <c r="DB67" s="25">
        <v>0.7</v>
      </c>
      <c r="DC67" s="25">
        <v>6551.9230769230799</v>
      </c>
      <c r="DD67" s="25">
        <v>0.75</v>
      </c>
      <c r="DE67" s="25">
        <v>4964.2666666666701</v>
      </c>
      <c r="DF67" s="25">
        <v>0.70000000000000007</v>
      </c>
      <c r="DG67" s="28">
        <v>5726.2427350427361</v>
      </c>
      <c r="DH67">
        <v>1.1666666666666667</v>
      </c>
      <c r="DI67">
        <v>366</v>
      </c>
      <c r="DJ67">
        <v>0.16666666666666666</v>
      </c>
      <c r="DK67">
        <v>119</v>
      </c>
      <c r="DL67">
        <v>3.3333333333333335</v>
      </c>
      <c r="DM67">
        <v>136</v>
      </c>
      <c r="DN67">
        <v>1.55555555555556</v>
      </c>
      <c r="DO67">
        <v>207</v>
      </c>
      <c r="DP67">
        <v>23</v>
      </c>
      <c r="DQ67">
        <v>17</v>
      </c>
      <c r="DR67">
        <v>16</v>
      </c>
      <c r="DS67">
        <v>11</v>
      </c>
      <c r="DT67">
        <v>33</v>
      </c>
      <c r="DU67">
        <v>11</v>
      </c>
      <c r="DV67">
        <v>11</v>
      </c>
      <c r="DW67">
        <v>8</v>
      </c>
      <c r="DX67">
        <v>23</v>
      </c>
      <c r="DY67">
        <v>11</v>
      </c>
      <c r="DZ67">
        <v>12</v>
      </c>
      <c r="EA67">
        <v>8</v>
      </c>
      <c r="EB67" s="89">
        <v>26.333333333333332</v>
      </c>
      <c r="EC67" s="89">
        <v>13</v>
      </c>
      <c r="ED67" s="89">
        <v>13</v>
      </c>
      <c r="EE67" s="129">
        <v>9</v>
      </c>
      <c r="EF67">
        <v>0.80852072518241136</v>
      </c>
      <c r="EG67">
        <v>0.83000326151782955</v>
      </c>
      <c r="EH67">
        <v>0.82051227560815054</v>
      </c>
      <c r="EI67">
        <v>0.91559673676243281</v>
      </c>
      <c r="EJ67">
        <v>0.90441448099758093</v>
      </c>
      <c r="EK67">
        <v>0.97569714289254228</v>
      </c>
      <c r="EL67">
        <v>0.98564163900148338</v>
      </c>
      <c r="EM67">
        <v>1</v>
      </c>
      <c r="EN67">
        <v>0.95935108911956268</v>
      </c>
      <c r="EO67">
        <v>0.9692520525046121</v>
      </c>
      <c r="EP67">
        <v>0.97838555973203822</v>
      </c>
      <c r="EQ67">
        <v>1</v>
      </c>
      <c r="ER67">
        <v>0.8907620984331851</v>
      </c>
      <c r="ES67" s="106">
        <v>20</v>
      </c>
      <c r="ET67" s="30"/>
      <c r="EU67" s="30"/>
      <c r="EV67" s="30"/>
      <c r="EW67" s="30"/>
      <c r="EX67" s="109"/>
      <c r="EY67" s="25"/>
    </row>
    <row r="68" spans="1:155" ht="13.05" customHeight="1">
      <c r="A68" s="25">
        <v>77</v>
      </c>
      <c r="B68" s="25">
        <v>16</v>
      </c>
      <c r="C68" s="49">
        <v>80066</v>
      </c>
      <c r="D68" s="25">
        <v>3</v>
      </c>
      <c r="E68" s="25">
        <v>3</v>
      </c>
      <c r="F68" s="25">
        <v>28</v>
      </c>
      <c r="G68" s="25">
        <v>28</v>
      </c>
      <c r="H68" s="25">
        <v>22</v>
      </c>
      <c r="I68" s="25">
        <v>26</v>
      </c>
      <c r="J68" s="25">
        <v>0</v>
      </c>
      <c r="K68" s="25">
        <v>5</v>
      </c>
      <c r="L68" s="45">
        <v>0.9</v>
      </c>
      <c r="M68" s="25">
        <v>1070.7777777777778</v>
      </c>
      <c r="N68" s="25">
        <v>1006</v>
      </c>
      <c r="O68" s="28">
        <v>269.59044221920732</v>
      </c>
      <c r="P68" s="25">
        <v>0.29090909090909089</v>
      </c>
      <c r="Q68" s="49">
        <v>0.16666666666666666</v>
      </c>
      <c r="R68" s="25">
        <v>1</v>
      </c>
      <c r="S68" s="25">
        <v>1</v>
      </c>
      <c r="T68" s="25">
        <v>1</v>
      </c>
      <c r="U68" s="47">
        <v>37</v>
      </c>
      <c r="V68" s="47">
        <v>12</v>
      </c>
      <c r="W68" s="54">
        <v>6.5</v>
      </c>
      <c r="X68" s="51">
        <v>9</v>
      </c>
      <c r="Y68" s="46">
        <v>26</v>
      </c>
      <c r="Z68" s="46">
        <v>20</v>
      </c>
      <c r="AA68" s="103">
        <v>50</v>
      </c>
      <c r="AB68" s="104">
        <v>0.02</v>
      </c>
      <c r="AC68" s="47">
        <v>10</v>
      </c>
      <c r="AD68" s="25">
        <v>7</v>
      </c>
      <c r="AE68" s="49">
        <v>17</v>
      </c>
      <c r="AF68" s="47">
        <v>4</v>
      </c>
      <c r="AG68" s="25">
        <v>4</v>
      </c>
      <c r="AH68" s="49">
        <v>8</v>
      </c>
      <c r="AI68" s="25"/>
      <c r="AJ68" s="25"/>
      <c r="AK68" s="49"/>
      <c r="AL68">
        <v>13</v>
      </c>
      <c r="AM68">
        <v>9</v>
      </c>
      <c r="AN68">
        <v>0.97990482000000001</v>
      </c>
      <c r="AO68">
        <v>9</v>
      </c>
      <c r="AP68">
        <v>0.97990482000000001</v>
      </c>
      <c r="AQ68">
        <v>8</v>
      </c>
      <c r="AR68">
        <v>6</v>
      </c>
      <c r="AS68">
        <v>0.97765139999999995</v>
      </c>
      <c r="AT68">
        <v>7</v>
      </c>
      <c r="AU68">
        <v>0.97744668000000001</v>
      </c>
      <c r="AV68">
        <v>11</v>
      </c>
      <c r="AW68">
        <v>9</v>
      </c>
      <c r="AX68">
        <v>0.98053265000000001</v>
      </c>
      <c r="AY68">
        <v>10</v>
      </c>
      <c r="AZ68">
        <v>0.99020105999999997</v>
      </c>
      <c r="BA68" s="25">
        <v>10.666666666666666</v>
      </c>
      <c r="BB68" s="25">
        <v>8</v>
      </c>
      <c r="BC68" s="25">
        <v>0.97936295666666651</v>
      </c>
      <c r="BD68" s="25">
        <v>8.6666666666666661</v>
      </c>
      <c r="BE68" s="25">
        <v>0.98251752000000003</v>
      </c>
      <c r="BF68" s="86">
        <v>36.005526768358202</v>
      </c>
      <c r="BG68" s="47">
        <v>13</v>
      </c>
      <c r="BH68" s="25">
        <v>21</v>
      </c>
      <c r="BI68" s="25">
        <v>17</v>
      </c>
      <c r="BJ68" s="25">
        <v>1</v>
      </c>
      <c r="BK68" s="25">
        <v>1</v>
      </c>
      <c r="BL68" s="88">
        <v>1</v>
      </c>
      <c r="BM68" s="47">
        <v>34</v>
      </c>
      <c r="BN68" s="25">
        <v>34</v>
      </c>
      <c r="BO68" s="25">
        <v>26</v>
      </c>
      <c r="BP68" s="25">
        <v>26</v>
      </c>
      <c r="BQ68" s="25">
        <v>34</v>
      </c>
      <c r="BR68" s="46">
        <v>63</v>
      </c>
      <c r="BS68" s="25">
        <v>54843.333333333299</v>
      </c>
      <c r="BT68" s="25">
        <v>19356.470588235301</v>
      </c>
      <c r="BU68" s="25">
        <v>53724.285714285703</v>
      </c>
      <c r="BV68" s="25">
        <v>41785.555555555598</v>
      </c>
      <c r="BW68" s="25">
        <v>88505</v>
      </c>
      <c r="BX68" s="25">
        <v>32183.6363636364</v>
      </c>
      <c r="BY68" s="25">
        <v>65690.873015873003</v>
      </c>
      <c r="BZ68" s="28">
        <v>31108.554169142433</v>
      </c>
      <c r="CA68">
        <v>2991.195788</v>
      </c>
      <c r="CB68">
        <v>0.263265358</v>
      </c>
      <c r="CC68">
        <v>0.75757575757575801</v>
      </c>
      <c r="CD68">
        <v>0.8</v>
      </c>
      <c r="CE68">
        <v>17892.563630000001</v>
      </c>
      <c r="CF68">
        <v>0.516854908</v>
      </c>
      <c r="CG68">
        <v>0.872679045092838</v>
      </c>
      <c r="CH68">
        <v>0.33333333333333298</v>
      </c>
      <c r="CI68">
        <v>21863.46876</v>
      </c>
      <c r="CJ68">
        <v>1.41079573</v>
      </c>
      <c r="CK68">
        <v>-8.4507042253521097E-2</v>
      </c>
      <c r="CL68">
        <v>1</v>
      </c>
      <c r="CM68">
        <v>14249.076059333334</v>
      </c>
      <c r="CN68">
        <v>0.73030533200000003</v>
      </c>
      <c r="CO68">
        <v>0.51524925347169159</v>
      </c>
      <c r="CP68" s="63">
        <v>0.71111111111111092</v>
      </c>
      <c r="CQ68">
        <v>0.55290102389078499</v>
      </c>
      <c r="CR68">
        <v>0.56880058866813799</v>
      </c>
      <c r="CS68">
        <v>0.54629629629629595</v>
      </c>
      <c r="CT68">
        <v>0.43527918781725899</v>
      </c>
      <c r="CU68">
        <v>0.77483443708609301</v>
      </c>
      <c r="CV68">
        <v>0.677984665936473</v>
      </c>
      <c r="CW68">
        <v>0.62467725242439132</v>
      </c>
      <c r="CX68">
        <v>0.56068814747395668</v>
      </c>
      <c r="CY68">
        <v>0.592682699949174</v>
      </c>
      <c r="CZ68" s="45">
        <v>0.65</v>
      </c>
      <c r="DA68" s="25">
        <v>7159.2307692307704</v>
      </c>
      <c r="DB68" s="25">
        <v>0.75</v>
      </c>
      <c r="DC68" s="25">
        <v>13369.785714285699</v>
      </c>
      <c r="DD68" s="25">
        <v>0.9</v>
      </c>
      <c r="DE68" s="25">
        <v>8661.7222222222208</v>
      </c>
      <c r="DF68" s="25">
        <v>0.76666666666666661</v>
      </c>
      <c r="DG68" s="28">
        <v>9730.2462352462298</v>
      </c>
      <c r="DH68">
        <v>0</v>
      </c>
      <c r="DI68">
        <v>366</v>
      </c>
      <c r="DJ68">
        <v>0</v>
      </c>
      <c r="DK68">
        <v>183</v>
      </c>
      <c r="DL68">
        <v>0.16666666666666666</v>
      </c>
      <c r="DM68">
        <v>420</v>
      </c>
      <c r="DN68">
        <v>5.5555555555555601E-2</v>
      </c>
      <c r="DO68">
        <v>323</v>
      </c>
      <c r="DP68">
        <v>22</v>
      </c>
      <c r="DQ68">
        <v>18</v>
      </c>
      <c r="DR68">
        <v>17</v>
      </c>
      <c r="DS68">
        <v>7</v>
      </c>
      <c r="DT68">
        <v>39</v>
      </c>
      <c r="DU68">
        <v>13</v>
      </c>
      <c r="DV68">
        <v>12</v>
      </c>
      <c r="DW68">
        <v>7</v>
      </c>
      <c r="DX68">
        <v>15</v>
      </c>
      <c r="DY68">
        <v>6</v>
      </c>
      <c r="DZ68">
        <v>7</v>
      </c>
      <c r="EA68">
        <v>8</v>
      </c>
      <c r="EB68" s="89">
        <v>25.333333333333332</v>
      </c>
      <c r="EC68" s="89">
        <v>12.333333333333334</v>
      </c>
      <c r="ED68" s="89">
        <v>12</v>
      </c>
      <c r="EE68" s="129">
        <v>7.333333333333333</v>
      </c>
      <c r="EF68">
        <v>0.99763627705632385</v>
      </c>
      <c r="EG68">
        <v>0.99723243641727677</v>
      </c>
      <c r="EH68">
        <v>0.99595984062047693</v>
      </c>
      <c r="EI68">
        <v>1</v>
      </c>
      <c r="EJ68">
        <v>0.86626960921020801</v>
      </c>
      <c r="EK68">
        <v>0.71022781447240901</v>
      </c>
      <c r="EL68">
        <v>0.65528819413376971</v>
      </c>
      <c r="EM68">
        <v>0.99484975116710972</v>
      </c>
      <c r="EN68">
        <v>0.90154265980020065</v>
      </c>
      <c r="EO68">
        <v>0.98066463060986186</v>
      </c>
      <c r="EP68">
        <v>0.96893596196844811</v>
      </c>
      <c r="EQ68">
        <v>1</v>
      </c>
      <c r="ER68">
        <v>0.92181618202224413</v>
      </c>
      <c r="ES68" s="106"/>
      <c r="ET68" s="30"/>
      <c r="EU68" s="30"/>
      <c r="EV68" s="30"/>
      <c r="EW68" s="30"/>
      <c r="EX68" s="109"/>
      <c r="EY68" s="25"/>
    </row>
    <row r="69" spans="1:155" ht="13.05" customHeight="1">
      <c r="A69" s="25">
        <v>67</v>
      </c>
      <c r="B69" s="25">
        <v>12</v>
      </c>
      <c r="C69" s="49">
        <v>80067</v>
      </c>
      <c r="D69" s="25">
        <v>2</v>
      </c>
      <c r="E69" s="25">
        <v>3</v>
      </c>
      <c r="F69" s="25">
        <v>11</v>
      </c>
      <c r="G69" s="25">
        <v>21</v>
      </c>
      <c r="H69" s="25">
        <v>8</v>
      </c>
      <c r="I69" s="25">
        <v>18</v>
      </c>
      <c r="J69" s="25">
        <v>5</v>
      </c>
      <c r="K69" s="25">
        <v>9</v>
      </c>
      <c r="L69" s="45">
        <v>1</v>
      </c>
      <c r="M69" s="25">
        <v>845.15</v>
      </c>
      <c r="N69" s="25">
        <v>821</v>
      </c>
      <c r="O69" s="28">
        <v>191.04843006834415</v>
      </c>
      <c r="P69" s="25">
        <v>0.53608247422680411</v>
      </c>
      <c r="Q69" s="49">
        <v>-0.2</v>
      </c>
      <c r="R69" s="25">
        <v>1</v>
      </c>
      <c r="S69" s="25">
        <v>1</v>
      </c>
      <c r="T69" s="25">
        <v>1</v>
      </c>
      <c r="U69" s="47">
        <v>33</v>
      </c>
      <c r="V69" s="47">
        <v>14</v>
      </c>
      <c r="W69" s="54">
        <v>7.5</v>
      </c>
      <c r="X69" s="51">
        <v>12.5</v>
      </c>
      <c r="Y69" s="46">
        <v>21</v>
      </c>
      <c r="Z69" s="46">
        <v>12</v>
      </c>
      <c r="AA69" s="103">
        <v>101</v>
      </c>
      <c r="AB69" s="104">
        <v>7.9207920792079209E-2</v>
      </c>
      <c r="AC69" s="47">
        <v>10</v>
      </c>
      <c r="AD69" s="25">
        <v>5</v>
      </c>
      <c r="AE69" s="49">
        <v>15</v>
      </c>
      <c r="AF69" s="47">
        <v>4</v>
      </c>
      <c r="AG69" s="25">
        <v>4</v>
      </c>
      <c r="AH69" s="49">
        <v>8</v>
      </c>
      <c r="AI69" s="25">
        <v>20</v>
      </c>
      <c r="AJ69" s="25"/>
      <c r="AK69" s="49">
        <v>2.2999999999999998</v>
      </c>
      <c r="AL69">
        <v>24</v>
      </c>
      <c r="AM69">
        <v>12</v>
      </c>
      <c r="AN69">
        <v>0.64791688000000003</v>
      </c>
      <c r="AO69">
        <v>13</v>
      </c>
      <c r="AP69">
        <v>0.70632112000000002</v>
      </c>
      <c r="AQ69">
        <v>17</v>
      </c>
      <c r="AR69">
        <v>11</v>
      </c>
      <c r="AS69">
        <v>0.97806090000000001</v>
      </c>
      <c r="AT69">
        <v>0</v>
      </c>
      <c r="AU69"/>
      <c r="AV69">
        <v>11</v>
      </c>
      <c r="AW69">
        <v>6</v>
      </c>
      <c r="AX69">
        <v>0.96945842000000004</v>
      </c>
      <c r="AY69">
        <v>6</v>
      </c>
      <c r="AZ69">
        <v>0.94601391000000001</v>
      </c>
      <c r="BA69" s="25">
        <v>17.333333333333332</v>
      </c>
      <c r="BB69" s="25">
        <v>9.6666666666666661</v>
      </c>
      <c r="BC69" s="25">
        <v>0.86514539999999995</v>
      </c>
      <c r="BD69" s="25">
        <v>6.333333333333333</v>
      </c>
      <c r="BE69" s="25">
        <v>0.82616751500000007</v>
      </c>
      <c r="BF69" s="86">
        <v>62.755424453127262</v>
      </c>
      <c r="BG69" s="47">
        <v>21</v>
      </c>
      <c r="BH69" s="25">
        <v>26</v>
      </c>
      <c r="BI69" s="25">
        <v>23.5</v>
      </c>
      <c r="BJ69" s="25">
        <v>0.76315789000000001</v>
      </c>
      <c r="BK69" s="25">
        <v>0.76146789000000004</v>
      </c>
      <c r="BL69" s="88">
        <v>0.76231289000000002</v>
      </c>
      <c r="BM69" s="47">
        <v>36</v>
      </c>
      <c r="BN69" s="25">
        <v>25</v>
      </c>
      <c r="BO69" s="25">
        <v>27</v>
      </c>
      <c r="BP69" s="25">
        <v>24</v>
      </c>
      <c r="BQ69" s="25">
        <v>36</v>
      </c>
      <c r="BR69" s="46">
        <v>70</v>
      </c>
      <c r="BS69" s="25">
        <v>20566.25</v>
      </c>
      <c r="BT69" s="25">
        <v>9401.7142857142899</v>
      </c>
      <c r="BU69" s="25">
        <v>20892.777777777799</v>
      </c>
      <c r="BV69" s="25">
        <v>20892.777777777799</v>
      </c>
      <c r="BW69" s="25">
        <v>15392.1739130435</v>
      </c>
      <c r="BX69" s="25">
        <v>13616.1538461538</v>
      </c>
      <c r="BY69" s="25">
        <v>18950.400563607098</v>
      </c>
      <c r="BZ69" s="28">
        <v>14636.881969881963</v>
      </c>
      <c r="CA69">
        <v>2029.7556500000001</v>
      </c>
      <c r="CB69">
        <v>0.51944271099999995</v>
      </c>
      <c r="CC69">
        <v>4.4545454545454604</v>
      </c>
      <c r="CD69">
        <v>0.6</v>
      </c>
      <c r="CE69">
        <v>4970.0894749999998</v>
      </c>
      <c r="CF69">
        <v>0.39086788700000002</v>
      </c>
      <c r="CG69">
        <v>3.2334217506631302</v>
      </c>
      <c r="CH69">
        <v>0.52941176470588203</v>
      </c>
      <c r="CI69">
        <v>1875.253289</v>
      </c>
      <c r="CJ69">
        <v>0.25604393399999997</v>
      </c>
      <c r="CK69">
        <v>3.4507042253521099</v>
      </c>
      <c r="CL69">
        <v>0.63636363636363602</v>
      </c>
      <c r="CM69">
        <v>2958.3661379999999</v>
      </c>
      <c r="CN69">
        <v>0.38878484399999996</v>
      </c>
      <c r="CO69">
        <v>3.7128904768535667</v>
      </c>
      <c r="CP69" s="63">
        <v>0.58859180035650593</v>
      </c>
      <c r="CQ69">
        <v>0.627941176470588</v>
      </c>
      <c r="CR69">
        <v>0.73365814047908995</v>
      </c>
      <c r="CS69">
        <v>0.59175531914893598</v>
      </c>
      <c r="CT69">
        <v>0.652410047522064</v>
      </c>
      <c r="CU69">
        <v>0.81891580161476396</v>
      </c>
      <c r="CV69">
        <v>0.69396110542476996</v>
      </c>
      <c r="CW69">
        <v>0.67953743241142928</v>
      </c>
      <c r="CX69">
        <v>0.69334309780864134</v>
      </c>
      <c r="CY69">
        <v>0.68644026511003531</v>
      </c>
      <c r="CZ69" s="45">
        <v>0.75</v>
      </c>
      <c r="DA69" s="25">
        <v>7276.7857142857101</v>
      </c>
      <c r="DB69" s="25">
        <v>0.75</v>
      </c>
      <c r="DC69" s="25">
        <v>7957.0666666666702</v>
      </c>
      <c r="DD69" s="25">
        <v>0.75</v>
      </c>
      <c r="DE69" s="25">
        <v>6335.2666666666701</v>
      </c>
      <c r="DF69" s="25">
        <v>0.75</v>
      </c>
      <c r="DG69" s="28">
        <v>7189.7063492063498</v>
      </c>
      <c r="DH69">
        <v>0</v>
      </c>
      <c r="DI69">
        <v>190</v>
      </c>
      <c r="DJ69">
        <v>0.66666666699999999</v>
      </c>
      <c r="DK69">
        <v>79</v>
      </c>
      <c r="DL69">
        <v>0.16666666666666666</v>
      </c>
      <c r="DM69">
        <v>153</v>
      </c>
      <c r="DN69">
        <v>0.27777777777777801</v>
      </c>
      <c r="DO69">
        <v>140.66666666666666</v>
      </c>
      <c r="DP69">
        <v>19</v>
      </c>
      <c r="DQ69">
        <v>14</v>
      </c>
      <c r="DR69">
        <v>13</v>
      </c>
      <c r="DS69">
        <v>7</v>
      </c>
      <c r="DT69">
        <v>52</v>
      </c>
      <c r="DU69">
        <v>16</v>
      </c>
      <c r="DV69">
        <v>17</v>
      </c>
      <c r="DW69">
        <v>7</v>
      </c>
      <c r="DX69">
        <v>27</v>
      </c>
      <c r="DY69">
        <v>18</v>
      </c>
      <c r="DZ69">
        <v>19</v>
      </c>
      <c r="EA69">
        <v>8</v>
      </c>
      <c r="EB69" s="89">
        <v>32.666666666666664</v>
      </c>
      <c r="EC69" s="89">
        <v>16</v>
      </c>
      <c r="ED69" s="89">
        <v>16.333333333333332</v>
      </c>
      <c r="EE69" s="129">
        <v>7.333333333333333</v>
      </c>
      <c r="EF69">
        <v>0.58424540906746247</v>
      </c>
      <c r="EG69">
        <v>0.66137331088392703</v>
      </c>
      <c r="EH69">
        <v>0.59105851576786161</v>
      </c>
      <c r="EI69">
        <v>0.75</v>
      </c>
      <c r="EJ69">
        <v>0.96940573087736515</v>
      </c>
      <c r="EK69">
        <v>0.99673010198944423</v>
      </c>
      <c r="EL69">
        <v>0.9941256964275792</v>
      </c>
      <c r="EM69">
        <v>0.99228581947994376</v>
      </c>
      <c r="EN69">
        <v>0.99183605142397324</v>
      </c>
      <c r="EO69">
        <v>0.98801070243067346</v>
      </c>
      <c r="EP69">
        <v>0.99518738128828399</v>
      </c>
      <c r="EQ69">
        <v>1</v>
      </c>
      <c r="ER69">
        <v>0.84849573045626692</v>
      </c>
      <c r="ES69" s="106"/>
      <c r="ET69" s="30"/>
      <c r="EU69" s="30"/>
      <c r="EV69" s="30"/>
      <c r="EW69" s="30"/>
      <c r="EX69" s="109"/>
      <c r="EY69" s="25"/>
    </row>
    <row r="70" spans="1:155" ht="13.05" customHeight="1">
      <c r="A70" s="25">
        <v>39</v>
      </c>
      <c r="B70" s="25">
        <v>18</v>
      </c>
      <c r="C70" s="49">
        <v>80068</v>
      </c>
      <c r="D70" s="25">
        <v>1</v>
      </c>
      <c r="E70" s="25">
        <v>1</v>
      </c>
      <c r="F70" s="25">
        <v>21</v>
      </c>
      <c r="G70" s="25">
        <v>25</v>
      </c>
      <c r="H70" s="25">
        <v>20</v>
      </c>
      <c r="I70" s="25">
        <v>26</v>
      </c>
      <c r="J70" s="25">
        <v>0</v>
      </c>
      <c r="K70" s="25">
        <v>6</v>
      </c>
      <c r="L70" s="45">
        <v>1</v>
      </c>
      <c r="M70" s="25">
        <v>841.4</v>
      </c>
      <c r="N70" s="25">
        <v>793.5</v>
      </c>
      <c r="O70" s="28">
        <v>172.69791087634115</v>
      </c>
      <c r="P70" s="25">
        <v>0.38</v>
      </c>
      <c r="Q70" s="49">
        <v>0</v>
      </c>
      <c r="R70" s="25">
        <v>0.3</v>
      </c>
      <c r="S70" s="25">
        <v>0.3</v>
      </c>
      <c r="T70" s="25">
        <v>0.3</v>
      </c>
      <c r="U70" s="47">
        <v>33</v>
      </c>
      <c r="V70" s="47">
        <v>8</v>
      </c>
      <c r="W70" s="54">
        <v>6.5</v>
      </c>
      <c r="X70" s="51">
        <v>16.5</v>
      </c>
      <c r="Y70" s="46">
        <v>15</v>
      </c>
      <c r="Z70" s="46">
        <v>7</v>
      </c>
      <c r="AA70" s="103">
        <v>99</v>
      </c>
      <c r="AB70" s="104">
        <v>0.53535353535353536</v>
      </c>
      <c r="AC70" s="47">
        <v>9</v>
      </c>
      <c r="AD70" s="25">
        <v>5</v>
      </c>
      <c r="AE70" s="49">
        <v>14</v>
      </c>
      <c r="AF70" s="47">
        <v>4</v>
      </c>
      <c r="AG70" s="25">
        <v>3</v>
      </c>
      <c r="AH70" s="49">
        <v>7</v>
      </c>
      <c r="AI70" s="25">
        <v>20</v>
      </c>
      <c r="AJ70" s="25"/>
      <c r="AK70" s="49">
        <v>2.75</v>
      </c>
      <c r="AL70">
        <v>24</v>
      </c>
      <c r="AM70">
        <v>6</v>
      </c>
      <c r="AN70">
        <v>0.67169391000000001</v>
      </c>
      <c r="AO70">
        <v>7</v>
      </c>
      <c r="AP70">
        <v>0.83262208999999998</v>
      </c>
      <c r="AQ70">
        <v>21</v>
      </c>
      <c r="AR70">
        <v>5</v>
      </c>
      <c r="AS70">
        <v>0.97767232000000004</v>
      </c>
      <c r="AT70">
        <v>7</v>
      </c>
      <c r="AU70">
        <v>0.98150473999999999</v>
      </c>
      <c r="AV70">
        <v>24</v>
      </c>
      <c r="AW70">
        <v>11</v>
      </c>
      <c r="AX70">
        <v>0.95758955000000001</v>
      </c>
      <c r="AY70">
        <v>12</v>
      </c>
      <c r="AZ70">
        <v>0.97286054</v>
      </c>
      <c r="BA70" s="25">
        <v>23</v>
      </c>
      <c r="BB70" s="25">
        <v>7.333333333333333</v>
      </c>
      <c r="BC70" s="25">
        <v>0.86898525999999998</v>
      </c>
      <c r="BD70" s="25">
        <v>8.6666666666666661</v>
      </c>
      <c r="BE70" s="25">
        <v>0.92899578999999999</v>
      </c>
      <c r="BF70" s="86">
        <v>65.876547358398696</v>
      </c>
      <c r="BG70" s="47">
        <v>20</v>
      </c>
      <c r="BH70" s="25">
        <v>16</v>
      </c>
      <c r="BI70" s="25">
        <v>18</v>
      </c>
      <c r="BJ70" s="25">
        <v>0.66386555000000003</v>
      </c>
      <c r="BK70" s="25">
        <v>0.42028986000000002</v>
      </c>
      <c r="BL70" s="88">
        <v>0.54207770500000008</v>
      </c>
      <c r="BM70" s="47">
        <v>31</v>
      </c>
      <c r="BN70" s="25">
        <v>34</v>
      </c>
      <c r="BO70" s="25">
        <v>27</v>
      </c>
      <c r="BP70" s="25">
        <v>16</v>
      </c>
      <c r="BQ70" s="25">
        <v>32</v>
      </c>
      <c r="BR70" s="46">
        <v>43.5</v>
      </c>
      <c r="BS70" s="25">
        <v>23504.285714285699</v>
      </c>
      <c r="BT70" s="25">
        <v>6581.2</v>
      </c>
      <c r="BU70" s="25" t="s">
        <v>149</v>
      </c>
      <c r="BV70" s="25">
        <v>8357.1111111111095</v>
      </c>
      <c r="BW70" s="25">
        <v>19667.777777777799</v>
      </c>
      <c r="BX70" s="25">
        <v>9833.8888888888905</v>
      </c>
      <c r="BY70" s="25">
        <v>21586.031746031749</v>
      </c>
      <c r="BZ70" s="28">
        <v>8257.4</v>
      </c>
      <c r="CA70">
        <v>1225.5436090000001</v>
      </c>
      <c r="CB70">
        <v>0.30144037600000001</v>
      </c>
      <c r="CC70">
        <v>4.0696969696969703</v>
      </c>
      <c r="CD70">
        <v>0.38461538461538503</v>
      </c>
      <c r="CE70" t="s">
        <v>149</v>
      </c>
      <c r="CF70" t="s">
        <v>149</v>
      </c>
      <c r="CG70" t="s">
        <v>149</v>
      </c>
      <c r="CH70" t="s">
        <v>149</v>
      </c>
      <c r="CI70">
        <v>110.2822128</v>
      </c>
      <c r="CJ70">
        <v>1.3741906999999999E-2</v>
      </c>
      <c r="CK70">
        <v>-0.676056338028169</v>
      </c>
      <c r="CL70">
        <v>0.35294117647058798</v>
      </c>
      <c r="CM70">
        <v>667.91291090000004</v>
      </c>
      <c r="CN70">
        <v>0.1575911415</v>
      </c>
      <c r="CO70">
        <v>1.6968203158344006</v>
      </c>
      <c r="CP70" s="63">
        <v>0.3687782805429865</v>
      </c>
      <c r="CQ70">
        <v>0.65901639344262297</v>
      </c>
      <c r="CR70">
        <v>0.65859714463066399</v>
      </c>
      <c r="CS70" t="s">
        <v>149</v>
      </c>
      <c r="CT70">
        <v>0.63832528180354298</v>
      </c>
      <c r="CU70">
        <v>0.79858156028368799</v>
      </c>
      <c r="CV70">
        <v>0.66032500990883902</v>
      </c>
      <c r="CW70">
        <v>0.72879897686315553</v>
      </c>
      <c r="CX70">
        <v>0.65241581211434863</v>
      </c>
      <c r="CY70">
        <v>0.68296907801387141</v>
      </c>
      <c r="CZ70" s="45">
        <v>0.85</v>
      </c>
      <c r="DA70" s="25">
        <v>7429</v>
      </c>
      <c r="DB70" s="25">
        <v>0.75</v>
      </c>
      <c r="DC70" s="25">
        <v>6244.1428571428596</v>
      </c>
      <c r="DD70" s="25">
        <v>0.75</v>
      </c>
      <c r="DE70" s="25">
        <v>5227.1333333333296</v>
      </c>
      <c r="DF70" s="25">
        <v>0.78333333333333333</v>
      </c>
      <c r="DG70" s="28">
        <v>6300.0920634920622</v>
      </c>
      <c r="DH70">
        <v>0.83333333333333337</v>
      </c>
      <c r="DI70">
        <v>175</v>
      </c>
      <c r="DJ70">
        <v>0.83333333333333337</v>
      </c>
      <c r="DK70">
        <v>75</v>
      </c>
      <c r="DL70">
        <v>0.33333333333333331</v>
      </c>
      <c r="DM70">
        <v>175</v>
      </c>
      <c r="DN70">
        <v>0.66666666666666696</v>
      </c>
      <c r="DO70">
        <v>141.66666666666666</v>
      </c>
      <c r="DP70">
        <v>25</v>
      </c>
      <c r="DQ70">
        <v>18</v>
      </c>
      <c r="DR70">
        <v>18</v>
      </c>
      <c r="DS70">
        <v>12</v>
      </c>
      <c r="DT70">
        <v>29</v>
      </c>
      <c r="DU70">
        <v>5</v>
      </c>
      <c r="DV70">
        <v>6</v>
      </c>
      <c r="DW70">
        <v>6</v>
      </c>
      <c r="DX70">
        <v>19</v>
      </c>
      <c r="DY70">
        <v>14</v>
      </c>
      <c r="DZ70">
        <v>14</v>
      </c>
      <c r="EA70">
        <v>7</v>
      </c>
      <c r="EB70" s="89">
        <v>24.333333333333332</v>
      </c>
      <c r="EC70" s="89">
        <v>12.333333333333334</v>
      </c>
      <c r="ED70" s="89">
        <v>12.666666666666666</v>
      </c>
      <c r="EE70" s="129">
        <v>8.3333333333333339</v>
      </c>
      <c r="EF70">
        <v>0.94507442880778558</v>
      </c>
      <c r="EG70">
        <v>0.9420923620764452</v>
      </c>
      <c r="EH70">
        <v>0.94949332720158552</v>
      </c>
      <c r="EI70">
        <v>0.95368244356458531</v>
      </c>
      <c r="EJ70">
        <v>0.89820390241288928</v>
      </c>
      <c r="EK70">
        <v>0.84148711140410082</v>
      </c>
      <c r="EL70">
        <v>0.8393930815426196</v>
      </c>
      <c r="EM70">
        <v>0.9686196045011366</v>
      </c>
      <c r="EN70">
        <v>0.99184381032437241</v>
      </c>
      <c r="EO70">
        <v>0.98222314343813977</v>
      </c>
      <c r="EP70">
        <v>0.9874875170898072</v>
      </c>
      <c r="EQ70">
        <v>0.99228581947994376</v>
      </c>
      <c r="ER70">
        <v>0.94504071384834909</v>
      </c>
      <c r="ES70" s="106">
        <v>20</v>
      </c>
      <c r="ET70" s="30"/>
      <c r="EU70" s="30"/>
      <c r="EV70" s="30"/>
      <c r="EW70" s="30"/>
      <c r="EX70" s="109"/>
      <c r="EY70" s="25"/>
    </row>
    <row r="71" spans="1:155" ht="13.05" customHeight="1">
      <c r="A71" s="25">
        <v>57</v>
      </c>
      <c r="B71" s="25">
        <v>18</v>
      </c>
      <c r="C71" s="49">
        <v>80069</v>
      </c>
      <c r="D71" s="25">
        <v>3</v>
      </c>
      <c r="E71" s="25">
        <v>3</v>
      </c>
      <c r="F71" s="25">
        <v>23</v>
      </c>
      <c r="G71" s="25">
        <v>25</v>
      </c>
      <c r="H71" s="25">
        <v>13</v>
      </c>
      <c r="I71" s="25">
        <v>24</v>
      </c>
      <c r="J71" s="25">
        <v>4</v>
      </c>
      <c r="K71" s="25">
        <v>14</v>
      </c>
      <c r="L71" s="45">
        <v>1</v>
      </c>
      <c r="M71" s="25">
        <v>1366.3</v>
      </c>
      <c r="N71" s="25">
        <v>1234</v>
      </c>
      <c r="O71" s="28">
        <v>379.10116688931765</v>
      </c>
      <c r="P71" s="25">
        <v>0.69</v>
      </c>
      <c r="Q71" s="49">
        <v>-1</v>
      </c>
      <c r="R71" s="25">
        <v>0.7</v>
      </c>
      <c r="S71" s="25">
        <v>0.4</v>
      </c>
      <c r="T71" s="25">
        <v>0.55000000000000004</v>
      </c>
      <c r="U71" s="47">
        <v>29</v>
      </c>
      <c r="V71" s="47">
        <v>8</v>
      </c>
      <c r="W71" s="54">
        <v>5.5</v>
      </c>
      <c r="X71" s="51">
        <v>11.5</v>
      </c>
      <c r="Y71" s="46">
        <v>25</v>
      </c>
      <c r="Z71" s="46">
        <v>10</v>
      </c>
      <c r="AA71" s="103">
        <v>74</v>
      </c>
      <c r="AB71" s="104">
        <v>9.45945945945946E-2</v>
      </c>
      <c r="AC71" s="47">
        <v>12</v>
      </c>
      <c r="AD71" s="25">
        <v>12</v>
      </c>
      <c r="AE71" s="49">
        <v>24</v>
      </c>
      <c r="AF71" s="47">
        <v>4</v>
      </c>
      <c r="AG71" s="25">
        <v>4</v>
      </c>
      <c r="AH71" s="49">
        <v>8</v>
      </c>
      <c r="AI71" s="25">
        <v>30</v>
      </c>
      <c r="AJ71" s="25"/>
      <c r="AK71" s="49">
        <v>0.6</v>
      </c>
      <c r="AL71">
        <v>23</v>
      </c>
      <c r="AM71">
        <v>6</v>
      </c>
      <c r="AN71">
        <v>0.93964824000000002</v>
      </c>
      <c r="AO71">
        <v>6</v>
      </c>
      <c r="AP71">
        <v>0.94493375000000002</v>
      </c>
      <c r="AQ71">
        <v>17</v>
      </c>
      <c r="AR71">
        <v>5</v>
      </c>
      <c r="AS71">
        <v>0.97080714000000001</v>
      </c>
      <c r="AT71">
        <v>7</v>
      </c>
      <c r="AU71">
        <v>0.97118484999999999</v>
      </c>
      <c r="AV71">
        <v>19</v>
      </c>
      <c r="AW71">
        <v>8</v>
      </c>
      <c r="AX71">
        <v>0.95129439000000005</v>
      </c>
      <c r="AY71">
        <v>9</v>
      </c>
      <c r="AZ71">
        <v>0.97162992999999998</v>
      </c>
      <c r="BA71" s="25">
        <v>19.666666666666668</v>
      </c>
      <c r="BB71" s="25">
        <v>6.333333333333333</v>
      </c>
      <c r="BC71" s="25">
        <v>0.95391659000000006</v>
      </c>
      <c r="BD71" s="25">
        <v>7.333333333333333</v>
      </c>
      <c r="BE71" s="25">
        <v>0.96258284333333322</v>
      </c>
      <c r="BF71" s="86">
        <v>54.518915095407948</v>
      </c>
      <c r="BG71" s="47">
        <v>20</v>
      </c>
      <c r="BH71" s="25">
        <v>16</v>
      </c>
      <c r="BI71" s="25">
        <v>18</v>
      </c>
      <c r="BJ71" s="25">
        <v>0.49152541999999999</v>
      </c>
      <c r="BK71" s="25">
        <v>1</v>
      </c>
      <c r="BL71" s="88">
        <v>0.74576270999999994</v>
      </c>
      <c r="BM71" s="47">
        <v>27</v>
      </c>
      <c r="BN71" s="25">
        <v>31</v>
      </c>
      <c r="BO71" s="25">
        <v>32</v>
      </c>
      <c r="BP71" s="25">
        <v>27</v>
      </c>
      <c r="BQ71" s="25">
        <v>35</v>
      </c>
      <c r="BR71" s="46">
        <v>73.5</v>
      </c>
      <c r="BS71" s="25">
        <v>9401.7142857142899</v>
      </c>
      <c r="BT71" s="25">
        <v>5673.4482758620697</v>
      </c>
      <c r="BU71" s="25">
        <v>17908.0952380952</v>
      </c>
      <c r="BV71" s="25">
        <v>5082.0270270270303</v>
      </c>
      <c r="BW71" s="25">
        <v>19667.777777777799</v>
      </c>
      <c r="BX71" s="25">
        <v>5619.3650793650804</v>
      </c>
      <c r="BY71" s="25">
        <v>15659.195767195764</v>
      </c>
      <c r="BZ71" s="28">
        <v>5458.2801274180601</v>
      </c>
      <c r="CA71">
        <v>921.62608569999998</v>
      </c>
      <c r="CB71">
        <v>0.23900227900000001</v>
      </c>
      <c r="CC71">
        <v>7.1272727272727296</v>
      </c>
      <c r="CD71">
        <v>0.55882352941176505</v>
      </c>
      <c r="CE71">
        <v>843.02359239999998</v>
      </c>
      <c r="CF71">
        <v>0.265670026</v>
      </c>
      <c r="CG71">
        <v>3.1273209549071601</v>
      </c>
      <c r="CH71">
        <v>0.8</v>
      </c>
      <c r="CI71">
        <v>1078.989775</v>
      </c>
      <c r="CJ71">
        <v>0.382605843</v>
      </c>
      <c r="CK71">
        <v>5.0788732394366196</v>
      </c>
      <c r="CL71">
        <v>0.70588235294117696</v>
      </c>
      <c r="CM71">
        <v>947.87981769999999</v>
      </c>
      <c r="CN71">
        <v>0.29575938266666668</v>
      </c>
      <c r="CO71">
        <v>5.1111556405388363</v>
      </c>
      <c r="CP71" s="63">
        <v>0.68823529411764739</v>
      </c>
      <c r="CQ71">
        <v>0.62091503267973902</v>
      </c>
      <c r="CR71">
        <v>0.72571588994946701</v>
      </c>
      <c r="CS71">
        <v>0.628571428571429</v>
      </c>
      <c r="CT71">
        <v>0.70572019297036503</v>
      </c>
      <c r="CU71">
        <v>0.72340425531914898</v>
      </c>
      <c r="CV71">
        <v>0.83787503440682598</v>
      </c>
      <c r="CW71">
        <v>0.6576302388567723</v>
      </c>
      <c r="CX71">
        <v>0.75643703910888593</v>
      </c>
      <c r="CY71">
        <v>0.70703363898282923</v>
      </c>
      <c r="CZ71" s="45">
        <v>0.75</v>
      </c>
      <c r="DA71" s="25">
        <v>4463.1333333333296</v>
      </c>
      <c r="DB71" s="25">
        <v>0.9</v>
      </c>
      <c r="DC71" s="25">
        <v>6691.6470588235297</v>
      </c>
      <c r="DD71" s="25">
        <v>0.65</v>
      </c>
      <c r="DE71" s="25">
        <v>5059.6923076923104</v>
      </c>
      <c r="DF71" s="25">
        <v>0.76666666666666661</v>
      </c>
      <c r="DG71" s="28">
        <v>5404.8242332830569</v>
      </c>
      <c r="DH71">
        <v>0.5</v>
      </c>
      <c r="DI71">
        <v>105</v>
      </c>
      <c r="DJ71">
        <v>0</v>
      </c>
      <c r="DK71">
        <v>88</v>
      </c>
      <c r="DL71">
        <v>2</v>
      </c>
      <c r="DM71">
        <v>136</v>
      </c>
      <c r="DN71">
        <v>0.83333333333333304</v>
      </c>
      <c r="DO71">
        <v>109.66666666666667</v>
      </c>
      <c r="DP71">
        <v>21</v>
      </c>
      <c r="DQ71">
        <v>17</v>
      </c>
      <c r="DR71">
        <v>16</v>
      </c>
      <c r="DS71">
        <v>8</v>
      </c>
      <c r="DT71">
        <v>36</v>
      </c>
      <c r="DU71">
        <v>7</v>
      </c>
      <c r="DV71">
        <v>9</v>
      </c>
      <c r="DW71">
        <v>3</v>
      </c>
      <c r="DX71">
        <v>29</v>
      </c>
      <c r="DY71">
        <v>13</v>
      </c>
      <c r="DZ71">
        <v>14</v>
      </c>
      <c r="EA71">
        <v>8</v>
      </c>
      <c r="EB71" s="89">
        <v>28.666666666666668</v>
      </c>
      <c r="EC71" s="89">
        <v>12.333333333333334</v>
      </c>
      <c r="ED71" s="89">
        <v>13</v>
      </c>
      <c r="EE71" s="129">
        <v>6.333333333333333</v>
      </c>
      <c r="EF71">
        <v>0.61861300210533332</v>
      </c>
      <c r="EG71">
        <v>0.60136044904147268</v>
      </c>
      <c r="EH71">
        <v>0.52176716870635431</v>
      </c>
      <c r="EI71">
        <v>0.92947609053664804</v>
      </c>
      <c r="EJ71">
        <v>0.95457772929312723</v>
      </c>
      <c r="EK71">
        <v>0.99170409472496013</v>
      </c>
      <c r="EL71">
        <v>0.99600651880760616</v>
      </c>
      <c r="EM71">
        <v>0.98198050606196585</v>
      </c>
      <c r="EN71">
        <v>0.98980193033012687</v>
      </c>
      <c r="EO71">
        <v>0.98436954983658997</v>
      </c>
      <c r="EP71">
        <v>0.9929217345982857</v>
      </c>
      <c r="EQ71">
        <v>1</v>
      </c>
      <c r="ER71">
        <v>0.85433088724286244</v>
      </c>
      <c r="ES71" s="106"/>
      <c r="ET71" s="30"/>
      <c r="EU71" s="30"/>
      <c r="EV71" s="30"/>
      <c r="EW71" s="30"/>
      <c r="EX71" s="109"/>
      <c r="EY71" s="25"/>
    </row>
    <row r="72" spans="1:155" ht="13.05" customHeight="1">
      <c r="A72" s="25">
        <v>67</v>
      </c>
      <c r="B72" s="25">
        <v>18</v>
      </c>
      <c r="C72" s="49">
        <v>80070</v>
      </c>
      <c r="D72" s="25">
        <v>3</v>
      </c>
      <c r="E72" s="25">
        <v>3</v>
      </c>
      <c r="F72" s="25">
        <v>23</v>
      </c>
      <c r="G72" s="25">
        <v>26</v>
      </c>
      <c r="H72" s="25">
        <v>18</v>
      </c>
      <c r="I72" s="25">
        <v>24</v>
      </c>
      <c r="J72" s="25">
        <v>5</v>
      </c>
      <c r="K72" s="25">
        <v>13</v>
      </c>
      <c r="L72" s="45">
        <v>1</v>
      </c>
      <c r="M72" s="25">
        <v>1023.15</v>
      </c>
      <c r="N72" s="25">
        <v>940</v>
      </c>
      <c r="O72" s="28">
        <v>219.04848658158824</v>
      </c>
      <c r="P72" s="25">
        <v>0.80681818181818177</v>
      </c>
      <c r="Q72" s="49">
        <v>0.16666666666666666</v>
      </c>
      <c r="R72" s="25">
        <v>1</v>
      </c>
      <c r="S72" s="25">
        <v>0.9</v>
      </c>
      <c r="T72" s="25">
        <v>0.95</v>
      </c>
      <c r="U72" s="47">
        <v>32</v>
      </c>
      <c r="V72" s="47">
        <v>10</v>
      </c>
      <c r="W72" s="54">
        <v>5.5</v>
      </c>
      <c r="X72" s="51">
        <v>10.5</v>
      </c>
      <c r="Y72" s="46">
        <v>23</v>
      </c>
      <c r="Z72" s="46">
        <v>9</v>
      </c>
      <c r="AA72" s="103">
        <v>93</v>
      </c>
      <c r="AB72" s="104">
        <v>0.12903225806451613</v>
      </c>
      <c r="AC72" s="47">
        <v>12</v>
      </c>
      <c r="AD72" s="25">
        <v>8</v>
      </c>
      <c r="AE72" s="49">
        <v>20</v>
      </c>
      <c r="AF72" s="47">
        <v>4</v>
      </c>
      <c r="AG72" s="25">
        <v>4</v>
      </c>
      <c r="AH72" s="49">
        <v>8</v>
      </c>
      <c r="AI72" s="25">
        <v>21</v>
      </c>
      <c r="AJ72" s="25"/>
      <c r="AK72" s="49">
        <v>1.2380952380952381</v>
      </c>
      <c r="AL72">
        <v>29</v>
      </c>
      <c r="AM72">
        <v>4</v>
      </c>
      <c r="AN72">
        <v>0.94373697999999995</v>
      </c>
      <c r="AO72">
        <v>8</v>
      </c>
      <c r="AP72">
        <v>0.66435734000000002</v>
      </c>
      <c r="AQ72">
        <v>37</v>
      </c>
      <c r="AR72">
        <v>12</v>
      </c>
      <c r="AS72">
        <v>0.97830187000000002</v>
      </c>
      <c r="AT72">
        <v>14</v>
      </c>
      <c r="AU72">
        <v>0.98865093000000004</v>
      </c>
      <c r="AV72">
        <v>28</v>
      </c>
      <c r="AW72">
        <v>11</v>
      </c>
      <c r="AX72">
        <v>0.84590133999999995</v>
      </c>
      <c r="AY72">
        <v>12</v>
      </c>
      <c r="AZ72">
        <v>0.91631759999999995</v>
      </c>
      <c r="BA72" s="25">
        <v>31.333333333333332</v>
      </c>
      <c r="BB72" s="25">
        <v>9</v>
      </c>
      <c r="BC72" s="25">
        <v>0.92264672999999997</v>
      </c>
      <c r="BD72" s="25">
        <v>11.333333333333334</v>
      </c>
      <c r="BE72" s="25">
        <v>0.85644195666666667</v>
      </c>
      <c r="BF72" s="86">
        <v>65.055112932266312</v>
      </c>
      <c r="BG72" s="47">
        <v>23</v>
      </c>
      <c r="BH72" s="25">
        <v>22</v>
      </c>
      <c r="BI72" s="25">
        <v>22.5</v>
      </c>
      <c r="BJ72" s="25">
        <v>0.76226415000000003</v>
      </c>
      <c r="BK72" s="25">
        <v>0.77702702999999995</v>
      </c>
      <c r="BL72" s="88">
        <v>0.76964558999999999</v>
      </c>
      <c r="BM72" s="47">
        <v>32</v>
      </c>
      <c r="BN72" s="25">
        <v>29</v>
      </c>
      <c r="BO72" s="25">
        <v>31</v>
      </c>
      <c r="BP72" s="25">
        <v>16</v>
      </c>
      <c r="BQ72" s="25">
        <v>31</v>
      </c>
      <c r="BR72" s="46">
        <v>78.5</v>
      </c>
      <c r="BS72" s="25" t="s">
        <v>149</v>
      </c>
      <c r="BT72" s="25">
        <v>5484.3333333333303</v>
      </c>
      <c r="BU72" s="25">
        <v>23504.375</v>
      </c>
      <c r="BV72" s="25">
        <v>6374.0677966101703</v>
      </c>
      <c r="BW72" s="25">
        <v>14160.8</v>
      </c>
      <c r="BX72" s="25">
        <v>7696.0869565217399</v>
      </c>
      <c r="BY72" s="25">
        <v>18832.587500000001</v>
      </c>
      <c r="BZ72" s="28">
        <v>6518.1626954884132</v>
      </c>
      <c r="CA72" t="s">
        <v>149</v>
      </c>
      <c r="CB72" t="s">
        <v>149</v>
      </c>
      <c r="CC72" t="s">
        <v>149</v>
      </c>
      <c r="CD72" t="s">
        <v>149</v>
      </c>
      <c r="CE72">
        <v>1236.3915159999999</v>
      </c>
      <c r="CF72">
        <v>0.38626055199999998</v>
      </c>
      <c r="CG72">
        <v>2.6923076923076898</v>
      </c>
      <c r="CH72">
        <v>0.53333333333333299</v>
      </c>
      <c r="CI72">
        <v>1991.945948</v>
      </c>
      <c r="CJ72">
        <v>0.61037847599999995</v>
      </c>
      <c r="CK72">
        <v>11.025352112676099</v>
      </c>
      <c r="CL72">
        <v>0.54166666666666696</v>
      </c>
      <c r="CM72">
        <v>1614.1687320000001</v>
      </c>
      <c r="CN72">
        <v>0.49831951399999996</v>
      </c>
      <c r="CO72">
        <v>6.8588299024918946</v>
      </c>
      <c r="CP72" s="63">
        <v>0.53749999999999998</v>
      </c>
      <c r="CQ72" t="s">
        <v>149</v>
      </c>
      <c r="CR72">
        <v>0.831960461285008</v>
      </c>
      <c r="CS72">
        <v>0.66956521739130404</v>
      </c>
      <c r="CT72">
        <v>0.68636847710330096</v>
      </c>
      <c r="CU72">
        <v>0.83387270765911503</v>
      </c>
      <c r="CV72">
        <v>0.80230586639538803</v>
      </c>
      <c r="CW72">
        <v>0.75171896252520953</v>
      </c>
      <c r="CX72">
        <v>0.773544934927899</v>
      </c>
      <c r="CY72">
        <v>0.76481454596682319</v>
      </c>
      <c r="CZ72" s="45">
        <v>0.85</v>
      </c>
      <c r="DA72" s="25">
        <v>5710.5625</v>
      </c>
      <c r="DB72" s="25">
        <v>0.75</v>
      </c>
      <c r="DC72" s="25">
        <v>6285.8</v>
      </c>
      <c r="DD72" s="25">
        <v>0.8</v>
      </c>
      <c r="DE72" s="25">
        <v>6385.6875</v>
      </c>
      <c r="DF72" s="25">
        <v>0.80000000000000016</v>
      </c>
      <c r="DG72" s="28">
        <v>6127.3499999999995</v>
      </c>
      <c r="DH72">
        <v>0.33333333333333331</v>
      </c>
      <c r="DI72">
        <v>420</v>
      </c>
      <c r="DJ72">
        <v>1.8333333333333333</v>
      </c>
      <c r="DK72">
        <v>81</v>
      </c>
      <c r="DL72">
        <v>3.3333333333333335</v>
      </c>
      <c r="DM72">
        <v>114</v>
      </c>
      <c r="DN72">
        <v>1.8333333333333299</v>
      </c>
      <c r="DO72">
        <v>205</v>
      </c>
      <c r="DP72">
        <v>26</v>
      </c>
      <c r="DQ72">
        <v>18</v>
      </c>
      <c r="DR72">
        <v>18</v>
      </c>
      <c r="DS72">
        <v>8</v>
      </c>
      <c r="DT72">
        <v>19</v>
      </c>
      <c r="DU72">
        <v>9</v>
      </c>
      <c r="DV72">
        <v>7</v>
      </c>
      <c r="DW72">
        <v>4</v>
      </c>
      <c r="DX72">
        <v>54</v>
      </c>
      <c r="DY72">
        <v>21</v>
      </c>
      <c r="DZ72">
        <v>22</v>
      </c>
      <c r="EA72">
        <v>8</v>
      </c>
      <c r="EB72" s="89">
        <v>33</v>
      </c>
      <c r="EC72" s="89">
        <v>16</v>
      </c>
      <c r="ED72" s="89">
        <v>15.666666666666666</v>
      </c>
      <c r="EE72" s="129">
        <v>6.666666666666667</v>
      </c>
      <c r="EF72">
        <v>0.825517896049352</v>
      </c>
      <c r="EG72">
        <v>0.72685903385574013</v>
      </c>
      <c r="EH72">
        <v>0.72685903385574013</v>
      </c>
      <c r="EI72">
        <v>0.97228572926095225</v>
      </c>
      <c r="EJ72">
        <v>0.93720446795830692</v>
      </c>
      <c r="EK72">
        <v>0.99661589554012386</v>
      </c>
      <c r="EL72">
        <v>0.95818697065988023</v>
      </c>
      <c r="EM72">
        <v>0.99999999999999978</v>
      </c>
      <c r="EN72">
        <v>0.99841330388998062</v>
      </c>
      <c r="EO72">
        <v>0.99368403626952251</v>
      </c>
      <c r="EP72">
        <v>0.99906365419211729</v>
      </c>
      <c r="EQ72">
        <v>1</v>
      </c>
      <c r="ER72">
        <v>0.92037855596587981</v>
      </c>
      <c r="ES72" s="106"/>
      <c r="ET72" s="30"/>
      <c r="EU72" s="30"/>
      <c r="EV72" s="30"/>
      <c r="EW72" s="30"/>
      <c r="EX72" s="109"/>
      <c r="EY72" s="25"/>
    </row>
    <row r="73" spans="1:155" ht="13.05" customHeight="1">
      <c r="A73" s="25">
        <v>75</v>
      </c>
      <c r="B73" s="25">
        <v>13.5</v>
      </c>
      <c r="C73" s="49">
        <v>80071</v>
      </c>
      <c r="D73" s="25">
        <v>3</v>
      </c>
      <c r="E73" s="25">
        <v>3</v>
      </c>
      <c r="F73" s="25">
        <v>8</v>
      </c>
      <c r="G73" s="25">
        <v>15</v>
      </c>
      <c r="H73" s="25">
        <v>12</v>
      </c>
      <c r="I73" s="25">
        <v>18</v>
      </c>
      <c r="J73" s="25">
        <v>2</v>
      </c>
      <c r="K73" s="25">
        <v>8</v>
      </c>
      <c r="L73" s="45">
        <v>0.95</v>
      </c>
      <c r="M73" s="25">
        <v>1237.3157894736842</v>
      </c>
      <c r="N73" s="25">
        <v>1269</v>
      </c>
      <c r="O73" s="28">
        <v>381.20584299934615</v>
      </c>
      <c r="P73" s="25">
        <v>0.81818181818181823</v>
      </c>
      <c r="Q73" s="49">
        <v>0</v>
      </c>
      <c r="R73" s="25">
        <v>0.3</v>
      </c>
      <c r="S73" s="25">
        <v>0</v>
      </c>
      <c r="T73" s="25">
        <v>0.15</v>
      </c>
      <c r="U73" s="47">
        <f>7+7+9</f>
        <v>23</v>
      </c>
      <c r="V73" s="47">
        <v>8</v>
      </c>
      <c r="W73" s="54">
        <v>6</v>
      </c>
      <c r="X73" s="51">
        <v>12.5</v>
      </c>
      <c r="Y73" s="46">
        <v>10</v>
      </c>
      <c r="Z73" s="46">
        <v>8</v>
      </c>
      <c r="AA73" s="103">
        <v>71</v>
      </c>
      <c r="AB73" s="104">
        <v>0.11267605633802817</v>
      </c>
      <c r="AC73" s="47">
        <v>12</v>
      </c>
      <c r="AD73" s="25">
        <v>4</v>
      </c>
      <c r="AE73" s="49">
        <v>16</v>
      </c>
      <c r="AF73" s="47">
        <v>4</v>
      </c>
      <c r="AG73" s="25">
        <v>1</v>
      </c>
      <c r="AH73" s="49">
        <v>5</v>
      </c>
      <c r="AI73" s="25">
        <v>41</v>
      </c>
      <c r="AJ73" s="25"/>
      <c r="AK73" s="49">
        <v>0.97560975609756095</v>
      </c>
      <c r="AL73">
        <v>17</v>
      </c>
      <c r="AM73">
        <v>4</v>
      </c>
      <c r="AN73">
        <v>0.39285862999999999</v>
      </c>
      <c r="AO73">
        <v>5</v>
      </c>
      <c r="AP73">
        <v>0.64181226999999996</v>
      </c>
      <c r="AQ73">
        <v>10</v>
      </c>
      <c r="AR73">
        <v>7</v>
      </c>
      <c r="AS73">
        <v>0.98739568</v>
      </c>
      <c r="AT73">
        <v>8</v>
      </c>
      <c r="AU73">
        <v>0.99134279999999997</v>
      </c>
      <c r="AV73">
        <v>11</v>
      </c>
      <c r="AW73">
        <v>9</v>
      </c>
      <c r="AX73">
        <v>0.98158670000000003</v>
      </c>
      <c r="AY73">
        <v>9</v>
      </c>
      <c r="AZ73">
        <v>0.98158670000000003</v>
      </c>
      <c r="BA73" s="25">
        <v>12.666666666666666</v>
      </c>
      <c r="BB73" s="25">
        <v>6.666666666666667</v>
      </c>
      <c r="BC73" s="25">
        <v>0.78728033666666664</v>
      </c>
      <c r="BD73" s="25">
        <v>7.333333333333333</v>
      </c>
      <c r="BE73" s="25">
        <v>0.8715805900000001</v>
      </c>
      <c r="BF73" s="86">
        <v>39.644240387181036</v>
      </c>
      <c r="BG73" s="47">
        <v>11</v>
      </c>
      <c r="BH73" s="25">
        <v>13</v>
      </c>
      <c r="BI73" s="25">
        <v>12</v>
      </c>
      <c r="BJ73" s="25">
        <v>0.25</v>
      </c>
      <c r="BK73" s="25">
        <v>0.65333333000000005</v>
      </c>
      <c r="BL73" s="88">
        <v>0.45166666500000002</v>
      </c>
      <c r="BM73" s="47">
        <v>31</v>
      </c>
      <c r="BN73" s="25">
        <v>29</v>
      </c>
      <c r="BO73" s="25">
        <v>32</v>
      </c>
      <c r="BP73" s="25">
        <v>32</v>
      </c>
      <c r="BQ73" s="25">
        <v>30</v>
      </c>
      <c r="BR73" s="46">
        <v>65</v>
      </c>
      <c r="BS73" s="25">
        <v>3964.57831325301</v>
      </c>
      <c r="BT73" s="25">
        <v>1859.0960451977401</v>
      </c>
      <c r="BU73" s="25">
        <v>3187.0338983050801</v>
      </c>
      <c r="BV73" s="25">
        <v>1717.21461187215</v>
      </c>
      <c r="BW73" s="25">
        <v>2855</v>
      </c>
      <c r="BX73" s="25">
        <v>1646.6046511627901</v>
      </c>
      <c r="BY73" s="25">
        <v>3335.537403852697</v>
      </c>
      <c r="BZ73" s="28">
        <v>1740.9717694108933</v>
      </c>
      <c r="CA73">
        <v>239.88757630000001</v>
      </c>
      <c r="CB73">
        <v>0.189158721</v>
      </c>
      <c r="CC73">
        <v>13</v>
      </c>
      <c r="CD73">
        <v>0.57317073170731703</v>
      </c>
      <c r="CE73">
        <v>155.75703189999999</v>
      </c>
      <c r="CF73">
        <v>0.13951043299999999</v>
      </c>
      <c r="CG73">
        <v>17.692307692307701</v>
      </c>
      <c r="CH73">
        <v>0.59829059829059805</v>
      </c>
      <c r="CI73">
        <v>287.64684620000003</v>
      </c>
      <c r="CJ73">
        <v>0.23442268399999999</v>
      </c>
      <c r="CK73">
        <v>16.2619718309859</v>
      </c>
      <c r="CL73">
        <v>0.45528455284552799</v>
      </c>
      <c r="CM73">
        <v>227.76381813333333</v>
      </c>
      <c r="CN73">
        <v>0.18769727933333333</v>
      </c>
      <c r="CO73">
        <v>15.651426507764533</v>
      </c>
      <c r="CP73" s="63">
        <v>0.542248627614481</v>
      </c>
      <c r="CQ73">
        <v>0.65169082125603905</v>
      </c>
      <c r="CR73">
        <v>0.73071943776585901</v>
      </c>
      <c r="CS73">
        <v>0.58977608787494695</v>
      </c>
      <c r="CT73">
        <v>0.69724192277383801</v>
      </c>
      <c r="CU73">
        <v>0.66297905966021298</v>
      </c>
      <c r="CV73">
        <v>0.69865951742627397</v>
      </c>
      <c r="CW73">
        <v>0.63481532293039966</v>
      </c>
      <c r="CX73">
        <v>0.708873625988657</v>
      </c>
      <c r="CY73">
        <v>0.67184447445952833</v>
      </c>
      <c r="CZ73" s="45"/>
      <c r="DA73" s="25"/>
      <c r="DB73" s="25">
        <v>0.65</v>
      </c>
      <c r="DC73" s="25">
        <v>3311.0769230769201</v>
      </c>
      <c r="DD73" s="25">
        <v>0.7</v>
      </c>
      <c r="DE73" s="25">
        <v>3720.1428571428601</v>
      </c>
      <c r="DF73" s="25">
        <v>0.63333333333333341</v>
      </c>
      <c r="DG73" s="28">
        <v>3705.5278055278068</v>
      </c>
      <c r="DH73">
        <v>1.3333333333333333</v>
      </c>
      <c r="DI73">
        <v>110</v>
      </c>
      <c r="DJ73">
        <v>0.33333333333333331</v>
      </c>
      <c r="DK73">
        <v>82</v>
      </c>
      <c r="DL73">
        <v>4</v>
      </c>
      <c r="DM73">
        <v>139</v>
      </c>
      <c r="DN73">
        <v>1.8888888888888899</v>
      </c>
      <c r="DO73">
        <v>110.33333333333333</v>
      </c>
      <c r="DP73">
        <v>14</v>
      </c>
      <c r="DQ73">
        <v>5</v>
      </c>
      <c r="DR73">
        <v>4</v>
      </c>
      <c r="DS73">
        <v>4</v>
      </c>
      <c r="DT73">
        <v>33</v>
      </c>
      <c r="DU73">
        <v>8</v>
      </c>
      <c r="DV73">
        <v>9</v>
      </c>
      <c r="DW73">
        <v>5</v>
      </c>
      <c r="DX73">
        <v>26</v>
      </c>
      <c r="DY73">
        <v>14</v>
      </c>
      <c r="DZ73">
        <v>15</v>
      </c>
      <c r="EA73">
        <v>8</v>
      </c>
      <c r="EB73" s="89">
        <v>24.333333333333332</v>
      </c>
      <c r="EC73" s="89">
        <v>9</v>
      </c>
      <c r="ED73" s="89">
        <v>9.3333333333333339</v>
      </c>
      <c r="EE73" s="129">
        <v>5.666666666666667</v>
      </c>
      <c r="EF73">
        <v>0.27038025573749258</v>
      </c>
      <c r="EG73">
        <v>0.34081060158373322</v>
      </c>
      <c r="EH73">
        <v>0.49470242646280788</v>
      </c>
      <c r="EI73">
        <v>0.98994949366116636</v>
      </c>
      <c r="EJ73">
        <v>0.82556197007010523</v>
      </c>
      <c r="EK73">
        <v>0.97764648590738956</v>
      </c>
      <c r="EL73">
        <v>0.9336322117843866</v>
      </c>
      <c r="EM73">
        <v>0.98787833990721297</v>
      </c>
      <c r="EN73">
        <v>0.98456681027546655</v>
      </c>
      <c r="EO73">
        <v>0.9872824524680146</v>
      </c>
      <c r="EP73">
        <v>0.9946358277434032</v>
      </c>
      <c r="EQ73">
        <v>1</v>
      </c>
      <c r="ER73">
        <v>0.69350301202768827</v>
      </c>
      <c r="ES73" s="106"/>
      <c r="ET73" s="30"/>
      <c r="EU73" s="30"/>
      <c r="EV73" s="30"/>
      <c r="EW73" s="30"/>
      <c r="EX73" s="109"/>
      <c r="EY73" s="25"/>
    </row>
    <row r="74" spans="1:155" ht="13.05" customHeight="1">
      <c r="A74" s="25">
        <v>51</v>
      </c>
      <c r="B74" s="25">
        <v>18</v>
      </c>
      <c r="C74" s="49">
        <v>80072</v>
      </c>
      <c r="D74" s="25">
        <v>3</v>
      </c>
      <c r="E74" s="25">
        <v>3</v>
      </c>
      <c r="F74" s="25">
        <v>10</v>
      </c>
      <c r="G74" s="25">
        <v>17</v>
      </c>
      <c r="H74" s="25">
        <v>7</v>
      </c>
      <c r="I74" s="25">
        <v>14</v>
      </c>
      <c r="J74" s="25">
        <v>3</v>
      </c>
      <c r="K74" s="25">
        <v>6</v>
      </c>
      <c r="L74" s="45">
        <v>0.9</v>
      </c>
      <c r="M74" s="25">
        <v>1389.3888888888889</v>
      </c>
      <c r="N74" s="25">
        <v>1309.5</v>
      </c>
      <c r="O74" s="28">
        <v>209.94512977523382</v>
      </c>
      <c r="P74" s="25">
        <v>0.54</v>
      </c>
      <c r="Q74" s="49">
        <v>0</v>
      </c>
      <c r="R74" s="25">
        <v>0.6</v>
      </c>
      <c r="S74" s="25">
        <v>0.5</v>
      </c>
      <c r="T74" s="25">
        <v>0.55555555555555558</v>
      </c>
      <c r="U74" s="47">
        <v>24</v>
      </c>
      <c r="V74" s="47">
        <v>8</v>
      </c>
      <c r="W74" s="54">
        <v>4.5</v>
      </c>
      <c r="X74" s="51">
        <v>8</v>
      </c>
      <c r="Y74" s="46">
        <v>12</v>
      </c>
      <c r="Z74" s="46">
        <v>12</v>
      </c>
      <c r="AA74" s="103">
        <v>71</v>
      </c>
      <c r="AB74" s="104">
        <v>0.11267605633802817</v>
      </c>
      <c r="AC74" s="47">
        <v>11</v>
      </c>
      <c r="AD74" s="25">
        <v>7</v>
      </c>
      <c r="AE74" s="49">
        <v>18</v>
      </c>
      <c r="AF74" s="47">
        <v>4</v>
      </c>
      <c r="AG74" s="25">
        <v>3</v>
      </c>
      <c r="AH74" s="49">
        <v>7</v>
      </c>
      <c r="AI74" s="25">
        <v>27</v>
      </c>
      <c r="AJ74" s="25"/>
      <c r="AK74" s="49">
        <v>1.2222222222222223</v>
      </c>
      <c r="AL74">
        <v>21</v>
      </c>
      <c r="AM74">
        <v>9</v>
      </c>
      <c r="AN74">
        <v>0.94953089000000002</v>
      </c>
      <c r="AO74">
        <v>11</v>
      </c>
      <c r="AP74">
        <v>0.94086274999999997</v>
      </c>
      <c r="AQ74">
        <v>10</v>
      </c>
      <c r="AR74">
        <v>9</v>
      </c>
      <c r="AS74">
        <v>0.97849211000000003</v>
      </c>
      <c r="AT74">
        <v>9</v>
      </c>
      <c r="AU74">
        <v>0.97921665000000002</v>
      </c>
      <c r="AV74">
        <v>9</v>
      </c>
      <c r="AW74">
        <v>6</v>
      </c>
      <c r="AX74">
        <v>0.99800250000000001</v>
      </c>
      <c r="AY74">
        <v>7</v>
      </c>
      <c r="AZ74">
        <v>0.99216773000000003</v>
      </c>
      <c r="BA74" s="25">
        <v>13.333333333333334</v>
      </c>
      <c r="BB74" s="25">
        <v>8</v>
      </c>
      <c r="BC74" s="25">
        <v>0.97534183333333335</v>
      </c>
      <c r="BD74" s="25">
        <v>9</v>
      </c>
      <c r="BE74" s="25">
        <v>0.97074904333333334</v>
      </c>
      <c r="BF74" s="86">
        <v>38.975907999323653</v>
      </c>
      <c r="BG74" s="47">
        <v>21</v>
      </c>
      <c r="BH74" s="25">
        <v>18</v>
      </c>
      <c r="BI74" s="25">
        <v>19.5</v>
      </c>
      <c r="BJ74" s="25">
        <v>0.68421052999999998</v>
      </c>
      <c r="BK74" s="25">
        <v>0.80851063999999995</v>
      </c>
      <c r="BL74" s="88">
        <v>0.74636058499999991</v>
      </c>
      <c r="BM74" s="47">
        <v>30</v>
      </c>
      <c r="BN74" s="25">
        <v>34</v>
      </c>
      <c r="BO74" s="25">
        <v>31</v>
      </c>
      <c r="BP74" s="25">
        <v>27</v>
      </c>
      <c r="BQ74" s="25">
        <v>36</v>
      </c>
      <c r="BR74" s="46">
        <v>60</v>
      </c>
      <c r="BS74" s="25">
        <v>18281.111111111099</v>
      </c>
      <c r="BT74" s="25">
        <v>7652.55813953488</v>
      </c>
      <c r="BU74" s="25">
        <v>47008.75</v>
      </c>
      <c r="BV74" s="25">
        <v>8745.8139534883703</v>
      </c>
      <c r="BW74" s="25">
        <v>19667.777777777799</v>
      </c>
      <c r="BX74" s="25">
        <v>6321.7857142857101</v>
      </c>
      <c r="BY74" s="25">
        <v>28319.212962962964</v>
      </c>
      <c r="BZ74" s="28">
        <v>7573.3859357696538</v>
      </c>
      <c r="CA74">
        <v>964.34385659999998</v>
      </c>
      <c r="CB74">
        <v>0.195511926</v>
      </c>
      <c r="CC74">
        <v>0.83636363636363598</v>
      </c>
      <c r="CD74">
        <v>0.64705882352941202</v>
      </c>
      <c r="CE74">
        <v>2221.2446559999998</v>
      </c>
      <c r="CF74">
        <v>0.33922320900000003</v>
      </c>
      <c r="CG74">
        <v>0.220159151193634</v>
      </c>
      <c r="CH74">
        <v>0.42857142857142899</v>
      </c>
      <c r="CI74">
        <v>421.45878069999998</v>
      </c>
      <c r="CJ74">
        <v>8.9765339999999999E-2</v>
      </c>
      <c r="CK74">
        <v>-0.53802816901408501</v>
      </c>
      <c r="CL74">
        <v>0.64705882352941202</v>
      </c>
      <c r="CM74">
        <v>1202.3490977666665</v>
      </c>
      <c r="CN74">
        <v>0.20816682500000003</v>
      </c>
      <c r="CO74">
        <v>0.17283153951439501</v>
      </c>
      <c r="CP74" s="63">
        <v>0.57422969187675099</v>
      </c>
      <c r="CQ74">
        <v>0.51271753681392196</v>
      </c>
      <c r="CR74">
        <v>0.65731115731115697</v>
      </c>
      <c r="CS74">
        <v>0.63243243243243197</v>
      </c>
      <c r="CT74">
        <v>0.59773559773559803</v>
      </c>
      <c r="CU74">
        <v>0.415602836879433</v>
      </c>
      <c r="CV74">
        <v>0.67207207207207198</v>
      </c>
      <c r="CW74">
        <v>0.52025093537526235</v>
      </c>
      <c r="CX74">
        <v>0.64237294237294229</v>
      </c>
      <c r="CY74">
        <v>0.58131193887410237</v>
      </c>
      <c r="CZ74" s="45">
        <v>0.65</v>
      </c>
      <c r="DA74" s="25">
        <v>8358.7692307692305</v>
      </c>
      <c r="DB74" s="25">
        <v>0.75</v>
      </c>
      <c r="DC74" s="25">
        <v>11239.0666666667</v>
      </c>
      <c r="DD74" s="25">
        <v>1</v>
      </c>
      <c r="DE74" s="25">
        <v>8983.6</v>
      </c>
      <c r="DF74" s="25">
        <v>0.79999999999999993</v>
      </c>
      <c r="DG74" s="28">
        <v>9527.1452991453098</v>
      </c>
      <c r="DH74">
        <v>0.66666666666666663</v>
      </c>
      <c r="DI74">
        <v>237</v>
      </c>
      <c r="DJ74">
        <v>0</v>
      </c>
      <c r="DK74">
        <v>129</v>
      </c>
      <c r="DL74">
        <v>0.5</v>
      </c>
      <c r="DM74">
        <v>190</v>
      </c>
      <c r="DN74">
        <v>0.38888888888888901</v>
      </c>
      <c r="DO74">
        <v>185.33333333333334</v>
      </c>
      <c r="DP74">
        <v>17</v>
      </c>
      <c r="DQ74">
        <v>15</v>
      </c>
      <c r="DR74">
        <v>14</v>
      </c>
      <c r="DS74">
        <v>9</v>
      </c>
      <c r="DT74">
        <v>32</v>
      </c>
      <c r="DU74">
        <v>9</v>
      </c>
      <c r="DV74">
        <v>11</v>
      </c>
      <c r="DW74">
        <v>5</v>
      </c>
      <c r="DX74">
        <v>14</v>
      </c>
      <c r="DY74">
        <v>11</v>
      </c>
      <c r="DZ74">
        <v>11</v>
      </c>
      <c r="EA74">
        <v>6</v>
      </c>
      <c r="EB74" s="89">
        <v>21</v>
      </c>
      <c r="EC74" s="89">
        <v>11.666666666666666</v>
      </c>
      <c r="ED74" s="89">
        <v>12</v>
      </c>
      <c r="EE74" s="129">
        <v>6.666666666666667</v>
      </c>
      <c r="EF74">
        <v>0.92446283892302583</v>
      </c>
      <c r="EG74">
        <v>0.9181176635737146</v>
      </c>
      <c r="EH74">
        <v>0.90731642958599534</v>
      </c>
      <c r="EI74">
        <v>0.97091318550790284</v>
      </c>
      <c r="EJ74">
        <v>0.96169698814663773</v>
      </c>
      <c r="EK74">
        <v>0.98999520086592174</v>
      </c>
      <c r="EL74">
        <v>0.99601415597120269</v>
      </c>
      <c r="EM74">
        <v>0.99999999999999978</v>
      </c>
      <c r="EN74">
        <v>0.97508063557357971</v>
      </c>
      <c r="EO74">
        <v>0.97116316586701423</v>
      </c>
      <c r="EP74">
        <v>0.98251316536176247</v>
      </c>
      <c r="EQ74">
        <v>1</v>
      </c>
      <c r="ER74">
        <v>0.95374682088108109</v>
      </c>
      <c r="ES74" s="106"/>
      <c r="ET74" s="30"/>
      <c r="EU74" s="30"/>
      <c r="EV74" s="30"/>
      <c r="EW74" s="30"/>
      <c r="EX74" s="109"/>
      <c r="EY74" s="25"/>
    </row>
    <row r="75" spans="1:155" ht="13.05" customHeight="1">
      <c r="A75" s="25">
        <v>36</v>
      </c>
      <c r="B75" s="25">
        <v>12</v>
      </c>
      <c r="C75" s="49">
        <v>80073</v>
      </c>
      <c r="D75" s="25">
        <v>2</v>
      </c>
      <c r="E75" s="25">
        <v>2</v>
      </c>
      <c r="F75" s="25">
        <v>7</v>
      </c>
      <c r="G75" s="25">
        <v>10</v>
      </c>
      <c r="H75" s="25">
        <v>4</v>
      </c>
      <c r="I75" s="25">
        <v>9</v>
      </c>
      <c r="J75" s="25">
        <v>0</v>
      </c>
      <c r="K75" s="25">
        <v>6</v>
      </c>
      <c r="L75" s="45">
        <v>1</v>
      </c>
      <c r="M75" s="25">
        <v>1204.0999999999999</v>
      </c>
      <c r="N75" s="25">
        <v>1103</v>
      </c>
      <c r="O75" s="28">
        <v>431.76247124888863</v>
      </c>
      <c r="P75" s="25">
        <v>0.37575757575757573</v>
      </c>
      <c r="Q75" s="49">
        <v>0.14285714285714285</v>
      </c>
      <c r="R75" s="25">
        <v>0.5</v>
      </c>
      <c r="S75" s="25">
        <v>0.2</v>
      </c>
      <c r="T75" s="25">
        <v>0.35</v>
      </c>
      <c r="U75" s="47">
        <v>38</v>
      </c>
      <c r="V75" s="47">
        <v>15</v>
      </c>
      <c r="W75" s="54">
        <v>6</v>
      </c>
      <c r="X75" s="51">
        <v>12.5</v>
      </c>
      <c r="Y75" s="46">
        <v>17</v>
      </c>
      <c r="Z75" s="46">
        <v>13</v>
      </c>
      <c r="AA75" s="103">
        <v>79</v>
      </c>
      <c r="AB75" s="104">
        <v>0.11392405063291139</v>
      </c>
      <c r="AC75" s="47">
        <v>12</v>
      </c>
      <c r="AD75" s="25">
        <v>6</v>
      </c>
      <c r="AE75" s="49">
        <v>18</v>
      </c>
      <c r="AF75" s="47">
        <v>4</v>
      </c>
      <c r="AG75" s="25">
        <v>3</v>
      </c>
      <c r="AH75" s="49">
        <v>7</v>
      </c>
      <c r="AI75" s="25">
        <v>24</v>
      </c>
      <c r="AJ75" s="25"/>
      <c r="AK75" s="49">
        <v>0.83333333333333337</v>
      </c>
      <c r="AL75">
        <v>21</v>
      </c>
      <c r="AM75">
        <v>7</v>
      </c>
      <c r="AN75">
        <v>0.96441694</v>
      </c>
      <c r="AO75">
        <v>10</v>
      </c>
      <c r="AP75">
        <v>0.97405646999999995</v>
      </c>
      <c r="AQ75">
        <v>21</v>
      </c>
      <c r="AR75">
        <v>8</v>
      </c>
      <c r="AS75">
        <v>0.99098065000000002</v>
      </c>
      <c r="AT75">
        <v>9</v>
      </c>
      <c r="AU75">
        <v>0.95938564999999998</v>
      </c>
      <c r="AV75">
        <v>22</v>
      </c>
      <c r="AW75">
        <v>14</v>
      </c>
      <c r="AX75">
        <v>0.98364666999999995</v>
      </c>
      <c r="AY75">
        <v>14</v>
      </c>
      <c r="AZ75">
        <v>0.99749120000000002</v>
      </c>
      <c r="BA75" s="25">
        <v>21.333333333333332</v>
      </c>
      <c r="BB75" s="25">
        <v>9.6666666666666661</v>
      </c>
      <c r="BC75" s="25">
        <v>0.97968142000000003</v>
      </c>
      <c r="BD75" s="25">
        <v>11</v>
      </c>
      <c r="BE75" s="25">
        <v>0.97697777333333347</v>
      </c>
      <c r="BF75" s="86">
        <v>53.599696953568838</v>
      </c>
      <c r="BG75" s="47">
        <v>17</v>
      </c>
      <c r="BH75" s="25">
        <v>12</v>
      </c>
      <c r="BI75" s="25">
        <v>14.5</v>
      </c>
      <c r="BJ75" s="25">
        <v>6.4935069999999999E-3</v>
      </c>
      <c r="BK75" s="25">
        <v>0.61290323000000002</v>
      </c>
      <c r="BL75" s="88">
        <v>0.30969836849999999</v>
      </c>
      <c r="BM75" s="47">
        <v>29</v>
      </c>
      <c r="BN75" s="25">
        <v>35</v>
      </c>
      <c r="BO75" s="25">
        <v>35</v>
      </c>
      <c r="BP75" s="25">
        <v>31</v>
      </c>
      <c r="BQ75" s="25">
        <v>35</v>
      </c>
      <c r="BR75" s="46">
        <v>64</v>
      </c>
      <c r="BS75" s="25">
        <v>54843.333333333299</v>
      </c>
      <c r="BT75" s="25">
        <v>14957.272727272701</v>
      </c>
      <c r="BU75" s="25">
        <v>41785.555555555598</v>
      </c>
      <c r="BV75" s="25">
        <v>25071.333333333299</v>
      </c>
      <c r="BW75" s="25">
        <v>59003.333333333299</v>
      </c>
      <c r="BX75" s="25">
        <v>18632.631578947399</v>
      </c>
      <c r="BY75" s="25">
        <v>51877.407407407394</v>
      </c>
      <c r="BZ75" s="28">
        <v>19553.745879851132</v>
      </c>
      <c r="CA75">
        <v>1236.7705980000001</v>
      </c>
      <c r="CB75">
        <v>0.12826532900000001</v>
      </c>
      <c r="CC75">
        <v>-0.31818181818181801</v>
      </c>
      <c r="CD75">
        <v>0.4</v>
      </c>
      <c r="CE75">
        <v>4256.1535050000002</v>
      </c>
      <c r="CF75">
        <v>0.26459690699999999</v>
      </c>
      <c r="CG75">
        <v>0.70291777188328897</v>
      </c>
      <c r="CH75">
        <v>0.75</v>
      </c>
      <c r="CI75">
        <v>507.08694600000001</v>
      </c>
      <c r="CJ75">
        <v>2.562768E-2</v>
      </c>
      <c r="CK75">
        <v>0.74647887323943696</v>
      </c>
      <c r="CL75">
        <v>0.6</v>
      </c>
      <c r="CM75">
        <v>2000.0036830000001</v>
      </c>
      <c r="CN75">
        <v>0.13949663866666667</v>
      </c>
      <c r="CO75">
        <v>0.37707160898030262</v>
      </c>
      <c r="CP75" s="63">
        <v>0.58333333333333337</v>
      </c>
      <c r="CQ75">
        <v>0.559726962457338</v>
      </c>
      <c r="CR75">
        <v>0.61834319526627202</v>
      </c>
      <c r="CS75">
        <v>0.78743961352656999</v>
      </c>
      <c r="CT75">
        <v>0.54378980891719797</v>
      </c>
      <c r="CU75">
        <v>0.51028806584362096</v>
      </c>
      <c r="CV75">
        <v>0.41478029294274299</v>
      </c>
      <c r="CW75">
        <v>0.61915154727584298</v>
      </c>
      <c r="CX75">
        <v>0.52563776570873755</v>
      </c>
      <c r="CY75">
        <v>0.57239465649229027</v>
      </c>
      <c r="CZ75" s="45">
        <v>0.65</v>
      </c>
      <c r="DA75" s="25">
        <v>3568.0769230769201</v>
      </c>
      <c r="DB75" s="25">
        <v>0.85</v>
      </c>
      <c r="DC75" s="25">
        <v>5461.3125</v>
      </c>
      <c r="DD75" s="25">
        <v>0.85</v>
      </c>
      <c r="DE75" s="25">
        <v>4166.0588235294099</v>
      </c>
      <c r="DF75" s="25">
        <v>0.78333333333333333</v>
      </c>
      <c r="DG75" s="28">
        <v>4398.482748868777</v>
      </c>
      <c r="DH75">
        <v>0.5</v>
      </c>
      <c r="DI75">
        <v>116</v>
      </c>
      <c r="DJ75">
        <v>0</v>
      </c>
      <c r="DK75">
        <v>86</v>
      </c>
      <c r="DL75">
        <v>1.8333333333333333</v>
      </c>
      <c r="DM75">
        <v>135</v>
      </c>
      <c r="DN75">
        <v>0.77777777777777801</v>
      </c>
      <c r="DO75">
        <v>112.33333333333333</v>
      </c>
      <c r="DP75">
        <v>17</v>
      </c>
      <c r="DQ75">
        <v>14</v>
      </c>
      <c r="DR75">
        <v>14</v>
      </c>
      <c r="DS75">
        <v>7</v>
      </c>
      <c r="DT75">
        <v>43</v>
      </c>
      <c r="DU75">
        <v>15</v>
      </c>
      <c r="DV75">
        <v>17</v>
      </c>
      <c r="DW75">
        <v>7</v>
      </c>
      <c r="DX75">
        <v>9</v>
      </c>
      <c r="DY75">
        <v>7</v>
      </c>
      <c r="DZ75">
        <v>5</v>
      </c>
      <c r="EA75">
        <v>8</v>
      </c>
      <c r="EB75" s="89">
        <v>23</v>
      </c>
      <c r="EC75" s="89">
        <v>12</v>
      </c>
      <c r="ED75" s="89">
        <v>12</v>
      </c>
      <c r="EE75" s="129">
        <v>7.333333333333333</v>
      </c>
      <c r="EF75">
        <v>0.93196992256441258</v>
      </c>
      <c r="EG75">
        <v>0.92841228740840887</v>
      </c>
      <c r="EH75">
        <v>0.93129779462852436</v>
      </c>
      <c r="EI75">
        <v>0.98491617929624908</v>
      </c>
      <c r="EJ75">
        <v>0.90208768516450966</v>
      </c>
      <c r="EK75">
        <v>0.99627968729296934</v>
      </c>
      <c r="EL75">
        <v>0.99279369591703481</v>
      </c>
      <c r="EM75">
        <v>0.99228581947994376</v>
      </c>
      <c r="EN75">
        <v>0.9583293348253602</v>
      </c>
      <c r="EO75">
        <v>0.96427458931554533</v>
      </c>
      <c r="EP75">
        <v>0.98773305701907699</v>
      </c>
      <c r="EQ75">
        <v>1</v>
      </c>
      <c r="ER75">
        <v>0.93079564751809418</v>
      </c>
      <c r="ES75" s="106"/>
      <c r="ET75" s="30"/>
      <c r="EU75" s="30"/>
      <c r="EV75" s="30"/>
      <c r="EW75" s="30"/>
      <c r="EX75" s="109"/>
      <c r="EY75" s="25"/>
    </row>
    <row r="76" spans="1:155" ht="13.05" customHeight="1">
      <c r="A76" s="25">
        <v>38</v>
      </c>
      <c r="B76" s="25">
        <v>18</v>
      </c>
      <c r="C76" s="49">
        <v>80074</v>
      </c>
      <c r="D76" s="25">
        <v>2</v>
      </c>
      <c r="E76" s="25">
        <v>2</v>
      </c>
      <c r="F76" s="25">
        <v>21</v>
      </c>
      <c r="G76" s="25">
        <v>23</v>
      </c>
      <c r="H76" s="25">
        <v>18</v>
      </c>
      <c r="I76" s="25">
        <v>26</v>
      </c>
      <c r="J76" s="25">
        <v>8</v>
      </c>
      <c r="K76" s="25">
        <v>19</v>
      </c>
      <c r="L76" s="45">
        <v>1</v>
      </c>
      <c r="M76" s="25">
        <v>844.2</v>
      </c>
      <c r="N76" s="25">
        <v>754.5</v>
      </c>
      <c r="O76" s="28">
        <v>233.87527040126136</v>
      </c>
      <c r="P76" s="25">
        <v>0.6404494382022472</v>
      </c>
      <c r="Q76" s="49">
        <v>0</v>
      </c>
      <c r="R76" s="25">
        <v>0.2</v>
      </c>
      <c r="S76" s="25">
        <v>0.4</v>
      </c>
      <c r="T76" s="25">
        <v>0.3</v>
      </c>
      <c r="U76" s="47">
        <v>33</v>
      </c>
      <c r="V76" s="47">
        <v>12</v>
      </c>
      <c r="W76" s="54">
        <v>8</v>
      </c>
      <c r="X76" s="51">
        <v>17</v>
      </c>
      <c r="Y76" s="46">
        <v>20</v>
      </c>
      <c r="Z76" s="46">
        <v>17</v>
      </c>
      <c r="AA76" s="103">
        <v>90</v>
      </c>
      <c r="AB76" s="104">
        <v>7.7777777777777779E-2</v>
      </c>
      <c r="AC76" s="103">
        <v>8</v>
      </c>
      <c r="AD76" s="25">
        <v>7</v>
      </c>
      <c r="AE76" s="49">
        <v>15</v>
      </c>
      <c r="AF76" s="47">
        <v>4</v>
      </c>
      <c r="AG76" s="25">
        <v>4</v>
      </c>
      <c r="AH76" s="49">
        <v>8</v>
      </c>
      <c r="AI76" s="25">
        <v>20</v>
      </c>
      <c r="AJ76" s="25"/>
      <c r="AK76" s="49">
        <v>1.65</v>
      </c>
      <c r="AL76">
        <v>10</v>
      </c>
      <c r="AM76">
        <v>4</v>
      </c>
      <c r="AN76">
        <v>0.54291977000000002</v>
      </c>
      <c r="AO76">
        <v>4</v>
      </c>
      <c r="AP76">
        <v>0.62161580000000005</v>
      </c>
      <c r="AQ76">
        <v>12</v>
      </c>
      <c r="AR76">
        <v>9</v>
      </c>
      <c r="AS76">
        <v>0.98821303999999999</v>
      </c>
      <c r="AT76">
        <v>10</v>
      </c>
      <c r="AU76">
        <v>0.98912778000000001</v>
      </c>
      <c r="AV76">
        <v>15</v>
      </c>
      <c r="AW76">
        <v>10</v>
      </c>
      <c r="AX76">
        <v>0.98094751999999996</v>
      </c>
      <c r="AY76">
        <v>10</v>
      </c>
      <c r="AZ76">
        <v>0.97270255000000005</v>
      </c>
      <c r="BA76" s="25">
        <v>12.333333333333334</v>
      </c>
      <c r="BB76" s="25">
        <v>7.666666666666667</v>
      </c>
      <c r="BC76" s="25">
        <v>0.83736010999999999</v>
      </c>
      <c r="BD76" s="25">
        <v>8</v>
      </c>
      <c r="BE76" s="25">
        <v>0.86114871000000004</v>
      </c>
      <c r="BF76" s="86">
        <v>60.363268675464091</v>
      </c>
      <c r="BG76" s="47">
        <v>16</v>
      </c>
      <c r="BH76" s="25">
        <v>23</v>
      </c>
      <c r="BI76" s="25">
        <v>19.5</v>
      </c>
      <c r="BJ76" s="25">
        <v>0.88732394000000003</v>
      </c>
      <c r="BK76" s="25">
        <v>1</v>
      </c>
      <c r="BL76" s="88">
        <v>0.94366196999999996</v>
      </c>
      <c r="BM76" s="47">
        <v>27</v>
      </c>
      <c r="BN76" s="25">
        <v>32</v>
      </c>
      <c r="BO76" s="25">
        <v>31</v>
      </c>
      <c r="BP76" s="25">
        <v>27</v>
      </c>
      <c r="BQ76" s="25">
        <v>27</v>
      </c>
      <c r="BR76" s="46">
        <v>51</v>
      </c>
      <c r="BS76" s="25">
        <v>18281.111111111099</v>
      </c>
      <c r="BT76" s="25">
        <v>8025.85365853659</v>
      </c>
      <c r="BU76" s="25">
        <v>41785.555555555598</v>
      </c>
      <c r="BV76" s="25">
        <v>8547.0454545454504</v>
      </c>
      <c r="BW76" s="25">
        <v>16858.0952380952</v>
      </c>
      <c r="BX76" s="25">
        <v>8233.0232558139505</v>
      </c>
      <c r="BY76" s="25">
        <v>25641.587301587297</v>
      </c>
      <c r="BZ76" s="28">
        <v>8268.6407896319961</v>
      </c>
      <c r="CA76">
        <v>2110.2513800000002</v>
      </c>
      <c r="CB76">
        <v>0.50369872699999996</v>
      </c>
      <c r="CC76">
        <v>4.9393939393939403</v>
      </c>
      <c r="CD76">
        <v>0.76470588235294101</v>
      </c>
      <c r="CE76">
        <v>794.31887319999998</v>
      </c>
      <c r="CF76">
        <v>8.7836172000000004E-2</v>
      </c>
      <c r="CG76">
        <v>8.7533156498673798E-2</v>
      </c>
      <c r="CH76">
        <v>0.625</v>
      </c>
      <c r="CI76">
        <v>1431.5688789999999</v>
      </c>
      <c r="CJ76">
        <v>0.29873794999999997</v>
      </c>
      <c r="CK76">
        <v>3.6901408450704198</v>
      </c>
      <c r="CL76">
        <v>0.7</v>
      </c>
      <c r="CM76">
        <v>1445.3797107333332</v>
      </c>
      <c r="CN76">
        <v>0.29675761633333336</v>
      </c>
      <c r="CO76">
        <v>2.9056893136543445</v>
      </c>
      <c r="CP76" s="63">
        <v>0.69656862745098047</v>
      </c>
      <c r="CQ76">
        <v>0.61178045515394897</v>
      </c>
      <c r="CR76">
        <v>0.71875</v>
      </c>
      <c r="CS76">
        <v>0.35024154589371997</v>
      </c>
      <c r="CT76">
        <v>0.79541734860883795</v>
      </c>
      <c r="CU76">
        <v>0.40248447204968901</v>
      </c>
      <c r="CV76">
        <v>0.74911158493247998</v>
      </c>
      <c r="CW76">
        <v>0.45483549103245263</v>
      </c>
      <c r="CX76">
        <v>0.75442631118043924</v>
      </c>
      <c r="CY76">
        <v>0.60463090110644602</v>
      </c>
      <c r="CZ76" s="45">
        <v>0.6</v>
      </c>
      <c r="DA76" s="25">
        <v>5151.5</v>
      </c>
      <c r="DB76" s="25">
        <v>0.85</v>
      </c>
      <c r="DC76" s="25">
        <v>4266.7058823529396</v>
      </c>
      <c r="DD76" s="25">
        <v>0.6</v>
      </c>
      <c r="DE76" s="25">
        <v>4487.25</v>
      </c>
      <c r="DF76" s="25">
        <v>0.68333333333333324</v>
      </c>
      <c r="DG76" s="28">
        <v>4635.1519607843138</v>
      </c>
      <c r="DH76">
        <v>0.33333333333333331</v>
      </c>
      <c r="DI76">
        <v>307</v>
      </c>
      <c r="DJ76">
        <v>0</v>
      </c>
      <c r="DK76">
        <v>150</v>
      </c>
      <c r="DL76">
        <v>1.1666666666666667</v>
      </c>
      <c r="DM76">
        <v>176</v>
      </c>
      <c r="DN76">
        <v>0.5</v>
      </c>
      <c r="DO76">
        <v>211</v>
      </c>
      <c r="DP76">
        <v>21</v>
      </c>
      <c r="DQ76">
        <v>14</v>
      </c>
      <c r="DR76">
        <v>14</v>
      </c>
      <c r="DS76">
        <v>11</v>
      </c>
      <c r="DT76">
        <v>40</v>
      </c>
      <c r="DU76">
        <v>11</v>
      </c>
      <c r="DV76">
        <v>11</v>
      </c>
      <c r="DW76">
        <v>8</v>
      </c>
      <c r="DX76">
        <v>23</v>
      </c>
      <c r="DY76">
        <v>13</v>
      </c>
      <c r="DZ76">
        <v>14</v>
      </c>
      <c r="EA76">
        <v>8</v>
      </c>
      <c r="EB76" s="89">
        <v>28</v>
      </c>
      <c r="EC76" s="89">
        <v>12.666666666666666</v>
      </c>
      <c r="ED76" s="89">
        <v>13</v>
      </c>
      <c r="EE76" s="129">
        <v>9</v>
      </c>
      <c r="EF76">
        <v>0.95394516894588377</v>
      </c>
      <c r="EG76">
        <v>0.9549125650052207</v>
      </c>
      <c r="EH76">
        <v>0.95148522491476983</v>
      </c>
      <c r="EI76">
        <v>0.98479824644791913</v>
      </c>
      <c r="EJ76">
        <v>0.89642663504766795</v>
      </c>
      <c r="EK76">
        <v>0.95750252838017058</v>
      </c>
      <c r="EL76">
        <v>0.95675734404529933</v>
      </c>
      <c r="EM76">
        <v>1</v>
      </c>
      <c r="EN76">
        <v>0.97842692330230097</v>
      </c>
      <c r="EO76">
        <v>0.95596613967203681</v>
      </c>
      <c r="EP76">
        <v>0.97275662874602098</v>
      </c>
      <c r="EQ76">
        <v>1</v>
      </c>
      <c r="ER76">
        <v>0.9429329090986176</v>
      </c>
      <c r="ES76" s="106"/>
      <c r="ET76" s="30"/>
      <c r="EU76" s="30"/>
      <c r="EV76" s="30"/>
      <c r="EW76" s="30"/>
      <c r="EX76" s="109"/>
      <c r="EY76" s="25"/>
    </row>
    <row r="77" spans="1:155" ht="13.05" customHeight="1">
      <c r="A77" s="25">
        <v>70</v>
      </c>
      <c r="B77" s="25">
        <v>18</v>
      </c>
      <c r="C77" s="49">
        <v>80075</v>
      </c>
      <c r="D77" s="25">
        <v>1</v>
      </c>
      <c r="E77" s="25">
        <v>1</v>
      </c>
      <c r="F77" s="25">
        <v>23</v>
      </c>
      <c r="G77" s="25">
        <v>27</v>
      </c>
      <c r="H77" s="25">
        <v>12</v>
      </c>
      <c r="I77" s="25">
        <v>22</v>
      </c>
      <c r="J77" s="25">
        <v>2</v>
      </c>
      <c r="K77" s="25">
        <v>8</v>
      </c>
      <c r="L77" s="45">
        <v>1</v>
      </c>
      <c r="M77" s="25">
        <v>1544.45</v>
      </c>
      <c r="N77" s="25">
        <v>1186</v>
      </c>
      <c r="O77" s="28">
        <v>898.98348881272284</v>
      </c>
      <c r="P77" s="25">
        <v>1.032258064516129</v>
      </c>
      <c r="Q77" s="49">
        <v>0.2</v>
      </c>
      <c r="R77" s="25">
        <v>0.8</v>
      </c>
      <c r="S77" s="25">
        <v>0.8</v>
      </c>
      <c r="T77" s="25">
        <v>0.8</v>
      </c>
      <c r="U77" s="47">
        <v>21</v>
      </c>
      <c r="V77" s="47">
        <v>7</v>
      </c>
      <c r="W77" s="54">
        <v>6.5</v>
      </c>
      <c r="X77" s="51">
        <v>11</v>
      </c>
      <c r="Y77" s="46">
        <v>19</v>
      </c>
      <c r="Z77" s="46">
        <v>6</v>
      </c>
      <c r="AA77" s="103">
        <v>40</v>
      </c>
      <c r="AB77" s="104">
        <v>0.1</v>
      </c>
      <c r="AC77" s="47">
        <v>9</v>
      </c>
      <c r="AD77" s="25">
        <v>2</v>
      </c>
      <c r="AE77" s="49">
        <v>11</v>
      </c>
      <c r="AF77" s="47">
        <v>4</v>
      </c>
      <c r="AG77" s="25">
        <v>1</v>
      </c>
      <c r="AH77" s="49">
        <v>5</v>
      </c>
      <c r="AI77" s="25">
        <v>33</v>
      </c>
      <c r="AJ77" s="25"/>
      <c r="AK77" s="49">
        <v>2.0909090909090908</v>
      </c>
      <c r="AL77">
        <v>13</v>
      </c>
      <c r="AM77">
        <v>8</v>
      </c>
      <c r="AN77">
        <v>0.99104745999999999</v>
      </c>
      <c r="AO77">
        <v>8</v>
      </c>
      <c r="AP77">
        <v>0.99338075000000003</v>
      </c>
      <c r="AQ77">
        <v>14</v>
      </c>
      <c r="AR77">
        <v>9</v>
      </c>
      <c r="AS77">
        <v>0.97102555000000002</v>
      </c>
      <c r="AT77">
        <v>10</v>
      </c>
      <c r="AU77">
        <v>0.98136838000000004</v>
      </c>
      <c r="AV77">
        <v>10</v>
      </c>
      <c r="AW77">
        <v>4</v>
      </c>
      <c r="AX77">
        <v>0.96836405000000003</v>
      </c>
      <c r="AY77">
        <v>6</v>
      </c>
      <c r="AZ77">
        <v>0.98605527000000004</v>
      </c>
      <c r="BA77" s="25">
        <v>12.333333333333334</v>
      </c>
      <c r="BB77" s="25">
        <v>7</v>
      </c>
      <c r="BC77" s="25">
        <v>0.97681235333333338</v>
      </c>
      <c r="BD77" s="25">
        <v>8</v>
      </c>
      <c r="BE77" s="25">
        <v>0.98693480000000011</v>
      </c>
      <c r="BF77" s="86">
        <v>63.695414348039172</v>
      </c>
      <c r="BG77" s="47">
        <v>12</v>
      </c>
      <c r="BH77" s="25">
        <v>16</v>
      </c>
      <c r="BI77" s="25">
        <v>14</v>
      </c>
      <c r="BJ77" s="25">
        <v>0.35714286000000001</v>
      </c>
      <c r="BK77" s="25">
        <v>0.85106382999999997</v>
      </c>
      <c r="BL77" s="88">
        <v>0.60410334499999996</v>
      </c>
      <c r="BM77" s="47">
        <v>30</v>
      </c>
      <c r="BN77" s="25">
        <v>33</v>
      </c>
      <c r="BO77" s="25">
        <v>33</v>
      </c>
      <c r="BP77" s="25">
        <v>26</v>
      </c>
      <c r="BQ77" s="25">
        <v>31</v>
      </c>
      <c r="BR77" s="46">
        <v>62</v>
      </c>
      <c r="BS77" s="25" t="s">
        <v>149</v>
      </c>
      <c r="BT77" s="25">
        <v>16453</v>
      </c>
      <c r="BU77" s="25">
        <v>37607</v>
      </c>
      <c r="BV77" s="25">
        <v>18803.5</v>
      </c>
      <c r="BW77" s="25">
        <v>32183.6363636364</v>
      </c>
      <c r="BX77" s="25">
        <v>18632.631578947399</v>
      </c>
      <c r="BY77" s="25">
        <v>34895.318181818198</v>
      </c>
      <c r="BZ77" s="28">
        <v>17963.043859649133</v>
      </c>
      <c r="CA77" t="s">
        <v>149</v>
      </c>
      <c r="CB77" t="s">
        <v>149</v>
      </c>
      <c r="CC77" t="s">
        <v>149</v>
      </c>
      <c r="CD77" t="s">
        <v>149</v>
      </c>
      <c r="CE77">
        <v>2315.7052199999998</v>
      </c>
      <c r="CF77">
        <v>0.18049889599999999</v>
      </c>
      <c r="CG77">
        <v>1.54641909814324</v>
      </c>
      <c r="CH77">
        <v>0.66666666666666696</v>
      </c>
      <c r="CI77">
        <v>3134.3972570000001</v>
      </c>
      <c r="CJ77">
        <v>0.20870872800000001</v>
      </c>
      <c r="CK77">
        <v>1.4929577464788699</v>
      </c>
      <c r="CL77">
        <v>0.4</v>
      </c>
      <c r="CM77">
        <v>2725.0512385000002</v>
      </c>
      <c r="CN77">
        <v>0.19460381199999999</v>
      </c>
      <c r="CO77">
        <v>1.5196884223110549</v>
      </c>
      <c r="CP77" s="63">
        <v>0.53333333333333344</v>
      </c>
      <c r="CQ77" t="s">
        <v>149</v>
      </c>
      <c r="CR77">
        <v>0.43882126841768099</v>
      </c>
      <c r="CS77">
        <v>0.40043763676148802</v>
      </c>
      <c r="CT77">
        <v>0.36487322201607902</v>
      </c>
      <c r="CU77">
        <v>0.34666666666666701</v>
      </c>
      <c r="CV77">
        <v>0.41411451398135801</v>
      </c>
      <c r="CW77">
        <v>0.37355215171407752</v>
      </c>
      <c r="CX77">
        <v>0.40593633480503932</v>
      </c>
      <c r="CY77">
        <v>0.39298266156865463</v>
      </c>
      <c r="CZ77" s="45">
        <v>0.4</v>
      </c>
      <c r="DA77" s="25">
        <v>4557.25</v>
      </c>
      <c r="DB77" s="25">
        <v>0.8</v>
      </c>
      <c r="DC77" s="25">
        <v>8291.3125</v>
      </c>
      <c r="DD77" s="25">
        <v>0.6</v>
      </c>
      <c r="DE77" s="25">
        <v>4016</v>
      </c>
      <c r="DF77" s="25">
        <v>0.60000000000000009</v>
      </c>
      <c r="DG77" s="28">
        <v>5621.520833333333</v>
      </c>
      <c r="DH77">
        <v>3</v>
      </c>
      <c r="DI77">
        <v>234</v>
      </c>
      <c r="DJ77">
        <v>0.5</v>
      </c>
      <c r="DK77">
        <v>240</v>
      </c>
      <c r="DL77">
        <v>3.8333333333333335</v>
      </c>
      <c r="DM77">
        <v>180</v>
      </c>
      <c r="DN77">
        <v>2.4444444444444402</v>
      </c>
      <c r="DO77">
        <v>218</v>
      </c>
      <c r="DP77">
        <v>16</v>
      </c>
      <c r="DQ77">
        <v>13</v>
      </c>
      <c r="DR77">
        <v>14</v>
      </c>
      <c r="DS77">
        <v>7</v>
      </c>
      <c r="DT77">
        <v>27</v>
      </c>
      <c r="DU77">
        <v>8</v>
      </c>
      <c r="DV77">
        <v>10</v>
      </c>
      <c r="DW77">
        <v>7</v>
      </c>
      <c r="DX77">
        <v>12</v>
      </c>
      <c r="DY77">
        <v>8</v>
      </c>
      <c r="DZ77">
        <v>8</v>
      </c>
      <c r="EA77">
        <v>8</v>
      </c>
      <c r="EB77" s="89">
        <v>18.333333333333332</v>
      </c>
      <c r="EC77" s="89">
        <v>9.6666666666666661</v>
      </c>
      <c r="ED77" s="89">
        <v>10.666666666666666</v>
      </c>
      <c r="EE77" s="129">
        <v>7.333333333333333</v>
      </c>
      <c r="EF77">
        <v>0.63942824186509284</v>
      </c>
      <c r="EG77">
        <v>0.57760075740879058</v>
      </c>
      <c r="EH77">
        <v>0.57237384325872898</v>
      </c>
      <c r="EI77">
        <v>0.88898596874842672</v>
      </c>
      <c r="EJ77">
        <v>0.81450260213457149</v>
      </c>
      <c r="EK77">
        <v>0.89406488539072382</v>
      </c>
      <c r="EL77">
        <v>0.7594596936093635</v>
      </c>
      <c r="EM77">
        <v>0.94968971738441477</v>
      </c>
      <c r="EN77">
        <v>0.98251126554789925</v>
      </c>
      <c r="EO77">
        <v>0.98341510216077876</v>
      </c>
      <c r="EP77">
        <v>0.98637417679904293</v>
      </c>
      <c r="EQ77">
        <v>1</v>
      </c>
      <c r="ER77">
        <v>0.81214736984918778</v>
      </c>
      <c r="ES77" s="106"/>
      <c r="ET77" s="30"/>
      <c r="EU77" s="30"/>
      <c r="EV77" s="30"/>
      <c r="EW77" s="30"/>
      <c r="EX77" s="109"/>
      <c r="EY77" s="25"/>
    </row>
    <row r="78" spans="1:155" ht="13.05" customHeight="1">
      <c r="A78" s="25">
        <v>76</v>
      </c>
      <c r="B78" s="25">
        <v>18</v>
      </c>
      <c r="C78" s="49">
        <v>80076</v>
      </c>
      <c r="D78" s="25">
        <v>3</v>
      </c>
      <c r="E78" s="25">
        <v>3</v>
      </c>
      <c r="F78" s="25">
        <v>6</v>
      </c>
      <c r="G78" s="25">
        <v>13</v>
      </c>
      <c r="H78" s="25">
        <v>16</v>
      </c>
      <c r="I78" s="25">
        <v>23</v>
      </c>
      <c r="J78" s="25">
        <v>2</v>
      </c>
      <c r="K78" s="25">
        <v>5</v>
      </c>
      <c r="L78" s="45">
        <v>1</v>
      </c>
      <c r="M78" s="25">
        <v>1358.45</v>
      </c>
      <c r="N78" s="25">
        <v>974.5</v>
      </c>
      <c r="O78" s="28">
        <v>842.6940804099047</v>
      </c>
      <c r="P78" s="25">
        <v>0.59090909090909094</v>
      </c>
      <c r="Q78" s="49">
        <v>0</v>
      </c>
      <c r="R78" s="25">
        <v>0.7</v>
      </c>
      <c r="S78" s="25">
        <v>0.6</v>
      </c>
      <c r="T78" s="25">
        <v>0.65</v>
      </c>
      <c r="U78" s="47">
        <v>20</v>
      </c>
      <c r="V78" s="47">
        <v>4</v>
      </c>
      <c r="W78" s="54">
        <v>3.5</v>
      </c>
      <c r="X78" s="51">
        <v>11.5</v>
      </c>
      <c r="Y78" s="46">
        <v>16</v>
      </c>
      <c r="Z78" s="46">
        <v>12</v>
      </c>
      <c r="AA78" s="103">
        <v>51</v>
      </c>
      <c r="AB78" s="104">
        <v>0.50980392156862742</v>
      </c>
      <c r="AC78" s="47">
        <v>11</v>
      </c>
      <c r="AD78" s="25">
        <v>3</v>
      </c>
      <c r="AE78" s="49">
        <v>14</v>
      </c>
      <c r="AF78" s="47">
        <v>3</v>
      </c>
      <c r="AG78" s="25">
        <v>0</v>
      </c>
      <c r="AH78" s="49">
        <v>3</v>
      </c>
      <c r="AI78" s="25">
        <v>41</v>
      </c>
      <c r="AJ78" s="25"/>
      <c r="AK78" s="49">
        <v>1.8292682926829269</v>
      </c>
      <c r="AL78">
        <v>20</v>
      </c>
      <c r="AM78">
        <v>10</v>
      </c>
      <c r="AN78">
        <v>0.98004672000000004</v>
      </c>
      <c r="AO78">
        <v>11</v>
      </c>
      <c r="AP78">
        <v>0.98092193000000005</v>
      </c>
      <c r="AQ78">
        <v>9</v>
      </c>
      <c r="AR78">
        <v>5</v>
      </c>
      <c r="AS78">
        <v>0.95810708</v>
      </c>
      <c r="AT78">
        <v>5</v>
      </c>
      <c r="AU78">
        <v>0.95810708</v>
      </c>
      <c r="AV78">
        <v>10</v>
      </c>
      <c r="AW78">
        <v>10</v>
      </c>
      <c r="AX78">
        <v>0.97898010999999996</v>
      </c>
      <c r="AY78">
        <v>10</v>
      </c>
      <c r="AZ78">
        <v>0.97898010999999996</v>
      </c>
      <c r="BA78" s="25">
        <v>13</v>
      </c>
      <c r="BB78" s="25">
        <v>8.3333333333333339</v>
      </c>
      <c r="BC78" s="25">
        <v>0.97237797000000004</v>
      </c>
      <c r="BD78" s="25">
        <v>8.6666666666666661</v>
      </c>
      <c r="BE78" s="25">
        <v>0.97266970666666663</v>
      </c>
      <c r="BF78" s="86">
        <v>97.659796340093351</v>
      </c>
      <c r="BG78" s="47">
        <v>14</v>
      </c>
      <c r="BH78" s="25">
        <v>11</v>
      </c>
      <c r="BI78" s="25">
        <v>12.5</v>
      </c>
      <c r="BJ78" s="25">
        <v>0.84146341000000002</v>
      </c>
      <c r="BK78" s="25">
        <v>1</v>
      </c>
      <c r="BL78" s="88">
        <v>0.92073170500000001</v>
      </c>
      <c r="BM78" s="97">
        <v>25</v>
      </c>
      <c r="BN78" s="98">
        <v>33</v>
      </c>
      <c r="BO78" s="98">
        <v>31</v>
      </c>
      <c r="BP78" s="98">
        <v>30</v>
      </c>
      <c r="BQ78" s="98">
        <v>27</v>
      </c>
      <c r="BR78" s="46">
        <v>74</v>
      </c>
      <c r="BS78" s="25">
        <v>9140.5555555555493</v>
      </c>
      <c r="BT78" s="25">
        <v>7652.55813953488</v>
      </c>
      <c r="BU78" s="25">
        <v>13928.5185185185</v>
      </c>
      <c r="BV78" s="25">
        <v>9642.82051282051</v>
      </c>
      <c r="BW78" s="25">
        <v>13616.1538461538</v>
      </c>
      <c r="BX78" s="25">
        <v>8045.9090909091001</v>
      </c>
      <c r="BY78" s="25">
        <v>12228.409306742617</v>
      </c>
      <c r="BZ78" s="28">
        <v>8447.0959144214958</v>
      </c>
      <c r="CA78">
        <v>1360.216741</v>
      </c>
      <c r="CB78">
        <v>0.29497684699999999</v>
      </c>
      <c r="CC78">
        <v>4.5454545454545503</v>
      </c>
      <c r="CD78">
        <v>0.57142857142857095</v>
      </c>
      <c r="CE78">
        <v>1230.361574</v>
      </c>
      <c r="CF78">
        <v>0.144549651</v>
      </c>
      <c r="CG78">
        <v>-0.62068965517241403</v>
      </c>
      <c r="CH78">
        <v>0.30769230769230799</v>
      </c>
      <c r="CI78">
        <v>580.46609899999999</v>
      </c>
      <c r="CJ78">
        <v>0.113465064</v>
      </c>
      <c r="CK78">
        <v>1.9718309859154901</v>
      </c>
      <c r="CL78">
        <v>0.32</v>
      </c>
      <c r="CM78">
        <v>1057.0148046666666</v>
      </c>
      <c r="CN78">
        <v>0.18433052066666666</v>
      </c>
      <c r="CO78">
        <v>1.9655319587325419</v>
      </c>
      <c r="CP78" s="63">
        <v>0.39970695970695963</v>
      </c>
      <c r="CQ78">
        <v>0.47756410256410298</v>
      </c>
      <c r="CR78">
        <v>0.54677754677754697</v>
      </c>
      <c r="CS78">
        <v>0.33533533533533499</v>
      </c>
      <c r="CT78">
        <v>0.381446991404012</v>
      </c>
      <c r="CU78">
        <v>0.419456066945607</v>
      </c>
      <c r="CV78">
        <v>0.328512396694215</v>
      </c>
      <c r="CW78">
        <v>0.41078516828168166</v>
      </c>
      <c r="CX78">
        <v>0.41891231162525799</v>
      </c>
      <c r="CY78">
        <v>0.41484873995346988</v>
      </c>
      <c r="CZ78" s="45">
        <v>0.65</v>
      </c>
      <c r="DA78" s="25">
        <v>17991.8461538462</v>
      </c>
      <c r="DB78" s="25">
        <v>0.65</v>
      </c>
      <c r="DC78" s="25">
        <v>17785.461538461499</v>
      </c>
      <c r="DD78" s="25">
        <v>0.85</v>
      </c>
      <c r="DE78" s="25">
        <v>28648.5625</v>
      </c>
      <c r="DF78" s="25">
        <v>0.71666666666666667</v>
      </c>
      <c r="DG78" s="28">
        <v>21475.290064102566</v>
      </c>
      <c r="DH78">
        <v>1.5</v>
      </c>
      <c r="DI78">
        <v>420</v>
      </c>
      <c r="DJ78">
        <v>0.5</v>
      </c>
      <c r="DK78">
        <v>172</v>
      </c>
      <c r="DL78">
        <v>1.5</v>
      </c>
      <c r="DM78">
        <v>420</v>
      </c>
      <c r="DN78">
        <v>1.1666666666666701</v>
      </c>
      <c r="DO78">
        <v>337.33333333333331</v>
      </c>
      <c r="DP78">
        <v>13</v>
      </c>
      <c r="DQ78">
        <v>10</v>
      </c>
      <c r="DR78">
        <v>11</v>
      </c>
      <c r="DS78">
        <v>3</v>
      </c>
      <c r="DT78">
        <v>19</v>
      </c>
      <c r="DU78">
        <v>7</v>
      </c>
      <c r="DV78">
        <v>8</v>
      </c>
      <c r="DW78">
        <v>4</v>
      </c>
      <c r="DX78">
        <v>30</v>
      </c>
      <c r="DY78">
        <v>18</v>
      </c>
      <c r="DZ78">
        <v>18</v>
      </c>
      <c r="EA78">
        <v>7</v>
      </c>
      <c r="EB78" s="89">
        <v>20.666666666666668</v>
      </c>
      <c r="EC78" s="89">
        <v>11.666666666666666</v>
      </c>
      <c r="ED78" s="89">
        <v>12.333333333333334</v>
      </c>
      <c r="EE78" s="129">
        <v>4.666666666666667</v>
      </c>
      <c r="EF78">
        <v>0.43980770245645306</v>
      </c>
      <c r="EG78">
        <v>0.57064253443743984</v>
      </c>
      <c r="EH78">
        <v>0.61319697187428235</v>
      </c>
      <c r="EI78">
        <v>0.98198050606196563</v>
      </c>
      <c r="EJ78">
        <v>0.9659851285074682</v>
      </c>
      <c r="EK78">
        <v>0.96537849839391521</v>
      </c>
      <c r="EL78">
        <v>0.97480889769943946</v>
      </c>
      <c r="EM78">
        <v>0.99999999999999978</v>
      </c>
      <c r="EN78">
        <v>0.92710680666936141</v>
      </c>
      <c r="EO78">
        <v>0.92377904269431055</v>
      </c>
      <c r="EP78">
        <v>0.93014286388127643</v>
      </c>
      <c r="EQ78">
        <v>0.96027659949671984</v>
      </c>
      <c r="ER78">
        <v>0.77763321254442752</v>
      </c>
      <c r="ES78" s="106"/>
      <c r="ET78" s="30"/>
      <c r="EU78" s="30"/>
      <c r="EV78" s="30"/>
      <c r="EW78" s="30"/>
      <c r="EX78" s="109"/>
      <c r="EY78" s="25"/>
    </row>
    <row r="79" spans="1:155" ht="13.05" customHeight="1">
      <c r="A79" s="99">
        <v>50</v>
      </c>
      <c r="B79" s="25">
        <v>18</v>
      </c>
      <c r="C79" s="49">
        <v>80077</v>
      </c>
      <c r="D79" s="25">
        <v>3</v>
      </c>
      <c r="E79" s="25">
        <v>2</v>
      </c>
      <c r="F79" s="25">
        <v>11</v>
      </c>
      <c r="G79" s="25">
        <v>17</v>
      </c>
      <c r="H79" s="25">
        <v>14</v>
      </c>
      <c r="I79" s="25">
        <v>18</v>
      </c>
      <c r="J79" s="25">
        <v>2</v>
      </c>
      <c r="K79" s="25">
        <v>7</v>
      </c>
      <c r="L79" s="45">
        <v>1</v>
      </c>
      <c r="M79" s="25">
        <v>1298.75</v>
      </c>
      <c r="N79" s="25">
        <v>1311</v>
      </c>
      <c r="O79" s="28">
        <v>330.46966179729878</v>
      </c>
      <c r="P79" s="25">
        <v>0.36283185840707965</v>
      </c>
      <c r="Q79" s="49">
        <v>-0.2</v>
      </c>
      <c r="R79" s="25">
        <v>0.4</v>
      </c>
      <c r="S79" s="25">
        <v>0.4</v>
      </c>
      <c r="T79" s="25">
        <v>0.4</v>
      </c>
      <c r="U79" s="47">
        <v>27</v>
      </c>
      <c r="V79" s="47">
        <v>9</v>
      </c>
      <c r="W79" s="54">
        <v>5.5</v>
      </c>
      <c r="X79" s="51">
        <v>8.5</v>
      </c>
      <c r="Y79" s="46">
        <v>15</v>
      </c>
      <c r="Z79" s="46">
        <v>10</v>
      </c>
      <c r="AA79" s="103">
        <v>42</v>
      </c>
      <c r="AB79" s="104">
        <v>9.5238095238095233E-2</v>
      </c>
      <c r="AC79" s="47">
        <v>12</v>
      </c>
      <c r="AD79" s="25">
        <v>3</v>
      </c>
      <c r="AE79" s="49">
        <v>15</v>
      </c>
      <c r="AF79" s="47">
        <v>4</v>
      </c>
      <c r="AG79" s="25">
        <v>4</v>
      </c>
      <c r="AH79" s="49">
        <v>8</v>
      </c>
      <c r="AI79" s="25">
        <v>36</v>
      </c>
      <c r="AJ79" s="25"/>
      <c r="AK79" s="49">
        <v>0.63888888888888884</v>
      </c>
      <c r="AL79">
        <v>13</v>
      </c>
      <c r="AM79">
        <v>7</v>
      </c>
      <c r="AN79">
        <v>0.94396093999999997</v>
      </c>
      <c r="AO79">
        <v>9</v>
      </c>
      <c r="AP79">
        <v>0.97758374000000003</v>
      </c>
      <c r="AQ79">
        <v>15</v>
      </c>
      <c r="AR79">
        <v>7</v>
      </c>
      <c r="AS79">
        <v>0.85180918000000005</v>
      </c>
      <c r="AT79">
        <v>7</v>
      </c>
      <c r="AU79">
        <v>0.85646515999999995</v>
      </c>
      <c r="AV79">
        <v>13</v>
      </c>
      <c r="AW79">
        <v>6</v>
      </c>
      <c r="AX79">
        <v>0.93618042000000001</v>
      </c>
      <c r="AY79">
        <v>6</v>
      </c>
      <c r="AZ79">
        <v>0.93618042000000001</v>
      </c>
      <c r="BA79" s="25">
        <v>13.666666666666666</v>
      </c>
      <c r="BB79" s="25">
        <v>6.666666666666667</v>
      </c>
      <c r="BC79" s="25">
        <v>0.91065018000000009</v>
      </c>
      <c r="BD79" s="25">
        <v>7.333333333333333</v>
      </c>
      <c r="BE79" s="25">
        <v>0.92340977333333329</v>
      </c>
      <c r="BF79" s="86">
        <v>53.996561722185533</v>
      </c>
      <c r="BG79" s="47">
        <v>18</v>
      </c>
      <c r="BH79" s="25">
        <v>16</v>
      </c>
      <c r="BI79" s="25">
        <v>17</v>
      </c>
      <c r="BJ79" s="25">
        <v>0.76811594000000005</v>
      </c>
      <c r="BK79" s="25">
        <v>0.79545454999999998</v>
      </c>
      <c r="BL79" s="88">
        <v>0.78178524500000002</v>
      </c>
      <c r="BM79" s="97">
        <v>25</v>
      </c>
      <c r="BN79" s="98">
        <v>34</v>
      </c>
      <c r="BO79" s="98">
        <v>30</v>
      </c>
      <c r="BP79" s="98">
        <v>35</v>
      </c>
      <c r="BQ79" s="98">
        <v>36</v>
      </c>
      <c r="BR79" s="46">
        <v>42</v>
      </c>
      <c r="BS79" s="25">
        <v>8226.5</v>
      </c>
      <c r="BT79" s="25">
        <v>3576.7391304347798</v>
      </c>
      <c r="BU79" s="25">
        <v>8357.1111111111095</v>
      </c>
      <c r="BV79" s="25">
        <v>3450.1834862385299</v>
      </c>
      <c r="BW79" s="25" t="s">
        <v>149</v>
      </c>
      <c r="BX79" s="25">
        <v>5130.7246376811599</v>
      </c>
      <c r="BY79" s="25">
        <v>8291.8055555555547</v>
      </c>
      <c r="BZ79" s="28">
        <v>4052.5490847848232</v>
      </c>
      <c r="CA79">
        <v>768.06904110000005</v>
      </c>
      <c r="CB79">
        <v>0.29822084700000001</v>
      </c>
      <c r="CC79">
        <v>5.2454545454545496</v>
      </c>
      <c r="CD79">
        <v>0.66666666666666696</v>
      </c>
      <c r="CE79">
        <v>132.4803804</v>
      </c>
      <c r="CF79">
        <v>5.0244973999999998E-2</v>
      </c>
      <c r="CG79">
        <v>-0.48806366047745398</v>
      </c>
      <c r="CH79">
        <v>0.54545454545454497</v>
      </c>
      <c r="CI79" t="s">
        <v>149</v>
      </c>
      <c r="CJ79" t="s">
        <v>149</v>
      </c>
      <c r="CK79" t="s">
        <v>149</v>
      </c>
      <c r="CL79" t="s">
        <v>149</v>
      </c>
      <c r="CM79">
        <v>450.27471075000005</v>
      </c>
      <c r="CN79">
        <v>0.1742329105</v>
      </c>
      <c r="CO79">
        <v>2.3786954424885476</v>
      </c>
      <c r="CP79" s="63">
        <v>0.60606060606060597</v>
      </c>
      <c r="CQ79">
        <v>0.65871833084947795</v>
      </c>
      <c r="CR79">
        <v>0.74636264929424501</v>
      </c>
      <c r="CS79">
        <v>0.50607576840600399</v>
      </c>
      <c r="CT79">
        <v>0.75055720653789004</v>
      </c>
      <c r="CU79" t="s">
        <v>149</v>
      </c>
      <c r="CV79">
        <v>0.66735324407827001</v>
      </c>
      <c r="CW79">
        <v>0.58239704962774097</v>
      </c>
      <c r="CX79">
        <v>0.72142436663680165</v>
      </c>
      <c r="CY79">
        <v>0.66581343983317731</v>
      </c>
      <c r="CZ79" s="45">
        <v>0.75</v>
      </c>
      <c r="DA79" s="25">
        <v>10590.4</v>
      </c>
      <c r="DB79" s="25">
        <v>0.95</v>
      </c>
      <c r="DC79" s="25">
        <v>10618.631578947399</v>
      </c>
      <c r="DD79" s="25">
        <v>0.85</v>
      </c>
      <c r="DE79" s="25">
        <v>12288.2352941176</v>
      </c>
      <c r="DF79" s="25">
        <v>0.85</v>
      </c>
      <c r="DG79" s="28">
        <v>11165.755624354999</v>
      </c>
      <c r="DH79">
        <v>1.1666666666666667</v>
      </c>
      <c r="DI79">
        <v>145</v>
      </c>
      <c r="DJ79">
        <v>0</v>
      </c>
      <c r="DK79">
        <v>160</v>
      </c>
      <c r="DL79">
        <v>1.5</v>
      </c>
      <c r="DM79">
        <v>212</v>
      </c>
      <c r="DN79">
        <v>0.88888888888888895</v>
      </c>
      <c r="DO79">
        <v>172.33333333333334</v>
      </c>
      <c r="DP79">
        <v>25</v>
      </c>
      <c r="DQ79">
        <v>18</v>
      </c>
      <c r="DR79">
        <v>17</v>
      </c>
      <c r="DS79">
        <v>7</v>
      </c>
      <c r="DT79">
        <v>45</v>
      </c>
      <c r="DU79">
        <v>9</v>
      </c>
      <c r="DV79">
        <v>9</v>
      </c>
      <c r="DW79">
        <v>4</v>
      </c>
      <c r="DX79">
        <v>32</v>
      </c>
      <c r="DY79">
        <v>17</v>
      </c>
      <c r="DZ79">
        <v>15</v>
      </c>
      <c r="EA79">
        <v>8</v>
      </c>
      <c r="EB79" s="89">
        <v>34</v>
      </c>
      <c r="EC79" s="89">
        <v>14.666666666666666</v>
      </c>
      <c r="ED79" s="89">
        <v>13.666666666666666</v>
      </c>
      <c r="EE79" s="129">
        <v>6.333333333333333</v>
      </c>
      <c r="EF79">
        <v>0.866091052318403</v>
      </c>
      <c r="EG79">
        <v>0.89611640911684554</v>
      </c>
      <c r="EH79">
        <v>0.88439542756954015</v>
      </c>
      <c r="EI79">
        <v>0.8928571428571429</v>
      </c>
      <c r="EJ79">
        <v>0.89262003692476288</v>
      </c>
      <c r="EK79">
        <v>0.81687172295575639</v>
      </c>
      <c r="EL79">
        <v>0.98373875367592944</v>
      </c>
      <c r="EM79">
        <v>0.99999999999999978</v>
      </c>
      <c r="EN79">
        <v>0.9751738680878983</v>
      </c>
      <c r="EO79">
        <v>0.97237422831943088</v>
      </c>
      <c r="EP79">
        <v>0.98402269386744134</v>
      </c>
      <c r="EQ79">
        <v>1</v>
      </c>
      <c r="ER79">
        <v>0.91129498577702128</v>
      </c>
      <c r="ES79" s="106"/>
      <c r="ET79" s="30"/>
      <c r="EU79" s="30"/>
      <c r="EV79" s="30"/>
      <c r="EW79" s="30"/>
      <c r="EX79" s="109"/>
      <c r="EY79" s="25"/>
    </row>
    <row r="80" spans="1:155" ht="13.05" customHeight="1">
      <c r="A80" s="100">
        <v>55</v>
      </c>
      <c r="B80" s="25">
        <v>14</v>
      </c>
      <c r="C80" s="49">
        <v>80078</v>
      </c>
      <c r="D80" s="25">
        <v>3</v>
      </c>
      <c r="E80" s="25">
        <v>3</v>
      </c>
      <c r="F80" s="25"/>
      <c r="G80" s="25"/>
      <c r="H80" s="25">
        <v>9</v>
      </c>
      <c r="I80" s="25">
        <v>11</v>
      </c>
      <c r="J80" s="25">
        <v>12</v>
      </c>
      <c r="K80" s="25">
        <v>16</v>
      </c>
      <c r="L80" s="45">
        <v>0.95</v>
      </c>
      <c r="M80" s="25">
        <v>1658.7894736842106</v>
      </c>
      <c r="N80" s="25">
        <v>1543</v>
      </c>
      <c r="O80" s="28">
        <v>585.52479584532341</v>
      </c>
      <c r="P80" s="25">
        <v>1.064516129032258</v>
      </c>
      <c r="Q80" s="49">
        <v>0</v>
      </c>
      <c r="R80" s="25">
        <v>0.8</v>
      </c>
      <c r="S80" s="25">
        <v>0.5</v>
      </c>
      <c r="T80" s="25">
        <v>0.65</v>
      </c>
      <c r="U80" s="47">
        <v>36</v>
      </c>
      <c r="V80" s="47">
        <v>13</v>
      </c>
      <c r="W80" s="54">
        <v>4.5</v>
      </c>
      <c r="X80" s="51">
        <v>9</v>
      </c>
      <c r="Y80" s="46">
        <v>23</v>
      </c>
      <c r="Z80" s="46">
        <v>4</v>
      </c>
      <c r="AA80" s="103">
        <v>87</v>
      </c>
      <c r="AB80" s="104">
        <v>5.7471264367816091E-2</v>
      </c>
      <c r="AC80" s="47">
        <v>12</v>
      </c>
      <c r="AD80" s="25">
        <v>8</v>
      </c>
      <c r="AE80" s="49">
        <v>20</v>
      </c>
      <c r="AF80" s="47">
        <v>4</v>
      </c>
      <c r="AG80" s="25">
        <v>3</v>
      </c>
      <c r="AH80" s="49">
        <v>7</v>
      </c>
      <c r="AI80" s="25">
        <v>38</v>
      </c>
      <c r="AJ80" s="25"/>
      <c r="AK80" s="49">
        <v>1.236842105263158</v>
      </c>
      <c r="AL80">
        <v>15</v>
      </c>
      <c r="AM80">
        <v>8</v>
      </c>
      <c r="AN80">
        <v>0.90841247999999997</v>
      </c>
      <c r="AO80">
        <v>8</v>
      </c>
      <c r="AP80">
        <v>0.95380841999999999</v>
      </c>
      <c r="AQ80">
        <v>14</v>
      </c>
      <c r="AR80">
        <v>5</v>
      </c>
      <c r="AS80">
        <v>0.96945692999999999</v>
      </c>
      <c r="AT80">
        <v>7</v>
      </c>
      <c r="AU80">
        <v>0.96092116999999999</v>
      </c>
      <c r="AV80">
        <v>11</v>
      </c>
      <c r="AW80">
        <v>5</v>
      </c>
      <c r="AX80">
        <v>0.82604166999999995</v>
      </c>
      <c r="AY80">
        <v>6</v>
      </c>
      <c r="AZ80">
        <v>0.79749278999999995</v>
      </c>
      <c r="BA80" s="25">
        <v>13.333333333333334</v>
      </c>
      <c r="BB80" s="25">
        <v>6</v>
      </c>
      <c r="BC80" s="25">
        <v>0.90130369333333338</v>
      </c>
      <c r="BD80" s="25">
        <v>7</v>
      </c>
      <c r="BE80" s="25">
        <v>0.90407412666666664</v>
      </c>
      <c r="BF80" s="86">
        <v>49.737085088639716</v>
      </c>
      <c r="BG80" s="47">
        <v>20</v>
      </c>
      <c r="BH80" s="25">
        <v>23</v>
      </c>
      <c r="BI80" s="25">
        <v>21.5</v>
      </c>
      <c r="BJ80" s="25">
        <v>0.82905983000000005</v>
      </c>
      <c r="BK80" s="25">
        <v>1</v>
      </c>
      <c r="BL80" s="88">
        <v>0.91452991500000003</v>
      </c>
      <c r="BM80" s="97">
        <v>28</v>
      </c>
      <c r="BN80" s="98">
        <v>31</v>
      </c>
      <c r="BO80" s="98">
        <v>26</v>
      </c>
      <c r="BP80" s="98">
        <v>31</v>
      </c>
      <c r="BQ80" s="98">
        <v>35</v>
      </c>
      <c r="BR80" s="46">
        <v>40</v>
      </c>
      <c r="BS80" s="25">
        <v>19356.470588235301</v>
      </c>
      <c r="BT80" s="25">
        <v>10283.125</v>
      </c>
      <c r="BU80" s="25">
        <v>31339.166666666701</v>
      </c>
      <c r="BV80" s="25">
        <v>13431.0714285714</v>
      </c>
      <c r="BW80" s="25">
        <v>50574.285714285703</v>
      </c>
      <c r="BX80" s="25">
        <v>13616.1538461538</v>
      </c>
      <c r="BY80" s="25">
        <v>33756.640989729232</v>
      </c>
      <c r="BZ80" s="28">
        <v>12443.450091575067</v>
      </c>
      <c r="CA80">
        <v>1050.710413</v>
      </c>
      <c r="CB80">
        <v>0.17445660499999999</v>
      </c>
      <c r="CC80">
        <v>1.4969696969696999</v>
      </c>
      <c r="CD80">
        <v>0.6875</v>
      </c>
      <c r="CE80">
        <v>1103.560307</v>
      </c>
      <c r="CF80">
        <v>9.6542303999999995E-2</v>
      </c>
      <c r="CG80">
        <v>0.21220159151193599</v>
      </c>
      <c r="CH80">
        <v>0.45454545454545497</v>
      </c>
      <c r="CI80">
        <v>478.10549040000001</v>
      </c>
      <c r="CJ80">
        <v>5.4653137999999997E-2</v>
      </c>
      <c r="CK80">
        <v>-0.42253521126760601</v>
      </c>
      <c r="CL80">
        <v>1</v>
      </c>
      <c r="CM80">
        <v>877.45873679999988</v>
      </c>
      <c r="CN80">
        <v>0.10855068233333333</v>
      </c>
      <c r="CO80">
        <v>0.42887869240467663</v>
      </c>
      <c r="CP80" s="63">
        <v>0.71401515151515171</v>
      </c>
      <c r="CQ80">
        <v>0.49019607843137297</v>
      </c>
      <c r="CR80">
        <v>0.56843940714908403</v>
      </c>
      <c r="CS80">
        <v>0.313075506445672</v>
      </c>
      <c r="CT80">
        <v>0.47678737233054802</v>
      </c>
      <c r="CU80">
        <v>0.37152777777777801</v>
      </c>
      <c r="CV80">
        <v>0.51484135107471896</v>
      </c>
      <c r="CW80">
        <v>0.39159978755160768</v>
      </c>
      <c r="CX80">
        <v>0.52002271018478363</v>
      </c>
      <c r="CY80">
        <v>0.45581124886819574</v>
      </c>
      <c r="CZ80" s="45">
        <v>0.8</v>
      </c>
      <c r="DA80" s="25">
        <v>15642.5625</v>
      </c>
      <c r="DB80" s="25">
        <v>0.9</v>
      </c>
      <c r="DC80" s="25">
        <v>15042.1176470588</v>
      </c>
      <c r="DD80" s="25">
        <v>0.9</v>
      </c>
      <c r="DE80" s="25">
        <v>13754</v>
      </c>
      <c r="DF80" s="25">
        <v>0.8666666666666667</v>
      </c>
      <c r="DG80" s="28">
        <v>14812.893382352931</v>
      </c>
      <c r="DH80">
        <v>0.16666666666666666</v>
      </c>
      <c r="DI80">
        <v>135</v>
      </c>
      <c r="DJ80">
        <v>0</v>
      </c>
      <c r="DK80">
        <v>133</v>
      </c>
      <c r="DL80">
        <v>0</v>
      </c>
      <c r="DM80">
        <v>279</v>
      </c>
      <c r="DN80">
        <v>5.5555555555555601E-2</v>
      </c>
      <c r="DO80">
        <v>182.33333333333334</v>
      </c>
      <c r="DP80">
        <v>21</v>
      </c>
      <c r="DQ80">
        <v>18</v>
      </c>
      <c r="DR80">
        <v>18</v>
      </c>
      <c r="DS80">
        <v>9</v>
      </c>
      <c r="DT80">
        <v>24</v>
      </c>
      <c r="DU80">
        <v>6</v>
      </c>
      <c r="DV80">
        <v>8</v>
      </c>
      <c r="DW80">
        <v>4</v>
      </c>
      <c r="DX80">
        <v>17</v>
      </c>
      <c r="DY80">
        <v>17</v>
      </c>
      <c r="DZ80">
        <v>16</v>
      </c>
      <c r="EA80">
        <v>4</v>
      </c>
      <c r="EB80" s="89">
        <v>20.666666666666668</v>
      </c>
      <c r="EC80" s="89">
        <v>13.666666666666666</v>
      </c>
      <c r="ED80" s="89">
        <v>14</v>
      </c>
      <c r="EE80" s="129">
        <v>5.666666666666667</v>
      </c>
      <c r="EF80">
        <v>0.96418578308016123</v>
      </c>
      <c r="EG80">
        <v>0.94136990892220562</v>
      </c>
      <c r="EH80">
        <v>0.95823612522257917</v>
      </c>
      <c r="EI80">
        <v>0.88935475646402684</v>
      </c>
      <c r="EJ80">
        <v>0.97196894901416364</v>
      </c>
      <c r="EK80">
        <v>0.96756297345789277</v>
      </c>
      <c r="EL80">
        <v>0.99010095108699481</v>
      </c>
      <c r="EM80">
        <v>0.98270762982399062</v>
      </c>
      <c r="EN80">
        <v>0.98044194716858857</v>
      </c>
      <c r="EO80">
        <v>0.96238228372276624</v>
      </c>
      <c r="EP80">
        <v>0.96903145987830386</v>
      </c>
      <c r="EQ80">
        <v>0.99999999999999978</v>
      </c>
      <c r="ER80">
        <v>0.97219889308763785</v>
      </c>
      <c r="ES80" s="106"/>
      <c r="ET80" s="30"/>
      <c r="EU80" s="30"/>
      <c r="EV80" s="30"/>
      <c r="EW80" s="30"/>
      <c r="EX80" s="109"/>
      <c r="EY80" s="25"/>
    </row>
    <row r="81" spans="1:155" ht="13.05" customHeight="1">
      <c r="A81" s="100">
        <v>46</v>
      </c>
      <c r="B81" s="25">
        <v>16</v>
      </c>
      <c r="C81" s="49">
        <v>80079</v>
      </c>
      <c r="D81" s="25">
        <v>4</v>
      </c>
      <c r="E81" s="25">
        <v>4</v>
      </c>
      <c r="F81" s="25">
        <v>23</v>
      </c>
      <c r="G81" s="25">
        <v>27</v>
      </c>
      <c r="H81" s="25">
        <v>24</v>
      </c>
      <c r="I81" s="25">
        <v>27</v>
      </c>
      <c r="J81" s="25">
        <v>9</v>
      </c>
      <c r="K81" s="25">
        <v>17</v>
      </c>
      <c r="L81" s="45">
        <v>1</v>
      </c>
      <c r="M81" s="25">
        <v>1153.75</v>
      </c>
      <c r="N81" s="25">
        <v>981</v>
      </c>
      <c r="O81" s="28">
        <v>422.56670292517447</v>
      </c>
      <c r="P81" s="25">
        <v>0.15789473684210525</v>
      </c>
      <c r="Q81" s="49">
        <v>0.2857142857142857</v>
      </c>
      <c r="R81" s="25">
        <v>0.5</v>
      </c>
      <c r="S81" s="25">
        <v>0.4</v>
      </c>
      <c r="T81" s="25">
        <v>0.45</v>
      </c>
      <c r="U81" s="47">
        <v>32</v>
      </c>
      <c r="V81" s="47">
        <v>10</v>
      </c>
      <c r="W81" s="54">
        <v>5.5</v>
      </c>
      <c r="X81" s="51">
        <v>9.5</v>
      </c>
      <c r="Y81" s="46">
        <v>17</v>
      </c>
      <c r="Z81" s="46">
        <v>11</v>
      </c>
      <c r="AA81" s="103">
        <v>57</v>
      </c>
      <c r="AB81" s="104">
        <v>8.771929824561403E-2</v>
      </c>
      <c r="AC81" s="47">
        <v>12</v>
      </c>
      <c r="AD81" s="25">
        <v>6</v>
      </c>
      <c r="AE81" s="49">
        <v>18</v>
      </c>
      <c r="AF81" s="47">
        <v>4</v>
      </c>
      <c r="AG81" s="25">
        <v>1</v>
      </c>
      <c r="AH81" s="49">
        <v>5</v>
      </c>
      <c r="AI81" s="25">
        <v>31</v>
      </c>
      <c r="AJ81" s="25"/>
      <c r="AK81" s="49">
        <v>2.225806451612903</v>
      </c>
      <c r="AL81">
        <v>23</v>
      </c>
      <c r="AM81">
        <v>11</v>
      </c>
      <c r="AN81">
        <v>0.89214954000000002</v>
      </c>
      <c r="AO81">
        <v>12</v>
      </c>
      <c r="AP81">
        <v>0.89108177</v>
      </c>
      <c r="AQ81">
        <v>20</v>
      </c>
      <c r="AR81">
        <v>11</v>
      </c>
      <c r="AS81">
        <v>0.97235068000000002</v>
      </c>
      <c r="AT81">
        <v>12</v>
      </c>
      <c r="AU81">
        <v>0.97721398000000004</v>
      </c>
      <c r="AV81">
        <v>26</v>
      </c>
      <c r="AW81">
        <v>12</v>
      </c>
      <c r="AX81">
        <v>0.97757537999999999</v>
      </c>
      <c r="AY81">
        <v>12</v>
      </c>
      <c r="AZ81">
        <v>0.98938250000000005</v>
      </c>
      <c r="BA81" s="25">
        <v>23</v>
      </c>
      <c r="BB81" s="25">
        <v>11.333333333333334</v>
      </c>
      <c r="BC81" s="25">
        <v>0.94735853333333342</v>
      </c>
      <c r="BD81" s="25">
        <v>12</v>
      </c>
      <c r="BE81" s="25">
        <v>0.95255941666666677</v>
      </c>
      <c r="BF81" s="86">
        <v>65.634003590818196</v>
      </c>
      <c r="BG81" s="47">
        <v>19</v>
      </c>
      <c r="BH81" s="25">
        <v>15</v>
      </c>
      <c r="BI81" s="25">
        <v>17</v>
      </c>
      <c r="BJ81" s="25">
        <v>3.9215686E-2</v>
      </c>
      <c r="BK81" s="25">
        <v>0.45714285999999998</v>
      </c>
      <c r="BL81" s="88">
        <v>0.24817927299999998</v>
      </c>
      <c r="BM81" s="97">
        <v>28</v>
      </c>
      <c r="BN81" s="98">
        <v>26</v>
      </c>
      <c r="BO81" s="98">
        <v>31</v>
      </c>
      <c r="BP81" s="98">
        <v>36</v>
      </c>
      <c r="BQ81" s="98">
        <v>28</v>
      </c>
      <c r="BR81" s="46"/>
      <c r="BS81" s="25">
        <v>9971.5151515151501</v>
      </c>
      <c r="BT81" s="25">
        <v>8893.5135135135097</v>
      </c>
      <c r="BU81" s="25">
        <v>25071.333333333299</v>
      </c>
      <c r="BV81" s="25">
        <v>12967.931034482801</v>
      </c>
      <c r="BW81" s="25">
        <v>16858.0952380952</v>
      </c>
      <c r="BX81" s="25">
        <v>15392.1739130435</v>
      </c>
      <c r="BY81" s="25">
        <v>17300.314574314551</v>
      </c>
      <c r="BZ81" s="28">
        <v>12417.872820346603</v>
      </c>
      <c r="CA81">
        <v>874.0756864</v>
      </c>
      <c r="CB81">
        <v>0.165188101</v>
      </c>
      <c r="CC81">
        <v>4.5090909090909097</v>
      </c>
      <c r="CD81">
        <v>0.40625</v>
      </c>
      <c r="CE81">
        <v>2845.501389</v>
      </c>
      <c r="CF81">
        <v>0.39756766799999999</v>
      </c>
      <c r="CG81">
        <v>2.96021220159151</v>
      </c>
      <c r="CH81">
        <v>0.71428571428571397</v>
      </c>
      <c r="CI81">
        <v>1988.3694620000001</v>
      </c>
      <c r="CJ81">
        <v>0.21221377399999999</v>
      </c>
      <c r="CK81">
        <v>1.76056338028169</v>
      </c>
      <c r="CL81">
        <v>0.4</v>
      </c>
      <c r="CM81">
        <v>1902.6488458000001</v>
      </c>
      <c r="CN81">
        <v>0.25832318100000001</v>
      </c>
      <c r="CO81">
        <v>3.0766221636547031</v>
      </c>
      <c r="CP81" s="63">
        <v>0.50684523809523796</v>
      </c>
      <c r="CQ81">
        <v>0.69761499148211203</v>
      </c>
      <c r="CR81">
        <v>0.55732607850757898</v>
      </c>
      <c r="CS81">
        <v>0.54420731707317105</v>
      </c>
      <c r="CT81">
        <v>0.52909336941813301</v>
      </c>
      <c r="CU81">
        <v>0.66832298136645996</v>
      </c>
      <c r="CV81">
        <v>0.618912797281993</v>
      </c>
      <c r="CW81">
        <v>0.63671509664058101</v>
      </c>
      <c r="CX81">
        <v>0.56844408173590166</v>
      </c>
      <c r="CY81">
        <v>0.60257958918824128</v>
      </c>
      <c r="CZ81" s="45">
        <v>0.75</v>
      </c>
      <c r="DA81" s="25">
        <v>6608.5</v>
      </c>
      <c r="DB81" s="25">
        <v>0.75</v>
      </c>
      <c r="DC81" s="25">
        <v>9441.4</v>
      </c>
      <c r="DD81" s="25">
        <v>0.6</v>
      </c>
      <c r="DE81" s="25">
        <v>8389</v>
      </c>
      <c r="DF81" s="25">
        <v>0.70000000000000007</v>
      </c>
      <c r="DG81" s="28">
        <v>8146.3</v>
      </c>
      <c r="DH81">
        <v>1.3333333333333333</v>
      </c>
      <c r="DI81">
        <v>185</v>
      </c>
      <c r="DJ81">
        <v>0.16666666666666666</v>
      </c>
      <c r="DK81">
        <v>116</v>
      </c>
      <c r="DL81">
        <v>0.66666666666666663</v>
      </c>
      <c r="DM81">
        <v>228</v>
      </c>
      <c r="DN81">
        <v>0.72222222222222199</v>
      </c>
      <c r="DO81">
        <v>176.33333333333334</v>
      </c>
      <c r="DP81">
        <v>22</v>
      </c>
      <c r="DQ81">
        <v>15</v>
      </c>
      <c r="DR81">
        <v>16</v>
      </c>
      <c r="DS81">
        <v>9</v>
      </c>
      <c r="DT81">
        <v>34</v>
      </c>
      <c r="DU81">
        <v>12</v>
      </c>
      <c r="DV81">
        <v>13</v>
      </c>
      <c r="DW81">
        <v>7</v>
      </c>
      <c r="EB81" s="89">
        <v>28</v>
      </c>
      <c r="EC81" s="89">
        <v>13.5</v>
      </c>
      <c r="ED81" s="89">
        <v>14.5</v>
      </c>
      <c r="EE81" s="129">
        <v>8</v>
      </c>
      <c r="EF81">
        <v>0.93058393465410461</v>
      </c>
      <c r="EG81">
        <v>0.90887638172086027</v>
      </c>
      <c r="EH81">
        <v>0.92346820078508962</v>
      </c>
      <c r="EI81">
        <v>0.90851945972315429</v>
      </c>
      <c r="EJ81">
        <v>0.967657083682118</v>
      </c>
      <c r="EK81">
        <v>0.99360266677795595</v>
      </c>
      <c r="EL81">
        <v>0.99416218566353809</v>
      </c>
      <c r="EM81">
        <v>0.99228581947994399</v>
      </c>
      <c r="EN81">
        <v>0.99373186842343975</v>
      </c>
      <c r="EO81">
        <v>0.97779496915535125</v>
      </c>
      <c r="EP81">
        <v>0.98939016386168099</v>
      </c>
      <c r="EQ81">
        <v>1</v>
      </c>
      <c r="ER81">
        <v>0.96399096225322067</v>
      </c>
      <c r="ES81" s="106"/>
      <c r="ET81" s="30"/>
      <c r="EU81" s="30"/>
      <c r="EV81" s="30"/>
      <c r="EW81" s="30"/>
      <c r="EX81" s="109"/>
      <c r="EY81" s="25"/>
    </row>
    <row r="82" spans="1:155" ht="13.05" customHeight="1">
      <c r="A82" s="100">
        <v>22</v>
      </c>
      <c r="B82" s="25">
        <v>15</v>
      </c>
      <c r="C82" s="49">
        <v>80080</v>
      </c>
      <c r="D82" s="25">
        <v>4</v>
      </c>
      <c r="E82" s="25">
        <v>4</v>
      </c>
      <c r="F82" s="25">
        <v>17</v>
      </c>
      <c r="G82" s="25">
        <v>25</v>
      </c>
      <c r="H82" s="25">
        <v>28</v>
      </c>
      <c r="I82" s="25">
        <v>28</v>
      </c>
      <c r="J82" s="25">
        <v>11</v>
      </c>
      <c r="K82" s="25">
        <v>22</v>
      </c>
      <c r="L82" s="45">
        <v>1</v>
      </c>
      <c r="M82" s="25">
        <v>736.4</v>
      </c>
      <c r="N82" s="25">
        <v>696.5</v>
      </c>
      <c r="O82" s="28">
        <v>151.53648162458416</v>
      </c>
      <c r="P82" s="25">
        <v>0.22916666666666666</v>
      </c>
      <c r="Q82" s="49">
        <v>0</v>
      </c>
      <c r="R82" s="25">
        <v>0.8</v>
      </c>
      <c r="S82" s="25">
        <v>0.9</v>
      </c>
      <c r="T82" s="25">
        <v>0.85</v>
      </c>
      <c r="U82" s="47">
        <v>31</v>
      </c>
      <c r="V82" s="47">
        <v>11</v>
      </c>
      <c r="W82" s="54">
        <v>5</v>
      </c>
      <c r="X82" s="51">
        <v>11</v>
      </c>
      <c r="Y82" s="46">
        <v>24</v>
      </c>
      <c r="Z82" s="46">
        <v>17</v>
      </c>
      <c r="AA82" s="103">
        <v>78</v>
      </c>
      <c r="AB82" s="104">
        <v>1.282051282051282E-2</v>
      </c>
      <c r="AC82" s="47">
        <v>11</v>
      </c>
      <c r="AD82" s="25">
        <v>12</v>
      </c>
      <c r="AE82" s="49">
        <v>23</v>
      </c>
      <c r="AF82" s="47">
        <v>4</v>
      </c>
      <c r="AG82" s="25">
        <v>4</v>
      </c>
      <c r="AH82" s="49">
        <v>8</v>
      </c>
      <c r="AI82" s="25">
        <v>36</v>
      </c>
      <c r="AJ82" s="25"/>
      <c r="AK82" s="49">
        <v>0.55555555555555558</v>
      </c>
      <c r="AL82">
        <v>30</v>
      </c>
      <c r="AM82">
        <v>11</v>
      </c>
      <c r="AN82">
        <v>0.86145921999999997</v>
      </c>
      <c r="AO82">
        <v>11</v>
      </c>
      <c r="AP82">
        <v>0.88430076999999996</v>
      </c>
      <c r="AQ82">
        <v>30</v>
      </c>
      <c r="AR82">
        <v>9</v>
      </c>
      <c r="AS82">
        <v>0.98615905000000004</v>
      </c>
      <c r="AT82">
        <v>9</v>
      </c>
      <c r="AU82">
        <v>0.99663504000000003</v>
      </c>
      <c r="AV82">
        <v>35</v>
      </c>
      <c r="AW82">
        <v>11</v>
      </c>
      <c r="AX82">
        <v>0.95426513000000002</v>
      </c>
      <c r="AY82">
        <v>11</v>
      </c>
      <c r="AZ82">
        <v>0.97250181999999996</v>
      </c>
      <c r="BA82" s="25">
        <v>31.666666666666668</v>
      </c>
      <c r="BB82" s="25">
        <v>10.333333333333334</v>
      </c>
      <c r="BC82" s="25">
        <v>0.9339611333333333</v>
      </c>
      <c r="BD82" s="25">
        <v>10.333333333333334</v>
      </c>
      <c r="BE82" s="25">
        <v>0.95114587666666672</v>
      </c>
      <c r="BF82" s="86">
        <v>45.589973873750104</v>
      </c>
      <c r="BG82" s="47">
        <v>8</v>
      </c>
      <c r="BH82" s="25">
        <v>14</v>
      </c>
      <c r="BI82" s="25">
        <v>11</v>
      </c>
      <c r="BJ82" s="25">
        <v>1</v>
      </c>
      <c r="BK82" s="25">
        <v>1</v>
      </c>
      <c r="BL82" s="88">
        <v>1</v>
      </c>
      <c r="BM82" s="47">
        <v>31</v>
      </c>
      <c r="BN82" s="25">
        <v>29</v>
      </c>
      <c r="BO82" s="25">
        <v>31</v>
      </c>
      <c r="BP82" s="25">
        <v>32</v>
      </c>
      <c r="BQ82" s="25">
        <v>32</v>
      </c>
      <c r="BR82" s="46">
        <v>36</v>
      </c>
      <c r="BS82" s="25">
        <v>23504.285714285699</v>
      </c>
      <c r="BT82" s="25">
        <v>8659.4736842105303</v>
      </c>
      <c r="BU82" s="25">
        <v>31339.166666666701</v>
      </c>
      <c r="BV82" s="25">
        <v>6837.6363636363603</v>
      </c>
      <c r="BW82" s="25">
        <v>27232.307692307699</v>
      </c>
      <c r="BX82" s="25">
        <v>11420</v>
      </c>
      <c r="BY82" s="25">
        <v>27358.586691086701</v>
      </c>
      <c r="BZ82" s="28">
        <v>8972.3700159489636</v>
      </c>
      <c r="CA82">
        <v>1292.407586</v>
      </c>
      <c r="CB82">
        <v>0.28240715399999999</v>
      </c>
      <c r="CC82">
        <v>1.54242424242424</v>
      </c>
      <c r="CD82">
        <v>0.69230769230769196</v>
      </c>
      <c r="CE82">
        <v>1176.4724839999999</v>
      </c>
      <c r="CF82">
        <v>0.24171790700000001</v>
      </c>
      <c r="CG82">
        <v>0.42440318302387298</v>
      </c>
      <c r="CH82">
        <v>0.45454545454545497</v>
      </c>
      <c r="CI82">
        <v>1577.7218969999999</v>
      </c>
      <c r="CJ82">
        <v>0.26612531900000003</v>
      </c>
      <c r="CK82">
        <v>2.9859154929577501</v>
      </c>
      <c r="CL82">
        <v>0.66666666666666696</v>
      </c>
      <c r="CM82">
        <v>1348.8673223333333</v>
      </c>
      <c r="CN82">
        <v>0.26341679333333334</v>
      </c>
      <c r="CO82">
        <v>1.6509143061352878</v>
      </c>
      <c r="CP82" s="63">
        <v>0.60450660450660465</v>
      </c>
      <c r="CQ82">
        <v>0.55901639344262299</v>
      </c>
      <c r="CR82">
        <v>0.71450323562999596</v>
      </c>
      <c r="CS82">
        <v>0.42173112338858199</v>
      </c>
      <c r="CT82">
        <v>0.70997485331098098</v>
      </c>
      <c r="CU82">
        <v>0.53142857142857103</v>
      </c>
      <c r="CV82">
        <v>0.63757791629563698</v>
      </c>
      <c r="CW82">
        <v>0.50405869608659204</v>
      </c>
      <c r="CX82">
        <v>0.68735200174553801</v>
      </c>
      <c r="CY82">
        <v>0.59570534891606497</v>
      </c>
      <c r="CZ82" s="45">
        <v>0.5</v>
      </c>
      <c r="DA82" s="25">
        <v>7821.4</v>
      </c>
      <c r="DB82" s="25">
        <v>0.8</v>
      </c>
      <c r="DC82" s="25">
        <v>8952.8666666666704</v>
      </c>
      <c r="DD82" s="25">
        <v>0.75</v>
      </c>
      <c r="DE82" s="25">
        <v>5788.0714285714303</v>
      </c>
      <c r="DF82" s="25">
        <v>0.68333333333333324</v>
      </c>
      <c r="DG82" s="28">
        <v>7520.7793650793674</v>
      </c>
      <c r="DH82">
        <v>0.16666666666666666</v>
      </c>
      <c r="DI82">
        <v>211</v>
      </c>
      <c r="DJ82">
        <v>0.16666666666666666</v>
      </c>
      <c r="DK82">
        <v>135</v>
      </c>
      <c r="DL82">
        <v>0.33333333333333331</v>
      </c>
      <c r="DM82">
        <v>338</v>
      </c>
      <c r="DN82">
        <v>0.22222222222222199</v>
      </c>
      <c r="DO82">
        <v>228</v>
      </c>
      <c r="DP82">
        <v>26</v>
      </c>
      <c r="DQ82">
        <v>21</v>
      </c>
      <c r="DR82">
        <v>20</v>
      </c>
      <c r="DS82">
        <v>12</v>
      </c>
      <c r="DT82">
        <v>43</v>
      </c>
      <c r="DU82">
        <v>13</v>
      </c>
      <c r="DV82">
        <v>13</v>
      </c>
      <c r="DW82">
        <v>8</v>
      </c>
      <c r="DX82">
        <v>21</v>
      </c>
      <c r="DY82">
        <v>12</v>
      </c>
      <c r="DZ82">
        <v>11</v>
      </c>
      <c r="EA82">
        <v>8</v>
      </c>
      <c r="EB82" s="89">
        <v>30</v>
      </c>
      <c r="EC82" s="89">
        <v>15.333333333333334</v>
      </c>
      <c r="ED82" s="89">
        <v>14.666666666666666</v>
      </c>
      <c r="EE82" s="129">
        <v>9.3333333333333339</v>
      </c>
      <c r="EF82">
        <v>0.89658789249932191</v>
      </c>
      <c r="EG82">
        <v>0.85663793185682713</v>
      </c>
      <c r="EH82">
        <v>0.84689620143162958</v>
      </c>
      <c r="EI82">
        <v>0.95150925350114179</v>
      </c>
      <c r="EJ82">
        <v>0.9268406982305285</v>
      </c>
      <c r="EK82">
        <v>0.95991953448440959</v>
      </c>
      <c r="EL82">
        <v>0.9594554524789608</v>
      </c>
      <c r="EM82">
        <v>1</v>
      </c>
      <c r="EN82">
        <v>0.95261197272254272</v>
      </c>
      <c r="EO82">
        <v>0.98470158718514034</v>
      </c>
      <c r="EP82">
        <v>0.98104662044313151</v>
      </c>
      <c r="EQ82">
        <v>1</v>
      </c>
      <c r="ER82">
        <v>0.92534685448413112</v>
      </c>
      <c r="ES82" s="106"/>
      <c r="ET82" s="30"/>
      <c r="EU82" s="30"/>
      <c r="EV82" s="30"/>
      <c r="EW82" s="30"/>
      <c r="EX82" s="109"/>
      <c r="EY82" s="25"/>
    </row>
    <row r="83" spans="1:155" ht="13.05" customHeight="1">
      <c r="A83" s="100">
        <v>53</v>
      </c>
      <c r="B83" s="25">
        <v>13</v>
      </c>
      <c r="C83" s="49">
        <v>80081</v>
      </c>
      <c r="D83" s="25">
        <v>2</v>
      </c>
      <c r="E83" s="25">
        <v>4</v>
      </c>
      <c r="F83" s="25">
        <v>0</v>
      </c>
      <c r="G83" s="25">
        <v>4</v>
      </c>
      <c r="H83" s="25">
        <v>3</v>
      </c>
      <c r="I83" s="25">
        <v>10</v>
      </c>
      <c r="J83" s="25">
        <v>2</v>
      </c>
      <c r="K83" s="25">
        <v>6</v>
      </c>
      <c r="L83" s="45">
        <v>1</v>
      </c>
      <c r="M83" s="25">
        <v>1409.1</v>
      </c>
      <c r="N83" s="25">
        <v>1344.5</v>
      </c>
      <c r="O83" s="28">
        <v>464.96959719511693</v>
      </c>
      <c r="P83" s="25">
        <v>0.30508474576271188</v>
      </c>
      <c r="Q83" s="49">
        <v>-0.75</v>
      </c>
      <c r="R83" s="25">
        <v>0.1</v>
      </c>
      <c r="S83" s="25">
        <v>0.4</v>
      </c>
      <c r="T83" s="25">
        <v>0.25</v>
      </c>
      <c r="U83" s="47">
        <v>35</v>
      </c>
      <c r="V83" s="47">
        <v>12</v>
      </c>
      <c r="W83" s="54">
        <v>5</v>
      </c>
      <c r="X83" s="51">
        <v>11</v>
      </c>
      <c r="Y83" s="46">
        <v>9</v>
      </c>
      <c r="Z83" s="46">
        <v>5</v>
      </c>
      <c r="AA83" s="103">
        <v>47</v>
      </c>
      <c r="AB83" s="104">
        <v>0.14893617021276595</v>
      </c>
      <c r="AC83" s="47">
        <v>12</v>
      </c>
      <c r="AD83" s="25">
        <v>10</v>
      </c>
      <c r="AE83" s="49">
        <v>22</v>
      </c>
      <c r="AF83" s="47">
        <v>3</v>
      </c>
      <c r="AG83" s="25">
        <v>3</v>
      </c>
      <c r="AH83" s="49">
        <v>6</v>
      </c>
      <c r="AI83" s="25">
        <v>37</v>
      </c>
      <c r="AJ83" s="25"/>
      <c r="AK83" s="49">
        <v>7.243243243243243</v>
      </c>
      <c r="AL83">
        <v>9</v>
      </c>
      <c r="AM83">
        <v>4</v>
      </c>
      <c r="AN83">
        <v>0.99449032000000004</v>
      </c>
      <c r="AO83">
        <v>5</v>
      </c>
      <c r="AP83">
        <v>0.91409052999999996</v>
      </c>
      <c r="AQ83">
        <v>7</v>
      </c>
      <c r="AR83">
        <v>5</v>
      </c>
      <c r="AS83">
        <v>0.98810492999999999</v>
      </c>
      <c r="AT83">
        <v>5</v>
      </c>
      <c r="AU83">
        <v>0.98810492999999999</v>
      </c>
      <c r="AV83">
        <v>4</v>
      </c>
      <c r="AW83">
        <v>1</v>
      </c>
      <c r="AX83"/>
      <c r="AY83">
        <v>1</v>
      </c>
      <c r="AZ83"/>
      <c r="BA83" s="25">
        <v>6.666666666666667</v>
      </c>
      <c r="BB83" s="25">
        <v>3.3333333333333335</v>
      </c>
      <c r="BC83" s="25">
        <v>0.99129762500000007</v>
      </c>
      <c r="BD83" s="25">
        <v>3.6666666666666665</v>
      </c>
      <c r="BE83" s="25">
        <v>0.95109772999999997</v>
      </c>
      <c r="BF83" s="86">
        <v>88.98859040308048</v>
      </c>
      <c r="BG83" s="47">
        <v>9</v>
      </c>
      <c r="BH83" s="25">
        <v>14</v>
      </c>
      <c r="BI83" s="25">
        <v>11.5</v>
      </c>
      <c r="BJ83" s="25">
        <v>-3.8461538000000003E-2</v>
      </c>
      <c r="BK83" s="25">
        <v>0.16</v>
      </c>
      <c r="BL83" s="88">
        <v>6.0769231E-2</v>
      </c>
      <c r="BM83" s="47">
        <v>32</v>
      </c>
      <c r="BN83" s="25">
        <v>33</v>
      </c>
      <c r="BO83" s="25">
        <v>33</v>
      </c>
      <c r="BP83" s="25">
        <v>32</v>
      </c>
      <c r="BQ83" s="25">
        <v>33</v>
      </c>
      <c r="BR83" s="46"/>
      <c r="BS83" s="25">
        <v>65812</v>
      </c>
      <c r="BT83" s="25">
        <v>25312.307692307699</v>
      </c>
      <c r="BU83" s="25">
        <v>62678.333333333299</v>
      </c>
      <c r="BV83" s="25">
        <v>41785.555555555598</v>
      </c>
      <c r="BW83" s="25">
        <v>88505</v>
      </c>
      <c r="BX83" s="25">
        <v>32183.6363636364</v>
      </c>
      <c r="BY83" s="25">
        <v>72331.777777777766</v>
      </c>
      <c r="BZ83" s="28">
        <v>33093.83320383323</v>
      </c>
      <c r="CA83">
        <v>-7851.814316</v>
      </c>
      <c r="CB83">
        <v>-0.226447016</v>
      </c>
      <c r="CC83">
        <v>-0.145454545454545</v>
      </c>
      <c r="CD83">
        <v>0.5</v>
      </c>
      <c r="CE83">
        <v>107.17170830000001</v>
      </c>
      <c r="CF83">
        <v>3.190591E-3</v>
      </c>
      <c r="CG83">
        <v>-0.10610079575596799</v>
      </c>
      <c r="CH83">
        <v>0.4</v>
      </c>
      <c r="CI83">
        <v>-8754.8692080000001</v>
      </c>
      <c r="CJ83">
        <v>-0.16899592899999999</v>
      </c>
      <c r="CK83">
        <v>-8.4507042253521097E-2</v>
      </c>
      <c r="CL83">
        <v>0.33333333333333298</v>
      </c>
      <c r="CM83">
        <v>-5499.8372718999999</v>
      </c>
      <c r="CN83">
        <v>-0.13075078466666668</v>
      </c>
      <c r="CO83">
        <v>-0.11202079448801135</v>
      </c>
      <c r="CP83" s="63">
        <v>0.41111111111111098</v>
      </c>
      <c r="CQ83">
        <v>0.125</v>
      </c>
      <c r="CR83">
        <v>0.36211699164345401</v>
      </c>
      <c r="CS83">
        <v>0.191335740072202</v>
      </c>
      <c r="CT83">
        <v>0.34390862944162398</v>
      </c>
      <c r="CU83">
        <v>4.6357615894039701E-2</v>
      </c>
      <c r="CV83">
        <v>0.304490690032859</v>
      </c>
      <c r="CW83">
        <v>0.12089778532208056</v>
      </c>
      <c r="CX83">
        <v>0.33683877037264565</v>
      </c>
      <c r="CY83">
        <v>0.22886827784736311</v>
      </c>
      <c r="CZ83" s="45">
        <v>0.6</v>
      </c>
      <c r="DA83" s="25">
        <v>6391.1818181818198</v>
      </c>
      <c r="DB83" s="25">
        <v>0.9</v>
      </c>
      <c r="DC83" s="25">
        <v>5916</v>
      </c>
      <c r="DD83" s="25">
        <v>0.75</v>
      </c>
      <c r="DE83" s="25">
        <v>5938.4666666666699</v>
      </c>
      <c r="DF83" s="25">
        <v>0.75</v>
      </c>
      <c r="DG83" s="28">
        <v>6081.8828282828299</v>
      </c>
      <c r="DH83">
        <v>2.8333333333333335</v>
      </c>
      <c r="DI83">
        <v>281</v>
      </c>
      <c r="DJ83">
        <v>0.5</v>
      </c>
      <c r="DK83">
        <v>114</v>
      </c>
      <c r="DL83">
        <v>2.5</v>
      </c>
      <c r="DM83">
        <v>233</v>
      </c>
      <c r="DN83">
        <v>1.94444444444444</v>
      </c>
      <c r="DO83">
        <v>209.33333333333334</v>
      </c>
      <c r="DP83">
        <v>2</v>
      </c>
      <c r="DQ83">
        <v>2</v>
      </c>
      <c r="DR83">
        <v>1</v>
      </c>
      <c r="DS83">
        <v>4</v>
      </c>
      <c r="DT83">
        <v>3</v>
      </c>
      <c r="DU83">
        <v>2</v>
      </c>
      <c r="DV83">
        <v>2</v>
      </c>
      <c r="DW83">
        <v>6</v>
      </c>
      <c r="DX83">
        <v>0</v>
      </c>
      <c r="DY83">
        <v>0</v>
      </c>
      <c r="DZ83">
        <v>0</v>
      </c>
      <c r="EA83">
        <v>3</v>
      </c>
      <c r="EB83" s="89">
        <v>1.6666666666666667</v>
      </c>
      <c r="EC83" s="89">
        <v>1.3333333333333333</v>
      </c>
      <c r="ED83" s="89">
        <v>1</v>
      </c>
      <c r="EE83" s="129">
        <v>4.333333333333333</v>
      </c>
      <c r="EF83">
        <v>1</v>
      </c>
      <c r="EG83">
        <v>1</v>
      </c>
      <c r="EI83">
        <v>0.90520605019577549</v>
      </c>
      <c r="EJ83">
        <v>0.98198050606196585</v>
      </c>
      <c r="EK83">
        <v>1</v>
      </c>
      <c r="EL83">
        <v>1</v>
      </c>
      <c r="EM83">
        <v>0.99216093379290515</v>
      </c>
      <c r="EQ83">
        <v>0.96076892283052273</v>
      </c>
      <c r="ER83">
        <v>0.99099025303098287</v>
      </c>
      <c r="ES83" s="45"/>
      <c r="ET83" s="25"/>
      <c r="EU83" s="25"/>
      <c r="EV83" s="25"/>
      <c r="EW83" s="25"/>
      <c r="EX83" s="109"/>
      <c r="EY83" s="25"/>
    </row>
    <row r="84" spans="1:155" ht="13.05" customHeight="1">
      <c r="A84" s="100">
        <v>21</v>
      </c>
      <c r="B84" s="25">
        <v>15</v>
      </c>
      <c r="C84" s="49">
        <v>80082</v>
      </c>
      <c r="D84" s="25">
        <v>1</v>
      </c>
      <c r="E84" s="25">
        <v>1</v>
      </c>
      <c r="F84" s="25">
        <v>11</v>
      </c>
      <c r="G84" s="25">
        <v>23</v>
      </c>
      <c r="H84" s="25">
        <v>12</v>
      </c>
      <c r="I84" s="25">
        <v>19</v>
      </c>
      <c r="J84" s="25">
        <v>19</v>
      </c>
      <c r="K84" s="25">
        <v>23</v>
      </c>
      <c r="L84" s="45">
        <v>0.95</v>
      </c>
      <c r="M84" s="25">
        <v>1166.421052631579</v>
      </c>
      <c r="N84" s="25">
        <v>1024</v>
      </c>
      <c r="O84" s="28">
        <v>315.22625309969806</v>
      </c>
      <c r="P84" s="25">
        <v>0.90291262135922334</v>
      </c>
      <c r="Q84" s="49">
        <v>-0.2</v>
      </c>
      <c r="R84" s="25">
        <v>0.5</v>
      </c>
      <c r="S84" s="25">
        <v>0.7</v>
      </c>
      <c r="T84" s="25">
        <v>0.6</v>
      </c>
      <c r="U84" s="47">
        <v>32</v>
      </c>
      <c r="V84" s="47">
        <v>11</v>
      </c>
      <c r="W84" s="54">
        <v>7</v>
      </c>
      <c r="X84" s="51">
        <v>12.5</v>
      </c>
      <c r="Y84" s="46">
        <v>20</v>
      </c>
      <c r="Z84" s="46">
        <v>14</v>
      </c>
      <c r="AA84" s="103">
        <v>68</v>
      </c>
      <c r="AB84" s="104">
        <v>0.13235294117647059</v>
      </c>
      <c r="AC84" s="47">
        <v>11</v>
      </c>
      <c r="AD84" s="25">
        <v>11</v>
      </c>
      <c r="AE84" s="49">
        <v>22</v>
      </c>
      <c r="AF84" s="47">
        <v>3</v>
      </c>
      <c r="AG84" s="25">
        <v>4</v>
      </c>
      <c r="AH84" s="49">
        <v>7</v>
      </c>
      <c r="AI84" s="25">
        <v>37</v>
      </c>
      <c r="AJ84" s="25"/>
      <c r="AK84" s="49">
        <v>0.35135135135135137</v>
      </c>
      <c r="AL84">
        <v>20</v>
      </c>
      <c r="AM84">
        <v>9</v>
      </c>
      <c r="AN84">
        <v>0.99575237000000005</v>
      </c>
      <c r="AO84">
        <v>9</v>
      </c>
      <c r="AP84">
        <v>0.99480668000000005</v>
      </c>
      <c r="AQ84">
        <v>27</v>
      </c>
      <c r="AR84">
        <v>11</v>
      </c>
      <c r="AS84">
        <v>0.96472007000000004</v>
      </c>
      <c r="AT84">
        <v>13</v>
      </c>
      <c r="AU84">
        <v>0.96353347</v>
      </c>
      <c r="AV84">
        <v>23</v>
      </c>
      <c r="AW84">
        <v>13</v>
      </c>
      <c r="AX84">
        <v>0.96964518</v>
      </c>
      <c r="AY84">
        <v>13</v>
      </c>
      <c r="AZ84">
        <v>0.98580033</v>
      </c>
      <c r="BA84" s="25">
        <v>23.333333333333332</v>
      </c>
      <c r="BB84" s="25">
        <v>11</v>
      </c>
      <c r="BC84" s="25">
        <v>0.97670587333333347</v>
      </c>
      <c r="BD84" s="25">
        <v>11.666666666666666</v>
      </c>
      <c r="BE84" s="25">
        <v>0.98138016000000006</v>
      </c>
      <c r="BF84" s="86">
        <v>79.636170445583829</v>
      </c>
      <c r="BG84" s="47">
        <v>12</v>
      </c>
      <c r="BH84" s="25">
        <v>16</v>
      </c>
      <c r="BI84" s="25">
        <v>14</v>
      </c>
      <c r="BJ84" s="25">
        <v>0.79310345000000004</v>
      </c>
      <c r="BK84" s="25">
        <v>0.64179103999999998</v>
      </c>
      <c r="BL84" s="88">
        <v>0.71744724500000001</v>
      </c>
      <c r="BM84" s="47">
        <v>27</v>
      </c>
      <c r="BN84" s="25">
        <v>36</v>
      </c>
      <c r="BO84" s="25">
        <v>36</v>
      </c>
      <c r="BP84" s="25">
        <v>36</v>
      </c>
      <c r="BQ84" s="25">
        <v>33</v>
      </c>
      <c r="BR84" s="46">
        <v>56</v>
      </c>
      <c r="BS84" s="25" t="s">
        <v>149</v>
      </c>
      <c r="BT84" s="25">
        <v>11346.896551724099</v>
      </c>
      <c r="BU84" s="25">
        <v>20892.777777777799</v>
      </c>
      <c r="BV84" s="25">
        <v>8175.4347826086996</v>
      </c>
      <c r="BW84" s="25">
        <v>17701</v>
      </c>
      <c r="BX84" s="25">
        <v>9077.4358974359002</v>
      </c>
      <c r="BY84" s="25">
        <v>19296.888888888898</v>
      </c>
      <c r="BZ84" s="28">
        <v>9533.2557439228985</v>
      </c>
      <c r="CA84" t="s">
        <v>149</v>
      </c>
      <c r="CB84" t="s">
        <v>149</v>
      </c>
      <c r="CC84" t="s">
        <v>149</v>
      </c>
      <c r="CD84" t="s">
        <v>149</v>
      </c>
      <c r="CE84">
        <v>862.69188880000002</v>
      </c>
      <c r="CF84">
        <v>0.121310112</v>
      </c>
      <c r="CG84">
        <v>2.9708222811671101</v>
      </c>
      <c r="CH84">
        <v>0.29411764705882398</v>
      </c>
      <c r="CI84">
        <v>380.9825644</v>
      </c>
      <c r="CJ84">
        <v>4.8496899000000003E-2</v>
      </c>
      <c r="CK84">
        <v>1.1802816901408499</v>
      </c>
      <c r="CL84">
        <v>0.21052631578947401</v>
      </c>
      <c r="CM84">
        <v>621.83722660000001</v>
      </c>
      <c r="CN84">
        <v>8.4903505500000004E-2</v>
      </c>
      <c r="CO84">
        <v>2.0755519856539801</v>
      </c>
      <c r="CP84" s="63">
        <v>0.25232198142414897</v>
      </c>
      <c r="CQ84" t="s">
        <v>149</v>
      </c>
      <c r="CR84">
        <v>0.56415094339622696</v>
      </c>
      <c r="CS84">
        <v>0.41356382978723399</v>
      </c>
      <c r="CT84">
        <v>0.62143310082434999</v>
      </c>
      <c r="CU84">
        <v>0.47943262411347498</v>
      </c>
      <c r="CV84">
        <v>0.46369760479041899</v>
      </c>
      <c r="CW84">
        <v>0.44649822695035446</v>
      </c>
      <c r="CX84">
        <v>0.54976054967033194</v>
      </c>
      <c r="CY84">
        <v>0.50845562058234095</v>
      </c>
      <c r="CZ84" s="45">
        <v>0.7</v>
      </c>
      <c r="DA84" s="25">
        <v>4628.2857142857101</v>
      </c>
      <c r="DB84" s="25">
        <v>0.75</v>
      </c>
      <c r="DC84" s="25">
        <v>4581</v>
      </c>
      <c r="DD84" s="25">
        <v>0.75</v>
      </c>
      <c r="DE84" s="25">
        <v>2881.8</v>
      </c>
      <c r="DF84" s="25">
        <v>0.73333333333333339</v>
      </c>
      <c r="DG84" s="28">
        <v>4030.3619047619031</v>
      </c>
      <c r="DH84">
        <v>0.66666666666666663</v>
      </c>
      <c r="DI84">
        <v>145</v>
      </c>
      <c r="DJ84">
        <v>0</v>
      </c>
      <c r="DK84">
        <v>77</v>
      </c>
      <c r="DL84">
        <v>1.8333333333333333</v>
      </c>
      <c r="DM84">
        <v>115</v>
      </c>
      <c r="DN84">
        <v>0.83333333333333304</v>
      </c>
      <c r="DO84">
        <v>112.33333333333333</v>
      </c>
      <c r="DP84">
        <v>34</v>
      </c>
      <c r="DQ84">
        <v>23</v>
      </c>
      <c r="DR84">
        <v>21</v>
      </c>
      <c r="DS84">
        <v>13</v>
      </c>
      <c r="DT84">
        <v>37</v>
      </c>
      <c r="DU84">
        <v>12</v>
      </c>
      <c r="DV84">
        <v>13</v>
      </c>
      <c r="DW84">
        <v>7</v>
      </c>
      <c r="DX84">
        <v>28</v>
      </c>
      <c r="DY84">
        <v>15</v>
      </c>
      <c r="DZ84">
        <v>15</v>
      </c>
      <c r="EA84">
        <v>7</v>
      </c>
      <c r="EB84" s="89">
        <v>33</v>
      </c>
      <c r="EC84" s="89">
        <v>16.666666666666668</v>
      </c>
      <c r="ED84" s="89">
        <v>16.333333333333332</v>
      </c>
      <c r="EE84" s="129">
        <v>9</v>
      </c>
      <c r="EF84">
        <v>0.98939273189817623</v>
      </c>
      <c r="EG84">
        <v>0.99108564477900152</v>
      </c>
      <c r="EH84">
        <v>0.98831200988271173</v>
      </c>
      <c r="EI84">
        <v>0.9867572983678663</v>
      </c>
      <c r="EJ84">
        <v>0.96881785296753731</v>
      </c>
      <c r="EK84">
        <v>0.98527056894333986</v>
      </c>
      <c r="EL84">
        <v>0.98744487359824396</v>
      </c>
      <c r="EM84">
        <v>0.99228581947994399</v>
      </c>
      <c r="EN84">
        <v>0.99260620010581913</v>
      </c>
      <c r="EO84">
        <v>0.98821059317574422</v>
      </c>
      <c r="EP84">
        <v>0.99522044620312433</v>
      </c>
      <c r="EQ84">
        <v>1</v>
      </c>
      <c r="ER84">
        <v>0.98360559499051092</v>
      </c>
      <c r="ES84" s="45"/>
      <c r="ET84" s="25"/>
      <c r="EU84" s="25"/>
      <c r="EV84" s="25"/>
      <c r="EW84" s="25"/>
      <c r="EX84" s="109"/>
      <c r="EY84" s="25"/>
    </row>
    <row r="85" spans="1:155" ht="13.05" customHeight="1">
      <c r="A85" s="100">
        <v>57</v>
      </c>
      <c r="B85" s="25">
        <v>16</v>
      </c>
      <c r="C85" s="49">
        <v>80083</v>
      </c>
      <c r="D85" s="25">
        <v>2</v>
      </c>
      <c r="E85" s="25">
        <v>4</v>
      </c>
      <c r="F85" s="25">
        <v>14</v>
      </c>
      <c r="G85" s="25">
        <v>19</v>
      </c>
      <c r="H85" s="25">
        <v>5</v>
      </c>
      <c r="I85" s="25">
        <v>15</v>
      </c>
      <c r="J85" s="25">
        <v>2</v>
      </c>
      <c r="K85" s="25">
        <v>7</v>
      </c>
      <c r="L85" s="45">
        <v>0.95</v>
      </c>
      <c r="M85" s="25">
        <v>975.15789473684208</v>
      </c>
      <c r="N85" s="25">
        <v>957</v>
      </c>
      <c r="O85" s="28">
        <v>206.84461778454076</v>
      </c>
      <c r="P85" s="25">
        <v>0.5</v>
      </c>
      <c r="Q85" s="49">
        <v>0.2857142857142857</v>
      </c>
      <c r="R85" s="25">
        <v>0.4</v>
      </c>
      <c r="S85" s="25">
        <v>0.2</v>
      </c>
      <c r="T85" s="25">
        <v>0.3</v>
      </c>
      <c r="U85" s="47">
        <v>39</v>
      </c>
      <c r="V85" s="47">
        <v>11</v>
      </c>
      <c r="W85" s="54">
        <v>7.5</v>
      </c>
      <c r="X85" s="51">
        <v>13</v>
      </c>
      <c r="Y85" s="46">
        <v>16</v>
      </c>
      <c r="Z85" s="46">
        <v>13</v>
      </c>
      <c r="AA85" s="103">
        <v>66</v>
      </c>
      <c r="AB85" s="104">
        <v>9.0909090909090912E-2</v>
      </c>
      <c r="AC85" s="47">
        <v>10</v>
      </c>
      <c r="AD85" s="25">
        <v>4</v>
      </c>
      <c r="AE85" s="49">
        <v>14</v>
      </c>
      <c r="AF85" s="47">
        <v>4</v>
      </c>
      <c r="AG85" s="25">
        <v>4</v>
      </c>
      <c r="AH85" s="49">
        <v>8</v>
      </c>
      <c r="AI85" s="25">
        <v>28</v>
      </c>
      <c r="AJ85" s="25"/>
      <c r="AK85" s="49">
        <v>1.3571428571428572</v>
      </c>
      <c r="AL85">
        <v>14</v>
      </c>
      <c r="AM85">
        <v>8</v>
      </c>
      <c r="AN85">
        <v>0.97601634000000004</v>
      </c>
      <c r="AO85">
        <v>8</v>
      </c>
      <c r="AP85">
        <v>0.96581587000000002</v>
      </c>
      <c r="AQ85">
        <v>10</v>
      </c>
      <c r="AR85">
        <v>4</v>
      </c>
      <c r="AS85">
        <v>0.95143199000000001</v>
      </c>
      <c r="AT85">
        <v>5</v>
      </c>
      <c r="AU85">
        <v>0.98976240999999998</v>
      </c>
      <c r="AV85">
        <v>10</v>
      </c>
      <c r="AW85">
        <v>1</v>
      </c>
      <c r="AX85"/>
      <c r="AY85">
        <v>1</v>
      </c>
      <c r="AZ85"/>
      <c r="BA85" s="25">
        <v>11.333333333333334</v>
      </c>
      <c r="BB85" s="25">
        <v>4.333333333333333</v>
      </c>
      <c r="BC85" s="25">
        <v>0.96372416500000002</v>
      </c>
      <c r="BD85" s="25">
        <v>4.666666666666667</v>
      </c>
      <c r="BE85" s="25">
        <v>0.97778914000000006</v>
      </c>
      <c r="BF85" s="86">
        <v>41.506642851048809</v>
      </c>
      <c r="BG85" s="47">
        <v>10</v>
      </c>
      <c r="BH85" s="25">
        <v>22</v>
      </c>
      <c r="BI85" s="25">
        <v>16</v>
      </c>
      <c r="BJ85" s="25">
        <v>-0.25</v>
      </c>
      <c r="BK85" s="25">
        <v>0.83846153999999995</v>
      </c>
      <c r="BL85" s="88">
        <v>0.29423076999999997</v>
      </c>
      <c r="BM85" s="47">
        <v>32</v>
      </c>
      <c r="BN85" s="25">
        <v>30</v>
      </c>
      <c r="BO85" s="25">
        <v>35</v>
      </c>
      <c r="BP85" s="25">
        <v>22</v>
      </c>
      <c r="BQ85" s="25">
        <v>31</v>
      </c>
      <c r="BR85" s="46">
        <v>65.5</v>
      </c>
      <c r="BS85" s="25">
        <v>36562.222222222197</v>
      </c>
      <c r="BT85" s="25">
        <v>16453</v>
      </c>
      <c r="BU85" s="25">
        <v>47008.75</v>
      </c>
      <c r="BV85" s="25">
        <v>9642.82051282051</v>
      </c>
      <c r="BW85" s="25">
        <v>70804</v>
      </c>
      <c r="BX85" s="25">
        <v>14750.833333333299</v>
      </c>
      <c r="BY85" s="25">
        <v>51458.324074074066</v>
      </c>
      <c r="BZ85" s="28">
        <v>13615.551282051269</v>
      </c>
      <c r="CA85">
        <v>3731.903898</v>
      </c>
      <c r="CB85">
        <v>0.429903965</v>
      </c>
      <c r="CC85">
        <v>-0.46060606060606102</v>
      </c>
      <c r="CD85">
        <v>0.125</v>
      </c>
      <c r="CE85">
        <v>2408.893219</v>
      </c>
      <c r="CF85">
        <v>0.363955745</v>
      </c>
      <c r="CG85">
        <v>-0.705570291777188</v>
      </c>
      <c r="CH85">
        <v>0.57142857142857095</v>
      </c>
      <c r="CI85">
        <v>2672.2345989999999</v>
      </c>
      <c r="CJ85">
        <v>0.36408032099999998</v>
      </c>
      <c r="CK85">
        <v>1.74084507042254</v>
      </c>
      <c r="CL85">
        <v>0.75</v>
      </c>
      <c r="CM85">
        <v>2937.6772386666667</v>
      </c>
      <c r="CN85">
        <v>0.38598001033333329</v>
      </c>
      <c r="CO85">
        <v>0.19155623934643037</v>
      </c>
      <c r="CP85" s="63">
        <v>0.48214285714285698</v>
      </c>
      <c r="CQ85">
        <v>0.42720763723150401</v>
      </c>
      <c r="CR85">
        <v>0.625240230621397</v>
      </c>
      <c r="CS85">
        <v>0.38918918918918899</v>
      </c>
      <c r="CT85">
        <v>0.64290830945558697</v>
      </c>
      <c r="CU85">
        <v>0.60913705583756395</v>
      </c>
      <c r="CV85">
        <v>0.73934426229508199</v>
      </c>
      <c r="CW85">
        <v>0.47517796075275226</v>
      </c>
      <c r="CX85">
        <v>0.66916426745735536</v>
      </c>
      <c r="CY85">
        <v>0.57217111410505384</v>
      </c>
      <c r="CZ85" s="45">
        <v>0.45</v>
      </c>
      <c r="DA85" s="25">
        <v>7066.5555555555602</v>
      </c>
      <c r="DB85" s="25">
        <v>0.75</v>
      </c>
      <c r="DC85" s="25">
        <v>7281.3333333333303</v>
      </c>
      <c r="DD85" s="25">
        <v>0.8</v>
      </c>
      <c r="DE85" s="25">
        <v>4999.125</v>
      </c>
      <c r="DF85" s="25">
        <v>0.66666666666666663</v>
      </c>
      <c r="DG85" s="28">
        <v>6449.0046296296305</v>
      </c>
      <c r="DH85">
        <v>0.5</v>
      </c>
      <c r="DI85">
        <v>234</v>
      </c>
      <c r="DJ85">
        <v>0.16666666666666666</v>
      </c>
      <c r="DK85">
        <v>95</v>
      </c>
      <c r="DL85">
        <v>2.6666666666666665</v>
      </c>
      <c r="DM85">
        <v>155</v>
      </c>
      <c r="DN85">
        <v>1.1111111111111101</v>
      </c>
      <c r="DO85">
        <v>161.33333333333334</v>
      </c>
      <c r="DP85">
        <v>23</v>
      </c>
      <c r="DQ85">
        <v>19</v>
      </c>
      <c r="DR85">
        <v>18</v>
      </c>
      <c r="DS85">
        <v>11</v>
      </c>
      <c r="DT85">
        <v>16</v>
      </c>
      <c r="DU85">
        <v>15</v>
      </c>
      <c r="DV85">
        <v>12</v>
      </c>
      <c r="DW85">
        <v>7</v>
      </c>
      <c r="DX85">
        <v>9</v>
      </c>
      <c r="DY85">
        <v>7</v>
      </c>
      <c r="DZ85">
        <v>7</v>
      </c>
      <c r="EA85">
        <v>8</v>
      </c>
      <c r="EB85" s="89">
        <v>16</v>
      </c>
      <c r="EC85" s="89">
        <v>13.666666666666666</v>
      </c>
      <c r="ED85" s="89">
        <v>12.333333333333334</v>
      </c>
      <c r="EE85" s="129">
        <v>8.6666666666666661</v>
      </c>
      <c r="EF85">
        <v>0.96404713800481334</v>
      </c>
      <c r="EG85">
        <v>0.95124003472681751</v>
      </c>
      <c r="EH85">
        <v>0.95029481292086426</v>
      </c>
      <c r="EI85">
        <v>0.92936666471115714</v>
      </c>
      <c r="EJ85">
        <v>0.90863841980353721</v>
      </c>
      <c r="EK85">
        <v>0.99447515616878723</v>
      </c>
      <c r="EL85">
        <v>0.96429457211751402</v>
      </c>
      <c r="EM85">
        <v>0.99228581947994376</v>
      </c>
      <c r="EN85">
        <v>0.91918361253021885</v>
      </c>
      <c r="EO85">
        <v>0.94049451594267253</v>
      </c>
      <c r="EP85">
        <v>0.94800792798980926</v>
      </c>
      <c r="EQ85">
        <v>1</v>
      </c>
      <c r="ER85">
        <v>0.93062305677952306</v>
      </c>
      <c r="ES85" s="45"/>
      <c r="ET85" s="25"/>
      <c r="EU85" s="25">
        <v>1</v>
      </c>
      <c r="EV85" s="25"/>
      <c r="EW85" s="25"/>
      <c r="EX85" s="109"/>
      <c r="EY85" s="25"/>
    </row>
    <row r="86" spans="1:155" ht="13.05" customHeight="1">
      <c r="A86" s="47">
        <v>52</v>
      </c>
      <c r="B86" s="25">
        <v>12</v>
      </c>
      <c r="C86" s="49">
        <v>80084</v>
      </c>
      <c r="D86" s="25">
        <v>3</v>
      </c>
      <c r="E86" s="25">
        <v>3</v>
      </c>
      <c r="F86" s="25">
        <v>15</v>
      </c>
      <c r="G86" s="25">
        <v>19</v>
      </c>
      <c r="H86" s="25">
        <v>3</v>
      </c>
      <c r="I86" s="25">
        <v>11</v>
      </c>
      <c r="J86" s="25">
        <v>0</v>
      </c>
      <c r="K86" s="25">
        <v>6</v>
      </c>
      <c r="L86" s="45">
        <v>0.95</v>
      </c>
      <c r="M86" s="25">
        <v>1227.3684210526317</v>
      </c>
      <c r="N86" s="25">
        <v>1231</v>
      </c>
      <c r="O86" s="28">
        <v>202.59461727145762</v>
      </c>
      <c r="P86" s="25">
        <v>0.55882352941176472</v>
      </c>
      <c r="Q86" s="49">
        <v>0</v>
      </c>
      <c r="R86" s="25">
        <v>0.2</v>
      </c>
      <c r="S86" s="25">
        <v>0.2</v>
      </c>
      <c r="T86" s="25">
        <v>0.2</v>
      </c>
      <c r="U86" s="47">
        <v>40</v>
      </c>
      <c r="V86" s="47">
        <v>12</v>
      </c>
      <c r="W86" s="54">
        <v>6</v>
      </c>
      <c r="X86" s="51">
        <v>10</v>
      </c>
      <c r="Y86" s="46">
        <v>9</v>
      </c>
      <c r="Z86" s="46">
        <v>5</v>
      </c>
      <c r="AA86" s="103">
        <v>55</v>
      </c>
      <c r="AB86" s="104">
        <v>0.21818181818181817</v>
      </c>
      <c r="AC86" s="47">
        <v>12</v>
      </c>
      <c r="AD86" s="25">
        <v>7</v>
      </c>
      <c r="AE86" s="49">
        <v>19</v>
      </c>
      <c r="AF86" s="47">
        <v>4</v>
      </c>
      <c r="AG86" s="25">
        <v>4</v>
      </c>
      <c r="AH86" s="49">
        <v>8</v>
      </c>
      <c r="AI86" s="25">
        <v>37</v>
      </c>
      <c r="AJ86" s="25"/>
      <c r="AK86" s="49">
        <v>1.5135135135135136</v>
      </c>
      <c r="AL86">
        <v>20</v>
      </c>
      <c r="AM86">
        <v>7</v>
      </c>
      <c r="AN86">
        <v>0.94780816999999995</v>
      </c>
      <c r="AO86">
        <v>9</v>
      </c>
      <c r="AP86">
        <v>0.96281497999999999</v>
      </c>
      <c r="AQ86">
        <v>17</v>
      </c>
      <c r="AR86">
        <v>10</v>
      </c>
      <c r="AS86">
        <v>0.99486032999999996</v>
      </c>
      <c r="AT86">
        <v>10</v>
      </c>
      <c r="AU86">
        <v>0.96013272000000005</v>
      </c>
      <c r="AV86">
        <v>22</v>
      </c>
      <c r="AW86">
        <v>12</v>
      </c>
      <c r="AX86">
        <v>0.96763703000000001</v>
      </c>
      <c r="AY86">
        <v>12</v>
      </c>
      <c r="AZ86">
        <v>0.98759089</v>
      </c>
      <c r="BA86" s="25">
        <v>19.666666666666668</v>
      </c>
      <c r="BB86" s="25">
        <v>9.6666666666666661</v>
      </c>
      <c r="BC86" s="25">
        <v>0.97010184333333338</v>
      </c>
      <c r="BD86" s="25">
        <v>10.333333333333334</v>
      </c>
      <c r="BE86" s="25">
        <v>0.9701795299999999</v>
      </c>
      <c r="BF86" s="86">
        <v>66.499452193529805</v>
      </c>
      <c r="BG86" s="47">
        <v>13</v>
      </c>
      <c r="BH86" s="25">
        <v>6</v>
      </c>
      <c r="BI86" s="25">
        <v>9.5</v>
      </c>
      <c r="BJ86" s="25">
        <v>0.21686747000000001</v>
      </c>
      <c r="BK86" s="25">
        <v>1</v>
      </c>
      <c r="BL86" s="88">
        <v>0.60843373499999998</v>
      </c>
      <c r="BM86" s="47">
        <v>34</v>
      </c>
      <c r="BN86" s="25">
        <v>29</v>
      </c>
      <c r="BO86" s="25">
        <v>29</v>
      </c>
      <c r="BP86" s="25">
        <v>25</v>
      </c>
      <c r="BQ86" s="25">
        <v>32</v>
      </c>
      <c r="BR86" s="46">
        <v>53</v>
      </c>
      <c r="BS86" s="25">
        <v>23504.285714285699</v>
      </c>
      <c r="BT86" s="25">
        <v>12656.1538461538</v>
      </c>
      <c r="BU86" s="25">
        <v>20892.777777777799</v>
      </c>
      <c r="BV86" s="25">
        <v>11060.8823529412</v>
      </c>
      <c r="BW86" s="25">
        <v>20824.705882352901</v>
      </c>
      <c r="BX86" s="25">
        <v>9833.8888888888905</v>
      </c>
      <c r="BY86" s="25">
        <v>21740.589791472132</v>
      </c>
      <c r="BZ86" s="28">
        <v>11183.641695994631</v>
      </c>
      <c r="CA86">
        <v>1771.6535429999999</v>
      </c>
      <c r="CB86">
        <v>0.189889104</v>
      </c>
      <c r="CC86">
        <v>1.01515151515152</v>
      </c>
      <c r="CD86">
        <v>0.30769230769230799</v>
      </c>
      <c r="CE86">
        <v>1194.986977</v>
      </c>
      <c r="CF86">
        <v>0.111155619</v>
      </c>
      <c r="CG86">
        <v>0.51193633952254602</v>
      </c>
      <c r="CH86">
        <v>0.52941176470588203</v>
      </c>
      <c r="CI86">
        <v>899.33381880000002</v>
      </c>
      <c r="CJ86">
        <v>0.10647105799999999</v>
      </c>
      <c r="CK86">
        <v>1.42253521126761</v>
      </c>
      <c r="CL86">
        <v>0.625</v>
      </c>
      <c r="CM86">
        <v>1288.6581129333333</v>
      </c>
      <c r="CN86">
        <v>0.13583859366666667</v>
      </c>
      <c r="CO86">
        <v>0.9832076886472253</v>
      </c>
      <c r="CP86" s="63">
        <v>0.48736802413273</v>
      </c>
      <c r="CQ86">
        <v>0.41311475409836101</v>
      </c>
      <c r="CR86">
        <v>0.68383110195674601</v>
      </c>
      <c r="CS86">
        <v>0.465425531914894</v>
      </c>
      <c r="CT86">
        <v>0.47874453714739801</v>
      </c>
      <c r="CU86">
        <v>0.33582089552238797</v>
      </c>
      <c r="CV86">
        <v>0.52516845025763004</v>
      </c>
      <c r="CW86">
        <v>0.40478706051188101</v>
      </c>
      <c r="CX86">
        <v>0.56258136312059126</v>
      </c>
      <c r="CY86">
        <v>0.48368421181623616</v>
      </c>
      <c r="CZ86" s="45">
        <v>0.75</v>
      </c>
      <c r="DA86" s="25">
        <v>3532.8</v>
      </c>
      <c r="DB86" s="25">
        <v>0.8</v>
      </c>
      <c r="DC86" s="25">
        <v>4071.5</v>
      </c>
      <c r="DD86" s="25">
        <v>0.85</v>
      </c>
      <c r="DE86" s="25">
        <v>3421.1176470588198</v>
      </c>
      <c r="DF86" s="25">
        <v>0.79999999999999993</v>
      </c>
      <c r="DG86" s="28">
        <v>3675.1392156862735</v>
      </c>
      <c r="DH86">
        <v>1</v>
      </c>
      <c r="DI86">
        <v>94</v>
      </c>
      <c r="DJ86">
        <v>0</v>
      </c>
      <c r="DK86">
        <v>71</v>
      </c>
      <c r="DL86">
        <v>1.3333333333333333</v>
      </c>
      <c r="DM86">
        <v>133</v>
      </c>
      <c r="DN86">
        <v>0.77777777777777801</v>
      </c>
      <c r="DO86">
        <v>99.333333333333329</v>
      </c>
      <c r="DP86">
        <v>15</v>
      </c>
      <c r="DQ86">
        <v>8</v>
      </c>
      <c r="DR86">
        <v>7</v>
      </c>
      <c r="DS86">
        <v>7</v>
      </c>
      <c r="DT86">
        <v>17</v>
      </c>
      <c r="DU86">
        <v>12</v>
      </c>
      <c r="DV86">
        <v>9</v>
      </c>
      <c r="DW86">
        <v>6</v>
      </c>
      <c r="DX86">
        <v>27</v>
      </c>
      <c r="DY86">
        <v>13</v>
      </c>
      <c r="DZ86">
        <v>13</v>
      </c>
      <c r="EA86">
        <v>6</v>
      </c>
      <c r="EB86" s="89">
        <v>19.666666666666668</v>
      </c>
      <c r="EC86" s="89">
        <v>11</v>
      </c>
      <c r="ED86" s="89">
        <v>9.6666666666666661</v>
      </c>
      <c r="EE86" s="129">
        <v>6.333333333333333</v>
      </c>
      <c r="EF86">
        <v>0.65122024383440946</v>
      </c>
      <c r="EG86">
        <v>0.86826644038194956</v>
      </c>
      <c r="EH86">
        <v>0.8606441046651111</v>
      </c>
      <c r="EI86">
        <v>0.67082039324993692</v>
      </c>
      <c r="EJ86">
        <v>0.75606378114364192</v>
      </c>
      <c r="EK86">
        <v>0.83321292162098004</v>
      </c>
      <c r="EL86">
        <v>0.72872019529335874</v>
      </c>
      <c r="EM86">
        <v>0.99216093379290515</v>
      </c>
      <c r="EN86">
        <v>0.96495655339255859</v>
      </c>
      <c r="EO86">
        <v>0.99093573413864378</v>
      </c>
      <c r="EP86">
        <v>0.99042218751779409</v>
      </c>
      <c r="EQ86">
        <v>0.97858850799521213</v>
      </c>
      <c r="ER86">
        <v>0.79074685945686995</v>
      </c>
      <c r="ES86" s="45"/>
      <c r="ET86" s="25"/>
      <c r="EU86" s="25"/>
      <c r="EV86" s="25"/>
      <c r="EW86" s="25"/>
      <c r="EX86" s="109"/>
      <c r="EY86" s="25"/>
    </row>
    <row r="87" spans="1:155" ht="13.05" customHeight="1">
      <c r="A87" s="25">
        <v>51</v>
      </c>
      <c r="B87" s="25">
        <v>13</v>
      </c>
      <c r="C87" s="49">
        <v>80085</v>
      </c>
      <c r="D87" s="25">
        <v>3</v>
      </c>
      <c r="E87" s="25">
        <v>3</v>
      </c>
      <c r="F87" s="25"/>
      <c r="G87" s="25"/>
      <c r="H87" s="25">
        <v>5</v>
      </c>
      <c r="I87" s="25">
        <v>17</v>
      </c>
      <c r="J87" s="25">
        <v>2</v>
      </c>
      <c r="K87" s="25">
        <v>4</v>
      </c>
      <c r="L87" s="45">
        <v>1</v>
      </c>
      <c r="M87" s="25">
        <v>1147.2</v>
      </c>
      <c r="N87" s="25">
        <v>924</v>
      </c>
      <c r="O87" s="28">
        <v>780.76188161914877</v>
      </c>
      <c r="P87" s="25">
        <v>1.5</v>
      </c>
      <c r="Q87" s="49">
        <v>0</v>
      </c>
      <c r="R87" s="25">
        <v>0.6</v>
      </c>
      <c r="S87" s="25">
        <v>0.5</v>
      </c>
      <c r="T87" s="25">
        <v>0.55000000000000004</v>
      </c>
      <c r="U87" s="47">
        <v>34</v>
      </c>
      <c r="V87" s="47">
        <v>14</v>
      </c>
      <c r="W87" s="54">
        <v>6.5</v>
      </c>
      <c r="X87" s="51">
        <v>12</v>
      </c>
      <c r="Y87" s="46">
        <v>14</v>
      </c>
      <c r="Z87" s="46">
        <v>10</v>
      </c>
      <c r="AA87" s="103">
        <v>72</v>
      </c>
      <c r="AB87" s="104">
        <v>8.3333333333333329E-2</v>
      </c>
      <c r="AC87" s="47">
        <v>9</v>
      </c>
      <c r="AD87" s="25">
        <v>8</v>
      </c>
      <c r="AE87" s="49">
        <v>17</v>
      </c>
      <c r="AF87" s="47">
        <v>4</v>
      </c>
      <c r="AG87" s="25">
        <v>4</v>
      </c>
      <c r="AH87" s="49">
        <v>8</v>
      </c>
      <c r="AI87" s="25">
        <v>24</v>
      </c>
      <c r="AJ87" s="25"/>
      <c r="AK87" s="49">
        <v>2.75</v>
      </c>
      <c r="AL87">
        <v>14</v>
      </c>
      <c r="AM87">
        <v>8</v>
      </c>
      <c r="AN87">
        <v>0.82439874000000002</v>
      </c>
      <c r="AO87">
        <v>8</v>
      </c>
      <c r="AP87">
        <v>0.81672480999999997</v>
      </c>
      <c r="AQ87">
        <v>14</v>
      </c>
      <c r="AR87">
        <v>4</v>
      </c>
      <c r="AS87">
        <v>0.98115578000000003</v>
      </c>
      <c r="AT87">
        <v>6</v>
      </c>
      <c r="AU87">
        <v>0.94415495000000005</v>
      </c>
      <c r="AV87">
        <v>10</v>
      </c>
      <c r="AW87">
        <v>7</v>
      </c>
      <c r="AX87">
        <v>0.99417202000000005</v>
      </c>
      <c r="AY87">
        <v>8</v>
      </c>
      <c r="AZ87">
        <v>0.99441179999999996</v>
      </c>
      <c r="BA87" s="25">
        <v>12.666666666666666</v>
      </c>
      <c r="BB87" s="25">
        <v>6.333333333333333</v>
      </c>
      <c r="BC87" s="25">
        <v>0.93324218000000003</v>
      </c>
      <c r="BD87" s="25">
        <v>7.333333333333333</v>
      </c>
      <c r="BE87" s="25">
        <v>0.91843051999999992</v>
      </c>
      <c r="BF87" s="86">
        <v>60.186494995944742</v>
      </c>
      <c r="BG87" s="47">
        <v>18</v>
      </c>
      <c r="BH87" s="25">
        <v>17</v>
      </c>
      <c r="BI87" s="25">
        <v>17.5</v>
      </c>
      <c r="BJ87" s="25">
        <v>0.25882353000000002</v>
      </c>
      <c r="BK87" s="25">
        <v>0.79141103999999995</v>
      </c>
      <c r="BL87" s="88">
        <v>0.52511728499999999</v>
      </c>
      <c r="BM87" s="47">
        <v>31</v>
      </c>
      <c r="BN87" s="25">
        <v>32</v>
      </c>
      <c r="BO87" s="25">
        <v>29</v>
      </c>
      <c r="BP87" s="25">
        <v>21</v>
      </c>
      <c r="BQ87" s="25">
        <v>32</v>
      </c>
      <c r="BR87" s="46">
        <v>55.5</v>
      </c>
      <c r="BS87" s="25">
        <v>4700.8571428571404</v>
      </c>
      <c r="BT87" s="25">
        <v>5577.2881355932204</v>
      </c>
      <c r="BU87" s="25">
        <v>7834.7916666666697</v>
      </c>
      <c r="BV87" s="25">
        <v>6165.0819672131101</v>
      </c>
      <c r="BW87" s="25">
        <v>10727.878787878801</v>
      </c>
      <c r="BX87" s="25">
        <v>5619.3650793650804</v>
      </c>
      <c r="BY87" s="25">
        <v>7754.5091991342024</v>
      </c>
      <c r="BZ87" s="28">
        <v>5787.2450607238034</v>
      </c>
      <c r="CA87">
        <v>276.73702320000001</v>
      </c>
      <c r="CB87">
        <v>6.3969743999999995E-2</v>
      </c>
      <c r="CC87">
        <v>9.8727272727272695</v>
      </c>
      <c r="CD87">
        <v>0.30434782608695699</v>
      </c>
      <c r="CE87">
        <v>-132.24265890000001</v>
      </c>
      <c r="CF87">
        <v>-1.233998E-2</v>
      </c>
      <c r="CG87">
        <v>1.7692307692307701</v>
      </c>
      <c r="CH87">
        <v>0.38297872340425498</v>
      </c>
      <c r="CI87">
        <v>563.03608299999996</v>
      </c>
      <c r="CJ87">
        <v>0.11075357399999999</v>
      </c>
      <c r="CK87">
        <v>4.4112676056337996</v>
      </c>
      <c r="CL87">
        <v>0.4375</v>
      </c>
      <c r="CM87">
        <v>235.84348243333332</v>
      </c>
      <c r="CN87">
        <v>5.4127779333333327E-2</v>
      </c>
      <c r="CO87">
        <v>5.3510752158639461</v>
      </c>
      <c r="CP87" s="63">
        <v>0.37494218316373734</v>
      </c>
      <c r="CQ87">
        <v>0.64060072501294696</v>
      </c>
      <c r="CR87">
        <v>0.63381454747362598</v>
      </c>
      <c r="CS87">
        <v>0.53155006858710596</v>
      </c>
      <c r="CT87">
        <v>0.58067092651757202</v>
      </c>
      <c r="CU87">
        <v>0.50434027777777801</v>
      </c>
      <c r="CV87">
        <v>0.52207084468664899</v>
      </c>
      <c r="CW87">
        <v>0.55883035712594376</v>
      </c>
      <c r="CX87">
        <v>0.57885210622594896</v>
      </c>
      <c r="CY87">
        <v>0.56884123167594625</v>
      </c>
      <c r="CZ87" s="45">
        <v>0.7</v>
      </c>
      <c r="DA87" s="25">
        <v>6825.8571428571404</v>
      </c>
      <c r="DB87" s="25">
        <v>0.65</v>
      </c>
      <c r="DC87" s="25">
        <v>5977.2307692307704</v>
      </c>
      <c r="DD87" s="25">
        <v>0.65</v>
      </c>
      <c r="DE87" s="25">
        <v>5464.75</v>
      </c>
      <c r="DF87" s="25">
        <v>0.66666666666666663</v>
      </c>
      <c r="DG87" s="28">
        <v>6089.2793040293036</v>
      </c>
      <c r="DH87">
        <v>1</v>
      </c>
      <c r="DI87">
        <v>140</v>
      </c>
      <c r="DJ87">
        <v>0.33333333333333331</v>
      </c>
      <c r="DK87">
        <v>100</v>
      </c>
      <c r="DL87">
        <v>2</v>
      </c>
      <c r="DM87">
        <v>237</v>
      </c>
      <c r="DN87">
        <v>1.1111111111111101</v>
      </c>
      <c r="DO87">
        <v>159</v>
      </c>
      <c r="DP87">
        <v>11</v>
      </c>
      <c r="DQ87">
        <v>6</v>
      </c>
      <c r="DR87">
        <v>5</v>
      </c>
      <c r="DS87">
        <v>4</v>
      </c>
      <c r="DT87">
        <v>39</v>
      </c>
      <c r="DU87">
        <v>6</v>
      </c>
      <c r="DV87">
        <v>7</v>
      </c>
      <c r="DW87">
        <v>4</v>
      </c>
      <c r="DX87">
        <v>17</v>
      </c>
      <c r="DY87">
        <v>13</v>
      </c>
      <c r="DZ87">
        <v>12</v>
      </c>
      <c r="EA87">
        <v>6</v>
      </c>
      <c r="EB87" s="89">
        <v>22.333333333333332</v>
      </c>
      <c r="EC87" s="89">
        <v>8.3333333333333339</v>
      </c>
      <c r="ED87" s="89">
        <v>8</v>
      </c>
      <c r="EE87" s="129">
        <v>4.666666666666667</v>
      </c>
      <c r="EF87">
        <v>0.66280787994281265</v>
      </c>
      <c r="EG87">
        <v>0.82857142857142851</v>
      </c>
      <c r="EH87">
        <v>0.7397954428741077</v>
      </c>
      <c r="EI87">
        <v>0.79999999999999982</v>
      </c>
      <c r="EJ87">
        <v>0.97877029655108494</v>
      </c>
      <c r="EK87">
        <v>0.99216093379290515</v>
      </c>
      <c r="EL87">
        <v>0.96627585315490727</v>
      </c>
      <c r="EM87">
        <v>0.99999999999999978</v>
      </c>
      <c r="EN87">
        <v>0.9684034503754585</v>
      </c>
      <c r="EO87">
        <v>0.99148886604559627</v>
      </c>
      <c r="EP87">
        <v>0.99442318619271075</v>
      </c>
      <c r="EQ87">
        <v>1</v>
      </c>
      <c r="ER87">
        <v>0.86999387562311881</v>
      </c>
      <c r="ES87" s="45"/>
      <c r="ET87" s="25"/>
      <c r="EU87" s="25"/>
      <c r="EV87" s="25"/>
      <c r="EW87" s="25"/>
      <c r="EX87" s="109"/>
      <c r="EY87" s="25"/>
    </row>
    <row r="88" spans="1:155" ht="13.05" customHeight="1">
      <c r="A88" s="25">
        <v>68</v>
      </c>
      <c r="B88" s="25">
        <v>18</v>
      </c>
      <c r="C88" s="49">
        <v>80086</v>
      </c>
      <c r="D88" s="25">
        <v>4</v>
      </c>
      <c r="E88" s="25">
        <v>4</v>
      </c>
      <c r="F88" s="25">
        <v>5</v>
      </c>
      <c r="G88" s="25">
        <v>11</v>
      </c>
      <c r="H88" s="25">
        <v>0</v>
      </c>
      <c r="I88" s="25">
        <v>7</v>
      </c>
      <c r="J88" s="25">
        <v>2</v>
      </c>
      <c r="K88" s="25">
        <v>4</v>
      </c>
      <c r="L88" s="45">
        <v>1</v>
      </c>
      <c r="M88" s="25">
        <v>1290.8499999999999</v>
      </c>
      <c r="N88" s="25">
        <v>1095</v>
      </c>
      <c r="O88" s="28">
        <v>562.64874290691955</v>
      </c>
      <c r="P88" s="25">
        <v>0.80701754385964908</v>
      </c>
      <c r="Q88" s="49">
        <v>-0.16666666666666666</v>
      </c>
      <c r="R88" s="25">
        <v>0.8</v>
      </c>
      <c r="S88" s="25">
        <v>0.8</v>
      </c>
      <c r="T88" s="25">
        <v>0.8</v>
      </c>
      <c r="U88" s="47">
        <v>28</v>
      </c>
      <c r="V88" s="47">
        <v>11</v>
      </c>
      <c r="W88" s="54">
        <v>6.5</v>
      </c>
      <c r="X88" s="51">
        <v>12</v>
      </c>
      <c r="Y88" s="46">
        <v>25</v>
      </c>
      <c r="Z88" s="46">
        <v>8</v>
      </c>
      <c r="AA88" s="103">
        <v>72</v>
      </c>
      <c r="AB88" s="104">
        <v>0.125</v>
      </c>
      <c r="AC88" s="47">
        <v>10</v>
      </c>
      <c r="AD88" s="25">
        <v>10</v>
      </c>
      <c r="AE88" s="49">
        <v>20</v>
      </c>
      <c r="AF88" s="47">
        <v>4</v>
      </c>
      <c r="AG88" s="25">
        <v>4</v>
      </c>
      <c r="AH88" s="49">
        <v>8</v>
      </c>
      <c r="AI88" s="25">
        <v>49</v>
      </c>
      <c r="AJ88" s="25"/>
      <c r="AK88" s="49">
        <v>0.73469387755102045</v>
      </c>
      <c r="AL88">
        <v>27</v>
      </c>
      <c r="AM88">
        <v>4</v>
      </c>
      <c r="AN88">
        <v>0.79356669999999996</v>
      </c>
      <c r="AO88">
        <v>5</v>
      </c>
      <c r="AP88">
        <v>0.87421979999999999</v>
      </c>
      <c r="AQ88">
        <v>18</v>
      </c>
      <c r="AR88">
        <v>8</v>
      </c>
      <c r="AS88">
        <v>0.98371138000000002</v>
      </c>
      <c r="AT88">
        <v>10</v>
      </c>
      <c r="AU88">
        <v>0.97372482999999999</v>
      </c>
      <c r="AV88">
        <v>8</v>
      </c>
      <c r="AW88">
        <v>1</v>
      </c>
      <c r="AX88"/>
      <c r="AY88">
        <v>4</v>
      </c>
      <c r="AZ88">
        <v>0.65094456000000001</v>
      </c>
      <c r="BA88" s="25">
        <v>17.666666666666668</v>
      </c>
      <c r="BB88" s="25">
        <v>4.333333333333333</v>
      </c>
      <c r="BC88" s="25">
        <v>0.88863903999999994</v>
      </c>
      <c r="BD88" s="25">
        <v>6.333333333333333</v>
      </c>
      <c r="BE88" s="25">
        <v>0.83296306333333325</v>
      </c>
      <c r="BF88" s="86">
        <v>63.443475987771002</v>
      </c>
      <c r="BG88" s="47">
        <v>17</v>
      </c>
      <c r="BH88" s="25">
        <v>17</v>
      </c>
      <c r="BI88" s="25">
        <v>17</v>
      </c>
      <c r="BJ88" s="25">
        <v>0.88194444000000005</v>
      </c>
      <c r="BK88" s="25">
        <v>0.89696969999999998</v>
      </c>
      <c r="BL88" s="88">
        <v>0.88945706999999996</v>
      </c>
      <c r="BM88" s="47">
        <v>33</v>
      </c>
      <c r="BN88" s="25">
        <v>36</v>
      </c>
      <c r="BO88" s="25">
        <v>29</v>
      </c>
      <c r="BP88" s="25">
        <v>27</v>
      </c>
      <c r="BQ88" s="25">
        <v>28</v>
      </c>
      <c r="BR88" s="46">
        <v>51.5</v>
      </c>
      <c r="BS88" s="25">
        <v>27421.666666666701</v>
      </c>
      <c r="BT88" s="25">
        <v>5577.2881355932204</v>
      </c>
      <c r="BU88" s="25">
        <v>25071.333333333299</v>
      </c>
      <c r="BV88" s="25">
        <v>8547.0454545454504</v>
      </c>
      <c r="BW88" s="25">
        <v>14750.833333333299</v>
      </c>
      <c r="BX88" s="25">
        <v>12207.5862068966</v>
      </c>
      <c r="BY88" s="25">
        <v>22414.611111111099</v>
      </c>
      <c r="BZ88" s="28">
        <v>8777.3065990117557</v>
      </c>
      <c r="CA88">
        <v>680.81270459999996</v>
      </c>
      <c r="CB88">
        <v>0.220793197</v>
      </c>
      <c r="CC88">
        <v>1.06666666666667</v>
      </c>
      <c r="CD88">
        <v>0.72727272727272696</v>
      </c>
      <c r="CE88">
        <v>1274.5005389999999</v>
      </c>
      <c r="CF88">
        <v>0.199976032</v>
      </c>
      <c r="CG88">
        <v>3.4031830238726801</v>
      </c>
      <c r="CH88">
        <v>0.5</v>
      </c>
      <c r="CI88">
        <v>1881.902636</v>
      </c>
      <c r="CJ88">
        <v>0.28731612499999998</v>
      </c>
      <c r="CK88">
        <v>4.1859154929577498</v>
      </c>
      <c r="CL88">
        <v>0.73913043478260898</v>
      </c>
      <c r="CM88">
        <v>1279.0719598666667</v>
      </c>
      <c r="CN88">
        <v>0.23602845133333336</v>
      </c>
      <c r="CO88">
        <v>2.8852550611656995</v>
      </c>
      <c r="CP88" s="63">
        <v>0.65546772068511194</v>
      </c>
      <c r="CQ88">
        <v>0.38361266294227198</v>
      </c>
      <c r="CR88">
        <v>0.63631315935591304</v>
      </c>
      <c r="CS88">
        <v>0.64024390243902396</v>
      </c>
      <c r="CT88">
        <v>0.65335515548281498</v>
      </c>
      <c r="CU88">
        <v>0.49443207126948802</v>
      </c>
      <c r="CV88">
        <v>0.60018770530267496</v>
      </c>
      <c r="CW88">
        <v>0.50609621221692802</v>
      </c>
      <c r="CX88">
        <v>0.62995200671380103</v>
      </c>
      <c r="CY88">
        <v>0.56802410946536452</v>
      </c>
      <c r="CZ88" s="45">
        <v>0.6</v>
      </c>
      <c r="DA88" s="25">
        <v>7211.9090909090901</v>
      </c>
      <c r="DB88" s="25">
        <v>0.75</v>
      </c>
      <c r="DC88" s="25">
        <v>10055.666666666701</v>
      </c>
      <c r="DD88" s="25">
        <v>0.75</v>
      </c>
      <c r="DE88" s="25">
        <v>5739.6</v>
      </c>
      <c r="DF88" s="25">
        <v>0.70000000000000007</v>
      </c>
      <c r="DG88" s="28">
        <v>7669.0585858585955</v>
      </c>
      <c r="DH88">
        <v>1.1666666666666667</v>
      </c>
      <c r="DI88">
        <v>155</v>
      </c>
      <c r="DJ88">
        <v>0.16666666666666666</v>
      </c>
      <c r="DK88">
        <v>111</v>
      </c>
      <c r="DL88">
        <v>0.83333333333333337</v>
      </c>
      <c r="DM88">
        <v>174</v>
      </c>
      <c r="DN88">
        <v>0.72222222222222199</v>
      </c>
      <c r="DO88">
        <v>146.66666666666666</v>
      </c>
      <c r="DP88">
        <v>22</v>
      </c>
      <c r="DQ88">
        <v>14</v>
      </c>
      <c r="DR88">
        <v>13</v>
      </c>
      <c r="DS88">
        <v>11</v>
      </c>
      <c r="DT88">
        <v>29</v>
      </c>
      <c r="DU88">
        <v>7</v>
      </c>
      <c r="DV88">
        <v>10</v>
      </c>
      <c r="DW88">
        <v>6</v>
      </c>
      <c r="DX88">
        <v>21</v>
      </c>
      <c r="DY88">
        <v>18</v>
      </c>
      <c r="DZ88">
        <v>16</v>
      </c>
      <c r="EA88">
        <v>8</v>
      </c>
      <c r="EB88" s="89">
        <v>24</v>
      </c>
      <c r="EC88" s="89">
        <v>13</v>
      </c>
      <c r="ED88" s="89">
        <v>13</v>
      </c>
      <c r="EE88" s="129">
        <v>8.3333333333333339</v>
      </c>
      <c r="EF88">
        <v>0.92557212968567149</v>
      </c>
      <c r="EG88">
        <v>0.96109364851512746</v>
      </c>
      <c r="EH88">
        <v>0.94980717265820969</v>
      </c>
      <c r="EI88">
        <v>0.94846863953480065</v>
      </c>
      <c r="EJ88">
        <v>0.85604100791976367</v>
      </c>
      <c r="EK88">
        <v>0.96405180061201146</v>
      </c>
      <c r="EL88">
        <v>0.90721115675678132</v>
      </c>
      <c r="EM88">
        <v>0.99369440545299015</v>
      </c>
      <c r="EN88">
        <v>0.98517442481534911</v>
      </c>
      <c r="EO88">
        <v>0.98807357889265024</v>
      </c>
      <c r="EP88">
        <v>0.98208886118472694</v>
      </c>
      <c r="EQ88">
        <v>1</v>
      </c>
      <c r="ER88">
        <v>0.92226252080692817</v>
      </c>
      <c r="ES88" s="45"/>
      <c r="ET88" s="25"/>
      <c r="EU88" s="25"/>
      <c r="EV88" s="25"/>
      <c r="EW88" s="25"/>
      <c r="EX88" s="109"/>
      <c r="EY88" s="25"/>
    </row>
    <row r="89" spans="1:155" ht="13.05" customHeight="1">
      <c r="A89" s="25">
        <v>75</v>
      </c>
      <c r="B89" s="25">
        <v>14</v>
      </c>
      <c r="C89" s="49">
        <v>80087</v>
      </c>
      <c r="D89" s="25">
        <v>4</v>
      </c>
      <c r="E89" s="25">
        <v>4</v>
      </c>
      <c r="F89" s="25">
        <v>23</v>
      </c>
      <c r="G89" s="25">
        <v>27</v>
      </c>
      <c r="H89" s="25">
        <v>24</v>
      </c>
      <c r="I89" s="25">
        <v>27</v>
      </c>
      <c r="J89" s="25">
        <v>18</v>
      </c>
      <c r="K89" s="25">
        <v>23</v>
      </c>
      <c r="L89" s="45">
        <v>1</v>
      </c>
      <c r="M89" s="25">
        <v>1192.9000000000001</v>
      </c>
      <c r="N89" s="25">
        <v>1103</v>
      </c>
      <c r="O89" s="28">
        <v>326.63433602988567</v>
      </c>
      <c r="P89" s="25">
        <v>0.27192982456140352</v>
      </c>
      <c r="Q89" s="49">
        <v>0.16666666666666666</v>
      </c>
      <c r="R89" s="25">
        <v>0.8</v>
      </c>
      <c r="S89" s="25">
        <v>0.8</v>
      </c>
      <c r="T89" s="25">
        <v>0.8</v>
      </c>
      <c r="U89" s="47">
        <v>37</v>
      </c>
      <c r="V89" s="47">
        <v>11</v>
      </c>
      <c r="W89" s="54">
        <v>9</v>
      </c>
      <c r="X89" s="51">
        <v>15.5</v>
      </c>
      <c r="Y89" s="46">
        <v>20</v>
      </c>
      <c r="Z89" s="46">
        <v>20</v>
      </c>
      <c r="AA89" s="103">
        <v>65</v>
      </c>
      <c r="AB89" s="104">
        <v>7.6923076923076927E-2</v>
      </c>
      <c r="AC89" s="47">
        <v>11</v>
      </c>
      <c r="AD89" s="25">
        <v>6</v>
      </c>
      <c r="AE89" s="49">
        <v>17</v>
      </c>
      <c r="AF89" s="47">
        <v>4</v>
      </c>
      <c r="AG89" s="25">
        <v>3</v>
      </c>
      <c r="AH89" s="49">
        <v>7</v>
      </c>
      <c r="AI89" s="25">
        <v>29</v>
      </c>
      <c r="AJ89" s="25"/>
      <c r="AK89" s="49">
        <v>1.0344827586206897</v>
      </c>
      <c r="AL89">
        <v>15</v>
      </c>
      <c r="AM89">
        <v>6</v>
      </c>
      <c r="AN89">
        <v>0.87007157000000002</v>
      </c>
      <c r="AO89">
        <v>6</v>
      </c>
      <c r="AP89">
        <v>0.84909612000000001</v>
      </c>
      <c r="AQ89">
        <v>16</v>
      </c>
      <c r="AR89">
        <v>9</v>
      </c>
      <c r="AS89">
        <v>0.98169936000000002</v>
      </c>
      <c r="AT89">
        <v>10</v>
      </c>
      <c r="AU89">
        <v>0.97861005999999995</v>
      </c>
      <c r="AV89">
        <v>12</v>
      </c>
      <c r="AW89">
        <v>8</v>
      </c>
      <c r="AX89">
        <v>0.97535488999999997</v>
      </c>
      <c r="AY89">
        <v>10</v>
      </c>
      <c r="AZ89">
        <v>0.95189460999999997</v>
      </c>
      <c r="BA89" s="25">
        <v>14.333333333333334</v>
      </c>
      <c r="BB89" s="25">
        <v>7.666666666666667</v>
      </c>
      <c r="BC89" s="25">
        <v>0.94237527333333337</v>
      </c>
      <c r="BD89" s="25">
        <v>8.6666666666666661</v>
      </c>
      <c r="BE89" s="25">
        <v>0.92653359666666668</v>
      </c>
      <c r="BF89" s="86">
        <v>61.52586339268953</v>
      </c>
      <c r="BG89" s="47">
        <v>14</v>
      </c>
      <c r="BH89" s="25">
        <v>18</v>
      </c>
      <c r="BI89" s="25">
        <v>16</v>
      </c>
      <c r="BJ89" s="25">
        <v>0.40425531999999997</v>
      </c>
      <c r="BK89" s="25">
        <v>0.80434782999999999</v>
      </c>
      <c r="BL89" s="88">
        <v>0.60430157500000004</v>
      </c>
      <c r="BM89" s="47">
        <v>37</v>
      </c>
      <c r="BN89" s="25">
        <v>31</v>
      </c>
      <c r="BO89" s="25">
        <v>32</v>
      </c>
      <c r="BP89" s="25">
        <v>24</v>
      </c>
      <c r="BQ89" s="25">
        <v>33</v>
      </c>
      <c r="BR89" s="46">
        <v>79.5</v>
      </c>
      <c r="BS89" s="25">
        <v>47008.571428571398</v>
      </c>
      <c r="BT89" s="25">
        <v>18281.111111111099</v>
      </c>
      <c r="BU89" s="25">
        <v>25071.333333333299</v>
      </c>
      <c r="BV89" s="25">
        <v>15042.8</v>
      </c>
      <c r="BW89" s="25">
        <v>12643.5714285714</v>
      </c>
      <c r="BX89" s="25">
        <v>8850.5</v>
      </c>
      <c r="BY89" s="25">
        <v>28241.158730158702</v>
      </c>
      <c r="BZ89" s="28">
        <v>14058.137037037033</v>
      </c>
      <c r="CA89">
        <v>3046.1325270000002</v>
      </c>
      <c r="CB89">
        <v>0.26687614300000001</v>
      </c>
      <c r="CC89">
        <v>2.69090909090909</v>
      </c>
      <c r="CD89">
        <v>0.5</v>
      </c>
      <c r="CE89">
        <v>3228.4716159999998</v>
      </c>
      <c r="CF89">
        <v>0.34012767399999999</v>
      </c>
      <c r="CG89">
        <v>1.1087533156498699</v>
      </c>
      <c r="CH89">
        <v>0.92857142857142905</v>
      </c>
      <c r="CI89">
        <v>534.63986460000001</v>
      </c>
      <c r="CJ89">
        <v>9.6321100000000007E-2</v>
      </c>
      <c r="CK89">
        <v>3.0338028169014102</v>
      </c>
      <c r="CL89">
        <v>0.33333333333333298</v>
      </c>
      <c r="CM89">
        <v>2269.7480025333334</v>
      </c>
      <c r="CN89">
        <v>0.23444163900000003</v>
      </c>
      <c r="CO89">
        <v>2.2778217411534567</v>
      </c>
      <c r="CP89" s="63">
        <v>0.58730158730158732</v>
      </c>
      <c r="CQ89">
        <v>0.31845238095238099</v>
      </c>
      <c r="CR89">
        <v>0.51890756302521002</v>
      </c>
      <c r="CS89">
        <v>0.542682926829268</v>
      </c>
      <c r="CT89">
        <v>0.54341164453524005</v>
      </c>
      <c r="CU89">
        <v>0.47435897435897401</v>
      </c>
      <c r="CV89">
        <v>0.62463235294117703</v>
      </c>
      <c r="CW89">
        <v>0.445164760713541</v>
      </c>
      <c r="CX89">
        <v>0.56231718683387577</v>
      </c>
      <c r="CY89">
        <v>0.50374097377370841</v>
      </c>
      <c r="CZ89" s="45">
        <v>0.7</v>
      </c>
      <c r="DA89" s="25">
        <v>5168.2857142857101</v>
      </c>
      <c r="DB89" s="25">
        <v>0.85</v>
      </c>
      <c r="DC89" s="25">
        <v>7931.125</v>
      </c>
      <c r="DD89" s="25">
        <v>0.75</v>
      </c>
      <c r="DE89" s="25">
        <v>5859.3333333333303</v>
      </c>
      <c r="DF89" s="25">
        <v>0.76666666666666661</v>
      </c>
      <c r="DG89" s="28">
        <v>6319.5813492063462</v>
      </c>
      <c r="DH89">
        <v>0.33333333333333331</v>
      </c>
      <c r="DI89">
        <v>246</v>
      </c>
      <c r="DJ89">
        <v>0</v>
      </c>
      <c r="DK89">
        <v>106</v>
      </c>
      <c r="DL89">
        <v>0</v>
      </c>
      <c r="DM89">
        <v>157</v>
      </c>
      <c r="DN89">
        <v>0.11111111111111099</v>
      </c>
      <c r="DO89">
        <v>169.66666666666666</v>
      </c>
      <c r="DP89">
        <v>19</v>
      </c>
      <c r="DQ89">
        <v>11</v>
      </c>
      <c r="DR89">
        <v>10</v>
      </c>
      <c r="DS89">
        <v>6</v>
      </c>
      <c r="DT89">
        <v>44</v>
      </c>
      <c r="DU89">
        <v>15</v>
      </c>
      <c r="DV89">
        <v>15</v>
      </c>
      <c r="DW89">
        <v>6</v>
      </c>
      <c r="DX89">
        <v>25</v>
      </c>
      <c r="DY89">
        <v>14</v>
      </c>
      <c r="DZ89">
        <v>12</v>
      </c>
      <c r="EA89">
        <v>8</v>
      </c>
      <c r="EB89" s="89">
        <v>29.333333333333332</v>
      </c>
      <c r="EC89" s="89">
        <v>13.333333333333334</v>
      </c>
      <c r="ED89" s="89">
        <v>12.333333333333334</v>
      </c>
      <c r="EE89" s="129">
        <v>6.666666666666667</v>
      </c>
      <c r="EF89">
        <v>0.79244787175361786</v>
      </c>
      <c r="EG89">
        <v>0.904481595457718</v>
      </c>
      <c r="EH89">
        <v>0.89400052712935507</v>
      </c>
      <c r="EI89">
        <v>0.77482716966891585</v>
      </c>
      <c r="EJ89">
        <v>0.88854125154655272</v>
      </c>
      <c r="EK89">
        <v>0.92909364668562</v>
      </c>
      <c r="EL89">
        <v>0.92602965326598208</v>
      </c>
      <c r="EM89">
        <v>0.99216093379290515</v>
      </c>
      <c r="EN89">
        <v>0.98177408671679267</v>
      </c>
      <c r="EO89">
        <v>0.99585932983525194</v>
      </c>
      <c r="EP89">
        <v>0.99218193794934229</v>
      </c>
      <c r="EQ89">
        <v>1</v>
      </c>
      <c r="ER89">
        <v>0.88758773667232116</v>
      </c>
      <c r="ES89" s="45"/>
      <c r="ET89" s="25"/>
      <c r="EU89" s="25"/>
      <c r="EV89" s="25"/>
      <c r="EW89" s="25"/>
      <c r="EX89" s="109"/>
      <c r="EY89" s="25"/>
    </row>
    <row r="90" spans="1:155" ht="13.05" customHeight="1">
      <c r="A90" s="25">
        <v>69</v>
      </c>
      <c r="B90" s="25">
        <v>16</v>
      </c>
      <c r="C90" s="49">
        <v>80088</v>
      </c>
      <c r="D90" s="25">
        <v>1</v>
      </c>
      <c r="E90" s="25">
        <v>3</v>
      </c>
      <c r="F90" s="25">
        <v>24</v>
      </c>
      <c r="G90" s="25">
        <v>25</v>
      </c>
      <c r="H90" s="25">
        <v>20</v>
      </c>
      <c r="I90" s="25">
        <v>25</v>
      </c>
      <c r="J90" s="25">
        <v>9</v>
      </c>
      <c r="K90" s="25">
        <v>15</v>
      </c>
      <c r="L90" s="45">
        <v>1</v>
      </c>
      <c r="M90" s="25">
        <v>990.05</v>
      </c>
      <c r="N90" s="25">
        <v>884.5</v>
      </c>
      <c r="O90" s="28">
        <v>272.72513153066956</v>
      </c>
      <c r="P90" s="25">
        <v>0.5625</v>
      </c>
      <c r="Q90" s="49">
        <v>-0.75</v>
      </c>
      <c r="R90" s="25">
        <v>1</v>
      </c>
      <c r="S90" s="25">
        <v>1</v>
      </c>
      <c r="T90" s="25">
        <v>1</v>
      </c>
      <c r="U90" s="47">
        <v>37</v>
      </c>
      <c r="V90" s="47">
        <v>15</v>
      </c>
      <c r="W90" s="54">
        <v>8.5</v>
      </c>
      <c r="X90" s="51">
        <v>14</v>
      </c>
      <c r="Y90" s="46">
        <v>25</v>
      </c>
      <c r="Z90" s="46">
        <v>15</v>
      </c>
      <c r="AA90" s="103">
        <v>125</v>
      </c>
      <c r="AB90" s="104">
        <v>2.4E-2</v>
      </c>
      <c r="AC90" s="47">
        <v>12</v>
      </c>
      <c r="AD90" s="25">
        <v>11</v>
      </c>
      <c r="AE90" s="49">
        <v>23</v>
      </c>
      <c r="AF90" s="47">
        <v>4</v>
      </c>
      <c r="AG90" s="25">
        <v>4</v>
      </c>
      <c r="AH90" s="49">
        <v>8</v>
      </c>
      <c r="AI90" s="25">
        <v>24</v>
      </c>
      <c r="AJ90" s="25"/>
      <c r="AK90" s="49">
        <v>1.5833333333333333</v>
      </c>
      <c r="AL90">
        <v>21</v>
      </c>
      <c r="AM90">
        <v>3</v>
      </c>
      <c r="AN90">
        <v>0.98198050999999997</v>
      </c>
      <c r="AO90">
        <v>3</v>
      </c>
      <c r="AP90">
        <v>0.98198050999999997</v>
      </c>
      <c r="AQ90">
        <v>12</v>
      </c>
      <c r="AR90">
        <v>2</v>
      </c>
      <c r="AS90">
        <v>1</v>
      </c>
      <c r="AT90">
        <v>4</v>
      </c>
      <c r="AU90">
        <v>0.99026740999999996</v>
      </c>
      <c r="AV90">
        <v>15</v>
      </c>
      <c r="AW90">
        <v>10</v>
      </c>
      <c r="AX90">
        <v>0.96581209000000001</v>
      </c>
      <c r="AY90">
        <v>10</v>
      </c>
      <c r="AZ90">
        <v>0.96824584000000002</v>
      </c>
      <c r="BA90" s="25">
        <v>16</v>
      </c>
      <c r="BB90" s="25">
        <v>5</v>
      </c>
      <c r="BC90" s="25">
        <v>0.98259753333333333</v>
      </c>
      <c r="BD90" s="25">
        <v>5.666666666666667</v>
      </c>
      <c r="BE90" s="25">
        <v>0.98016458666666662</v>
      </c>
      <c r="BF90" s="86">
        <v>29.561633912256902</v>
      </c>
      <c r="BG90" s="47">
        <v>28</v>
      </c>
      <c r="BH90" s="25">
        <v>30</v>
      </c>
      <c r="BI90" s="25">
        <v>29</v>
      </c>
      <c r="BJ90" s="25">
        <v>1</v>
      </c>
      <c r="BK90" s="25">
        <v>1</v>
      </c>
      <c r="BL90" s="88">
        <v>1</v>
      </c>
      <c r="BM90" s="47">
        <v>29</v>
      </c>
      <c r="BN90" s="25">
        <v>35</v>
      </c>
      <c r="BO90" s="25">
        <v>33</v>
      </c>
      <c r="BP90" s="25">
        <v>15</v>
      </c>
      <c r="BQ90" s="25">
        <v>36</v>
      </c>
      <c r="BR90" s="46">
        <v>37</v>
      </c>
      <c r="BS90" s="25">
        <v>25312.307692307699</v>
      </c>
      <c r="BT90" s="25">
        <v>9140.5555555555493</v>
      </c>
      <c r="BU90" s="25">
        <v>47008.75</v>
      </c>
      <c r="BV90" s="25">
        <v>8175.4347826086996</v>
      </c>
      <c r="BW90" s="25">
        <v>50574.285714285703</v>
      </c>
      <c r="BX90" s="25">
        <v>15392.1739130435</v>
      </c>
      <c r="BY90" s="25">
        <v>40965.114468864464</v>
      </c>
      <c r="BZ90" s="28">
        <v>10902.721417069251</v>
      </c>
      <c r="CA90">
        <v>1074.767218</v>
      </c>
      <c r="CB90">
        <v>0.189705971</v>
      </c>
      <c r="CC90">
        <v>2.7272727272727302</v>
      </c>
      <c r="CD90">
        <v>0.66666666666666696</v>
      </c>
      <c r="CE90">
        <v>273.56493749999998</v>
      </c>
      <c r="CF90">
        <v>4.8064663000000001E-2</v>
      </c>
      <c r="CG90">
        <v>2.1644562334217499</v>
      </c>
      <c r="CH90">
        <v>0.57142857142857095</v>
      </c>
      <c r="CI90">
        <v>-1081.82439</v>
      </c>
      <c r="CJ90">
        <v>-9.0148790000000006E-2</v>
      </c>
      <c r="CK90">
        <v>0.62816901408450698</v>
      </c>
      <c r="CL90">
        <v>0.5</v>
      </c>
      <c r="CM90">
        <v>88.83592183333333</v>
      </c>
      <c r="CN90">
        <v>4.9207281333333332E-2</v>
      </c>
      <c r="CO90">
        <v>1.8399659915929956</v>
      </c>
      <c r="CP90" s="63">
        <v>0.57936507936507931</v>
      </c>
      <c r="CQ90">
        <v>0.70383275261323996</v>
      </c>
      <c r="CR90">
        <v>0.70373312152501999</v>
      </c>
      <c r="CS90">
        <v>0.64864864864864902</v>
      </c>
      <c r="CT90">
        <v>0.67089410272669603</v>
      </c>
      <c r="CU90">
        <v>0.5625</v>
      </c>
      <c r="CV90">
        <v>0.50113250283125699</v>
      </c>
      <c r="CW90">
        <v>0.63832713375396299</v>
      </c>
      <c r="CX90">
        <v>0.625253242360991</v>
      </c>
      <c r="CY90">
        <v>0.63179018805747711</v>
      </c>
      <c r="CZ90" s="45">
        <v>0.7</v>
      </c>
      <c r="DA90" s="25">
        <v>10706.214285714301</v>
      </c>
      <c r="DB90" s="25">
        <v>0.75</v>
      </c>
      <c r="DC90" s="25">
        <v>12766.2</v>
      </c>
      <c r="DD90" s="25">
        <v>0.8</v>
      </c>
      <c r="DE90" s="25">
        <v>11333.5625</v>
      </c>
      <c r="DF90" s="25">
        <v>0.75</v>
      </c>
      <c r="DG90" s="28">
        <v>11601.992261904767</v>
      </c>
      <c r="DH90">
        <v>0.33333333333333331</v>
      </c>
      <c r="DI90">
        <v>265</v>
      </c>
      <c r="DJ90">
        <v>0</v>
      </c>
      <c r="DK90">
        <v>94</v>
      </c>
      <c r="DL90">
        <v>0</v>
      </c>
      <c r="DM90">
        <v>210</v>
      </c>
      <c r="DN90">
        <v>0.11111111111111099</v>
      </c>
      <c r="DO90">
        <v>189.66666666666666</v>
      </c>
      <c r="DP90">
        <v>24</v>
      </c>
      <c r="DQ90">
        <v>17</v>
      </c>
      <c r="DR90">
        <v>17</v>
      </c>
      <c r="DS90">
        <v>8</v>
      </c>
      <c r="DT90">
        <v>43</v>
      </c>
      <c r="DU90">
        <v>13</v>
      </c>
      <c r="DV90">
        <v>13</v>
      </c>
      <c r="DW90">
        <v>6</v>
      </c>
      <c r="DX90">
        <v>33</v>
      </c>
      <c r="DY90">
        <v>21</v>
      </c>
      <c r="DZ90">
        <v>21</v>
      </c>
      <c r="EA90">
        <v>7</v>
      </c>
      <c r="EB90" s="89">
        <v>33.333333333333336</v>
      </c>
      <c r="EC90" s="89">
        <v>17</v>
      </c>
      <c r="ED90" s="89">
        <v>17</v>
      </c>
      <c r="EE90" s="129">
        <v>7</v>
      </c>
      <c r="EF90">
        <v>0.97514630538841807</v>
      </c>
      <c r="EG90">
        <v>0.98105842755311257</v>
      </c>
      <c r="EH90">
        <v>0.98095648673689484</v>
      </c>
      <c r="EI90">
        <v>0.96092776699509175</v>
      </c>
      <c r="EJ90">
        <v>0.96307905779407466</v>
      </c>
      <c r="EK90">
        <v>0.98087655918760852</v>
      </c>
      <c r="EL90">
        <v>0.99109016908706749</v>
      </c>
      <c r="EM90">
        <v>0.98974331861078713</v>
      </c>
      <c r="EN90">
        <v>0.97609746760420313</v>
      </c>
      <c r="EO90">
        <v>0.99500952388713726</v>
      </c>
      <c r="EP90">
        <v>0.99553347012483295</v>
      </c>
      <c r="EQ90">
        <v>1</v>
      </c>
      <c r="ER90">
        <v>0.97144094359556521</v>
      </c>
      <c r="ES90" s="45"/>
      <c r="ET90" s="25"/>
      <c r="EU90" s="25"/>
      <c r="EV90" s="25"/>
      <c r="EW90" s="25"/>
      <c r="EX90" s="109"/>
      <c r="EY90" s="25"/>
    </row>
    <row r="91" spans="1:155" ht="13.05" customHeight="1">
      <c r="A91" s="25">
        <v>44</v>
      </c>
      <c r="B91" s="25">
        <v>14</v>
      </c>
      <c r="C91" s="135">
        <v>80089</v>
      </c>
      <c r="D91" s="25">
        <v>4</v>
      </c>
      <c r="E91" s="25">
        <v>4</v>
      </c>
      <c r="F91" s="25">
        <v>20</v>
      </c>
      <c r="G91" s="25">
        <v>21</v>
      </c>
      <c r="H91" s="25">
        <v>9</v>
      </c>
      <c r="I91" s="25">
        <v>18</v>
      </c>
      <c r="J91" s="25">
        <v>5</v>
      </c>
      <c r="K91" s="25">
        <v>13</v>
      </c>
      <c r="L91" s="45">
        <v>1</v>
      </c>
      <c r="M91" s="25">
        <v>833.3</v>
      </c>
      <c r="N91" s="25">
        <v>775</v>
      </c>
      <c r="O91" s="28">
        <v>213.24364616930302</v>
      </c>
      <c r="P91" s="25">
        <v>0.2818181818181818</v>
      </c>
      <c r="Q91" s="49">
        <v>-0.66666666666666663</v>
      </c>
      <c r="R91" s="25">
        <v>0.4</v>
      </c>
      <c r="S91" s="25">
        <v>0.1</v>
      </c>
      <c r="T91" s="25">
        <v>0.25</v>
      </c>
      <c r="U91" s="47"/>
      <c r="V91" s="47"/>
      <c r="W91" s="54"/>
      <c r="X91" s="51"/>
      <c r="Y91" s="46"/>
      <c r="Z91" s="46"/>
      <c r="AA91" s="103"/>
      <c r="AB91" s="104"/>
      <c r="AC91" s="47"/>
      <c r="AD91" s="25"/>
      <c r="AE91" s="49"/>
      <c r="AF91" s="47"/>
      <c r="AG91" s="25"/>
      <c r="AH91" s="49"/>
      <c r="AI91" s="25"/>
      <c r="AJ91" s="25"/>
      <c r="AK91" s="49"/>
      <c r="AL91">
        <v>22</v>
      </c>
      <c r="AM91">
        <v>5</v>
      </c>
      <c r="AN91">
        <v>0.87546747999999996</v>
      </c>
      <c r="AO91">
        <v>6</v>
      </c>
      <c r="AP91">
        <v>0.86986125000000003</v>
      </c>
      <c r="AQ91">
        <v>18</v>
      </c>
      <c r="AR91">
        <v>5</v>
      </c>
      <c r="AS91">
        <v>0.93028741000000004</v>
      </c>
      <c r="AT91">
        <v>8</v>
      </c>
      <c r="AU91">
        <v>0.97610335999999998</v>
      </c>
      <c r="AV91">
        <v>17</v>
      </c>
      <c r="AW91">
        <v>11</v>
      </c>
      <c r="AX91">
        <v>0.94890726999999997</v>
      </c>
      <c r="AY91">
        <v>11</v>
      </c>
      <c r="AZ91">
        <v>0.97075168000000001</v>
      </c>
      <c r="BA91" s="25">
        <v>19</v>
      </c>
      <c r="BB91" s="25">
        <v>7</v>
      </c>
      <c r="BC91" s="25">
        <v>0.91822071999999999</v>
      </c>
      <c r="BD91" s="25">
        <v>8.3333333333333339</v>
      </c>
      <c r="BE91" s="25">
        <v>0.93890543000000004</v>
      </c>
      <c r="BF91" s="86"/>
      <c r="BG91" s="47"/>
      <c r="BH91" s="25"/>
      <c r="BI91" s="25" t="s">
        <v>149</v>
      </c>
      <c r="BJ91" s="25"/>
      <c r="BK91" s="25"/>
      <c r="BL91" s="88" t="s">
        <v>149</v>
      </c>
      <c r="BM91" s="47">
        <v>31</v>
      </c>
      <c r="BN91" s="25">
        <v>28</v>
      </c>
      <c r="BO91" s="25">
        <v>36</v>
      </c>
      <c r="BP91" s="25">
        <v>24</v>
      </c>
      <c r="BQ91" s="25">
        <v>29</v>
      </c>
      <c r="BR91" s="46">
        <v>55</v>
      </c>
      <c r="BS91" s="25"/>
      <c r="BT91" s="25"/>
      <c r="BU91" s="25"/>
      <c r="BV91" s="25"/>
      <c r="BW91" s="25"/>
      <c r="BX91" s="25"/>
      <c r="BY91" s="25"/>
      <c r="BZ91" s="28"/>
      <c r="CA91"/>
      <c r="CM91" t="s">
        <v>149</v>
      </c>
      <c r="CN91" t="s">
        <v>149</v>
      </c>
      <c r="CO91" t="s">
        <v>149</v>
      </c>
      <c r="CP91" s="63" t="s">
        <v>149</v>
      </c>
      <c r="CQ91" t="s">
        <v>149</v>
      </c>
      <c r="CR91" t="s">
        <v>149</v>
      </c>
      <c r="CS91" t="s">
        <v>149</v>
      </c>
      <c r="CT91" t="s">
        <v>149</v>
      </c>
      <c r="CU91" t="s">
        <v>149</v>
      </c>
      <c r="CV91" t="s">
        <v>149</v>
      </c>
      <c r="CZ91" s="45">
        <v>0.7</v>
      </c>
      <c r="DA91" s="25">
        <v>4153.5384615384601</v>
      </c>
      <c r="DB91" s="25">
        <v>0.75</v>
      </c>
      <c r="DC91" s="25">
        <v>4197.6666666666697</v>
      </c>
      <c r="DD91" s="25">
        <v>0.8</v>
      </c>
      <c r="DE91" s="25">
        <v>2832.5625</v>
      </c>
      <c r="DF91" s="25">
        <v>0.75</v>
      </c>
      <c r="DG91" s="28">
        <v>3727.922542735043</v>
      </c>
      <c r="DH91">
        <v>1</v>
      </c>
      <c r="DI91">
        <v>121</v>
      </c>
      <c r="DJ91">
        <v>0</v>
      </c>
      <c r="DK91">
        <v>83</v>
      </c>
      <c r="DL91">
        <v>1.5</v>
      </c>
      <c r="DM91">
        <v>281</v>
      </c>
      <c r="DN91">
        <v>0.83333333333333304</v>
      </c>
      <c r="DO91">
        <v>161.66666666666666</v>
      </c>
      <c r="DP91">
        <v>15</v>
      </c>
      <c r="DQ91">
        <v>11</v>
      </c>
      <c r="DR91">
        <v>10</v>
      </c>
      <c r="DS91">
        <v>7</v>
      </c>
      <c r="DT91">
        <v>34</v>
      </c>
      <c r="DU91">
        <v>7</v>
      </c>
      <c r="DV91">
        <v>9</v>
      </c>
      <c r="DW91">
        <v>4</v>
      </c>
      <c r="DX91">
        <v>11</v>
      </c>
      <c r="DY91">
        <v>7</v>
      </c>
      <c r="DZ91">
        <v>7</v>
      </c>
      <c r="EA91">
        <v>8</v>
      </c>
      <c r="EB91" s="89">
        <v>20</v>
      </c>
      <c r="EC91" s="89">
        <v>8.3333333333333339</v>
      </c>
      <c r="ED91" s="89">
        <v>8.6666666666666661</v>
      </c>
      <c r="EE91" s="129">
        <v>6.333333333333333</v>
      </c>
      <c r="EF91">
        <v>0.96427774955955492</v>
      </c>
      <c r="EG91">
        <v>0.98482663373915524</v>
      </c>
      <c r="EH91">
        <v>0.98792822320675322</v>
      </c>
      <c r="EI91">
        <v>0.990353802231693</v>
      </c>
      <c r="EJ91">
        <v>0.9648325251739911</v>
      </c>
      <c r="EK91">
        <v>0.99484975116710972</v>
      </c>
      <c r="EL91">
        <v>0.99592921435210435</v>
      </c>
      <c r="EM91">
        <v>0.99999999999999978</v>
      </c>
      <c r="EN91">
        <v>0.93277842363492047</v>
      </c>
      <c r="EO91">
        <v>0.96993472589212626</v>
      </c>
      <c r="EP91">
        <v>0.96155466034251469</v>
      </c>
      <c r="EQ91">
        <v>1</v>
      </c>
      <c r="ER91">
        <v>0.95396289945615553</v>
      </c>
      <c r="ES91" s="45"/>
      <c r="ET91" s="25"/>
      <c r="EU91" s="25"/>
      <c r="EV91" s="25"/>
      <c r="EW91" s="25"/>
      <c r="EX91" s="109"/>
      <c r="EY91" s="25"/>
    </row>
    <row r="92" spans="1:155" ht="13.05" customHeight="1">
      <c r="A92" s="25">
        <v>65</v>
      </c>
      <c r="B92" s="25">
        <v>18</v>
      </c>
      <c r="C92" s="49">
        <v>80090</v>
      </c>
      <c r="D92" s="25">
        <v>4</v>
      </c>
      <c r="E92" s="25">
        <v>4</v>
      </c>
      <c r="F92" s="25">
        <v>6</v>
      </c>
      <c r="G92" s="25">
        <v>11</v>
      </c>
      <c r="H92" s="25">
        <v>2</v>
      </c>
      <c r="I92" s="25">
        <v>8</v>
      </c>
      <c r="J92" s="25">
        <v>0</v>
      </c>
      <c r="K92" s="25">
        <v>5</v>
      </c>
      <c r="L92" s="45">
        <v>1</v>
      </c>
      <c r="M92" s="25">
        <v>903.1</v>
      </c>
      <c r="N92" s="25">
        <v>870.5</v>
      </c>
      <c r="O92" s="28">
        <v>125.02753380966273</v>
      </c>
      <c r="P92" s="25">
        <v>0.27200000000000002</v>
      </c>
      <c r="Q92" s="49">
        <v>0.33333333333333331</v>
      </c>
      <c r="R92" s="25">
        <v>0.7</v>
      </c>
      <c r="S92" s="25">
        <v>1</v>
      </c>
      <c r="T92" s="25">
        <v>0.85</v>
      </c>
      <c r="U92" s="47">
        <v>31</v>
      </c>
      <c r="V92" s="47">
        <v>11</v>
      </c>
      <c r="W92" s="54">
        <v>5.5</v>
      </c>
      <c r="X92" s="51">
        <v>9.5</v>
      </c>
      <c r="Y92" s="46">
        <v>26</v>
      </c>
      <c r="Z92" s="46">
        <v>18</v>
      </c>
      <c r="AA92" s="103">
        <v>80</v>
      </c>
      <c r="AB92" s="104">
        <v>8.7499999999999994E-2</v>
      </c>
      <c r="AC92" s="47">
        <v>9</v>
      </c>
      <c r="AD92" s="25">
        <v>9</v>
      </c>
      <c r="AE92" s="49">
        <v>18</v>
      </c>
      <c r="AF92" s="47">
        <v>4</v>
      </c>
      <c r="AG92" s="25">
        <v>4</v>
      </c>
      <c r="AH92" s="49">
        <v>8</v>
      </c>
      <c r="AI92" s="25">
        <v>35</v>
      </c>
      <c r="AJ92" s="25"/>
      <c r="AK92" s="49">
        <v>0.74285714285714288</v>
      </c>
      <c r="AL92">
        <v>14</v>
      </c>
      <c r="AM92">
        <v>4</v>
      </c>
      <c r="AN92">
        <v>0.84852813999999999</v>
      </c>
      <c r="AO92">
        <v>5</v>
      </c>
      <c r="AP92">
        <v>0.91499142</v>
      </c>
      <c r="AQ92">
        <v>10</v>
      </c>
      <c r="AR92">
        <v>5</v>
      </c>
      <c r="AS92">
        <v>0.9</v>
      </c>
      <c r="AT92">
        <v>7</v>
      </c>
      <c r="AU92">
        <v>0.94868330000000001</v>
      </c>
      <c r="AV92">
        <v>16</v>
      </c>
      <c r="AW92">
        <v>10</v>
      </c>
      <c r="AX92">
        <v>0.99617577000000002</v>
      </c>
      <c r="AY92">
        <v>11</v>
      </c>
      <c r="AZ92">
        <v>0.99619645999999995</v>
      </c>
      <c r="BA92" s="25">
        <v>13.333333333333334</v>
      </c>
      <c r="BB92" s="25">
        <v>6.333333333333333</v>
      </c>
      <c r="BC92" s="25">
        <v>0.91490130333333342</v>
      </c>
      <c r="BD92" s="25">
        <v>7.666666666666667</v>
      </c>
      <c r="BE92" s="25">
        <v>0.95329039333333332</v>
      </c>
      <c r="BF92" s="86">
        <v>45.501380580703653</v>
      </c>
      <c r="BG92" s="47">
        <v>15</v>
      </c>
      <c r="BH92" s="25">
        <v>12</v>
      </c>
      <c r="BI92" s="25">
        <v>13.5</v>
      </c>
      <c r="BJ92" s="25">
        <v>-5.2631578999999998E-2</v>
      </c>
      <c r="BK92" s="25">
        <v>0.625</v>
      </c>
      <c r="BL92" s="88">
        <v>0.28618421049999998</v>
      </c>
      <c r="BM92" s="47">
        <v>36</v>
      </c>
      <c r="BN92" s="25">
        <v>29</v>
      </c>
      <c r="BO92" s="25">
        <v>32</v>
      </c>
      <c r="BP92" s="25">
        <v>23</v>
      </c>
      <c r="BQ92" s="25">
        <v>28</v>
      </c>
      <c r="BR92" s="46">
        <v>69</v>
      </c>
      <c r="BS92" s="25">
        <v>23504.285714285699</v>
      </c>
      <c r="BT92" s="25">
        <v>15669.5238095238</v>
      </c>
      <c r="BU92" s="25">
        <v>31339.166666666701</v>
      </c>
      <c r="BV92" s="25">
        <v>17094.090909090901</v>
      </c>
      <c r="BW92" s="25">
        <v>18632.631578947399</v>
      </c>
      <c r="BX92" s="25">
        <v>15392.1739130435</v>
      </c>
      <c r="BY92" s="25">
        <v>24492.027986633268</v>
      </c>
      <c r="BZ92" s="28">
        <v>16051.929543886066</v>
      </c>
      <c r="CA92">
        <v>2418.7844279999999</v>
      </c>
      <c r="CB92">
        <v>0.25991627099999998</v>
      </c>
      <c r="CC92">
        <v>2.2121212121212102</v>
      </c>
      <c r="CD92">
        <v>0.53846153846153799</v>
      </c>
      <c r="CE92">
        <v>4322.9208639999997</v>
      </c>
      <c r="CF92">
        <v>0.54652441900000004</v>
      </c>
      <c r="CG92">
        <v>2.3872679045092799</v>
      </c>
      <c r="CH92">
        <v>0.81818181818181801</v>
      </c>
      <c r="CI92">
        <v>2172.562915</v>
      </c>
      <c r="CJ92">
        <v>0.25795332500000001</v>
      </c>
      <c r="CK92">
        <v>3.8845070422535199</v>
      </c>
      <c r="CL92">
        <v>0.61111111111111105</v>
      </c>
      <c r="CM92">
        <v>2971.4227356666665</v>
      </c>
      <c r="CN92">
        <v>0.35479800499999997</v>
      </c>
      <c r="CO92">
        <v>2.8279653862946703</v>
      </c>
      <c r="CP92" s="63">
        <v>0.65591815591815561</v>
      </c>
      <c r="CQ92">
        <v>0.577049180327869</v>
      </c>
      <c r="CR92">
        <v>0.72017220172201701</v>
      </c>
      <c r="CS92">
        <v>0.52670349907919001</v>
      </c>
      <c r="CT92">
        <v>0.56125356125356096</v>
      </c>
      <c r="CU92">
        <v>0.57972972972973003</v>
      </c>
      <c r="CV92">
        <v>0.66024915062287703</v>
      </c>
      <c r="CW92">
        <v>0.56116080304559635</v>
      </c>
      <c r="CX92">
        <v>0.64722497119948497</v>
      </c>
      <c r="CY92">
        <v>0.60419288712254071</v>
      </c>
      <c r="CZ92" s="45">
        <v>0.75</v>
      </c>
      <c r="DA92" s="25">
        <v>7525.1333333333296</v>
      </c>
      <c r="DB92" s="25">
        <v>0.8</v>
      </c>
      <c r="DC92" s="25">
        <v>9245.8125</v>
      </c>
      <c r="DD92" s="25">
        <v>1</v>
      </c>
      <c r="DE92" s="25">
        <v>9729.5</v>
      </c>
      <c r="DF92" s="25">
        <v>0.85</v>
      </c>
      <c r="DG92" s="28">
        <v>8833.4819444444438</v>
      </c>
      <c r="DH92">
        <v>0.66666666666666663</v>
      </c>
      <c r="DI92">
        <v>147</v>
      </c>
      <c r="DJ92">
        <v>0</v>
      </c>
      <c r="DK92">
        <v>170</v>
      </c>
      <c r="DL92">
        <v>0</v>
      </c>
      <c r="DM92">
        <v>184</v>
      </c>
      <c r="DN92">
        <v>0.22222222222222199</v>
      </c>
      <c r="DO92">
        <v>167</v>
      </c>
      <c r="DP92">
        <v>10</v>
      </c>
      <c r="DQ92">
        <v>7</v>
      </c>
      <c r="DR92">
        <v>6</v>
      </c>
      <c r="DS92">
        <v>5</v>
      </c>
      <c r="DT92">
        <v>35</v>
      </c>
      <c r="DU92">
        <v>7</v>
      </c>
      <c r="DV92">
        <v>9</v>
      </c>
      <c r="DW92">
        <v>4</v>
      </c>
      <c r="DX92">
        <v>11</v>
      </c>
      <c r="DY92">
        <v>6</v>
      </c>
      <c r="DZ92">
        <v>7</v>
      </c>
      <c r="EA92">
        <v>3</v>
      </c>
      <c r="EB92" s="89">
        <v>18.666666666666668</v>
      </c>
      <c r="EC92" s="89">
        <v>6.666666666666667</v>
      </c>
      <c r="ED92" s="89">
        <v>7.333333333333333</v>
      </c>
      <c r="EE92" s="129">
        <v>4</v>
      </c>
      <c r="EF92">
        <v>0.72124703200773366</v>
      </c>
      <c r="EG92">
        <v>0.71872544483985046</v>
      </c>
      <c r="EH92">
        <v>0.62328239713698386</v>
      </c>
      <c r="EI92">
        <v>0.99339926779878274</v>
      </c>
      <c r="EJ92">
        <v>0.95393687658073667</v>
      </c>
      <c r="EK92">
        <v>0.99484975116710972</v>
      </c>
      <c r="EL92">
        <v>0.99592921435210435</v>
      </c>
      <c r="EM92">
        <v>0.99999999999999978</v>
      </c>
      <c r="EN92">
        <v>0.98754487482153763</v>
      </c>
      <c r="EO92">
        <v>0.96791208674699813</v>
      </c>
      <c r="EP92">
        <v>0.9642857142857143</v>
      </c>
      <c r="EQ92">
        <v>1</v>
      </c>
      <c r="ER92">
        <v>0.88757626113666932</v>
      </c>
      <c r="ES92" s="45"/>
      <c r="ET92" s="25"/>
      <c r="EU92" s="25"/>
      <c r="EV92" s="25"/>
      <c r="EW92" s="25"/>
      <c r="EX92" s="109"/>
      <c r="EY92" s="25"/>
    </row>
    <row r="93" spans="1:155" ht="13.05" customHeight="1">
      <c r="A93" s="25">
        <v>75</v>
      </c>
      <c r="B93" s="25">
        <v>16</v>
      </c>
      <c r="C93" s="49">
        <v>80091</v>
      </c>
      <c r="D93" s="25">
        <v>4</v>
      </c>
      <c r="E93" s="25">
        <v>4</v>
      </c>
      <c r="F93" s="25">
        <v>14</v>
      </c>
      <c r="G93" s="25">
        <v>22</v>
      </c>
      <c r="H93" s="25">
        <v>8</v>
      </c>
      <c r="I93" s="25">
        <v>18</v>
      </c>
      <c r="J93" s="25">
        <v>11</v>
      </c>
      <c r="K93" s="25">
        <v>16</v>
      </c>
      <c r="L93" s="45">
        <v>0.95</v>
      </c>
      <c r="M93" s="25">
        <v>1054.3684210526317</v>
      </c>
      <c r="N93" s="25">
        <v>1044</v>
      </c>
      <c r="O93" s="28">
        <v>189.20424311847515</v>
      </c>
      <c r="P93" s="25">
        <v>0.48979591836734693</v>
      </c>
      <c r="Q93" s="49">
        <v>0.2857142857142857</v>
      </c>
      <c r="R93" s="25">
        <v>0.3</v>
      </c>
      <c r="S93" s="25">
        <v>0.5</v>
      </c>
      <c r="T93" s="25">
        <v>0.4</v>
      </c>
      <c r="U93" s="47">
        <v>29</v>
      </c>
      <c r="V93" s="47">
        <v>10</v>
      </c>
      <c r="W93" s="54">
        <v>7</v>
      </c>
      <c r="X93" s="51">
        <v>10</v>
      </c>
      <c r="Y93" s="46">
        <v>24</v>
      </c>
      <c r="Z93" s="46">
        <v>15</v>
      </c>
      <c r="AA93" s="103">
        <v>79</v>
      </c>
      <c r="AB93" s="104">
        <v>0.11392405063291139</v>
      </c>
      <c r="AC93" s="47">
        <v>10</v>
      </c>
      <c r="AD93" s="25">
        <v>4</v>
      </c>
      <c r="AE93" s="49">
        <v>14</v>
      </c>
      <c r="AF93" s="47">
        <v>4</v>
      </c>
      <c r="AG93" s="25">
        <v>3</v>
      </c>
      <c r="AH93" s="49">
        <v>7</v>
      </c>
      <c r="AI93" s="25">
        <v>38</v>
      </c>
      <c r="AJ93" s="25"/>
      <c r="AK93" s="49">
        <v>0.94736842105263153</v>
      </c>
      <c r="AL93">
        <v>10</v>
      </c>
      <c r="AM93">
        <v>9</v>
      </c>
      <c r="AN93">
        <v>0.45479403000000002</v>
      </c>
      <c r="AO93">
        <v>10</v>
      </c>
      <c r="AP93">
        <v>0.60542989000000003</v>
      </c>
      <c r="AQ93">
        <v>9</v>
      </c>
      <c r="AR93">
        <v>6</v>
      </c>
      <c r="AS93">
        <v>0.93288276999999997</v>
      </c>
      <c r="AT93">
        <v>7</v>
      </c>
      <c r="AU93">
        <v>0.95121528</v>
      </c>
      <c r="AV93">
        <v>9</v>
      </c>
      <c r="AW93">
        <v>7</v>
      </c>
      <c r="AX93">
        <v>0.97384574999999995</v>
      </c>
      <c r="AY93">
        <v>8</v>
      </c>
      <c r="AZ93">
        <v>0.97622103999999998</v>
      </c>
      <c r="BA93" s="25">
        <v>9.3333333333333339</v>
      </c>
      <c r="BB93" s="25">
        <v>7.333333333333333</v>
      </c>
      <c r="BC93" s="25">
        <v>0.78717418333333333</v>
      </c>
      <c r="BD93" s="25">
        <v>8.3333333333333339</v>
      </c>
      <c r="BE93" s="25">
        <v>0.84428873666666659</v>
      </c>
      <c r="BF93" s="86">
        <v>42.102365337235398</v>
      </c>
      <c r="BG93" s="47">
        <v>14</v>
      </c>
      <c r="BH93" s="25">
        <v>18</v>
      </c>
      <c r="BI93" s="25">
        <v>16</v>
      </c>
      <c r="BJ93" s="25">
        <v>0.85416667000000002</v>
      </c>
      <c r="BK93" s="25">
        <v>1</v>
      </c>
      <c r="BL93" s="88">
        <v>0.92708333500000006</v>
      </c>
      <c r="BM93" s="47">
        <v>29</v>
      </c>
      <c r="BN93" s="25">
        <v>30</v>
      </c>
      <c r="BO93" s="25">
        <v>29</v>
      </c>
      <c r="BP93" s="25">
        <v>22</v>
      </c>
      <c r="BQ93" s="25">
        <v>29</v>
      </c>
      <c r="BR93" s="46">
        <v>61.5</v>
      </c>
      <c r="BS93" s="25">
        <v>20566.25</v>
      </c>
      <c r="BT93" s="25">
        <v>7001.27659574468</v>
      </c>
      <c r="BU93" s="25">
        <v>31339.166666666701</v>
      </c>
      <c r="BV93" s="25">
        <v>12535.666666666701</v>
      </c>
      <c r="BW93" s="25">
        <v>14160.8</v>
      </c>
      <c r="BX93" s="25">
        <v>10412.352941176499</v>
      </c>
      <c r="BY93" s="25">
        <v>22022.072222222236</v>
      </c>
      <c r="BZ93" s="28">
        <v>9983.0987345292942</v>
      </c>
      <c r="CA93">
        <v>28.210924779999999</v>
      </c>
      <c r="CB93">
        <v>5.2105729999999996E-3</v>
      </c>
      <c r="CC93">
        <v>-1.0909090909090899</v>
      </c>
      <c r="CD93">
        <v>0.4</v>
      </c>
      <c r="CE93">
        <v>355.6177242</v>
      </c>
      <c r="CF93">
        <v>2.4060656999999999E-2</v>
      </c>
      <c r="CG93">
        <v>-0.84615384615384603</v>
      </c>
      <c r="CH93">
        <v>0.54545454545454497</v>
      </c>
      <c r="CI93">
        <v>739.74837739999998</v>
      </c>
      <c r="CJ93">
        <v>0.103036355</v>
      </c>
      <c r="CK93">
        <v>1.7690140845070399</v>
      </c>
      <c r="CL93">
        <v>0.625</v>
      </c>
      <c r="CM93">
        <v>374.52567546</v>
      </c>
      <c r="CN93">
        <v>4.4102528333333335E-2</v>
      </c>
      <c r="CO93">
        <v>-5.6016284185298693E-2</v>
      </c>
      <c r="CP93" s="63">
        <v>0.52348484848484833</v>
      </c>
      <c r="CQ93">
        <v>0.44705882352941201</v>
      </c>
      <c r="CR93">
        <v>0.69036027263875399</v>
      </c>
      <c r="CS93">
        <v>0.43093922651933703</v>
      </c>
      <c r="CT93">
        <v>0.72444054409828895</v>
      </c>
      <c r="CU93">
        <v>0.48651564185544799</v>
      </c>
      <c r="CV93">
        <v>0.63617549668874196</v>
      </c>
      <c r="CW93">
        <v>0.45483789730139895</v>
      </c>
      <c r="CX93">
        <v>0.6836587711419283</v>
      </c>
      <c r="CY93">
        <v>0.56924833422166365</v>
      </c>
      <c r="CZ93" s="45">
        <v>0.7</v>
      </c>
      <c r="DA93" s="25">
        <v>3314.9285714285702</v>
      </c>
      <c r="DB93" s="25">
        <v>0.7</v>
      </c>
      <c r="DC93" s="25">
        <v>2964.4285714285702</v>
      </c>
      <c r="DD93" s="25">
        <v>0.6</v>
      </c>
      <c r="DE93" s="25">
        <v>1883.25</v>
      </c>
      <c r="DF93" s="25">
        <v>0.66666666666666663</v>
      </c>
      <c r="DG93" s="28">
        <v>2720.8690476190468</v>
      </c>
      <c r="DH93">
        <v>0.5</v>
      </c>
      <c r="DI93">
        <v>107</v>
      </c>
      <c r="DJ93">
        <v>0.16666666666666666</v>
      </c>
      <c r="DK93">
        <v>77</v>
      </c>
      <c r="DL93">
        <v>1.6666666666666667</v>
      </c>
      <c r="DM93">
        <v>151</v>
      </c>
      <c r="DN93">
        <v>0.77777777777777801</v>
      </c>
      <c r="DO93">
        <v>111.66666666666667</v>
      </c>
      <c r="DP93">
        <v>16</v>
      </c>
      <c r="DQ93">
        <v>15</v>
      </c>
      <c r="DR93">
        <v>15</v>
      </c>
      <c r="DS93">
        <v>8</v>
      </c>
      <c r="DT93">
        <v>36</v>
      </c>
      <c r="DU93">
        <v>15</v>
      </c>
      <c r="DV93">
        <v>16</v>
      </c>
      <c r="DW93">
        <v>7</v>
      </c>
      <c r="DX93">
        <v>23</v>
      </c>
      <c r="DY93">
        <v>21</v>
      </c>
      <c r="DZ93">
        <v>19</v>
      </c>
      <c r="EA93">
        <v>8</v>
      </c>
      <c r="EB93" s="89">
        <v>25</v>
      </c>
      <c r="EC93" s="89">
        <v>17</v>
      </c>
      <c r="ED93" s="89">
        <v>16.666666666666668</v>
      </c>
      <c r="EE93" s="129">
        <v>7.666666666666667</v>
      </c>
      <c r="EF93">
        <v>0.72891840977444211</v>
      </c>
      <c r="EG93">
        <v>0.78847024331691806</v>
      </c>
      <c r="EH93">
        <v>0.67985416672203536</v>
      </c>
      <c r="EI93">
        <v>0.96523417813168044</v>
      </c>
      <c r="EJ93">
        <v>0.89212529431778786</v>
      </c>
      <c r="EK93">
        <v>0.99384772133203048</v>
      </c>
      <c r="EL93">
        <v>0.98831556433353651</v>
      </c>
      <c r="EM93">
        <v>0.96027659949671962</v>
      </c>
      <c r="EN93">
        <v>0.99514697137050789</v>
      </c>
      <c r="EO93">
        <v>0.9829120754182139</v>
      </c>
      <c r="EP93">
        <v>0.99518738128828399</v>
      </c>
      <c r="EQ93">
        <v>1</v>
      </c>
      <c r="ER93">
        <v>0.87206355848757922</v>
      </c>
      <c r="ES93" s="45"/>
      <c r="ET93" s="25"/>
      <c r="EU93" s="25"/>
      <c r="EV93" s="25"/>
      <c r="EW93" s="25"/>
      <c r="EX93" s="109"/>
      <c r="EY93" s="25"/>
    </row>
    <row r="94" spans="1:155" ht="13.05" customHeight="1">
      <c r="A94" s="25">
        <v>61</v>
      </c>
      <c r="B94" s="25">
        <v>16</v>
      </c>
      <c r="C94" s="135">
        <v>80092</v>
      </c>
      <c r="D94" s="25">
        <v>4</v>
      </c>
      <c r="E94" s="25">
        <v>4</v>
      </c>
      <c r="F94" s="25">
        <v>11</v>
      </c>
      <c r="G94" s="25">
        <v>17</v>
      </c>
      <c r="H94" s="25">
        <v>11</v>
      </c>
      <c r="I94" s="25">
        <v>14</v>
      </c>
      <c r="J94" s="25">
        <v>2</v>
      </c>
      <c r="K94" s="25">
        <v>3</v>
      </c>
      <c r="L94" s="45">
        <v>1</v>
      </c>
      <c r="M94" s="25">
        <v>1589.3</v>
      </c>
      <c r="N94" s="25">
        <v>1472.5</v>
      </c>
      <c r="O94" s="28">
        <v>358.23413396386763</v>
      </c>
      <c r="P94" s="25">
        <v>1.2465753424657535</v>
      </c>
      <c r="Q94" s="49">
        <v>-0.16666666666666666</v>
      </c>
      <c r="R94" s="25">
        <v>0.3</v>
      </c>
      <c r="S94" s="25">
        <v>0.4</v>
      </c>
      <c r="T94" s="25">
        <v>0.35</v>
      </c>
      <c r="U94" s="47">
        <v>37</v>
      </c>
      <c r="V94" s="47">
        <v>14</v>
      </c>
      <c r="W94" s="54">
        <v>5.5</v>
      </c>
      <c r="X94" s="51">
        <v>14</v>
      </c>
      <c r="Y94" s="46">
        <v>11</v>
      </c>
      <c r="Z94" s="46">
        <v>9</v>
      </c>
      <c r="AA94" s="103">
        <v>70</v>
      </c>
      <c r="AB94" s="104">
        <v>0.24285714285714285</v>
      </c>
      <c r="AC94" s="47">
        <v>12</v>
      </c>
      <c r="AD94" s="25">
        <v>7</v>
      </c>
      <c r="AE94" s="49">
        <v>19</v>
      </c>
      <c r="AF94" s="47">
        <v>4</v>
      </c>
      <c r="AG94" s="25">
        <v>4</v>
      </c>
      <c r="AH94" s="49">
        <v>8</v>
      </c>
      <c r="AI94" s="25">
        <v>35</v>
      </c>
      <c r="AJ94" s="25"/>
      <c r="AK94" s="49">
        <v>1.6571428571428573</v>
      </c>
      <c r="AL94">
        <v>13</v>
      </c>
      <c r="AM94">
        <v>9</v>
      </c>
      <c r="AN94">
        <v>0.91791124000000002</v>
      </c>
      <c r="AO94">
        <v>9</v>
      </c>
      <c r="AP94">
        <v>0.91791124000000002</v>
      </c>
      <c r="AQ94">
        <v>11</v>
      </c>
      <c r="AR94">
        <v>5</v>
      </c>
      <c r="AS94">
        <v>0.97772044000000002</v>
      </c>
      <c r="AT94">
        <v>5</v>
      </c>
      <c r="AU94">
        <v>0.97772044000000002</v>
      </c>
      <c r="AV94">
        <v>5</v>
      </c>
      <c r="AW94">
        <v>1</v>
      </c>
      <c r="AX94"/>
      <c r="AY94">
        <v>1</v>
      </c>
      <c r="AZ94"/>
      <c r="BA94" s="25">
        <v>9.6666666666666661</v>
      </c>
      <c r="BB94" s="25">
        <v>5</v>
      </c>
      <c r="BC94" s="25">
        <v>0.94781584000000008</v>
      </c>
      <c r="BD94" s="25">
        <v>5</v>
      </c>
      <c r="BE94" s="25">
        <v>0.94781584000000008</v>
      </c>
      <c r="BF94" s="86">
        <v>66.520569029925156</v>
      </c>
      <c r="BG94" s="47">
        <v>17</v>
      </c>
      <c r="BH94" s="25">
        <v>17</v>
      </c>
      <c r="BI94" s="25">
        <v>17</v>
      </c>
      <c r="BJ94" s="25">
        <v>0.88356164000000004</v>
      </c>
      <c r="BK94" s="25">
        <v>0.88356164000000004</v>
      </c>
      <c r="BL94" s="88">
        <v>0.88356164000000004</v>
      </c>
      <c r="BM94" s="47">
        <v>37</v>
      </c>
      <c r="BN94" s="25">
        <v>36</v>
      </c>
      <c r="BO94" s="25">
        <v>38</v>
      </c>
      <c r="BP94" s="25">
        <v>28</v>
      </c>
      <c r="BQ94" s="25">
        <v>35</v>
      </c>
      <c r="BR94" s="46">
        <v>76</v>
      </c>
      <c r="BS94" s="25"/>
      <c r="BT94" s="25"/>
      <c r="BU94" s="25"/>
      <c r="BV94" s="25"/>
      <c r="BW94" s="25"/>
      <c r="BX94" s="25"/>
      <c r="BY94" s="25"/>
      <c r="BZ94" s="28"/>
      <c r="CA94"/>
      <c r="CM94" t="s">
        <v>149</v>
      </c>
      <c r="CN94" t="s">
        <v>149</v>
      </c>
      <c r="CO94" t="s">
        <v>149</v>
      </c>
      <c r="CP94" s="63" t="s">
        <v>149</v>
      </c>
      <c r="CQ94" t="s">
        <v>149</v>
      </c>
      <c r="CR94" t="s">
        <v>149</v>
      </c>
      <c r="CS94" t="s">
        <v>149</v>
      </c>
      <c r="CT94" t="s">
        <v>149</v>
      </c>
      <c r="CU94" t="s">
        <v>149</v>
      </c>
      <c r="CV94" t="s">
        <v>149</v>
      </c>
      <c r="CZ94" s="45">
        <v>0.7</v>
      </c>
      <c r="DA94" s="25">
        <v>10175.0769230769</v>
      </c>
      <c r="DB94" s="25">
        <v>0.7</v>
      </c>
      <c r="DC94" s="25">
        <v>15418.0714285714</v>
      </c>
      <c r="DD94" s="25">
        <v>0.85</v>
      </c>
      <c r="DE94" s="25">
        <v>14168.1176470588</v>
      </c>
      <c r="DF94" s="25">
        <v>0.75</v>
      </c>
      <c r="DG94" s="28">
        <v>13253.755332902365</v>
      </c>
      <c r="DH94">
        <v>0.16666666666666666</v>
      </c>
      <c r="DI94">
        <v>405</v>
      </c>
      <c r="DJ94">
        <v>0</v>
      </c>
      <c r="DK94">
        <v>213</v>
      </c>
      <c r="DL94">
        <v>2.1666666666666665</v>
      </c>
      <c r="DM94">
        <v>495</v>
      </c>
      <c r="DN94">
        <v>0.77777777777777801</v>
      </c>
      <c r="DO94">
        <v>371</v>
      </c>
      <c r="DP94">
        <v>19</v>
      </c>
      <c r="DQ94">
        <v>13</v>
      </c>
      <c r="DR94">
        <v>14</v>
      </c>
      <c r="DS94">
        <v>5</v>
      </c>
      <c r="DT94">
        <v>44</v>
      </c>
      <c r="DU94">
        <v>13</v>
      </c>
      <c r="DV94">
        <v>13</v>
      </c>
      <c r="DW94">
        <v>8</v>
      </c>
      <c r="DX94">
        <v>6</v>
      </c>
      <c r="DY94">
        <v>4</v>
      </c>
      <c r="DZ94">
        <v>3</v>
      </c>
      <c r="EA94">
        <v>8</v>
      </c>
      <c r="EB94" s="89">
        <v>23</v>
      </c>
      <c r="EC94" s="89">
        <v>10</v>
      </c>
      <c r="ED94" s="89">
        <v>10</v>
      </c>
      <c r="EE94" s="129">
        <v>7</v>
      </c>
      <c r="EF94">
        <v>0.9262220499736793</v>
      </c>
      <c r="EG94">
        <v>0.8810205838726215</v>
      </c>
      <c r="EH94">
        <v>0.90092186554998044</v>
      </c>
      <c r="EI94">
        <v>0.99339926779878274</v>
      </c>
      <c r="EJ94">
        <v>0.93063960836046555</v>
      </c>
      <c r="EK94">
        <v>0.98391371527401639</v>
      </c>
      <c r="EL94">
        <v>0.98362690972101996</v>
      </c>
      <c r="EM94">
        <v>1</v>
      </c>
      <c r="EN94">
        <v>0.95093530505069024</v>
      </c>
      <c r="EO94">
        <v>0.91300871061582833</v>
      </c>
      <c r="EP94">
        <v>0.88544750189817045</v>
      </c>
      <c r="EQ94">
        <v>1</v>
      </c>
      <c r="ER94">
        <v>0.9359323211282784</v>
      </c>
      <c r="ES94" s="45"/>
      <c r="ET94" s="25"/>
      <c r="EU94" s="25"/>
      <c r="EV94" s="25"/>
      <c r="EW94" s="25"/>
      <c r="EX94" s="109"/>
      <c r="EY94" s="25"/>
    </row>
    <row r="95" spans="1:155" ht="13.05" customHeight="1">
      <c r="A95" s="25">
        <v>50</v>
      </c>
      <c r="B95" s="25">
        <v>14</v>
      </c>
      <c r="C95" s="49">
        <v>80093</v>
      </c>
      <c r="D95" s="25">
        <v>4</v>
      </c>
      <c r="E95" s="25">
        <v>4</v>
      </c>
      <c r="F95" s="25">
        <v>6</v>
      </c>
      <c r="G95" s="25">
        <v>15</v>
      </c>
      <c r="H95" s="25">
        <v>20</v>
      </c>
      <c r="I95" s="25">
        <v>24</v>
      </c>
      <c r="J95" s="25">
        <v>2</v>
      </c>
      <c r="K95" s="25">
        <v>8</v>
      </c>
      <c r="L95" s="45">
        <v>1</v>
      </c>
      <c r="M95" s="25">
        <v>904.9</v>
      </c>
      <c r="N95" s="25">
        <v>841.5</v>
      </c>
      <c r="O95" s="28">
        <v>246.64888745788124</v>
      </c>
      <c r="P95" s="25">
        <v>0.45454545454545453</v>
      </c>
      <c r="Q95" s="49">
        <v>-0.75</v>
      </c>
      <c r="R95" s="25">
        <v>0.4</v>
      </c>
      <c r="S95" s="25">
        <v>0</v>
      </c>
      <c r="T95" s="25">
        <v>0.2</v>
      </c>
      <c r="U95" s="47">
        <v>29</v>
      </c>
      <c r="V95" s="47">
        <v>9</v>
      </c>
      <c r="W95" s="54">
        <v>7.5</v>
      </c>
      <c r="X95" s="51">
        <v>14</v>
      </c>
      <c r="Y95" s="46">
        <v>13</v>
      </c>
      <c r="Z95" s="46">
        <v>7</v>
      </c>
      <c r="AA95" s="103">
        <v>78</v>
      </c>
      <c r="AB95" s="104">
        <v>0.21794871794871795</v>
      </c>
      <c r="AC95" s="47">
        <v>8</v>
      </c>
      <c r="AD95" s="25">
        <v>3</v>
      </c>
      <c r="AE95" s="49">
        <v>11</v>
      </c>
      <c r="AF95" s="47">
        <v>4</v>
      </c>
      <c r="AG95" s="25">
        <v>1</v>
      </c>
      <c r="AH95" s="49">
        <v>5</v>
      </c>
      <c r="AI95" s="25">
        <v>32</v>
      </c>
      <c r="AJ95" s="25"/>
      <c r="AK95" s="49">
        <v>0.59375</v>
      </c>
      <c r="AL95">
        <v>11</v>
      </c>
      <c r="AM95">
        <v>6</v>
      </c>
      <c r="AN95">
        <v>0.89870116</v>
      </c>
      <c r="AO95">
        <v>7</v>
      </c>
      <c r="AP95">
        <v>0.91566977999999999</v>
      </c>
      <c r="AQ95">
        <v>10</v>
      </c>
      <c r="AR95">
        <v>8</v>
      </c>
      <c r="AS95">
        <v>0.98260736999999998</v>
      </c>
      <c r="AT95">
        <v>9</v>
      </c>
      <c r="AU95">
        <v>0.98386278000000005</v>
      </c>
      <c r="AV95">
        <v>9</v>
      </c>
      <c r="AW95">
        <v>7</v>
      </c>
      <c r="AX95">
        <v>0.92994546</v>
      </c>
      <c r="AY95">
        <v>7</v>
      </c>
      <c r="AZ95">
        <v>0.97717211999999998</v>
      </c>
      <c r="BA95" s="25">
        <v>10</v>
      </c>
      <c r="BB95" s="25">
        <v>7</v>
      </c>
      <c r="BC95" s="25">
        <v>0.93708466333333329</v>
      </c>
      <c r="BD95" s="25">
        <v>7.666666666666667</v>
      </c>
      <c r="BE95" s="25">
        <v>0.95890156000000004</v>
      </c>
      <c r="BF95" s="86">
        <v>57.935702485106702</v>
      </c>
      <c r="BG95" s="47">
        <v>15</v>
      </c>
      <c r="BH95" s="25">
        <v>17</v>
      </c>
      <c r="BI95" s="25">
        <v>16</v>
      </c>
      <c r="BJ95" s="25">
        <v>1</v>
      </c>
      <c r="BK95" s="25">
        <v>0.89102563999999995</v>
      </c>
      <c r="BL95" s="88">
        <v>0.94551282000000003</v>
      </c>
      <c r="BM95" s="47">
        <v>32</v>
      </c>
      <c r="BN95" s="25">
        <v>32</v>
      </c>
      <c r="BO95" s="25">
        <v>32</v>
      </c>
      <c r="BP95" s="25">
        <v>29</v>
      </c>
      <c r="BQ95" s="25">
        <v>30</v>
      </c>
      <c r="BR95" s="46">
        <v>63</v>
      </c>
      <c r="BS95" s="25">
        <v>4507.6712328767098</v>
      </c>
      <c r="BT95" s="25">
        <v>3538.2795698924701</v>
      </c>
      <c r="BU95" s="25">
        <v>47008.75</v>
      </c>
      <c r="BV95" s="25">
        <v>6483.9655172413804</v>
      </c>
      <c r="BW95" s="25">
        <v>70804</v>
      </c>
      <c r="BX95" s="25">
        <v>6436.7272727272702</v>
      </c>
      <c r="BY95" s="25">
        <v>40773.473744292241</v>
      </c>
      <c r="BZ95" s="28">
        <v>5486.3241199537079</v>
      </c>
      <c r="CA95">
        <v>506.66785440000001</v>
      </c>
      <c r="CB95">
        <v>0.21139892900000001</v>
      </c>
      <c r="CC95">
        <v>16.363636363636399</v>
      </c>
      <c r="CD95">
        <v>0.54166666666666696</v>
      </c>
      <c r="CE95">
        <v>2234.4887170000002</v>
      </c>
      <c r="CF95">
        <v>0.41147558499999998</v>
      </c>
      <c r="CG95">
        <v>-5.8355437665782398E-2</v>
      </c>
      <c r="CH95">
        <v>0.28571428571428598</v>
      </c>
      <c r="CI95">
        <v>1384.002412</v>
      </c>
      <c r="CJ95">
        <v>0.30336327899999999</v>
      </c>
      <c r="CK95">
        <v>-0.59718309859154906</v>
      </c>
      <c r="CL95">
        <v>0.75</v>
      </c>
      <c r="CM95">
        <v>1375.0529944666669</v>
      </c>
      <c r="CN95">
        <v>0.30874593100000003</v>
      </c>
      <c r="CO95">
        <v>5.2360326091263563</v>
      </c>
      <c r="CP95" s="63">
        <v>0.52579365079365104</v>
      </c>
      <c r="CQ95">
        <v>0.63870641738251599</v>
      </c>
      <c r="CR95">
        <v>0.72342283344248004</v>
      </c>
      <c r="CS95">
        <v>0.302702702702703</v>
      </c>
      <c r="CT95">
        <v>0.62456234850525205</v>
      </c>
      <c r="CU95">
        <v>0.49238578680202999</v>
      </c>
      <c r="CV95">
        <v>0.63063063063062996</v>
      </c>
      <c r="CW95">
        <v>0.47793163562908303</v>
      </c>
      <c r="CX95">
        <v>0.65953860419278731</v>
      </c>
      <c r="CY95">
        <v>0.56873511991093517</v>
      </c>
      <c r="CZ95" s="45">
        <v>0.6</v>
      </c>
      <c r="DA95" s="25">
        <v>5962</v>
      </c>
      <c r="DB95" s="25">
        <v>0.75</v>
      </c>
      <c r="DC95" s="25">
        <v>5957.9333333333298</v>
      </c>
      <c r="DD95" s="25">
        <v>0.65</v>
      </c>
      <c r="DE95" s="25">
        <v>3903.3846153846198</v>
      </c>
      <c r="DF95" s="25">
        <v>0.66666666666666663</v>
      </c>
      <c r="DG95" s="28">
        <v>5274.4393162393171</v>
      </c>
      <c r="DH95">
        <v>1</v>
      </c>
      <c r="DI95">
        <v>233</v>
      </c>
      <c r="DJ95">
        <v>0.16666666666666666</v>
      </c>
      <c r="DK95">
        <v>83</v>
      </c>
      <c r="DL95">
        <v>3.1666666666666665</v>
      </c>
      <c r="DM95">
        <v>142</v>
      </c>
      <c r="DN95">
        <v>1.44444444444444</v>
      </c>
      <c r="DO95">
        <v>152.66666666666666</v>
      </c>
      <c r="DP95">
        <v>20</v>
      </c>
      <c r="DQ95">
        <v>13</v>
      </c>
      <c r="DR95">
        <v>13</v>
      </c>
      <c r="DS95">
        <v>6</v>
      </c>
      <c r="DT95">
        <v>7</v>
      </c>
      <c r="DU95">
        <v>3</v>
      </c>
      <c r="DV95">
        <v>2</v>
      </c>
      <c r="DW95">
        <v>5</v>
      </c>
      <c r="DX95">
        <v>2</v>
      </c>
      <c r="DY95">
        <v>2</v>
      </c>
      <c r="DZ95">
        <v>2</v>
      </c>
      <c r="EA95">
        <v>5</v>
      </c>
      <c r="EB95" s="89">
        <v>9.6666666666666661</v>
      </c>
      <c r="EC95" s="89">
        <v>6</v>
      </c>
      <c r="ED95" s="89">
        <v>5.666666666666667</v>
      </c>
      <c r="EE95" s="129">
        <v>5.333333333333333</v>
      </c>
      <c r="EF95">
        <v>0.95887606082897858</v>
      </c>
      <c r="EG95">
        <v>0.97884836552090382</v>
      </c>
      <c r="EH95">
        <v>0.97884836552090382</v>
      </c>
      <c r="EI95">
        <v>0.96407054397972514</v>
      </c>
      <c r="EJ95">
        <v>0.92405900476251646</v>
      </c>
      <c r="EK95">
        <v>0.95221658140910759</v>
      </c>
      <c r="EL95">
        <v>1</v>
      </c>
      <c r="EM95">
        <v>0.97735555485044168</v>
      </c>
      <c r="EN95">
        <v>1</v>
      </c>
      <c r="EO95">
        <v>1</v>
      </c>
      <c r="EP95">
        <v>1</v>
      </c>
      <c r="EQ95">
        <v>0.93632917756904444</v>
      </c>
      <c r="ER95">
        <v>0.96097835519716501</v>
      </c>
      <c r="ES95" s="45"/>
      <c r="ET95" s="25"/>
      <c r="EU95" s="25"/>
      <c r="EV95" s="25"/>
      <c r="EW95" s="25"/>
      <c r="EX95" s="109"/>
      <c r="EY95" s="25"/>
    </row>
    <row r="96" spans="1:155" ht="13.05" customHeight="1">
      <c r="A96" s="25">
        <v>33</v>
      </c>
      <c r="B96" s="25">
        <v>13</v>
      </c>
      <c r="C96" s="49">
        <v>80094</v>
      </c>
      <c r="D96" s="25">
        <v>4</v>
      </c>
      <c r="E96" s="25">
        <v>4</v>
      </c>
      <c r="F96" s="25">
        <v>2</v>
      </c>
      <c r="G96" s="25">
        <v>10</v>
      </c>
      <c r="H96" s="25">
        <v>21</v>
      </c>
      <c r="I96" s="25">
        <v>24</v>
      </c>
      <c r="J96" s="25">
        <v>6</v>
      </c>
      <c r="K96" s="25">
        <v>14</v>
      </c>
      <c r="L96" s="45">
        <v>1</v>
      </c>
      <c r="M96" s="25">
        <v>832.95</v>
      </c>
      <c r="N96" s="25">
        <v>825</v>
      </c>
      <c r="O96" s="28">
        <v>158.31862443220388</v>
      </c>
      <c r="P96" s="25">
        <v>0.83193277310924374</v>
      </c>
      <c r="Q96" s="49">
        <v>-0.75</v>
      </c>
      <c r="R96" s="25">
        <v>0.3</v>
      </c>
      <c r="S96" s="25">
        <v>0</v>
      </c>
      <c r="T96" s="25">
        <v>0.15</v>
      </c>
      <c r="U96" s="47">
        <v>34</v>
      </c>
      <c r="V96" s="47">
        <v>13</v>
      </c>
      <c r="W96" s="54">
        <v>12.5</v>
      </c>
      <c r="X96" s="51">
        <v>6</v>
      </c>
      <c r="Y96" s="46">
        <v>15</v>
      </c>
      <c r="Z96" s="46">
        <v>13</v>
      </c>
      <c r="AA96" s="103">
        <v>80</v>
      </c>
      <c r="AB96" s="104">
        <v>0.13750000000000001</v>
      </c>
      <c r="AC96" s="47">
        <v>12</v>
      </c>
      <c r="AD96" s="25">
        <v>8</v>
      </c>
      <c r="AE96" s="49">
        <v>20</v>
      </c>
      <c r="AF96" s="47">
        <v>3</v>
      </c>
      <c r="AG96" s="25">
        <v>3</v>
      </c>
      <c r="AH96" s="49">
        <v>6</v>
      </c>
      <c r="AI96" s="25">
        <v>26</v>
      </c>
      <c r="AJ96" s="25"/>
      <c r="AK96" s="49">
        <v>1.1923076923076923</v>
      </c>
      <c r="AL96">
        <v>8</v>
      </c>
      <c r="AM96">
        <v>7</v>
      </c>
      <c r="AN96">
        <v>0.90267858000000001</v>
      </c>
      <c r="AO96">
        <v>7</v>
      </c>
      <c r="AP96">
        <v>0.90267858000000001</v>
      </c>
      <c r="AQ96">
        <v>8</v>
      </c>
      <c r="AR96">
        <v>5</v>
      </c>
      <c r="AS96">
        <v>0.99556800999999995</v>
      </c>
      <c r="AT96">
        <v>7</v>
      </c>
      <c r="AU96">
        <v>0.99268460999999997</v>
      </c>
      <c r="AV96">
        <v>9</v>
      </c>
      <c r="AW96">
        <v>5</v>
      </c>
      <c r="AX96">
        <v>0.98846708999999999</v>
      </c>
      <c r="AY96">
        <v>6</v>
      </c>
      <c r="AZ96">
        <v>0.98975687999999995</v>
      </c>
      <c r="BA96" s="25">
        <v>8.3333333333333339</v>
      </c>
      <c r="BB96" s="25">
        <v>5.666666666666667</v>
      </c>
      <c r="BC96" s="25">
        <v>0.96223789333333321</v>
      </c>
      <c r="BD96" s="25">
        <v>6.666666666666667</v>
      </c>
      <c r="BE96" s="25">
        <v>0.96170668999999986</v>
      </c>
      <c r="BF96" s="86">
        <v>44.896376332993476</v>
      </c>
      <c r="BG96" s="47">
        <v>8</v>
      </c>
      <c r="BH96" s="25">
        <v>7</v>
      </c>
      <c r="BI96" s="25">
        <v>7.5</v>
      </c>
      <c r="BJ96" s="25">
        <v>0.27272727000000002</v>
      </c>
      <c r="BK96" s="25">
        <v>0.22222222</v>
      </c>
      <c r="BL96" s="88">
        <v>0.247474745</v>
      </c>
      <c r="BM96" s="47">
        <v>35</v>
      </c>
      <c r="BN96" s="25">
        <v>34</v>
      </c>
      <c r="BO96" s="25">
        <v>30</v>
      </c>
      <c r="BP96" s="25">
        <v>24</v>
      </c>
      <c r="BQ96" s="25">
        <v>34</v>
      </c>
      <c r="BR96" s="46">
        <v>65</v>
      </c>
      <c r="BS96" s="25">
        <v>6208.6792452830196</v>
      </c>
      <c r="BT96" s="25">
        <v>3463.78947368421</v>
      </c>
      <c r="BU96" s="25">
        <v>6837.6363636363603</v>
      </c>
      <c r="BV96" s="25">
        <v>2984.6825396825402</v>
      </c>
      <c r="BW96" s="25">
        <v>7224.8979591836696</v>
      </c>
      <c r="BX96" s="25">
        <v>2408.2993197278902</v>
      </c>
      <c r="BY96" s="25">
        <v>6757.0711893676826</v>
      </c>
      <c r="BZ96" s="28">
        <v>2952.2571110315471</v>
      </c>
      <c r="CA96">
        <v>13.460709400000001</v>
      </c>
      <c r="CB96">
        <v>3.5815259999999998E-3</v>
      </c>
      <c r="CC96">
        <v>-0.33939393939394003</v>
      </c>
      <c r="CD96">
        <v>0.5</v>
      </c>
      <c r="CE96">
        <v>-12.61142697</v>
      </c>
      <c r="CF96">
        <v>-4.7415319999999997E-3</v>
      </c>
      <c r="CG96">
        <v>1.9734748010610099</v>
      </c>
      <c r="CH96">
        <v>0.407407407407407</v>
      </c>
      <c r="CI96">
        <v>140.5167874</v>
      </c>
      <c r="CJ96">
        <v>5.1027134000000002E-2</v>
      </c>
      <c r="CK96">
        <v>6.4507042253521103</v>
      </c>
      <c r="CL96">
        <v>0.54166666666666696</v>
      </c>
      <c r="CM96">
        <v>47.12202327666666</v>
      </c>
      <c r="CN96">
        <v>1.6622376000000001E-2</v>
      </c>
      <c r="CO96">
        <v>2.6949283623397267</v>
      </c>
      <c r="CP96" s="63">
        <v>0.48302469135802467</v>
      </c>
      <c r="CQ96">
        <v>0.55487053020961796</v>
      </c>
      <c r="CR96">
        <v>0.62258414766558101</v>
      </c>
      <c r="CS96">
        <v>0.45385105028644201</v>
      </c>
      <c r="CT96">
        <v>0.53099099099099101</v>
      </c>
      <c r="CU96">
        <v>0.493087557603687</v>
      </c>
      <c r="CV96">
        <v>0.54625047582794095</v>
      </c>
      <c r="CW96">
        <v>0.50060304603324901</v>
      </c>
      <c r="CX96">
        <v>0.56660853816150436</v>
      </c>
      <c r="CY96">
        <v>0.53360579209737669</v>
      </c>
      <c r="CZ96" s="45">
        <v>0.7</v>
      </c>
      <c r="DA96" s="25">
        <v>4072.9285714285702</v>
      </c>
      <c r="DB96" s="25">
        <v>0.85</v>
      </c>
      <c r="DC96" s="25">
        <v>3684.8823529411802</v>
      </c>
      <c r="DD96" s="25">
        <v>0.8</v>
      </c>
      <c r="DE96" s="25">
        <v>2897.875</v>
      </c>
      <c r="DF96" s="25">
        <v>0.78333333333333321</v>
      </c>
      <c r="DG96" s="28">
        <v>3551.8953081232503</v>
      </c>
      <c r="DH96">
        <v>0.5</v>
      </c>
      <c r="DI96">
        <v>140</v>
      </c>
      <c r="DJ96">
        <v>0.16666666666666666</v>
      </c>
      <c r="DK96">
        <v>96</v>
      </c>
      <c r="DL96">
        <v>1.8333333333333333</v>
      </c>
      <c r="DM96">
        <v>270</v>
      </c>
      <c r="DN96">
        <v>0.83333333333333304</v>
      </c>
      <c r="DO96">
        <v>168.66666666666666</v>
      </c>
      <c r="DP96">
        <v>19</v>
      </c>
      <c r="DQ96">
        <v>12</v>
      </c>
      <c r="DR96">
        <v>11</v>
      </c>
      <c r="DS96">
        <v>5</v>
      </c>
      <c r="DT96">
        <v>10</v>
      </c>
      <c r="DU96">
        <v>8</v>
      </c>
      <c r="DV96">
        <v>6</v>
      </c>
      <c r="DW96">
        <v>6</v>
      </c>
      <c r="DX96">
        <v>20</v>
      </c>
      <c r="DY96">
        <v>12</v>
      </c>
      <c r="DZ96">
        <v>12</v>
      </c>
      <c r="EA96">
        <v>8</v>
      </c>
      <c r="EB96" s="89">
        <v>16.333333333333332</v>
      </c>
      <c r="EC96" s="89">
        <v>10.666666666666666</v>
      </c>
      <c r="ED96" s="89">
        <v>9.6666666666666661</v>
      </c>
      <c r="EE96" s="129">
        <v>6.333333333333333</v>
      </c>
      <c r="EF96">
        <v>0.95289135784947165</v>
      </c>
      <c r="EG96">
        <v>0.96132217328337433</v>
      </c>
      <c r="EH96">
        <v>0.94833092894945636</v>
      </c>
      <c r="EI96">
        <v>0.96152394764082305</v>
      </c>
      <c r="EJ96">
        <v>0.80559222941468134</v>
      </c>
      <c r="EK96">
        <v>0.81239436171833124</v>
      </c>
      <c r="EL96">
        <v>0.80195074661727206</v>
      </c>
      <c r="EM96">
        <v>0.99647500705616043</v>
      </c>
      <c r="EN96">
        <v>0.98650403216258287</v>
      </c>
      <c r="EO96">
        <v>0.9833697949153809</v>
      </c>
      <c r="EP96">
        <v>0.99084675478536188</v>
      </c>
      <c r="EQ96">
        <v>1</v>
      </c>
      <c r="ER96">
        <v>0.91499587314224529</v>
      </c>
      <c r="ES96" s="45"/>
      <c r="ET96" s="25"/>
      <c r="EU96" s="25"/>
      <c r="EV96" s="25"/>
      <c r="EW96" s="25"/>
      <c r="EX96" s="109"/>
      <c r="EY96" s="25"/>
    </row>
    <row r="97" spans="1:155" ht="13.05" customHeight="1">
      <c r="A97" s="25">
        <v>71</v>
      </c>
      <c r="B97" s="25">
        <v>14</v>
      </c>
      <c r="C97" s="49">
        <v>80095</v>
      </c>
      <c r="D97" s="25">
        <v>3</v>
      </c>
      <c r="E97" s="25">
        <v>3</v>
      </c>
      <c r="F97" s="25">
        <v>24</v>
      </c>
      <c r="G97" s="25">
        <v>24</v>
      </c>
      <c r="H97" s="25">
        <v>0</v>
      </c>
      <c r="I97" s="25">
        <v>11</v>
      </c>
      <c r="J97" s="25">
        <v>0</v>
      </c>
      <c r="K97" s="25">
        <v>2</v>
      </c>
      <c r="L97" s="45">
        <v>1</v>
      </c>
      <c r="M97" s="25">
        <v>1573.4</v>
      </c>
      <c r="N97" s="25">
        <v>1529.5</v>
      </c>
      <c r="O97" s="28">
        <v>557.04638378164736</v>
      </c>
      <c r="P97" s="25">
        <v>0.7321428571428571</v>
      </c>
      <c r="Q97" s="49">
        <v>-0.4</v>
      </c>
      <c r="R97" s="25">
        <v>0.3</v>
      </c>
      <c r="S97" s="25">
        <v>0.4</v>
      </c>
      <c r="T97" s="25">
        <v>0.35</v>
      </c>
      <c r="U97" s="47">
        <v>39</v>
      </c>
      <c r="V97" s="47">
        <v>14</v>
      </c>
      <c r="W97" s="54">
        <v>5.5</v>
      </c>
      <c r="X97" s="51">
        <v>8.5</v>
      </c>
      <c r="Y97" s="46">
        <v>13</v>
      </c>
      <c r="Z97" s="46">
        <v>6</v>
      </c>
      <c r="AA97" s="103">
        <v>34</v>
      </c>
      <c r="AB97" s="104">
        <v>5.8823529411764705E-2</v>
      </c>
      <c r="AC97" s="47">
        <v>10</v>
      </c>
      <c r="AD97" s="25">
        <v>4</v>
      </c>
      <c r="AE97" s="49">
        <v>14</v>
      </c>
      <c r="AF97" s="47">
        <v>4</v>
      </c>
      <c r="AG97" s="25">
        <v>3</v>
      </c>
      <c r="AH97" s="49">
        <v>7</v>
      </c>
      <c r="AI97" s="25">
        <v>24</v>
      </c>
      <c r="AJ97" s="25"/>
      <c r="AK97" s="49">
        <v>1.5</v>
      </c>
      <c r="AL97">
        <v>15</v>
      </c>
      <c r="AM97">
        <v>8</v>
      </c>
      <c r="AN97">
        <v>0.87878946000000002</v>
      </c>
      <c r="AO97">
        <v>8</v>
      </c>
      <c r="AP97">
        <v>0.87878946000000002</v>
      </c>
      <c r="AQ97">
        <v>15</v>
      </c>
      <c r="AR97">
        <v>9</v>
      </c>
      <c r="AS97">
        <v>0.99547916999999997</v>
      </c>
      <c r="AT97">
        <v>10</v>
      </c>
      <c r="AU97">
        <v>0.98465835999999995</v>
      </c>
      <c r="AV97">
        <v>16</v>
      </c>
      <c r="AW97">
        <v>10</v>
      </c>
      <c r="AX97">
        <v>0.95408809999999999</v>
      </c>
      <c r="AY97">
        <v>10</v>
      </c>
      <c r="AZ97">
        <v>0.96212905999999998</v>
      </c>
      <c r="BA97" s="25">
        <v>15.333333333333334</v>
      </c>
      <c r="BB97" s="25">
        <v>9</v>
      </c>
      <c r="BC97" s="25">
        <v>0.94278557666666662</v>
      </c>
      <c r="BD97" s="25">
        <v>9.3333333333333339</v>
      </c>
      <c r="BE97" s="25">
        <v>0.94185895999999991</v>
      </c>
      <c r="BF97" s="86">
        <v>123.43110016992919</v>
      </c>
      <c r="BG97" s="47">
        <v>14</v>
      </c>
      <c r="BH97" s="25">
        <v>19</v>
      </c>
      <c r="BI97" s="25">
        <v>16.5</v>
      </c>
      <c r="BJ97" s="25">
        <v>1</v>
      </c>
      <c r="BK97" s="25">
        <v>0.57142857000000002</v>
      </c>
      <c r="BL97" s="88">
        <v>0.78571428500000007</v>
      </c>
      <c r="BM97" s="47">
        <v>32</v>
      </c>
      <c r="BN97" s="25">
        <v>34</v>
      </c>
      <c r="BO97" s="25">
        <v>35</v>
      </c>
      <c r="BP97" s="25">
        <v>23</v>
      </c>
      <c r="BQ97" s="25">
        <v>34</v>
      </c>
      <c r="BR97" s="46">
        <v>61</v>
      </c>
      <c r="BS97" s="25">
        <v>15669.5238095238</v>
      </c>
      <c r="BT97" s="25">
        <v>16453</v>
      </c>
      <c r="BU97" s="25">
        <v>9172.4390243902399</v>
      </c>
      <c r="BV97" s="25">
        <v>12535.666666666701</v>
      </c>
      <c r="BW97" s="25">
        <v>12643.5714285714</v>
      </c>
      <c r="BX97" s="25">
        <v>14160.8</v>
      </c>
      <c r="BY97" s="25">
        <v>12495.178087495146</v>
      </c>
      <c r="BZ97" s="28">
        <v>14383.155555555568</v>
      </c>
      <c r="CA97">
        <v>707.18066090000002</v>
      </c>
      <c r="CB97">
        <v>4.1433237999999997E-2</v>
      </c>
      <c r="CC97">
        <v>2.84848484848485</v>
      </c>
      <c r="CD97">
        <v>0.3</v>
      </c>
      <c r="CE97">
        <v>592.96899110000004</v>
      </c>
      <c r="CF97">
        <v>6.2899041000000003E-2</v>
      </c>
      <c r="CG97">
        <v>5.9230769230769198</v>
      </c>
      <c r="CH97">
        <v>0.45</v>
      </c>
      <c r="CI97">
        <v>2394.1889169999999</v>
      </c>
      <c r="CJ97">
        <v>0.24633505</v>
      </c>
      <c r="CK97">
        <v>6.1746478873239399</v>
      </c>
      <c r="CL97">
        <v>0.33333333333333298</v>
      </c>
      <c r="CM97">
        <v>1231.4461896666667</v>
      </c>
      <c r="CN97">
        <v>0.11688910966666666</v>
      </c>
      <c r="CO97">
        <v>4.9820698862952364</v>
      </c>
      <c r="CP97" s="63">
        <v>0.36111111111111099</v>
      </c>
      <c r="CQ97">
        <v>0.50118483412322301</v>
      </c>
      <c r="CR97">
        <v>0.55477258167841104</v>
      </c>
      <c r="CS97">
        <v>0.493930197268589</v>
      </c>
      <c r="CT97">
        <v>0.45195261079420801</v>
      </c>
      <c r="CU97">
        <v>0.47731755424063099</v>
      </c>
      <c r="CV97">
        <v>0.43475964078182799</v>
      </c>
      <c r="CW97">
        <v>0.49081086187748096</v>
      </c>
      <c r="CX97">
        <v>0.48049494441814899</v>
      </c>
      <c r="CY97">
        <v>0.48565290314781501</v>
      </c>
      <c r="CZ97" s="45">
        <v>0.85</v>
      </c>
      <c r="DA97" s="25">
        <v>5679.5</v>
      </c>
      <c r="DB97" s="25">
        <v>0.85</v>
      </c>
      <c r="DC97" s="25">
        <v>4651.0588235294099</v>
      </c>
      <c r="DD97" s="25">
        <v>0.8</v>
      </c>
      <c r="DE97" s="25">
        <v>4305.4375</v>
      </c>
      <c r="DF97" s="25">
        <v>0.83333333333333337</v>
      </c>
      <c r="DG97" s="28">
        <v>4878.6654411764694</v>
      </c>
      <c r="DH97">
        <v>1.3333333333333333</v>
      </c>
      <c r="DI97">
        <v>109</v>
      </c>
      <c r="DJ97">
        <v>0.5</v>
      </c>
      <c r="DK97">
        <v>157</v>
      </c>
      <c r="DL97">
        <v>3.3333333333333335</v>
      </c>
      <c r="DM97">
        <v>139</v>
      </c>
      <c r="DN97">
        <v>1.7222222222222201</v>
      </c>
      <c r="DO97">
        <v>135</v>
      </c>
      <c r="DP97">
        <v>21</v>
      </c>
      <c r="DQ97">
        <v>19</v>
      </c>
      <c r="DR97">
        <v>18</v>
      </c>
      <c r="DS97">
        <v>10</v>
      </c>
      <c r="DT97">
        <v>18</v>
      </c>
      <c r="DU97">
        <v>10</v>
      </c>
      <c r="DV97">
        <v>7</v>
      </c>
      <c r="DW97">
        <v>5</v>
      </c>
      <c r="DX97">
        <v>15</v>
      </c>
      <c r="DY97">
        <v>15</v>
      </c>
      <c r="DZ97">
        <v>13</v>
      </c>
      <c r="EA97">
        <v>7</v>
      </c>
      <c r="EB97" s="89">
        <v>18</v>
      </c>
      <c r="EC97" s="89">
        <v>14.666666666666666</v>
      </c>
      <c r="ED97" s="89">
        <v>12.666666666666666</v>
      </c>
      <c r="EE97" s="129">
        <v>7.333333333333333</v>
      </c>
      <c r="EF97">
        <v>0.95277010231036563</v>
      </c>
      <c r="EG97">
        <v>0.94747916688292821</v>
      </c>
      <c r="EH97">
        <v>0.94672347492834596</v>
      </c>
      <c r="EI97">
        <v>0.94242564559142972</v>
      </c>
      <c r="EJ97">
        <v>0.95131719470279286</v>
      </c>
      <c r="EK97">
        <v>0.94009435738742231</v>
      </c>
      <c r="EL97">
        <v>0.90396922941113733</v>
      </c>
      <c r="EM97">
        <v>0.98639392383214364</v>
      </c>
      <c r="EN97">
        <v>0.92619068495958301</v>
      </c>
      <c r="EO97">
        <v>0.94982196706103772</v>
      </c>
      <c r="EP97">
        <v>0.92471612148087001</v>
      </c>
      <c r="EQ97">
        <v>1</v>
      </c>
      <c r="ER97">
        <v>0.94342599399091387</v>
      </c>
      <c r="ES97" s="45"/>
      <c r="ET97" s="25"/>
      <c r="EU97" s="25"/>
      <c r="EV97" s="25"/>
      <c r="EW97" s="25"/>
      <c r="EX97" s="109"/>
      <c r="EY97" s="25"/>
    </row>
    <row r="98" spans="1:155" ht="13.05" customHeight="1">
      <c r="A98" s="99">
        <v>44</v>
      </c>
      <c r="B98" s="25">
        <v>16</v>
      </c>
      <c r="C98" s="49">
        <v>80096</v>
      </c>
      <c r="D98" s="25">
        <v>3</v>
      </c>
      <c r="E98" s="25">
        <v>3</v>
      </c>
      <c r="F98" s="25">
        <v>15</v>
      </c>
      <c r="G98" s="25">
        <v>24</v>
      </c>
      <c r="H98" s="25">
        <v>15</v>
      </c>
      <c r="I98" s="25">
        <v>23</v>
      </c>
      <c r="J98" s="25">
        <v>10</v>
      </c>
      <c r="K98" s="25">
        <v>16</v>
      </c>
      <c r="L98" s="45">
        <v>1</v>
      </c>
      <c r="M98" s="25">
        <v>1046.0999999999999</v>
      </c>
      <c r="N98" s="25">
        <v>1087.5</v>
      </c>
      <c r="O98" s="28">
        <v>188.95332199973856</v>
      </c>
      <c r="P98" s="25">
        <v>0.45283018867924529</v>
      </c>
      <c r="Q98" s="49">
        <v>-0.4</v>
      </c>
      <c r="R98" s="25">
        <v>1</v>
      </c>
      <c r="S98" s="25">
        <v>1</v>
      </c>
      <c r="T98" s="25">
        <v>1</v>
      </c>
      <c r="U98" s="47">
        <v>30</v>
      </c>
      <c r="V98" s="47">
        <v>7</v>
      </c>
      <c r="W98" s="54">
        <v>6</v>
      </c>
      <c r="X98" s="51">
        <v>14</v>
      </c>
      <c r="Y98" s="46">
        <v>24</v>
      </c>
      <c r="Z98" s="46">
        <v>10</v>
      </c>
      <c r="AA98" s="103">
        <v>94</v>
      </c>
      <c r="AB98" s="104">
        <v>0.14893617021276595</v>
      </c>
      <c r="AC98" s="47">
        <v>8</v>
      </c>
      <c r="AD98" s="25">
        <v>6</v>
      </c>
      <c r="AE98" s="49">
        <v>14</v>
      </c>
      <c r="AF98" s="47">
        <v>4</v>
      </c>
      <c r="AG98" s="25">
        <v>2</v>
      </c>
      <c r="AH98" s="49">
        <v>6</v>
      </c>
      <c r="AI98" s="25">
        <v>31</v>
      </c>
      <c r="AJ98" s="25"/>
      <c r="AK98" s="49">
        <v>0.90322580645161288</v>
      </c>
      <c r="AL98">
        <v>12</v>
      </c>
      <c r="AM98">
        <v>7</v>
      </c>
      <c r="AN98">
        <v>0.91414251000000002</v>
      </c>
      <c r="AO98">
        <v>6</v>
      </c>
      <c r="AP98">
        <v>0.96826146999999996</v>
      </c>
      <c r="AQ98">
        <v>12</v>
      </c>
      <c r="AR98">
        <v>9</v>
      </c>
      <c r="AS98">
        <v>0.96339786999999999</v>
      </c>
      <c r="AT98">
        <v>10</v>
      </c>
      <c r="AU98">
        <v>0.98026208000000004</v>
      </c>
      <c r="AV98">
        <v>14</v>
      </c>
      <c r="AW98">
        <v>9</v>
      </c>
      <c r="AX98">
        <v>0.95248306999999999</v>
      </c>
      <c r="AY98">
        <v>9</v>
      </c>
      <c r="AZ98">
        <v>0.97195779000000004</v>
      </c>
      <c r="BA98" s="25">
        <v>12.666666666666666</v>
      </c>
      <c r="BB98" s="25">
        <v>8.3333333333333339</v>
      </c>
      <c r="BC98" s="25">
        <v>0.94334115000000007</v>
      </c>
      <c r="BD98" s="25">
        <v>8.3333333333333339</v>
      </c>
      <c r="BE98" s="25">
        <v>0.97349378000000009</v>
      </c>
      <c r="BF98" s="86">
        <v>34.510644874418219</v>
      </c>
      <c r="BG98" s="47">
        <v>15</v>
      </c>
      <c r="BH98" s="25">
        <v>18</v>
      </c>
      <c r="BI98" s="25">
        <v>16.5</v>
      </c>
      <c r="BJ98" s="25">
        <v>0.75</v>
      </c>
      <c r="BK98" s="25">
        <v>0.50549451000000001</v>
      </c>
      <c r="BL98" s="88">
        <v>0.62774725500000006</v>
      </c>
      <c r="BM98" s="47">
        <v>27</v>
      </c>
      <c r="BN98" s="25">
        <v>31</v>
      </c>
      <c r="BO98" s="25">
        <v>29</v>
      </c>
      <c r="BP98" s="25">
        <v>35</v>
      </c>
      <c r="BQ98" s="25">
        <v>27</v>
      </c>
      <c r="BR98" s="46">
        <v>27.5</v>
      </c>
      <c r="BS98" s="25">
        <v>9678.2352941176505</v>
      </c>
      <c r="BT98" s="25">
        <v>5982.9090909090901</v>
      </c>
      <c r="BU98" s="25">
        <v>31339.166666666701</v>
      </c>
      <c r="BV98" s="25">
        <v>9172.4390243902399</v>
      </c>
      <c r="BW98" s="25">
        <v>16858.0952380952</v>
      </c>
      <c r="BX98" s="25">
        <v>13111.851851851899</v>
      </c>
      <c r="BY98" s="25">
        <v>19291.832399626517</v>
      </c>
      <c r="BZ98" s="28">
        <v>9422.399989050411</v>
      </c>
      <c r="CA98">
        <v>1055.9063060000001</v>
      </c>
      <c r="CB98">
        <v>0.30214294899999999</v>
      </c>
      <c r="CC98">
        <v>4.7</v>
      </c>
      <c r="CD98">
        <v>0.54545454545454497</v>
      </c>
      <c r="CE98">
        <v>1436.521937</v>
      </c>
      <c r="CF98">
        <v>0.253508342</v>
      </c>
      <c r="CG98">
        <v>0.83289124668435</v>
      </c>
      <c r="CH98">
        <v>0.45454545454545497</v>
      </c>
      <c r="CI98">
        <v>2739.454252</v>
      </c>
      <c r="CJ98">
        <v>0.50434967399999997</v>
      </c>
      <c r="CK98">
        <v>7.5352112676056304</v>
      </c>
      <c r="CL98">
        <v>0.6</v>
      </c>
      <c r="CM98">
        <v>1743.9608316666665</v>
      </c>
      <c r="CN98">
        <v>0.35333365499999997</v>
      </c>
      <c r="CO98">
        <v>4.3560341714299939</v>
      </c>
      <c r="CP98" s="63">
        <v>0.53333333333333333</v>
      </c>
      <c r="CQ98">
        <v>0.50208507089240995</v>
      </c>
      <c r="CR98">
        <v>0.71239328819546699</v>
      </c>
      <c r="CS98">
        <v>0.62062615101289098</v>
      </c>
      <c r="CT98">
        <v>0.73439116936874804</v>
      </c>
      <c r="CU98">
        <v>0.72422360248447204</v>
      </c>
      <c r="CV98">
        <v>0.75384615384615405</v>
      </c>
      <c r="CW98">
        <v>0.61564494146325766</v>
      </c>
      <c r="CX98">
        <v>0.73354353713678966</v>
      </c>
      <c r="CY98">
        <v>0.67459423930002371</v>
      </c>
      <c r="CZ98" s="45">
        <v>0.65</v>
      </c>
      <c r="DA98" s="25">
        <v>5124.4615384615399</v>
      </c>
      <c r="DB98" s="25">
        <v>0.7</v>
      </c>
      <c r="DC98" s="25">
        <v>6327.4615384615399</v>
      </c>
      <c r="DD98" s="25">
        <v>0.95</v>
      </c>
      <c r="DE98" s="25">
        <v>6719.6315789473701</v>
      </c>
      <c r="DF98" s="25">
        <v>0.76666666666666661</v>
      </c>
      <c r="DG98" s="28">
        <v>6057.1848852901503</v>
      </c>
      <c r="DH98">
        <v>0.83333333333333337</v>
      </c>
      <c r="DI98">
        <v>134</v>
      </c>
      <c r="DJ98">
        <v>0</v>
      </c>
      <c r="DK98">
        <v>62</v>
      </c>
      <c r="DL98">
        <v>1</v>
      </c>
      <c r="DM98">
        <v>100</v>
      </c>
      <c r="DN98">
        <v>0.61111111111111105</v>
      </c>
      <c r="DO98">
        <v>98.666666666666671</v>
      </c>
      <c r="DP98">
        <v>9</v>
      </c>
      <c r="DQ98">
        <v>9</v>
      </c>
      <c r="DR98">
        <v>9</v>
      </c>
      <c r="DS98">
        <v>9</v>
      </c>
      <c r="DT98">
        <v>37</v>
      </c>
      <c r="DU98">
        <v>11</v>
      </c>
      <c r="DV98">
        <v>12</v>
      </c>
      <c r="DW98">
        <v>7</v>
      </c>
      <c r="DX98">
        <v>23</v>
      </c>
      <c r="DY98">
        <v>21</v>
      </c>
      <c r="DZ98">
        <v>19</v>
      </c>
      <c r="EA98">
        <v>8</v>
      </c>
      <c r="EB98" s="89">
        <v>23</v>
      </c>
      <c r="EC98" s="89">
        <v>13.666666666666666</v>
      </c>
      <c r="ED98" s="89">
        <v>13.333333333333334</v>
      </c>
      <c r="EE98" s="129">
        <v>8</v>
      </c>
      <c r="EF98">
        <v>0.92499567018868356</v>
      </c>
      <c r="EG98">
        <v>0.92021310178900173</v>
      </c>
      <c r="EH98">
        <v>0.92211519174920387</v>
      </c>
      <c r="EI98">
        <v>0.97503561188525045</v>
      </c>
      <c r="EJ98">
        <v>0.87965934422026615</v>
      </c>
      <c r="EK98">
        <v>0.95750252838017058</v>
      </c>
      <c r="EL98">
        <v>0.95715843343743812</v>
      </c>
      <c r="EM98">
        <v>0.99484975116710972</v>
      </c>
      <c r="EN98">
        <v>0.9910223688208577</v>
      </c>
      <c r="EO98">
        <v>0.99515428209557089</v>
      </c>
      <c r="EP98">
        <v>0.99427490727389001</v>
      </c>
      <c r="EQ98">
        <v>1</v>
      </c>
      <c r="ER98">
        <v>0.93189246107660251</v>
      </c>
      <c r="ES98" s="45"/>
      <c r="ET98" s="25"/>
      <c r="EU98" s="25"/>
      <c r="EV98" s="25"/>
      <c r="EW98" s="25"/>
      <c r="EX98" s="109"/>
      <c r="EY98" s="25"/>
    </row>
    <row r="99" spans="1:155" ht="13.05" customHeight="1">
      <c r="A99" s="100">
        <v>66</v>
      </c>
      <c r="B99" s="25">
        <v>14</v>
      </c>
      <c r="C99" s="49">
        <v>80097</v>
      </c>
      <c r="D99" s="25">
        <v>4</v>
      </c>
      <c r="E99" s="25">
        <v>4</v>
      </c>
      <c r="F99" s="25">
        <v>12</v>
      </c>
      <c r="G99" s="25">
        <v>22</v>
      </c>
      <c r="H99" s="25">
        <v>6</v>
      </c>
      <c r="I99" s="25">
        <v>14</v>
      </c>
      <c r="J99" s="25">
        <v>2</v>
      </c>
      <c r="K99" s="25">
        <v>6</v>
      </c>
      <c r="L99" s="45">
        <v>1</v>
      </c>
      <c r="M99" s="25">
        <v>1212.1500000000001</v>
      </c>
      <c r="N99" s="25">
        <v>1171.5</v>
      </c>
      <c r="O99" s="28">
        <v>328.68610445706088</v>
      </c>
      <c r="P99" s="25">
        <v>0.59405940594059403</v>
      </c>
      <c r="Q99" s="49">
        <v>0.6</v>
      </c>
      <c r="R99" s="25">
        <v>0.7</v>
      </c>
      <c r="S99" s="25">
        <v>0.5</v>
      </c>
      <c r="T99" s="25">
        <v>0.6</v>
      </c>
      <c r="U99" s="47"/>
      <c r="V99" s="47"/>
      <c r="W99" s="54">
        <v>6</v>
      </c>
      <c r="X99" s="51">
        <v>11.5</v>
      </c>
      <c r="Y99" s="46"/>
      <c r="Z99" s="46">
        <v>11</v>
      </c>
      <c r="AA99" s="103">
        <v>70</v>
      </c>
      <c r="AB99" s="104">
        <v>0.47142857142857142</v>
      </c>
      <c r="AC99" s="47">
        <v>11</v>
      </c>
      <c r="AD99" s="25">
        <v>9</v>
      </c>
      <c r="AE99" s="49">
        <v>20</v>
      </c>
      <c r="AF99" s="47">
        <v>4</v>
      </c>
      <c r="AG99" s="25">
        <v>4</v>
      </c>
      <c r="AH99" s="49">
        <v>8</v>
      </c>
      <c r="AI99" s="25">
        <v>23</v>
      </c>
      <c r="AJ99" s="25"/>
      <c r="AK99" s="49">
        <v>2.0869565217391304</v>
      </c>
      <c r="AL99">
        <v>26</v>
      </c>
      <c r="AM99">
        <v>9</v>
      </c>
      <c r="AN99">
        <v>0.92275253000000002</v>
      </c>
      <c r="AO99">
        <v>11</v>
      </c>
      <c r="AP99">
        <v>0.92656435999999998</v>
      </c>
      <c r="AQ99">
        <v>17</v>
      </c>
      <c r="AR99">
        <v>7</v>
      </c>
      <c r="AS99">
        <v>0.95486864999999999</v>
      </c>
      <c r="AT99">
        <v>8</v>
      </c>
      <c r="AU99">
        <v>0.96844481999999998</v>
      </c>
      <c r="AV99">
        <v>18</v>
      </c>
      <c r="AW99">
        <v>5</v>
      </c>
      <c r="AX99">
        <v>0.96289674000000003</v>
      </c>
      <c r="AY99">
        <v>6</v>
      </c>
      <c r="AZ99">
        <v>0.95113110999999995</v>
      </c>
      <c r="BA99" s="25">
        <v>20.333333333333332</v>
      </c>
      <c r="BB99" s="25">
        <v>7</v>
      </c>
      <c r="BC99" s="25">
        <v>0.9468393066666666</v>
      </c>
      <c r="BD99" s="25">
        <v>8.3333333333333339</v>
      </c>
      <c r="BE99" s="25">
        <v>0.94871343000000008</v>
      </c>
      <c r="BF99" s="86">
        <v>60.811267399957259</v>
      </c>
      <c r="BG99" s="47">
        <v>22</v>
      </c>
      <c r="BH99" s="25">
        <v>21</v>
      </c>
      <c r="BI99" s="25">
        <v>21.5</v>
      </c>
      <c r="BJ99" s="25">
        <v>0.85135134999999995</v>
      </c>
      <c r="BK99" s="25">
        <v>0.76315789000000001</v>
      </c>
      <c r="BL99" s="88">
        <v>0.80725461999999992</v>
      </c>
      <c r="BM99" s="47">
        <v>31</v>
      </c>
      <c r="BN99" s="25">
        <v>28</v>
      </c>
      <c r="BO99" s="25">
        <v>31</v>
      </c>
      <c r="BP99" s="25">
        <v>18</v>
      </c>
      <c r="BQ99" s="25">
        <v>31</v>
      </c>
      <c r="BR99" s="46">
        <v>77</v>
      </c>
      <c r="BS99" s="25">
        <v>20566.25</v>
      </c>
      <c r="BT99" s="25">
        <v>4700.8571428571404</v>
      </c>
      <c r="BU99" s="25">
        <v>41785.555555555598</v>
      </c>
      <c r="BV99" s="25">
        <v>2849.0151515151501</v>
      </c>
      <c r="BW99" s="25">
        <v>16858.0952380952</v>
      </c>
      <c r="BX99" s="25">
        <v>2855</v>
      </c>
      <c r="BY99" s="25">
        <v>26403.300264550267</v>
      </c>
      <c r="BZ99" s="28">
        <v>3468.2907647907632</v>
      </c>
      <c r="CA99">
        <v>412.7728012</v>
      </c>
      <c r="CB99">
        <v>0.138611228</v>
      </c>
      <c r="CC99">
        <v>-1.13636363636364</v>
      </c>
      <c r="CD99">
        <v>0.53333333333333299</v>
      </c>
      <c r="CE99">
        <v>429.43812179999998</v>
      </c>
      <c r="CF99">
        <v>0.26389460799999997</v>
      </c>
      <c r="CG99">
        <v>0.220159151193634</v>
      </c>
      <c r="CH99">
        <v>0.75</v>
      </c>
      <c r="CI99">
        <v>139.41512499999999</v>
      </c>
      <c r="CJ99">
        <v>6.8986877000000002E-2</v>
      </c>
      <c r="CK99">
        <v>1.07042253521127</v>
      </c>
      <c r="CL99">
        <v>0.3</v>
      </c>
      <c r="CM99">
        <v>327.20868266666668</v>
      </c>
      <c r="CN99">
        <v>0.15716423766666668</v>
      </c>
      <c r="CO99">
        <v>5.1406016680421329E-2</v>
      </c>
      <c r="CP99" s="63">
        <v>0.52777777777777768</v>
      </c>
      <c r="CQ99">
        <v>0.58823529411764697</v>
      </c>
      <c r="CR99">
        <v>0.62549999999999994</v>
      </c>
      <c r="CS99">
        <v>0.48067632850241498</v>
      </c>
      <c r="CT99">
        <v>0.66129579375848002</v>
      </c>
      <c r="CU99">
        <v>0.62360248447205002</v>
      </c>
      <c r="CV99">
        <v>0.69946401225114896</v>
      </c>
      <c r="CW99">
        <v>0.56417136903070397</v>
      </c>
      <c r="CX99">
        <v>0.66208660200320957</v>
      </c>
      <c r="CY99">
        <v>0.61312898551695683</v>
      </c>
      <c r="CZ99" s="45">
        <v>0.65</v>
      </c>
      <c r="DA99" s="25">
        <v>6921.5384615384601</v>
      </c>
      <c r="DB99" s="25">
        <v>0.85</v>
      </c>
      <c r="DC99" s="25">
        <v>7602.8125</v>
      </c>
      <c r="DD99" s="25">
        <v>0.6</v>
      </c>
      <c r="DE99" s="25">
        <v>4986.6666666666697</v>
      </c>
      <c r="DF99" s="25">
        <v>0.70000000000000007</v>
      </c>
      <c r="DG99" s="28">
        <v>6503.6725427350439</v>
      </c>
      <c r="DH99">
        <v>1.8333333333333333</v>
      </c>
      <c r="DI99">
        <v>164</v>
      </c>
      <c r="DJ99">
        <v>0.83333333333333337</v>
      </c>
      <c r="DK99">
        <v>103</v>
      </c>
      <c r="DL99">
        <v>1.8333333333333333</v>
      </c>
      <c r="DM99">
        <v>118</v>
      </c>
      <c r="DN99">
        <v>1.5</v>
      </c>
      <c r="DO99">
        <v>128.33333333333334</v>
      </c>
      <c r="DP99">
        <v>23</v>
      </c>
      <c r="DQ99">
        <v>19</v>
      </c>
      <c r="DR99">
        <v>19</v>
      </c>
      <c r="DS99">
        <v>12</v>
      </c>
      <c r="DT99">
        <v>39</v>
      </c>
      <c r="DU99">
        <v>11</v>
      </c>
      <c r="DV99">
        <v>13</v>
      </c>
      <c r="DW99">
        <v>7</v>
      </c>
      <c r="DX99">
        <v>25</v>
      </c>
      <c r="DY99">
        <v>18</v>
      </c>
      <c r="DZ99">
        <v>17</v>
      </c>
      <c r="EA99">
        <v>8</v>
      </c>
      <c r="EB99" s="89">
        <v>29</v>
      </c>
      <c r="EC99" s="89">
        <v>16</v>
      </c>
      <c r="ED99" s="89">
        <v>16.333333333333332</v>
      </c>
      <c r="EE99" s="129">
        <v>9</v>
      </c>
      <c r="EF99">
        <v>0.90056226660546257</v>
      </c>
      <c r="EG99">
        <v>0.92589691170006327</v>
      </c>
      <c r="EH99">
        <v>0.92673083356314123</v>
      </c>
      <c r="EI99">
        <v>0.9460723302806302</v>
      </c>
      <c r="EJ99">
        <v>0.84513357677958767</v>
      </c>
      <c r="EK99">
        <v>0.92115216075203621</v>
      </c>
      <c r="EL99">
        <v>0.92727512209793284</v>
      </c>
      <c r="EM99">
        <v>0.99318328795759603</v>
      </c>
      <c r="EN99">
        <v>0.99335230458554602</v>
      </c>
      <c r="EO99">
        <v>0.98274726796159428</v>
      </c>
      <c r="EP99">
        <v>0.99024104254947654</v>
      </c>
      <c r="EQ99">
        <v>1</v>
      </c>
      <c r="ER99">
        <v>0.91301604932353209</v>
      </c>
      <c r="ES99" s="45"/>
      <c r="ET99" s="25"/>
      <c r="EU99" s="25"/>
      <c r="EV99" s="25"/>
      <c r="EW99" s="25"/>
      <c r="EX99" s="109"/>
      <c r="EY99" s="25"/>
    </row>
    <row r="100" spans="1:155" ht="13.05" customHeight="1">
      <c r="A100" s="100">
        <v>31</v>
      </c>
      <c r="B100" s="25">
        <v>16</v>
      </c>
      <c r="C100" s="49">
        <v>80098</v>
      </c>
      <c r="D100" s="25">
        <v>1</v>
      </c>
      <c r="E100" s="25">
        <v>1</v>
      </c>
      <c r="F100" s="25">
        <v>24</v>
      </c>
      <c r="G100" s="25">
        <v>27</v>
      </c>
      <c r="H100" s="25">
        <v>28</v>
      </c>
      <c r="I100" s="25">
        <v>28</v>
      </c>
      <c r="J100" s="25">
        <v>6</v>
      </c>
      <c r="K100" s="25">
        <v>11</v>
      </c>
      <c r="L100" s="45">
        <v>1</v>
      </c>
      <c r="M100" s="25">
        <v>592.65</v>
      </c>
      <c r="N100" s="25">
        <v>578.5</v>
      </c>
      <c r="O100" s="28">
        <v>102.50867742473518</v>
      </c>
      <c r="P100" s="25">
        <v>0.2839506172839506</v>
      </c>
      <c r="Q100" s="49">
        <v>-0.2</v>
      </c>
      <c r="R100" s="25">
        <v>0.5</v>
      </c>
      <c r="S100" s="25">
        <v>0.7</v>
      </c>
      <c r="T100" s="25">
        <v>0.6</v>
      </c>
      <c r="U100" s="47">
        <v>32</v>
      </c>
      <c r="V100" s="47">
        <v>14</v>
      </c>
      <c r="W100" s="54">
        <v>10</v>
      </c>
      <c r="X100" s="51">
        <v>19</v>
      </c>
      <c r="Y100" s="46">
        <v>25</v>
      </c>
      <c r="Z100" s="46">
        <v>16</v>
      </c>
      <c r="AA100" s="103">
        <v>68</v>
      </c>
      <c r="AB100" s="104">
        <v>0.22058823529411764</v>
      </c>
      <c r="AC100" s="47">
        <v>11</v>
      </c>
      <c r="AD100" s="25">
        <v>9</v>
      </c>
      <c r="AE100" s="49">
        <v>20</v>
      </c>
      <c r="AF100" s="47">
        <v>4</v>
      </c>
      <c r="AG100" s="25">
        <v>4</v>
      </c>
      <c r="AH100" s="49">
        <v>8</v>
      </c>
      <c r="AI100" s="25">
        <v>19</v>
      </c>
      <c r="AJ100" s="25"/>
      <c r="AK100" s="49">
        <v>1.263157894736842</v>
      </c>
      <c r="AL100"/>
      <c r="AM100"/>
      <c r="AN100"/>
      <c r="AO100"/>
      <c r="AP100"/>
      <c r="AQ100" t="s">
        <v>149</v>
      </c>
      <c r="AR100"/>
      <c r="AS100"/>
      <c r="AT100"/>
      <c r="AU100"/>
      <c r="AV100" t="s">
        <v>149</v>
      </c>
      <c r="AW100"/>
      <c r="AX100"/>
      <c r="AY100"/>
      <c r="AZ100"/>
      <c r="BA100" s="25" t="s">
        <v>149</v>
      </c>
      <c r="BB100" s="25" t="s">
        <v>149</v>
      </c>
      <c r="BC100" s="25" t="s">
        <v>149</v>
      </c>
      <c r="BD100" s="25" t="s">
        <v>149</v>
      </c>
      <c r="BE100" s="25" t="s">
        <v>149</v>
      </c>
      <c r="BF100" s="86">
        <v>30.042377064993786</v>
      </c>
      <c r="BG100" s="47">
        <v>18</v>
      </c>
      <c r="BH100" s="25">
        <v>24</v>
      </c>
      <c r="BI100" s="25">
        <v>21</v>
      </c>
      <c r="BJ100" s="25">
        <v>0.61290323000000002</v>
      </c>
      <c r="BK100" s="25">
        <v>0.86813187000000003</v>
      </c>
      <c r="BL100" s="88">
        <v>0.74051755000000008</v>
      </c>
      <c r="BM100" s="47">
        <v>32</v>
      </c>
      <c r="BN100" s="25">
        <v>28</v>
      </c>
      <c r="BO100" s="25">
        <v>29</v>
      </c>
      <c r="BP100" s="25">
        <v>28</v>
      </c>
      <c r="BQ100" s="25">
        <v>30</v>
      </c>
      <c r="BR100" s="46">
        <v>56.5</v>
      </c>
      <c r="BS100" s="25">
        <v>13162.4</v>
      </c>
      <c r="BT100" s="25">
        <v>5141.5625</v>
      </c>
      <c r="BU100" s="25">
        <v>20892.777777777799</v>
      </c>
      <c r="BV100" s="25">
        <v>5151.6438356164399</v>
      </c>
      <c r="BW100" s="25">
        <v>22126.25</v>
      </c>
      <c r="BX100" s="25">
        <v>5531.5625</v>
      </c>
      <c r="BY100" s="25">
        <v>18727.142592592598</v>
      </c>
      <c r="BZ100" s="28">
        <v>5274.9229452054797</v>
      </c>
      <c r="CA100">
        <v>775.89085069999999</v>
      </c>
      <c r="CB100">
        <v>0.29190855500000001</v>
      </c>
      <c r="CC100">
        <v>5.4181818181818198</v>
      </c>
      <c r="CD100">
        <v>0.54166666666666696</v>
      </c>
      <c r="CE100">
        <v>596.89181380000002</v>
      </c>
      <c r="CF100">
        <v>0.164688793</v>
      </c>
      <c r="CG100">
        <v>0.75331564986737398</v>
      </c>
      <c r="CH100">
        <v>0.70588235294117696</v>
      </c>
      <c r="CI100">
        <v>1187.7491600000001</v>
      </c>
      <c r="CJ100">
        <v>0.50992965499999998</v>
      </c>
      <c r="CK100">
        <v>5.3380281690140796</v>
      </c>
      <c r="CL100">
        <v>0.53333333333333299</v>
      </c>
      <c r="CM100">
        <v>853.51060816666666</v>
      </c>
      <c r="CN100">
        <v>0.32217566766666667</v>
      </c>
      <c r="CO100">
        <v>3.8365085456877579</v>
      </c>
      <c r="CP100" s="63">
        <v>0.59362745098039238</v>
      </c>
      <c r="CQ100">
        <v>0.51559251559251595</v>
      </c>
      <c r="CR100">
        <v>0.63089902451885005</v>
      </c>
      <c r="CS100">
        <v>0.54787234042553201</v>
      </c>
      <c r="CT100">
        <v>0.65940685820203904</v>
      </c>
      <c r="CU100">
        <v>0.47244094488188998</v>
      </c>
      <c r="CV100">
        <v>0.638791475586728</v>
      </c>
      <c r="CW100">
        <v>0.51196860029997937</v>
      </c>
      <c r="CX100">
        <v>0.64303245276920562</v>
      </c>
      <c r="CY100">
        <v>0.5775005265345925</v>
      </c>
      <c r="CZ100" s="45">
        <v>0.75</v>
      </c>
      <c r="DA100" s="25">
        <v>4069.4</v>
      </c>
      <c r="DB100" s="25">
        <v>0.8</v>
      </c>
      <c r="DC100" s="25">
        <v>4833.9375</v>
      </c>
      <c r="DD100" s="25">
        <v>0.95</v>
      </c>
      <c r="DE100" s="25">
        <v>3979.10526315789</v>
      </c>
      <c r="DF100" s="25">
        <v>0.83333333333333337</v>
      </c>
      <c r="DG100" s="28">
        <v>4294.1475877192961</v>
      </c>
      <c r="DH100">
        <v>0.33333333333333331</v>
      </c>
      <c r="DI100">
        <v>96</v>
      </c>
      <c r="DJ100">
        <v>0</v>
      </c>
      <c r="DK100">
        <v>45</v>
      </c>
      <c r="DL100">
        <v>0.5</v>
      </c>
      <c r="DM100">
        <v>96</v>
      </c>
      <c r="DN100">
        <v>0.27777777777777801</v>
      </c>
      <c r="DO100">
        <v>79</v>
      </c>
      <c r="DP100">
        <v>27</v>
      </c>
      <c r="DQ100">
        <v>19</v>
      </c>
      <c r="DR100">
        <v>18</v>
      </c>
      <c r="DS100">
        <v>9</v>
      </c>
      <c r="DT100">
        <v>43</v>
      </c>
      <c r="DU100">
        <v>14</v>
      </c>
      <c r="DV100">
        <v>15</v>
      </c>
      <c r="DW100">
        <v>6</v>
      </c>
      <c r="DX100">
        <v>43</v>
      </c>
      <c r="DY100">
        <v>23</v>
      </c>
      <c r="DZ100">
        <v>19</v>
      </c>
      <c r="EA100">
        <v>8</v>
      </c>
      <c r="EB100" s="89">
        <v>37.666666666666664</v>
      </c>
      <c r="EC100" s="89">
        <v>18.666666666666668</v>
      </c>
      <c r="ED100" s="89">
        <v>17.333333333333332</v>
      </c>
      <c r="EE100" s="129">
        <v>7.666666666666667</v>
      </c>
      <c r="EF100">
        <v>0.9357121430217259</v>
      </c>
      <c r="EG100">
        <v>0.93116370475699717</v>
      </c>
      <c r="EH100">
        <v>0.93001794770528179</v>
      </c>
      <c r="EI100">
        <v>0.88472261964548793</v>
      </c>
      <c r="EJ100">
        <v>0.85726641724285313</v>
      </c>
      <c r="EK100">
        <v>0.79025148828869729</v>
      </c>
      <c r="EL100">
        <v>0.86785714285714255</v>
      </c>
      <c r="EM100">
        <v>0.98974331861078713</v>
      </c>
      <c r="EN100">
        <v>0.99455401838070201</v>
      </c>
      <c r="EO100">
        <v>0.99757730525617427</v>
      </c>
      <c r="EP100">
        <v>0.99363724518035823</v>
      </c>
      <c r="EQ100">
        <v>1</v>
      </c>
      <c r="ER100">
        <v>0.92917752621509353</v>
      </c>
      <c r="ES100" s="45"/>
      <c r="ET100" s="25"/>
      <c r="EU100" s="25"/>
      <c r="EV100" s="25"/>
      <c r="EW100" s="25"/>
      <c r="EX100" s="109"/>
      <c r="EY100" s="25"/>
    </row>
    <row r="101" spans="1:155" ht="13.05" customHeight="1">
      <c r="A101" s="100">
        <v>37</v>
      </c>
      <c r="B101" s="25"/>
      <c r="C101" s="49">
        <v>80099</v>
      </c>
      <c r="D101" s="25">
        <v>3</v>
      </c>
      <c r="E101" s="25">
        <v>3</v>
      </c>
      <c r="F101" s="25">
        <v>11</v>
      </c>
      <c r="G101" s="25">
        <v>21</v>
      </c>
      <c r="H101" s="25">
        <v>13</v>
      </c>
      <c r="I101" s="25">
        <v>22</v>
      </c>
      <c r="J101" s="25">
        <v>12</v>
      </c>
      <c r="K101" s="25">
        <v>19</v>
      </c>
      <c r="L101" s="45">
        <v>1</v>
      </c>
      <c r="M101" s="25">
        <v>627.04999999999995</v>
      </c>
      <c r="N101" s="25">
        <v>556.5</v>
      </c>
      <c r="O101" s="28">
        <v>206.6880372368999</v>
      </c>
      <c r="P101" s="25">
        <v>0.36734693877551022</v>
      </c>
      <c r="Q101" s="49">
        <v>0</v>
      </c>
      <c r="R101" s="25">
        <v>0.4</v>
      </c>
      <c r="S101" s="25">
        <v>0.5</v>
      </c>
      <c r="T101" s="25">
        <v>0.45</v>
      </c>
      <c r="U101" s="47">
        <v>32</v>
      </c>
      <c r="V101" s="47">
        <v>8</v>
      </c>
      <c r="W101" s="54">
        <v>7</v>
      </c>
      <c r="X101" s="51">
        <v>15</v>
      </c>
      <c r="Y101" s="46">
        <v>20</v>
      </c>
      <c r="Z101" s="46">
        <v>21</v>
      </c>
      <c r="AA101" s="103">
        <v>66</v>
      </c>
      <c r="AB101" s="104">
        <v>6.0606060606060608E-2</v>
      </c>
      <c r="AC101" s="47">
        <v>8</v>
      </c>
      <c r="AD101" s="25">
        <v>4</v>
      </c>
      <c r="AE101" s="49">
        <v>12</v>
      </c>
      <c r="AF101" s="47">
        <v>4</v>
      </c>
      <c r="AG101" s="25">
        <v>4</v>
      </c>
      <c r="AH101" s="49">
        <v>8</v>
      </c>
      <c r="AI101" s="25">
        <v>39</v>
      </c>
      <c r="AJ101" s="25"/>
      <c r="AK101" s="49">
        <v>0.66666666666666663</v>
      </c>
      <c r="AL101"/>
      <c r="AM101"/>
      <c r="AN101"/>
      <c r="AO101"/>
      <c r="AP101"/>
      <c r="AQ101" t="s">
        <v>149</v>
      </c>
      <c r="AR101"/>
      <c r="AS101"/>
      <c r="AT101"/>
      <c r="AU101"/>
      <c r="AV101" t="s">
        <v>149</v>
      </c>
      <c r="AW101"/>
      <c r="AX101"/>
      <c r="AY101"/>
      <c r="AZ101"/>
      <c r="BA101" s="25" t="s">
        <v>149</v>
      </c>
      <c r="BB101" s="25" t="s">
        <v>149</v>
      </c>
      <c r="BC101" s="25" t="s">
        <v>149</v>
      </c>
      <c r="BD101" s="25" t="s">
        <v>149</v>
      </c>
      <c r="BE101" s="25" t="s">
        <v>149</v>
      </c>
      <c r="BF101" s="86">
        <v>29.301345909513632</v>
      </c>
      <c r="BG101" s="47">
        <v>17</v>
      </c>
      <c r="BH101" s="25">
        <v>18</v>
      </c>
      <c r="BI101" s="25">
        <v>17.5</v>
      </c>
      <c r="BJ101" s="25">
        <v>0.22727273000000001</v>
      </c>
      <c r="BK101" s="25">
        <v>1</v>
      </c>
      <c r="BL101" s="88">
        <v>0.61363636499999996</v>
      </c>
      <c r="BM101" s="47">
        <v>30</v>
      </c>
      <c r="BN101" s="25">
        <v>30</v>
      </c>
      <c r="BO101" s="25">
        <v>31</v>
      </c>
      <c r="BP101" s="25">
        <v>31</v>
      </c>
      <c r="BQ101" s="25">
        <v>32</v>
      </c>
      <c r="BR101" s="46">
        <v>48</v>
      </c>
      <c r="BS101" s="25">
        <v>109686.66666666701</v>
      </c>
      <c r="BT101" s="25">
        <v>5577.2881355932204</v>
      </c>
      <c r="BU101" s="25">
        <v>125356.66666666701</v>
      </c>
      <c r="BV101" s="25">
        <v>4821.4102564102604</v>
      </c>
      <c r="BW101" s="25">
        <v>70804</v>
      </c>
      <c r="BX101" s="25">
        <v>8429.0476190476202</v>
      </c>
      <c r="BY101" s="25">
        <v>101949.11111111134</v>
      </c>
      <c r="BZ101" s="28">
        <v>6275.9153370170343</v>
      </c>
      <c r="CA101">
        <v>-236.04551950000001</v>
      </c>
      <c r="CB101">
        <v>-5.0111386000000001E-2</v>
      </c>
      <c r="CC101">
        <v>-0.351515151515152</v>
      </c>
      <c r="CD101">
        <v>1</v>
      </c>
      <c r="CE101">
        <v>899.70893009999998</v>
      </c>
      <c r="CF101">
        <v>0.30686767300000001</v>
      </c>
      <c r="CG101">
        <v>-0.40848806366047702</v>
      </c>
      <c r="CH101">
        <v>0.5</v>
      </c>
      <c r="CI101">
        <v>-152.8359883</v>
      </c>
      <c r="CJ101">
        <v>-2.3434525000000001E-2</v>
      </c>
      <c r="CK101">
        <v>0.53802816901408401</v>
      </c>
      <c r="CL101">
        <v>0.5</v>
      </c>
      <c r="CM101">
        <v>170.27580743333331</v>
      </c>
      <c r="CN101">
        <v>7.7773920666666677E-2</v>
      </c>
      <c r="CO101">
        <v>-7.3991682053848359E-2</v>
      </c>
      <c r="CP101" s="63">
        <v>0.66666666666666663</v>
      </c>
      <c r="CQ101">
        <v>0.328125</v>
      </c>
      <c r="CR101">
        <v>0.616324264297613</v>
      </c>
      <c r="CS101">
        <v>0.44354838709677402</v>
      </c>
      <c r="CT101">
        <v>0.66926156583629903</v>
      </c>
      <c r="CU101">
        <v>0.41116751269035501</v>
      </c>
      <c r="CV101">
        <v>0.516702203269367</v>
      </c>
      <c r="CW101">
        <v>0.39428029992904295</v>
      </c>
      <c r="CX101">
        <v>0.60076267780109305</v>
      </c>
      <c r="CY101">
        <v>0.49752148886506803</v>
      </c>
      <c r="CZ101" s="45">
        <v>0.5</v>
      </c>
      <c r="DA101" s="25">
        <v>6823.2</v>
      </c>
      <c r="DB101" s="25">
        <v>0.7</v>
      </c>
      <c r="DC101" s="25">
        <v>6184.3076923076896</v>
      </c>
      <c r="DD101" s="25">
        <v>0.75</v>
      </c>
      <c r="DE101" s="25">
        <v>6359.0666666666702</v>
      </c>
      <c r="DF101" s="25">
        <v>0.65</v>
      </c>
      <c r="DG101" s="28">
        <v>6455.524786324786</v>
      </c>
      <c r="DH101">
        <v>2</v>
      </c>
      <c r="DI101">
        <v>222</v>
      </c>
      <c r="DJ101">
        <v>0.16666666666666666</v>
      </c>
      <c r="DK101">
        <v>88</v>
      </c>
      <c r="DL101">
        <v>0.66666666666666663</v>
      </c>
      <c r="DM101">
        <v>181</v>
      </c>
      <c r="DN101">
        <v>0.94444444444444398</v>
      </c>
      <c r="DO101">
        <v>163.66666666666666</v>
      </c>
      <c r="DP101">
        <v>21</v>
      </c>
      <c r="DQ101">
        <v>19</v>
      </c>
      <c r="DR101">
        <v>19</v>
      </c>
      <c r="DS101">
        <v>12</v>
      </c>
      <c r="DT101">
        <v>32</v>
      </c>
      <c r="DU101">
        <v>14</v>
      </c>
      <c r="DV101">
        <v>14</v>
      </c>
      <c r="DW101">
        <v>7</v>
      </c>
      <c r="DX101">
        <v>17</v>
      </c>
      <c r="DY101">
        <v>14</v>
      </c>
      <c r="DZ101">
        <v>12</v>
      </c>
      <c r="EA101">
        <v>8</v>
      </c>
      <c r="EB101" s="89">
        <v>23.333333333333332</v>
      </c>
      <c r="EC101" s="89">
        <v>15.666666666666666</v>
      </c>
      <c r="ED101" s="89">
        <v>15</v>
      </c>
      <c r="EE101" s="129">
        <v>9</v>
      </c>
      <c r="EF101">
        <v>0.93877398314427485</v>
      </c>
      <c r="EG101">
        <v>0.92514260019439132</v>
      </c>
      <c r="EH101">
        <v>0.91927416954803787</v>
      </c>
      <c r="EI101">
        <v>0.96943268413373862</v>
      </c>
      <c r="EJ101">
        <v>0.87270112400305</v>
      </c>
      <c r="EK101">
        <v>0.97895817306507982</v>
      </c>
      <c r="EL101">
        <v>0.97461688668659685</v>
      </c>
      <c r="EM101">
        <v>1</v>
      </c>
      <c r="EN101">
        <v>0.9406494869268569</v>
      </c>
      <c r="EO101">
        <v>0.95811852075266857</v>
      </c>
      <c r="EP101">
        <v>0.95023469858889809</v>
      </c>
      <c r="EQ101">
        <v>1</v>
      </c>
      <c r="ER101">
        <v>0.91737486469139407</v>
      </c>
      <c r="ES101" s="45"/>
      <c r="ET101" s="25"/>
      <c r="EU101" s="25"/>
      <c r="EV101" s="25"/>
      <c r="EW101" s="25"/>
      <c r="EX101" s="109"/>
      <c r="EY101" s="25"/>
    </row>
    <row r="102" spans="1:155" ht="13.05" customHeight="1">
      <c r="A102" s="47">
        <v>54</v>
      </c>
      <c r="B102" s="25">
        <v>14</v>
      </c>
      <c r="C102" s="49">
        <v>80100</v>
      </c>
      <c r="D102" s="25">
        <v>3</v>
      </c>
      <c r="E102" s="25">
        <v>3</v>
      </c>
      <c r="F102" s="25">
        <v>5</v>
      </c>
      <c r="G102" s="25">
        <v>15</v>
      </c>
      <c r="H102" s="25">
        <v>0</v>
      </c>
      <c r="I102" s="25">
        <v>9</v>
      </c>
      <c r="J102" s="25">
        <v>2</v>
      </c>
      <c r="K102" s="25">
        <v>15</v>
      </c>
      <c r="L102" s="45">
        <v>1</v>
      </c>
      <c r="M102" s="25">
        <v>1040.0999999999999</v>
      </c>
      <c r="N102" s="25">
        <v>923</v>
      </c>
      <c r="O102" s="28">
        <v>348.74465096822263</v>
      </c>
      <c r="P102" s="25">
        <v>1.032</v>
      </c>
      <c r="Q102" s="49">
        <v>-1</v>
      </c>
      <c r="R102" s="25">
        <v>0.7</v>
      </c>
      <c r="S102" s="25">
        <v>0.5714285714285714</v>
      </c>
      <c r="T102" s="25">
        <v>0.6470588235294118</v>
      </c>
      <c r="U102" s="47">
        <v>31</v>
      </c>
      <c r="V102" s="47">
        <v>9</v>
      </c>
      <c r="W102" s="54">
        <v>5</v>
      </c>
      <c r="X102" s="51">
        <v>8.5</v>
      </c>
      <c r="Y102" s="46">
        <v>27</v>
      </c>
      <c r="Z102" s="46">
        <v>13</v>
      </c>
      <c r="AA102" s="103">
        <v>92</v>
      </c>
      <c r="AB102" s="104">
        <v>0.10869565217391304</v>
      </c>
      <c r="AC102" s="47">
        <v>12</v>
      </c>
      <c r="AD102" s="25">
        <v>10</v>
      </c>
      <c r="AE102" s="49">
        <v>22</v>
      </c>
      <c r="AF102" s="47">
        <v>3</v>
      </c>
      <c r="AG102" s="25">
        <v>4</v>
      </c>
      <c r="AH102" s="49">
        <v>7</v>
      </c>
      <c r="AI102" s="25">
        <v>33</v>
      </c>
      <c r="AJ102" s="25"/>
      <c r="AK102" s="49">
        <v>1.7272727272727273</v>
      </c>
      <c r="AL102">
        <v>12</v>
      </c>
      <c r="AM102">
        <v>8</v>
      </c>
      <c r="AN102">
        <v>0.70013848999999995</v>
      </c>
      <c r="AO102">
        <v>8</v>
      </c>
      <c r="AP102">
        <v>0.70013848999999995</v>
      </c>
      <c r="AQ102">
        <v>9</v>
      </c>
      <c r="AR102">
        <v>2</v>
      </c>
      <c r="AS102">
        <v>1</v>
      </c>
      <c r="AT102">
        <v>3</v>
      </c>
      <c r="AU102">
        <v>0.96076892000000003</v>
      </c>
      <c r="AV102">
        <v>12</v>
      </c>
      <c r="AW102">
        <v>4</v>
      </c>
      <c r="AX102">
        <v>0.97491349999999999</v>
      </c>
      <c r="AY102">
        <v>6</v>
      </c>
      <c r="AZ102">
        <v>0.98601497999999999</v>
      </c>
      <c r="BA102" s="25">
        <v>11</v>
      </c>
      <c r="BB102" s="25">
        <v>4.666666666666667</v>
      </c>
      <c r="BC102" s="25">
        <v>0.89168399666666665</v>
      </c>
      <c r="BD102" s="25">
        <v>5.666666666666667</v>
      </c>
      <c r="BE102" s="25">
        <v>0.88230746333333343</v>
      </c>
      <c r="BF102" s="86">
        <v>26.053882302755344</v>
      </c>
      <c r="BG102" s="47">
        <v>15</v>
      </c>
      <c r="BH102" s="25">
        <v>17</v>
      </c>
      <c r="BI102" s="25">
        <v>16.5</v>
      </c>
      <c r="BJ102" s="25">
        <v>0.75384614999999999</v>
      </c>
      <c r="BK102" s="25">
        <v>0.88815789000000001</v>
      </c>
      <c r="BL102" s="88">
        <v>0.82100202</v>
      </c>
      <c r="BM102" s="47">
        <v>35</v>
      </c>
      <c r="BN102" s="25">
        <v>31</v>
      </c>
      <c r="BO102" s="25">
        <v>33</v>
      </c>
      <c r="BP102" s="25">
        <v>19</v>
      </c>
      <c r="BQ102" s="25">
        <v>37</v>
      </c>
      <c r="BR102" s="46">
        <v>58</v>
      </c>
      <c r="BS102" s="25">
        <v>15669.5238095238</v>
      </c>
      <c r="BT102" s="25">
        <v>8893.5135135135097</v>
      </c>
      <c r="BU102" s="25">
        <v>34188.181818181802</v>
      </c>
      <c r="BV102" s="25">
        <v>34188.181818181802</v>
      </c>
      <c r="BW102" s="25">
        <v>59003.333333333299</v>
      </c>
      <c r="BX102" s="25">
        <v>29501.666666666701</v>
      </c>
      <c r="BY102" s="25">
        <v>36287.012987012968</v>
      </c>
      <c r="BZ102" s="28">
        <v>24194.453999454006</v>
      </c>
      <c r="CA102">
        <v>1239.750599</v>
      </c>
      <c r="CB102">
        <v>0.22862336599999999</v>
      </c>
      <c r="CC102">
        <v>0.81818181818181801</v>
      </c>
      <c r="CD102">
        <v>0.65</v>
      </c>
      <c r="CE102">
        <v>9216.0920019999994</v>
      </c>
      <c r="CF102">
        <v>0.40757148700000001</v>
      </c>
      <c r="CG102">
        <v>2.7347480106100801</v>
      </c>
      <c r="CH102">
        <v>0.5</v>
      </c>
      <c r="CI102">
        <v>19078.40625</v>
      </c>
      <c r="CJ102">
        <v>0.83277708699999997</v>
      </c>
      <c r="CK102">
        <v>0.84507042253521103</v>
      </c>
      <c r="CL102">
        <v>0.8</v>
      </c>
      <c r="CM102">
        <v>9844.7496169999995</v>
      </c>
      <c r="CN102">
        <v>0.48965731333333329</v>
      </c>
      <c r="CO102">
        <v>1.466000083775703</v>
      </c>
      <c r="CP102" s="63">
        <v>0.65</v>
      </c>
      <c r="CQ102">
        <v>0.59597156398104301</v>
      </c>
      <c r="CR102">
        <v>0.67664205207928496</v>
      </c>
      <c r="CS102">
        <v>0.53800000000000003</v>
      </c>
      <c r="CT102">
        <v>0.480464625131996</v>
      </c>
      <c r="CU102">
        <v>0.452674897119342</v>
      </c>
      <c r="CV102">
        <v>0.54692230070635695</v>
      </c>
      <c r="CW102">
        <v>0.52888215370012837</v>
      </c>
      <c r="CX102">
        <v>0.56800965930587932</v>
      </c>
      <c r="CY102">
        <v>0.54844590650300384</v>
      </c>
      <c r="CZ102" s="45">
        <v>0.65</v>
      </c>
      <c r="DA102" s="25">
        <v>12034.2307692308</v>
      </c>
      <c r="DB102" s="25">
        <v>0.9</v>
      </c>
      <c r="DC102" s="25">
        <v>11927.8823529412</v>
      </c>
      <c r="DD102" s="25">
        <v>0.7</v>
      </c>
      <c r="DE102" s="25">
        <v>10443.785714285699</v>
      </c>
      <c r="DF102" s="25">
        <v>0.75</v>
      </c>
      <c r="DG102" s="28">
        <v>11468.632945485899</v>
      </c>
      <c r="DH102">
        <v>0.33333333333333331</v>
      </c>
      <c r="DI102">
        <v>403</v>
      </c>
      <c r="DJ102">
        <v>0</v>
      </c>
      <c r="DK102">
        <v>197</v>
      </c>
      <c r="DL102">
        <v>3.3333333333333335</v>
      </c>
      <c r="DM102">
        <v>305</v>
      </c>
      <c r="DN102">
        <v>1.2222222222222201</v>
      </c>
      <c r="DO102">
        <v>301.66666666666669</v>
      </c>
      <c r="DP102">
        <v>16</v>
      </c>
      <c r="DQ102">
        <v>10</v>
      </c>
      <c r="DR102">
        <v>11</v>
      </c>
      <c r="DS102">
        <v>6</v>
      </c>
      <c r="DT102">
        <v>26</v>
      </c>
      <c r="DU102">
        <v>11</v>
      </c>
      <c r="DV102">
        <v>11</v>
      </c>
      <c r="DW102">
        <v>8</v>
      </c>
      <c r="DX102">
        <v>14</v>
      </c>
      <c r="DY102">
        <v>9</v>
      </c>
      <c r="DZ102">
        <v>9</v>
      </c>
      <c r="EA102">
        <v>6</v>
      </c>
      <c r="EB102" s="89">
        <v>18.666666666666668</v>
      </c>
      <c r="EC102" s="89">
        <v>10</v>
      </c>
      <c r="ED102" s="89">
        <v>10.333333333333334</v>
      </c>
      <c r="EE102" s="129">
        <v>6.666666666666667</v>
      </c>
      <c r="EF102">
        <v>0.58323597824552753</v>
      </c>
      <c r="EG102">
        <v>0.54977954505345827</v>
      </c>
      <c r="EH102">
        <v>0.68324877858846034</v>
      </c>
      <c r="EI102">
        <v>0.69282032302755103</v>
      </c>
      <c r="EJ102">
        <v>0.82707874587142338</v>
      </c>
      <c r="EK102">
        <v>0.95009650201886309</v>
      </c>
      <c r="EL102">
        <v>0.94239361567884516</v>
      </c>
      <c r="EM102">
        <v>1</v>
      </c>
      <c r="EN102">
        <v>0.71103101294595694</v>
      </c>
      <c r="EO102">
        <v>0.80118477569445601</v>
      </c>
      <c r="EP102">
        <v>0.78065375798434011</v>
      </c>
      <c r="EQ102">
        <v>1</v>
      </c>
      <c r="ER102">
        <v>0.70711524568763595</v>
      </c>
      <c r="ES102" s="45"/>
      <c r="ET102" s="25"/>
      <c r="EU102" s="25"/>
      <c r="EV102" s="25"/>
      <c r="EW102" s="25"/>
      <c r="EX102" s="109"/>
      <c r="EY102" s="25"/>
    </row>
    <row r="103" spans="1:155" ht="13.05" customHeight="1">
      <c r="A103" s="25">
        <v>30</v>
      </c>
      <c r="B103" s="25"/>
      <c r="C103" s="135">
        <v>80101</v>
      </c>
      <c r="D103" s="25">
        <v>4</v>
      </c>
      <c r="E103" s="25">
        <v>4</v>
      </c>
      <c r="F103" s="25">
        <v>2</v>
      </c>
      <c r="G103" s="25">
        <v>13</v>
      </c>
      <c r="H103" s="25">
        <v>18</v>
      </c>
      <c r="I103" s="25">
        <v>24</v>
      </c>
      <c r="J103" s="25">
        <v>4</v>
      </c>
      <c r="K103" s="25">
        <v>9</v>
      </c>
      <c r="L103" s="25">
        <v>1</v>
      </c>
      <c r="M103" s="25">
        <v>962.25</v>
      </c>
      <c r="N103" s="25">
        <v>881</v>
      </c>
      <c r="O103" s="25">
        <v>290.82783385943037</v>
      </c>
      <c r="P103" s="25">
        <v>0.4891304347826087</v>
      </c>
      <c r="Q103" s="49">
        <v>0</v>
      </c>
      <c r="R103" s="25">
        <v>0.4</v>
      </c>
      <c r="S103" s="25">
        <v>0.4</v>
      </c>
      <c r="T103" s="25">
        <v>0.4</v>
      </c>
      <c r="U103" s="47">
        <v>43</v>
      </c>
      <c r="V103" s="47">
        <v>16</v>
      </c>
      <c r="W103" s="54">
        <v>6.5</v>
      </c>
      <c r="X103" s="51">
        <v>13</v>
      </c>
      <c r="Y103" s="46">
        <v>16</v>
      </c>
      <c r="Z103" s="46">
        <v>14</v>
      </c>
      <c r="AA103" s="103">
        <v>56</v>
      </c>
      <c r="AB103" s="104">
        <v>1.7857142857142856E-2</v>
      </c>
      <c r="AC103" s="47">
        <v>8</v>
      </c>
      <c r="AD103" s="25">
        <v>8</v>
      </c>
      <c r="AE103" s="49">
        <v>16</v>
      </c>
      <c r="AF103" s="47">
        <v>4</v>
      </c>
      <c r="AG103" s="25">
        <v>4</v>
      </c>
      <c r="AH103" s="49">
        <v>8</v>
      </c>
      <c r="AI103" s="25">
        <v>23</v>
      </c>
      <c r="AJ103" s="25"/>
      <c r="AK103" s="49">
        <v>0.56521739130434778</v>
      </c>
      <c r="AL103">
        <v>14</v>
      </c>
      <c r="AM103">
        <v>9</v>
      </c>
      <c r="AN103">
        <v>0.88374805000000001</v>
      </c>
      <c r="AO103">
        <v>9</v>
      </c>
      <c r="AP103">
        <v>0.86185961</v>
      </c>
      <c r="AQ103">
        <v>17</v>
      </c>
      <c r="AR103">
        <v>1</v>
      </c>
      <c r="AS103"/>
      <c r="AT103">
        <v>3</v>
      </c>
      <c r="AU103">
        <v>0.98198050999999997</v>
      </c>
      <c r="AV103">
        <v>16</v>
      </c>
      <c r="AW103">
        <v>10</v>
      </c>
      <c r="AX103">
        <v>0.91267361999999996</v>
      </c>
      <c r="AY103">
        <v>10</v>
      </c>
      <c r="AZ103">
        <v>0.95091462000000004</v>
      </c>
      <c r="BA103" s="25">
        <v>15.666666666666666</v>
      </c>
      <c r="BB103" s="25">
        <v>6.666666666666667</v>
      </c>
      <c r="BC103" s="25">
        <v>0.89821083499999999</v>
      </c>
      <c r="BD103" s="25">
        <v>7.333333333333333</v>
      </c>
      <c r="BE103" s="25">
        <v>0.93158491333333338</v>
      </c>
      <c r="BF103" s="86">
        <v>49.24671059211714</v>
      </c>
      <c r="BG103" s="47">
        <v>22</v>
      </c>
      <c r="BH103" s="25">
        <v>24</v>
      </c>
      <c r="BI103" s="25">
        <v>23</v>
      </c>
      <c r="BJ103" s="25">
        <v>0.54482759000000003</v>
      </c>
      <c r="BK103" s="25">
        <v>0.60220994000000005</v>
      </c>
      <c r="BL103" s="88">
        <v>0.57351876499999999</v>
      </c>
      <c r="BM103" s="47"/>
      <c r="BN103" s="25"/>
      <c r="BO103" s="25"/>
      <c r="BP103" s="25"/>
      <c r="BQ103" s="25"/>
      <c r="BR103" s="46"/>
      <c r="BS103" s="25">
        <v>4634.6478873239403</v>
      </c>
      <c r="BT103" s="25">
        <v>4911.3432835820904</v>
      </c>
      <c r="BU103" s="25">
        <v>13431.0714285714</v>
      </c>
      <c r="BV103" s="25">
        <v>4273.5227272727298</v>
      </c>
      <c r="BW103" s="25">
        <v>8233.0232558139505</v>
      </c>
      <c r="BX103" s="25">
        <v>4265.3012048192804</v>
      </c>
      <c r="BY103" s="25">
        <v>8766.2475239030973</v>
      </c>
      <c r="BZ103" s="28">
        <v>4483.3890718913672</v>
      </c>
      <c r="CA103"/>
      <c r="CM103" t="s">
        <v>149</v>
      </c>
      <c r="CN103" t="s">
        <v>149</v>
      </c>
      <c r="CO103" t="s">
        <v>149</v>
      </c>
      <c r="CP103" s="63" t="s">
        <v>149</v>
      </c>
      <c r="CQ103" t="s">
        <v>149</v>
      </c>
      <c r="CR103" t="s">
        <v>149</v>
      </c>
      <c r="CS103" t="s">
        <v>149</v>
      </c>
      <c r="CT103" t="s">
        <v>149</v>
      </c>
      <c r="CU103" t="s">
        <v>149</v>
      </c>
      <c r="CV103" t="s">
        <v>149</v>
      </c>
      <c r="CZ103" s="45">
        <v>0.8</v>
      </c>
      <c r="DA103" s="25">
        <v>13432.333333333299</v>
      </c>
      <c r="DB103" s="25">
        <v>0.85</v>
      </c>
      <c r="DC103" s="25">
        <v>10339</v>
      </c>
      <c r="DD103" s="25">
        <v>0.95</v>
      </c>
      <c r="DE103" s="25">
        <v>8519</v>
      </c>
      <c r="DF103" s="25">
        <v>0.86666666666666659</v>
      </c>
      <c r="DG103" s="28">
        <v>10763.444444444433</v>
      </c>
      <c r="DH103">
        <v>0.16666666666666666</v>
      </c>
      <c r="DI103">
        <v>404</v>
      </c>
      <c r="DJ103">
        <v>0</v>
      </c>
      <c r="DK103">
        <v>84</v>
      </c>
      <c r="DL103">
        <v>0</v>
      </c>
      <c r="DM103">
        <v>135</v>
      </c>
      <c r="DN103">
        <v>5.5555555555555601E-2</v>
      </c>
      <c r="DO103">
        <v>207.66666666666666</v>
      </c>
      <c r="DP103">
        <v>16</v>
      </c>
      <c r="DQ103">
        <v>6</v>
      </c>
      <c r="DR103">
        <v>5</v>
      </c>
      <c r="DS103">
        <v>5</v>
      </c>
      <c r="DT103">
        <v>49</v>
      </c>
      <c r="DU103">
        <v>11</v>
      </c>
      <c r="DV103">
        <v>12</v>
      </c>
      <c r="DW103">
        <v>4</v>
      </c>
      <c r="DX103">
        <v>78</v>
      </c>
      <c r="DY103">
        <v>22</v>
      </c>
      <c r="DZ103">
        <v>22</v>
      </c>
      <c r="EA103">
        <v>8</v>
      </c>
      <c r="EB103" s="89">
        <v>47.666666666666664</v>
      </c>
      <c r="EC103" s="89">
        <v>13</v>
      </c>
      <c r="ED103" s="89">
        <v>13</v>
      </c>
      <c r="EE103" s="129">
        <v>5.666666666666667</v>
      </c>
      <c r="EF103">
        <v>0.89158620292219237</v>
      </c>
      <c r="EG103">
        <v>0.89596971901057099</v>
      </c>
      <c r="EH103">
        <v>0.92921263623996053</v>
      </c>
      <c r="EI103">
        <v>0.99339926779878274</v>
      </c>
      <c r="EJ103">
        <v>0.93441478359300834</v>
      </c>
      <c r="EK103">
        <v>0.80909090909090908</v>
      </c>
      <c r="EL103">
        <v>0.98558347138488833</v>
      </c>
      <c r="EM103">
        <v>0.99999999999999978</v>
      </c>
      <c r="EN103">
        <v>0.97829210018472201</v>
      </c>
      <c r="EO103">
        <v>0.9924921823306635</v>
      </c>
      <c r="EP103">
        <v>0.99186876384136191</v>
      </c>
      <c r="EQ103">
        <v>1</v>
      </c>
      <c r="ER103">
        <v>0.93476436223330761</v>
      </c>
      <c r="ES103" s="45"/>
      <c r="ET103" s="25"/>
      <c r="EU103" s="25"/>
      <c r="EV103" s="25"/>
      <c r="EW103" s="25"/>
      <c r="EX103" s="109"/>
      <c r="EY103" s="25"/>
    </row>
    <row r="104" spans="1:155" ht="13.05" customHeight="1">
      <c r="A104" s="25">
        <v>52</v>
      </c>
      <c r="B104" s="25">
        <v>12</v>
      </c>
      <c r="C104" s="49">
        <v>80102</v>
      </c>
      <c r="D104" s="25">
        <v>1</v>
      </c>
      <c r="E104" s="25">
        <v>1</v>
      </c>
      <c r="F104" s="25">
        <v>9</v>
      </c>
      <c r="G104" s="25">
        <v>14</v>
      </c>
      <c r="H104" s="25">
        <v>7</v>
      </c>
      <c r="I104" s="25">
        <v>17</v>
      </c>
      <c r="J104" s="25">
        <v>3</v>
      </c>
      <c r="K104" s="25">
        <v>9</v>
      </c>
      <c r="L104" s="25">
        <v>1</v>
      </c>
      <c r="M104" s="25">
        <v>1089.95</v>
      </c>
      <c r="N104" s="25">
        <v>1061</v>
      </c>
      <c r="O104" s="25">
        <v>299.41301785853909</v>
      </c>
      <c r="P104" s="25">
        <v>0.48148148148148145</v>
      </c>
      <c r="Q104" s="49">
        <v>0</v>
      </c>
      <c r="R104" s="25">
        <v>0</v>
      </c>
      <c r="S104" s="25">
        <v>0.1</v>
      </c>
      <c r="T104" s="25">
        <v>0.05</v>
      </c>
      <c r="U104" s="47">
        <v>20</v>
      </c>
      <c r="V104" s="47">
        <v>9</v>
      </c>
      <c r="W104" s="54">
        <v>5</v>
      </c>
      <c r="X104" s="51">
        <v>14</v>
      </c>
      <c r="Y104" s="46">
        <v>6</v>
      </c>
      <c r="Z104" s="46">
        <v>5</v>
      </c>
      <c r="AA104" s="103">
        <v>69</v>
      </c>
      <c r="AB104" s="104">
        <v>0.37681159420289856</v>
      </c>
      <c r="AC104" s="47">
        <v>9</v>
      </c>
      <c r="AD104" s="25">
        <v>1</v>
      </c>
      <c r="AE104" s="49">
        <v>10</v>
      </c>
      <c r="AF104" s="47">
        <v>4</v>
      </c>
      <c r="AG104" s="25">
        <v>0</v>
      </c>
      <c r="AH104" s="49">
        <v>4</v>
      </c>
      <c r="AI104" s="25">
        <v>71</v>
      </c>
      <c r="AJ104" s="25"/>
      <c r="AK104" s="49">
        <v>1.3661971830985915</v>
      </c>
      <c r="AL104">
        <v>13</v>
      </c>
      <c r="AM104">
        <v>7</v>
      </c>
      <c r="AN104">
        <v>0.91955076000000002</v>
      </c>
      <c r="AO104">
        <v>7</v>
      </c>
      <c r="AP104">
        <v>0.95032888999999998</v>
      </c>
      <c r="AQ104">
        <v>11</v>
      </c>
      <c r="AR104">
        <v>4</v>
      </c>
      <c r="AS104">
        <v>0.90162200000000003</v>
      </c>
      <c r="AT104">
        <v>4</v>
      </c>
      <c r="AU104">
        <v>0.96144178999999996</v>
      </c>
      <c r="AV104">
        <v>11</v>
      </c>
      <c r="AW104">
        <v>2</v>
      </c>
      <c r="AX104">
        <v>1</v>
      </c>
      <c r="AY104">
        <v>2</v>
      </c>
      <c r="AZ104">
        <v>1</v>
      </c>
      <c r="BA104" s="25">
        <v>11.666666666666666</v>
      </c>
      <c r="BB104" s="25">
        <v>4.333333333333333</v>
      </c>
      <c r="BC104" s="25">
        <v>0.94039092000000002</v>
      </c>
      <c r="BD104" s="25">
        <v>4.333333333333333</v>
      </c>
      <c r="BE104" s="25">
        <v>0.97059022666666672</v>
      </c>
      <c r="BF104" s="86">
        <v>62.300056159983569</v>
      </c>
      <c r="BG104" s="47">
        <v>11</v>
      </c>
      <c r="BH104" s="25">
        <v>10</v>
      </c>
      <c r="BI104" s="25">
        <v>10.5</v>
      </c>
      <c r="BJ104" s="25">
        <v>1</v>
      </c>
      <c r="BK104" s="25">
        <v>-0.11111111</v>
      </c>
      <c r="BL104" s="88">
        <v>0.44444444500000002</v>
      </c>
      <c r="BM104" s="47">
        <v>38</v>
      </c>
      <c r="BN104" s="25">
        <v>36</v>
      </c>
      <c r="BO104" s="25">
        <v>28</v>
      </c>
      <c r="BP104" s="25">
        <v>40</v>
      </c>
      <c r="BQ104" s="25">
        <v>32</v>
      </c>
      <c r="BR104" s="46">
        <v>50</v>
      </c>
      <c r="BS104" s="25">
        <v>36562.222222222197</v>
      </c>
      <c r="BT104" s="25">
        <v>17318.947368421101</v>
      </c>
      <c r="BU104" s="25">
        <v>94017.5</v>
      </c>
      <c r="BV104" s="25">
        <v>31339.166666666701</v>
      </c>
      <c r="BW104" s="25">
        <v>27232.307692307699</v>
      </c>
      <c r="BX104" s="25">
        <v>17701</v>
      </c>
      <c r="BY104" s="25">
        <v>52604.009971509957</v>
      </c>
      <c r="BZ104" s="28">
        <v>22119.704678362599</v>
      </c>
      <c r="CA104">
        <v>3220.3958940000002</v>
      </c>
      <c r="CB104">
        <v>0.32821055700000001</v>
      </c>
      <c r="CC104">
        <v>-0.43636363636363601</v>
      </c>
      <c r="CD104">
        <v>0.75</v>
      </c>
      <c r="CE104">
        <v>5254.3813630000004</v>
      </c>
      <c r="CF104">
        <v>0.29554491900000002</v>
      </c>
      <c r="CG104">
        <v>-8.75331564986737E-2</v>
      </c>
      <c r="CH104">
        <v>1</v>
      </c>
      <c r="CI104">
        <v>1155.100905</v>
      </c>
      <c r="CJ104">
        <v>8.1759995000000002E-2</v>
      </c>
      <c r="CK104">
        <v>0.35774647887323902</v>
      </c>
      <c r="CL104">
        <v>0.75</v>
      </c>
      <c r="CM104">
        <v>3209.9593873333338</v>
      </c>
      <c r="CN104">
        <v>0.23517182366666667</v>
      </c>
      <c r="CO104">
        <v>-5.53834379963569E-2</v>
      </c>
      <c r="CP104" s="63">
        <v>0.83333333333333337</v>
      </c>
      <c r="CQ104">
        <v>0.42004773269689699</v>
      </c>
      <c r="CR104">
        <v>0.55317725752508395</v>
      </c>
      <c r="CS104">
        <v>0.28248587570621497</v>
      </c>
      <c r="CT104">
        <v>0.54580896686159797</v>
      </c>
      <c r="CU104">
        <v>0.42666666666666703</v>
      </c>
      <c r="CV104">
        <v>0.69108280254776999</v>
      </c>
      <c r="CW104">
        <v>0.37640009168992633</v>
      </c>
      <c r="CX104">
        <v>0.59668967564481734</v>
      </c>
      <c r="CY104">
        <v>0.48654488366737186</v>
      </c>
      <c r="CZ104" s="45">
        <v>0.7</v>
      </c>
      <c r="DA104" s="25">
        <v>3787.0769230769201</v>
      </c>
      <c r="DB104" s="25">
        <v>0.75</v>
      </c>
      <c r="DC104" s="25">
        <v>4866.6666666666697</v>
      </c>
      <c r="DD104" s="25">
        <v>0.7</v>
      </c>
      <c r="DE104" s="25">
        <v>5482.6428571428596</v>
      </c>
      <c r="DF104" s="25">
        <v>0.71666666666666667</v>
      </c>
      <c r="DG104" s="28">
        <v>4712.1288156288165</v>
      </c>
      <c r="DH104">
        <v>1.5</v>
      </c>
      <c r="DI104">
        <v>310</v>
      </c>
      <c r="DJ104">
        <v>0.16666666666666666</v>
      </c>
      <c r="DK104">
        <v>135</v>
      </c>
      <c r="DL104">
        <v>3.1666666666666665</v>
      </c>
      <c r="DM104">
        <v>210</v>
      </c>
      <c r="DN104">
        <v>1.6111111111111101</v>
      </c>
      <c r="DO104">
        <v>218.33333333333334</v>
      </c>
      <c r="DP104">
        <v>20</v>
      </c>
      <c r="DQ104">
        <v>16</v>
      </c>
      <c r="DR104">
        <v>16</v>
      </c>
      <c r="DS104">
        <v>9</v>
      </c>
      <c r="DT104">
        <v>5</v>
      </c>
      <c r="DU104">
        <v>10</v>
      </c>
      <c r="DV104">
        <v>5</v>
      </c>
      <c r="DW104">
        <v>6</v>
      </c>
      <c r="DX104">
        <v>11</v>
      </c>
      <c r="DY104">
        <v>7</v>
      </c>
      <c r="DZ104">
        <v>6</v>
      </c>
      <c r="EA104">
        <v>8</v>
      </c>
      <c r="EB104" s="89">
        <v>12</v>
      </c>
      <c r="EC104" s="89">
        <v>11</v>
      </c>
      <c r="ED104" s="89">
        <v>9</v>
      </c>
      <c r="EE104" s="129">
        <v>7.666666666666667</v>
      </c>
      <c r="EF104">
        <v>0.84653718986029447</v>
      </c>
      <c r="EG104">
        <v>0.88380075196551933</v>
      </c>
      <c r="EH104">
        <v>0.81708226862079425</v>
      </c>
      <c r="EI104">
        <v>0.92693312645546444</v>
      </c>
      <c r="EJ104">
        <v>0.80699980233628654</v>
      </c>
      <c r="EK104">
        <v>0.9948776489062181</v>
      </c>
      <c r="EL104">
        <v>0.84818201130812032</v>
      </c>
      <c r="EM104">
        <v>0.99026740830523841</v>
      </c>
      <c r="EN104">
        <v>0.92338488793970841</v>
      </c>
      <c r="EO104">
        <v>0.94903227113498567</v>
      </c>
      <c r="EP104">
        <v>0.95425069575570132</v>
      </c>
      <c r="EQ104">
        <v>1</v>
      </c>
      <c r="ER104">
        <v>0.85897396004542992</v>
      </c>
      <c r="ES104" s="45"/>
      <c r="ET104" s="25"/>
      <c r="EU104" s="25">
        <v>1</v>
      </c>
      <c r="EV104" s="25"/>
      <c r="EW104" s="25">
        <v>1</v>
      </c>
      <c r="EX104" s="109"/>
      <c r="EY104" s="25"/>
    </row>
    <row r="105" spans="1:155" ht="13.05" customHeight="1">
      <c r="A105" s="25">
        <v>37</v>
      </c>
      <c r="B105" s="25"/>
      <c r="C105" s="135">
        <v>80103</v>
      </c>
      <c r="D105" s="25">
        <v>4</v>
      </c>
      <c r="E105" s="25">
        <v>4</v>
      </c>
      <c r="F105" s="25">
        <v>2</v>
      </c>
      <c r="G105" s="25">
        <v>11</v>
      </c>
      <c r="H105" s="25">
        <v>2</v>
      </c>
      <c r="I105" s="25">
        <v>9</v>
      </c>
      <c r="J105" s="25">
        <v>0</v>
      </c>
      <c r="K105" s="25">
        <v>4</v>
      </c>
      <c r="L105" s="25">
        <v>1</v>
      </c>
      <c r="M105" s="25">
        <v>1467.2</v>
      </c>
      <c r="N105" s="25">
        <v>1415</v>
      </c>
      <c r="O105" s="25">
        <v>311.53636266599449</v>
      </c>
      <c r="P105" s="25">
        <v>0.3611111111111111</v>
      </c>
      <c r="Q105" s="49">
        <v>-0.16666666666666666</v>
      </c>
      <c r="R105" s="25">
        <v>0</v>
      </c>
      <c r="S105" s="25">
        <v>0.2</v>
      </c>
      <c r="T105" s="25">
        <v>0.1</v>
      </c>
      <c r="U105" s="47">
        <v>28</v>
      </c>
      <c r="V105" s="47">
        <v>10</v>
      </c>
      <c r="W105" s="54">
        <v>4</v>
      </c>
      <c r="X105" s="51">
        <v>10</v>
      </c>
      <c r="Y105" s="46">
        <v>8</v>
      </c>
      <c r="Z105" s="46">
        <v>14</v>
      </c>
      <c r="AA105" s="103">
        <v>46</v>
      </c>
      <c r="AB105" s="104">
        <v>0.15217391304347827</v>
      </c>
      <c r="AC105" s="47">
        <v>10</v>
      </c>
      <c r="AD105" s="25">
        <v>4</v>
      </c>
      <c r="AE105" s="49">
        <v>14</v>
      </c>
      <c r="AF105" s="47">
        <v>4</v>
      </c>
      <c r="AG105" s="25">
        <v>3</v>
      </c>
      <c r="AH105" s="49">
        <v>7</v>
      </c>
      <c r="AI105" s="25">
        <v>56</v>
      </c>
      <c r="AJ105" s="25"/>
      <c r="AK105" s="49">
        <v>1.2321428571428572</v>
      </c>
      <c r="AL105">
        <v>7</v>
      </c>
      <c r="AM105">
        <v>6</v>
      </c>
      <c r="AN105">
        <v>0.51793239999999996</v>
      </c>
      <c r="AO105">
        <v>6</v>
      </c>
      <c r="AP105">
        <v>0.51793239999999996</v>
      </c>
      <c r="AQ105">
        <v>8</v>
      </c>
      <c r="AR105">
        <v>2</v>
      </c>
      <c r="AS105">
        <v>1</v>
      </c>
      <c r="AT105">
        <v>3</v>
      </c>
      <c r="AU105">
        <v>1</v>
      </c>
      <c r="AV105">
        <v>5</v>
      </c>
      <c r="AW105">
        <v>3</v>
      </c>
      <c r="AX105">
        <v>-0.65465366999999997</v>
      </c>
      <c r="AY105">
        <v>3</v>
      </c>
      <c r="AZ105">
        <v>-0.65465366999999997</v>
      </c>
      <c r="BA105" s="25">
        <v>6.666666666666667</v>
      </c>
      <c r="BB105" s="25">
        <v>3.6666666666666665</v>
      </c>
      <c r="BC105" s="25">
        <v>0.28775957666666663</v>
      </c>
      <c r="BD105" s="25">
        <v>4</v>
      </c>
      <c r="BE105" s="25">
        <v>0.28775957666666663</v>
      </c>
      <c r="BF105" s="86">
        <v>47.887059142275149</v>
      </c>
      <c r="BG105" s="47">
        <v>6</v>
      </c>
      <c r="BH105" s="25">
        <v>8</v>
      </c>
      <c r="BI105" s="25">
        <v>7</v>
      </c>
      <c r="BJ105" s="25">
        <v>-0.2</v>
      </c>
      <c r="BK105" s="25">
        <v>0.38461538000000001</v>
      </c>
      <c r="BL105" s="88">
        <v>9.2307689999999998E-2</v>
      </c>
      <c r="BM105" s="47"/>
      <c r="BN105" s="25"/>
      <c r="BO105" s="25"/>
      <c r="BP105" s="25"/>
      <c r="BQ105" s="25"/>
      <c r="BR105" s="46"/>
      <c r="BS105" s="25">
        <v>19356.470588235301</v>
      </c>
      <c r="BT105" s="25">
        <v>5577.2881355932204</v>
      </c>
      <c r="BU105" s="25">
        <v>15669.583333333299</v>
      </c>
      <c r="BV105" s="25">
        <v>5530.4411764705901</v>
      </c>
      <c r="BW105" s="25" t="s">
        <v>149</v>
      </c>
      <c r="BX105" s="25">
        <v>7696.0869565217399</v>
      </c>
      <c r="BY105" s="25">
        <v>17513.0269607843</v>
      </c>
      <c r="BZ105" s="28">
        <v>6267.9387561951835</v>
      </c>
      <c r="CA105"/>
      <c r="CM105" t="s">
        <v>149</v>
      </c>
      <c r="CN105" t="s">
        <v>149</v>
      </c>
      <c r="CO105" t="s">
        <v>149</v>
      </c>
      <c r="CP105" s="63" t="s">
        <v>149</v>
      </c>
      <c r="CQ105" t="s">
        <v>149</v>
      </c>
      <c r="CR105" t="s">
        <v>149</v>
      </c>
      <c r="CS105" t="s">
        <v>149</v>
      </c>
      <c r="CT105" t="s">
        <v>149</v>
      </c>
      <c r="CU105" t="s">
        <v>149</v>
      </c>
      <c r="CV105" t="s">
        <v>149</v>
      </c>
      <c r="CZ105" s="45">
        <v>0.85</v>
      </c>
      <c r="DA105" s="25">
        <v>8874.4117647058792</v>
      </c>
      <c r="DB105" s="25">
        <v>0.85</v>
      </c>
      <c r="DC105" s="25">
        <v>7956.5625</v>
      </c>
      <c r="DD105" s="25">
        <v>0.7</v>
      </c>
      <c r="DE105" s="25">
        <v>5651.2142857142899</v>
      </c>
      <c r="DF105" s="25">
        <v>0.79999999999999993</v>
      </c>
      <c r="DG105" s="28">
        <v>7494.062850140057</v>
      </c>
      <c r="DH105">
        <v>0.66666666666666663</v>
      </c>
      <c r="DI105">
        <v>170</v>
      </c>
      <c r="DJ105">
        <v>0.16666666666666666</v>
      </c>
      <c r="DK105">
        <v>178</v>
      </c>
      <c r="DL105">
        <v>1.5</v>
      </c>
      <c r="DM105">
        <v>180</v>
      </c>
      <c r="DN105">
        <v>0.77777777777777801</v>
      </c>
      <c r="DO105">
        <v>176</v>
      </c>
      <c r="DP105">
        <v>4</v>
      </c>
      <c r="DQ105">
        <v>4</v>
      </c>
      <c r="DR105">
        <v>3</v>
      </c>
      <c r="DS105">
        <v>4</v>
      </c>
      <c r="DT105">
        <v>15</v>
      </c>
      <c r="DU105">
        <v>6</v>
      </c>
      <c r="DV105">
        <v>5</v>
      </c>
      <c r="DW105">
        <v>8</v>
      </c>
      <c r="DX105">
        <v>10</v>
      </c>
      <c r="DY105">
        <v>9</v>
      </c>
      <c r="DZ105">
        <v>8</v>
      </c>
      <c r="EA105">
        <v>6</v>
      </c>
      <c r="EB105" s="89">
        <v>9.6666666666666661</v>
      </c>
      <c r="EC105" s="89">
        <v>6.333333333333333</v>
      </c>
      <c r="ED105" s="89">
        <v>5.333333333333333</v>
      </c>
      <c r="EE105" s="129">
        <v>6</v>
      </c>
      <c r="EF105">
        <v>0.9536632970868314</v>
      </c>
      <c r="EG105">
        <v>0.96476382123773219</v>
      </c>
      <c r="EH105">
        <v>0.93325652525738279</v>
      </c>
      <c r="EI105">
        <v>0.98994949366116636</v>
      </c>
      <c r="EJ105">
        <v>0.56328128972944225</v>
      </c>
      <c r="EK105">
        <v>0.89208320957424359</v>
      </c>
      <c r="EL105">
        <v>0.77649286955553432</v>
      </c>
      <c r="EM105">
        <v>1</v>
      </c>
      <c r="EN105">
        <v>0.90691763750205812</v>
      </c>
      <c r="EO105">
        <v>0.97159996985497377</v>
      </c>
      <c r="EP105">
        <v>0.94060985190644308</v>
      </c>
      <c r="EQ105">
        <v>0.99216093379290515</v>
      </c>
      <c r="ER105">
        <v>0.80795407477277725</v>
      </c>
      <c r="ES105" s="45"/>
      <c r="ET105" s="25"/>
      <c r="EU105" s="25"/>
      <c r="EV105" s="25"/>
      <c r="EW105" s="25"/>
      <c r="EX105" s="109"/>
      <c r="EY105" s="25"/>
    </row>
    <row r="106" spans="1:155" ht="13.05" customHeight="1">
      <c r="A106" s="25">
        <v>58</v>
      </c>
      <c r="B106" s="25">
        <v>13</v>
      </c>
      <c r="C106" s="135">
        <v>80104</v>
      </c>
      <c r="D106" s="25">
        <v>4</v>
      </c>
      <c r="E106" s="25">
        <v>4</v>
      </c>
      <c r="F106" s="25">
        <v>0</v>
      </c>
      <c r="G106" s="25">
        <v>4</v>
      </c>
      <c r="H106" s="25">
        <v>0</v>
      </c>
      <c r="I106" s="25">
        <v>2</v>
      </c>
      <c r="J106" s="25">
        <v>0</v>
      </c>
      <c r="K106" s="25">
        <v>3</v>
      </c>
      <c r="L106" s="25">
        <v>0.95</v>
      </c>
      <c r="M106" s="25">
        <v>1253.95</v>
      </c>
      <c r="N106" s="25">
        <v>1100.5</v>
      </c>
      <c r="O106" s="25">
        <v>565.26653936555965</v>
      </c>
      <c r="P106" s="25">
        <v>1.2230769230769232</v>
      </c>
      <c r="Q106" s="49">
        <v>0.2</v>
      </c>
      <c r="R106" s="25">
        <v>0.4</v>
      </c>
      <c r="S106" s="25">
        <v>0.5</v>
      </c>
      <c r="T106" s="25">
        <v>0.45</v>
      </c>
      <c r="U106" s="47">
        <v>42</v>
      </c>
      <c r="V106" s="47">
        <v>16</v>
      </c>
      <c r="W106" s="54">
        <v>7.5</v>
      </c>
      <c r="X106" s="51">
        <v>14</v>
      </c>
      <c r="Y106" s="46">
        <v>14</v>
      </c>
      <c r="Z106" s="46">
        <v>9</v>
      </c>
      <c r="AA106" s="103">
        <v>75</v>
      </c>
      <c r="AB106" s="104">
        <v>0.17333333333333334</v>
      </c>
      <c r="AC106" s="47">
        <v>12</v>
      </c>
      <c r="AD106" s="25">
        <v>7</v>
      </c>
      <c r="AE106" s="49">
        <v>19</v>
      </c>
      <c r="AF106" s="47">
        <v>4</v>
      </c>
      <c r="AG106" s="25">
        <v>3</v>
      </c>
      <c r="AH106" s="49">
        <v>7</v>
      </c>
      <c r="AI106" s="25">
        <v>39</v>
      </c>
      <c r="AJ106" s="25"/>
      <c r="AK106" s="49">
        <v>1.5384615384615385</v>
      </c>
      <c r="AL106">
        <v>14</v>
      </c>
      <c r="AM106">
        <v>7</v>
      </c>
      <c r="AN106">
        <v>0.97757031999999999</v>
      </c>
      <c r="AO106">
        <v>7</v>
      </c>
      <c r="AP106">
        <v>0.97804513999999998</v>
      </c>
      <c r="AQ106">
        <v>14</v>
      </c>
      <c r="AR106">
        <v>8</v>
      </c>
      <c r="AS106">
        <v>0.97179515000000005</v>
      </c>
      <c r="AT106">
        <v>9</v>
      </c>
      <c r="AU106">
        <v>0.97949222000000002</v>
      </c>
      <c r="AV106">
        <v>12</v>
      </c>
      <c r="AW106">
        <v>8</v>
      </c>
      <c r="AX106">
        <v>0.98877583999999996</v>
      </c>
      <c r="AY106">
        <v>9</v>
      </c>
      <c r="AZ106">
        <v>0.99124506999999995</v>
      </c>
      <c r="BA106" s="25">
        <v>13.333333333333334</v>
      </c>
      <c r="BB106" s="25">
        <v>7.666666666666667</v>
      </c>
      <c r="BC106" s="25">
        <v>0.97938043666666663</v>
      </c>
      <c r="BD106" s="25">
        <v>8.3333333333333339</v>
      </c>
      <c r="BE106" s="25">
        <v>0.98292747666666658</v>
      </c>
      <c r="BF106" s="86">
        <v>39.632087493088839</v>
      </c>
      <c r="BG106" s="47">
        <v>13</v>
      </c>
      <c r="BH106" s="25">
        <v>12</v>
      </c>
      <c r="BI106" s="25">
        <v>12.5</v>
      </c>
      <c r="BJ106" s="25">
        <v>0.10638298</v>
      </c>
      <c r="BK106" s="25">
        <v>0.61290323000000002</v>
      </c>
      <c r="BL106" s="88">
        <v>0.35964310500000002</v>
      </c>
      <c r="BM106" s="47">
        <v>15</v>
      </c>
      <c r="BN106" s="25">
        <v>17</v>
      </c>
      <c r="BO106" s="25">
        <v>14</v>
      </c>
      <c r="BP106" s="25">
        <v>13</v>
      </c>
      <c r="BQ106" s="25">
        <v>13</v>
      </c>
      <c r="BR106" s="46">
        <v>60</v>
      </c>
      <c r="BS106" s="25"/>
      <c r="BT106" s="25"/>
      <c r="BU106" s="25"/>
      <c r="BV106" s="25"/>
      <c r="BW106" s="25"/>
      <c r="BX106" s="25"/>
      <c r="BY106" s="25"/>
      <c r="BZ106" s="28"/>
      <c r="CA106"/>
      <c r="CM106" t="s">
        <v>149</v>
      </c>
      <c r="CN106" t="s">
        <v>149</v>
      </c>
      <c r="CO106" t="s">
        <v>149</v>
      </c>
      <c r="CP106" s="63" t="s">
        <v>149</v>
      </c>
      <c r="CQ106" t="s">
        <v>149</v>
      </c>
      <c r="CR106" t="s">
        <v>149</v>
      </c>
      <c r="CS106" t="s">
        <v>149</v>
      </c>
      <c r="CT106" t="s">
        <v>149</v>
      </c>
      <c r="CU106" t="s">
        <v>149</v>
      </c>
      <c r="CV106" t="s">
        <v>149</v>
      </c>
      <c r="CZ106" s="45">
        <v>0.7</v>
      </c>
      <c r="DA106" s="25">
        <v>4547.1428571428596</v>
      </c>
      <c r="DB106" s="25">
        <v>0.8</v>
      </c>
      <c r="DC106" s="25">
        <v>3188.9375</v>
      </c>
      <c r="DD106" s="25">
        <v>0.75</v>
      </c>
      <c r="DE106" s="25">
        <v>2721.2142857142899</v>
      </c>
      <c r="DF106" s="25">
        <v>0.75</v>
      </c>
      <c r="DG106" s="28">
        <v>3485.764880952383</v>
      </c>
      <c r="DH106">
        <v>0.66666666666666663</v>
      </c>
      <c r="DI106">
        <v>105</v>
      </c>
      <c r="DJ106">
        <v>0.33333333333333331</v>
      </c>
      <c r="DK106">
        <v>58</v>
      </c>
      <c r="DL106">
        <v>3.3333333333333335</v>
      </c>
      <c r="DM106">
        <v>147</v>
      </c>
      <c r="DN106">
        <v>1.44444444444444</v>
      </c>
      <c r="DO106">
        <v>103.33333333333333</v>
      </c>
      <c r="DP106">
        <v>15</v>
      </c>
      <c r="DQ106">
        <v>11</v>
      </c>
      <c r="DR106">
        <v>10</v>
      </c>
      <c r="DS106">
        <v>6</v>
      </c>
      <c r="DT106">
        <v>20</v>
      </c>
      <c r="DU106">
        <v>10</v>
      </c>
      <c r="DV106">
        <v>9</v>
      </c>
      <c r="DW106">
        <v>4</v>
      </c>
      <c r="DX106">
        <v>34</v>
      </c>
      <c r="DY106">
        <v>20</v>
      </c>
      <c r="DZ106">
        <v>18</v>
      </c>
      <c r="EA106">
        <v>7</v>
      </c>
      <c r="EB106" s="89">
        <v>23</v>
      </c>
      <c r="EC106" s="89">
        <v>13.666666666666666</v>
      </c>
      <c r="ED106" s="89">
        <v>12.333333333333334</v>
      </c>
      <c r="EE106" s="129">
        <v>5.666666666666667</v>
      </c>
      <c r="EF106">
        <v>0.96968402069282789</v>
      </c>
      <c r="EG106">
        <v>0.97626470975097435</v>
      </c>
      <c r="EH106">
        <v>0.98116616143163482</v>
      </c>
      <c r="EI106">
        <v>0.98974331861078713</v>
      </c>
      <c r="EJ106">
        <v>0.97911606144473218</v>
      </c>
      <c r="EK106">
        <v>0.99645179247887172</v>
      </c>
      <c r="EL106">
        <v>0.97759287573500175</v>
      </c>
      <c r="EM106">
        <v>0.99999999999999978</v>
      </c>
      <c r="EN106">
        <v>0.99834858185111519</v>
      </c>
      <c r="EO106">
        <v>0.98962388434246085</v>
      </c>
      <c r="EP106">
        <v>0.99164466071619384</v>
      </c>
      <c r="EQ106">
        <v>1</v>
      </c>
      <c r="ER106">
        <v>0.9823828879962252</v>
      </c>
      <c r="ES106" s="45"/>
      <c r="ET106" s="25"/>
      <c r="EU106" s="25"/>
      <c r="EV106" s="25"/>
      <c r="EW106" s="25"/>
      <c r="EX106" s="109"/>
      <c r="EY106" s="25"/>
    </row>
    <row r="107" spans="1:155" ht="13.05" customHeight="1">
      <c r="A107" s="25">
        <v>42</v>
      </c>
      <c r="B107" s="25">
        <v>13</v>
      </c>
      <c r="C107" s="49">
        <v>80105</v>
      </c>
      <c r="D107" s="25">
        <v>1</v>
      </c>
      <c r="E107" s="25">
        <v>1</v>
      </c>
      <c r="F107" s="25">
        <v>19</v>
      </c>
      <c r="G107" s="25">
        <v>23</v>
      </c>
      <c r="H107" s="25">
        <v>19</v>
      </c>
      <c r="I107" s="25">
        <v>25</v>
      </c>
      <c r="J107" s="25">
        <v>5</v>
      </c>
      <c r="K107" s="25">
        <v>12</v>
      </c>
      <c r="L107" s="25">
        <v>1</v>
      </c>
      <c r="M107" s="25">
        <v>907.6</v>
      </c>
      <c r="N107" s="25">
        <v>845.5</v>
      </c>
      <c r="O107" s="25">
        <v>251.57177483719607</v>
      </c>
      <c r="P107" s="25">
        <v>0.34177215189873417</v>
      </c>
      <c r="Q107" s="49">
        <v>-0.6</v>
      </c>
      <c r="R107" s="25">
        <v>0.4</v>
      </c>
      <c r="S107" s="25">
        <v>0.4</v>
      </c>
      <c r="T107" s="25">
        <v>0.4</v>
      </c>
      <c r="U107" s="47">
        <v>39</v>
      </c>
      <c r="V107" s="47">
        <v>12</v>
      </c>
      <c r="W107" s="54">
        <v>8</v>
      </c>
      <c r="X107" s="51">
        <v>13</v>
      </c>
      <c r="Y107" s="46">
        <v>13</v>
      </c>
      <c r="Z107" s="46">
        <v>18</v>
      </c>
      <c r="AA107" s="103">
        <v>47</v>
      </c>
      <c r="AB107" s="104">
        <v>8.5106382978723402E-2</v>
      </c>
      <c r="AC107" s="47">
        <v>10</v>
      </c>
      <c r="AD107" s="25">
        <v>10</v>
      </c>
      <c r="AE107" s="49">
        <v>20</v>
      </c>
      <c r="AF107" s="47">
        <v>4</v>
      </c>
      <c r="AG107" s="25">
        <v>4</v>
      </c>
      <c r="AH107" s="49">
        <v>8</v>
      </c>
      <c r="AI107" s="25">
        <v>30</v>
      </c>
      <c r="AJ107" s="25"/>
      <c r="AK107" s="49">
        <v>0.4</v>
      </c>
      <c r="AL107">
        <v>12</v>
      </c>
      <c r="AM107">
        <v>12</v>
      </c>
      <c r="AN107">
        <v>0.93291738999999996</v>
      </c>
      <c r="AO107">
        <v>13</v>
      </c>
      <c r="AP107">
        <v>0.94741829</v>
      </c>
      <c r="AQ107">
        <v>14</v>
      </c>
      <c r="AR107">
        <v>11</v>
      </c>
      <c r="AS107">
        <v>0.99568635000000005</v>
      </c>
      <c r="AT107">
        <v>12</v>
      </c>
      <c r="AU107">
        <v>0.99641848</v>
      </c>
      <c r="AV107">
        <v>16</v>
      </c>
      <c r="AW107">
        <v>11</v>
      </c>
      <c r="AX107">
        <v>0.97408013999999998</v>
      </c>
      <c r="AY107">
        <v>11</v>
      </c>
      <c r="AZ107">
        <v>0.98705710999999996</v>
      </c>
      <c r="BA107" s="25">
        <v>14</v>
      </c>
      <c r="BB107" s="25">
        <v>11.333333333333334</v>
      </c>
      <c r="BC107" s="25">
        <v>0.96756129333333341</v>
      </c>
      <c r="BD107" s="25">
        <v>12</v>
      </c>
      <c r="BE107" s="25">
        <v>0.97696462666666661</v>
      </c>
      <c r="BF107" s="86">
        <v>24.88727126916212</v>
      </c>
      <c r="BG107" s="47">
        <v>24</v>
      </c>
      <c r="BH107" s="25">
        <v>23</v>
      </c>
      <c r="BI107" s="25">
        <v>23.5</v>
      </c>
      <c r="BJ107" s="25">
        <v>-5.5865919999999996E-3</v>
      </c>
      <c r="BK107" s="25">
        <v>0.15853659000000001</v>
      </c>
      <c r="BL107" s="88">
        <v>7.6474999000000002E-2</v>
      </c>
      <c r="BM107" s="47">
        <v>28</v>
      </c>
      <c r="BN107" s="25">
        <v>30</v>
      </c>
      <c r="BO107" s="25">
        <v>31</v>
      </c>
      <c r="BP107" s="25">
        <v>22</v>
      </c>
      <c r="BQ107" s="25">
        <v>31</v>
      </c>
      <c r="BR107" s="46">
        <v>50</v>
      </c>
      <c r="BS107" s="25">
        <v>17318.947368421101</v>
      </c>
      <c r="BT107" s="25">
        <v>7652.55813953488</v>
      </c>
      <c r="BU107" s="25">
        <v>18803.5</v>
      </c>
      <c r="BV107" s="25">
        <v>6165.0819672131101</v>
      </c>
      <c r="BW107" s="25">
        <v>13111.851851851899</v>
      </c>
      <c r="BX107" s="25">
        <v>13111.851851851899</v>
      </c>
      <c r="BY107" s="25">
        <v>16411.43307342433</v>
      </c>
      <c r="BZ107" s="28">
        <v>8976.497319533295</v>
      </c>
      <c r="CA107">
        <v>1037.8570629999999</v>
      </c>
      <c r="CB107">
        <v>0.246038916</v>
      </c>
      <c r="CC107">
        <v>1.7090909090909101</v>
      </c>
      <c r="CD107">
        <v>0.61111111111111105</v>
      </c>
      <c r="CE107">
        <v>1269.5891200000001</v>
      </c>
      <c r="CF107">
        <v>0.32326295300000002</v>
      </c>
      <c r="CG107">
        <v>2.9761273209549102</v>
      </c>
      <c r="CH107">
        <v>0.57894736842105299</v>
      </c>
      <c r="CI107">
        <v>2760.4879040000001</v>
      </c>
      <c r="CJ107">
        <v>0.48341008800000002</v>
      </c>
      <c r="CK107">
        <v>13.0957746478873</v>
      </c>
      <c r="CL107">
        <v>0.42307692307692302</v>
      </c>
      <c r="CM107">
        <v>1689.3113623333331</v>
      </c>
      <c r="CN107">
        <v>0.3509039856666667</v>
      </c>
      <c r="CO107">
        <v>5.9269976259777062</v>
      </c>
      <c r="CP107" s="63">
        <v>0.53771180086969572</v>
      </c>
      <c r="CQ107">
        <v>0.62435897435897403</v>
      </c>
      <c r="CR107">
        <v>0.78170478170478197</v>
      </c>
      <c r="CS107">
        <v>0.63378545006165199</v>
      </c>
      <c r="CT107">
        <v>0.74095287685498601</v>
      </c>
      <c r="CU107">
        <v>0.79898477157360404</v>
      </c>
      <c r="CV107">
        <v>0.74392059553349899</v>
      </c>
      <c r="CW107">
        <v>0.68570973199807661</v>
      </c>
      <c r="CX107">
        <v>0.75552608469775562</v>
      </c>
      <c r="CY107">
        <v>0.72061790834791617</v>
      </c>
      <c r="CZ107" s="45">
        <v>0.95</v>
      </c>
      <c r="DA107" s="25">
        <v>9079.1578947368398</v>
      </c>
      <c r="DB107" s="25">
        <v>0.85</v>
      </c>
      <c r="DC107" s="25">
        <v>6871.5</v>
      </c>
      <c r="DD107" s="25">
        <v>0.9</v>
      </c>
      <c r="DE107" s="25">
        <v>5449.6111111111104</v>
      </c>
      <c r="DF107" s="25">
        <v>0.89999999999999991</v>
      </c>
      <c r="DG107" s="28">
        <v>7133.4230019493161</v>
      </c>
      <c r="DH107">
        <v>0</v>
      </c>
      <c r="DI107">
        <v>154</v>
      </c>
      <c r="DJ107">
        <v>0</v>
      </c>
      <c r="DK107">
        <v>75</v>
      </c>
      <c r="DL107">
        <v>0</v>
      </c>
      <c r="DM107">
        <v>128</v>
      </c>
      <c r="DN107">
        <v>0</v>
      </c>
      <c r="DO107">
        <v>119</v>
      </c>
      <c r="DP107">
        <v>35</v>
      </c>
      <c r="DQ107">
        <v>25</v>
      </c>
      <c r="DR107">
        <v>24</v>
      </c>
      <c r="DS107">
        <v>10</v>
      </c>
      <c r="DT107">
        <v>57</v>
      </c>
      <c r="DU107">
        <v>18</v>
      </c>
      <c r="DV107">
        <v>19</v>
      </c>
      <c r="DW107">
        <v>8</v>
      </c>
      <c r="DX107">
        <v>27</v>
      </c>
      <c r="DY107">
        <v>21</v>
      </c>
      <c r="DZ107">
        <v>19</v>
      </c>
      <c r="EA107">
        <v>8</v>
      </c>
      <c r="EB107" s="89">
        <v>39.666666666666664</v>
      </c>
      <c r="EC107" s="89">
        <v>21.333333333333332</v>
      </c>
      <c r="ED107" s="89">
        <v>20.666666666666668</v>
      </c>
      <c r="EE107" s="129">
        <v>8.6666666666666661</v>
      </c>
      <c r="EF107">
        <v>0.90977106937595431</v>
      </c>
      <c r="EG107">
        <v>0.8949351729400582</v>
      </c>
      <c r="EH107">
        <v>0.87826715382286735</v>
      </c>
      <c r="EI107">
        <v>0.99645179247887172</v>
      </c>
      <c r="EJ107">
        <v>0.97659174608115806</v>
      </c>
      <c r="EK107">
        <v>0.99918016500913331</v>
      </c>
      <c r="EL107">
        <v>0.99877687304275276</v>
      </c>
      <c r="EM107">
        <v>1</v>
      </c>
      <c r="EN107">
        <v>0.98292307519098254</v>
      </c>
      <c r="EO107">
        <v>0.99310705861056237</v>
      </c>
      <c r="EP107">
        <v>0.99170984813709118</v>
      </c>
      <c r="EQ107">
        <v>1</v>
      </c>
      <c r="ER107">
        <v>0.95642863021603164</v>
      </c>
      <c r="ES107" s="45"/>
      <c r="ET107" s="25"/>
      <c r="EU107" s="25"/>
      <c r="EV107" s="25"/>
      <c r="EW107" s="25"/>
      <c r="EX107" s="109"/>
      <c r="EY107" s="25"/>
    </row>
    <row r="108" spans="1:155" ht="13.05" customHeight="1">
      <c r="A108" s="25">
        <v>59</v>
      </c>
      <c r="B108" s="25">
        <v>16</v>
      </c>
      <c r="C108" s="49">
        <v>80106</v>
      </c>
      <c r="D108" s="25">
        <v>4</v>
      </c>
      <c r="E108" s="25">
        <v>4</v>
      </c>
      <c r="F108" s="25">
        <v>5</v>
      </c>
      <c r="G108" s="25">
        <v>15</v>
      </c>
      <c r="H108" s="25"/>
      <c r="I108" s="25"/>
      <c r="J108" s="25">
        <v>2</v>
      </c>
      <c r="K108" s="25">
        <v>7</v>
      </c>
      <c r="L108" s="25">
        <v>1</v>
      </c>
      <c r="M108" s="25">
        <v>878.7</v>
      </c>
      <c r="N108" s="25">
        <v>827</v>
      </c>
      <c r="O108" s="25">
        <v>187.34182099770678</v>
      </c>
      <c r="P108" s="25">
        <v>1.41</v>
      </c>
      <c r="Q108" s="49">
        <v>0</v>
      </c>
      <c r="R108" s="25">
        <v>0.4</v>
      </c>
      <c r="S108" s="25">
        <v>0.2</v>
      </c>
      <c r="T108" s="25">
        <v>0.3</v>
      </c>
      <c r="U108" s="47">
        <v>38</v>
      </c>
      <c r="V108" s="47">
        <v>13</v>
      </c>
      <c r="W108" s="54">
        <v>7</v>
      </c>
      <c r="X108" s="51">
        <v>12.5</v>
      </c>
      <c r="Y108" s="46">
        <v>20</v>
      </c>
      <c r="Z108" s="46">
        <v>13</v>
      </c>
      <c r="AA108" s="103">
        <v>73</v>
      </c>
      <c r="AB108" s="104">
        <v>8.2191780821917804E-2</v>
      </c>
      <c r="AC108" s="47">
        <v>10</v>
      </c>
      <c r="AD108" s="25">
        <v>3</v>
      </c>
      <c r="AE108" s="49">
        <v>13</v>
      </c>
      <c r="AF108" s="47">
        <v>3</v>
      </c>
      <c r="AG108" s="25">
        <v>2</v>
      </c>
      <c r="AH108" s="49">
        <v>5</v>
      </c>
      <c r="AI108" s="25">
        <v>27</v>
      </c>
      <c r="AJ108" s="25"/>
      <c r="AK108" s="49">
        <v>1.7037037037037037</v>
      </c>
      <c r="AL108">
        <v>22</v>
      </c>
      <c r="AM108">
        <v>11</v>
      </c>
      <c r="AN108">
        <v>0.95754225999999998</v>
      </c>
      <c r="AO108">
        <v>11</v>
      </c>
      <c r="AP108">
        <v>0.95474926999999998</v>
      </c>
      <c r="AQ108">
        <v>16</v>
      </c>
      <c r="AR108">
        <v>10</v>
      </c>
      <c r="AS108">
        <v>0.98079300999999997</v>
      </c>
      <c r="AT108">
        <v>11</v>
      </c>
      <c r="AU108">
        <v>0.6728227</v>
      </c>
      <c r="AV108">
        <v>22</v>
      </c>
      <c r="AW108">
        <v>12</v>
      </c>
      <c r="AX108">
        <v>0.98005556000000005</v>
      </c>
      <c r="AY108">
        <v>12</v>
      </c>
      <c r="AZ108">
        <v>0.9819601</v>
      </c>
      <c r="BA108" s="25">
        <v>20</v>
      </c>
      <c r="BB108" s="25">
        <v>11</v>
      </c>
      <c r="BC108" s="25">
        <v>0.97279694333333333</v>
      </c>
      <c r="BD108" s="25">
        <v>11.333333333333334</v>
      </c>
      <c r="BE108" s="25">
        <v>0.86984402333333344</v>
      </c>
      <c r="BF108" s="86">
        <v>43.809637811496629</v>
      </c>
      <c r="BG108" s="47">
        <v>11</v>
      </c>
      <c r="BH108" s="25">
        <v>22</v>
      </c>
      <c r="BI108" s="25">
        <v>16.5</v>
      </c>
      <c r="BJ108" s="25">
        <v>1</v>
      </c>
      <c r="BK108" s="25">
        <v>1</v>
      </c>
      <c r="BL108" s="88">
        <v>1</v>
      </c>
      <c r="BM108" s="47">
        <v>32</v>
      </c>
      <c r="BN108" s="25">
        <v>32</v>
      </c>
      <c r="BO108" s="25">
        <v>29</v>
      </c>
      <c r="BP108" s="25">
        <v>30</v>
      </c>
      <c r="BQ108" s="25">
        <v>29</v>
      </c>
      <c r="BR108" s="46">
        <v>46</v>
      </c>
      <c r="BS108" s="25">
        <v>16453</v>
      </c>
      <c r="BT108" s="25">
        <v>7478.6363636363603</v>
      </c>
      <c r="BU108" s="25">
        <v>19793.1578947368</v>
      </c>
      <c r="BV108" s="25">
        <v>6715.5357142857101</v>
      </c>
      <c r="BW108" s="25">
        <v>14160.8</v>
      </c>
      <c r="BX108" s="25">
        <v>10412.352941176499</v>
      </c>
      <c r="BY108" s="25">
        <v>16802.319298245598</v>
      </c>
      <c r="BZ108" s="28">
        <v>8202.1750063661893</v>
      </c>
      <c r="CA108">
        <v>1387.9408840000001</v>
      </c>
      <c r="CB108">
        <v>0.34667871900000002</v>
      </c>
      <c r="CC108">
        <v>3.52424242424242</v>
      </c>
      <c r="CD108">
        <v>0.42105263157894701</v>
      </c>
      <c r="CE108">
        <v>1629.2092090000001</v>
      </c>
      <c r="CF108">
        <v>0.44337328599999998</v>
      </c>
      <c r="CG108">
        <v>4.3740053050397902</v>
      </c>
      <c r="CH108">
        <v>0.55555555555555602</v>
      </c>
      <c r="CI108">
        <v>1903.69326</v>
      </c>
      <c r="CJ108">
        <v>0.34961420300000001</v>
      </c>
      <c r="CK108">
        <v>5.7690140845070399</v>
      </c>
      <c r="CL108">
        <v>0.79166666666666696</v>
      </c>
      <c r="CM108">
        <v>1640.2811176666667</v>
      </c>
      <c r="CN108">
        <v>0.379888736</v>
      </c>
      <c r="CO108">
        <v>4.55575393792975</v>
      </c>
      <c r="CP108" s="63">
        <v>0.58942495126705674</v>
      </c>
      <c r="CQ108">
        <v>0.76477832512315302</v>
      </c>
      <c r="CR108">
        <v>0.73049403747870501</v>
      </c>
      <c r="CS108">
        <v>0.53580562659846598</v>
      </c>
      <c r="CT108">
        <v>0.73841059602648995</v>
      </c>
      <c r="CU108">
        <v>0.624595469255664</v>
      </c>
      <c r="CV108">
        <v>0.73882450331125804</v>
      </c>
      <c r="CW108">
        <v>0.6417264736590943</v>
      </c>
      <c r="CX108">
        <v>0.73590971227215096</v>
      </c>
      <c r="CY108">
        <v>0.68881809296562269</v>
      </c>
      <c r="CZ108" s="45">
        <v>0.95</v>
      </c>
      <c r="DA108" s="25">
        <v>7557.0526315789502</v>
      </c>
      <c r="DB108" s="25">
        <v>0.75</v>
      </c>
      <c r="DC108" s="25">
        <v>5782.4666666666699</v>
      </c>
      <c r="DD108" s="25">
        <v>0.7</v>
      </c>
      <c r="DE108" s="25">
        <v>4781.2142857142899</v>
      </c>
      <c r="DF108" s="25">
        <v>0.79999999999999993</v>
      </c>
      <c r="DG108" s="28">
        <v>6040.244527986637</v>
      </c>
      <c r="DH108">
        <v>0.66666666666666663</v>
      </c>
      <c r="DI108">
        <v>191</v>
      </c>
      <c r="DJ108">
        <v>0.16666666666666666</v>
      </c>
      <c r="DK108">
        <v>92</v>
      </c>
      <c r="DL108">
        <v>1.833333333333333</v>
      </c>
      <c r="DM108">
        <v>215</v>
      </c>
      <c r="DN108">
        <v>0.88888888888888895</v>
      </c>
      <c r="DO108">
        <v>166</v>
      </c>
      <c r="DP108">
        <v>15</v>
      </c>
      <c r="DQ108">
        <v>12</v>
      </c>
      <c r="DR108">
        <v>12</v>
      </c>
      <c r="DS108">
        <v>7</v>
      </c>
      <c r="DT108">
        <v>16</v>
      </c>
      <c r="DU108">
        <v>15</v>
      </c>
      <c r="DV108">
        <v>13</v>
      </c>
      <c r="DW108">
        <v>8</v>
      </c>
      <c r="DX108">
        <v>26</v>
      </c>
      <c r="DY108">
        <v>12</v>
      </c>
      <c r="DZ108">
        <v>12</v>
      </c>
      <c r="EA108">
        <v>8</v>
      </c>
      <c r="EB108" s="89">
        <v>19</v>
      </c>
      <c r="EC108" s="89">
        <v>13</v>
      </c>
      <c r="ED108" s="89">
        <v>12.333333333333334</v>
      </c>
      <c r="EE108" s="129">
        <v>7.666666666666667</v>
      </c>
      <c r="EF108">
        <v>0.8481962160284372</v>
      </c>
      <c r="EG108">
        <v>0.96565836368418534</v>
      </c>
      <c r="EH108">
        <v>0.93853967810651351</v>
      </c>
      <c r="EI108">
        <v>0.75</v>
      </c>
      <c r="EJ108">
        <v>0.98000597013630131</v>
      </c>
      <c r="EK108">
        <v>0.99322064463441706</v>
      </c>
      <c r="EL108">
        <v>0.98556452578982823</v>
      </c>
      <c r="EM108">
        <v>0.96607460857224892</v>
      </c>
      <c r="EN108">
        <v>0.81377069512083156</v>
      </c>
      <c r="EO108">
        <v>0.86814099111456688</v>
      </c>
      <c r="EP108">
        <v>0.85671969882932597</v>
      </c>
      <c r="EQ108">
        <v>0.97619047619047616</v>
      </c>
      <c r="ER108">
        <v>0.88065762709518991</v>
      </c>
      <c r="ES108" s="45"/>
      <c r="ET108" s="25"/>
      <c r="EU108" s="25"/>
      <c r="EV108" s="25"/>
      <c r="EW108" s="25"/>
      <c r="EX108" s="109"/>
      <c r="EY108" s="25"/>
    </row>
    <row r="109" spans="1:155" ht="13.05" customHeight="1">
      <c r="A109" s="25">
        <v>65</v>
      </c>
      <c r="B109" s="25">
        <v>18</v>
      </c>
      <c r="C109" s="49">
        <v>80107</v>
      </c>
      <c r="D109" s="25">
        <v>1</v>
      </c>
      <c r="E109" s="25">
        <v>1</v>
      </c>
      <c r="F109" s="25">
        <v>17</v>
      </c>
      <c r="G109" s="25">
        <v>23</v>
      </c>
      <c r="H109" s="25">
        <v>24</v>
      </c>
      <c r="I109" s="25">
        <v>27</v>
      </c>
      <c r="J109" s="25">
        <v>10</v>
      </c>
      <c r="K109" s="25">
        <v>15</v>
      </c>
      <c r="L109" s="25">
        <v>1</v>
      </c>
      <c r="M109" s="25">
        <v>1476.8</v>
      </c>
      <c r="N109" s="25">
        <v>1213</v>
      </c>
      <c r="O109" s="25">
        <v>991.75000033168385</v>
      </c>
      <c r="P109" s="25">
        <v>0.31967213114754101</v>
      </c>
      <c r="Q109" s="49">
        <v>0.16666666666666666</v>
      </c>
      <c r="R109" s="25">
        <v>1</v>
      </c>
      <c r="S109" s="25">
        <v>0.9</v>
      </c>
      <c r="T109" s="25">
        <v>0.95</v>
      </c>
      <c r="U109" s="47">
        <v>33</v>
      </c>
      <c r="V109" s="47">
        <v>12</v>
      </c>
      <c r="W109" s="54">
        <v>7</v>
      </c>
      <c r="X109" s="51">
        <v>12</v>
      </c>
      <c r="Y109" s="46">
        <v>26</v>
      </c>
      <c r="Z109" s="46">
        <v>19</v>
      </c>
      <c r="AA109" s="103">
        <v>84</v>
      </c>
      <c r="AB109" s="104">
        <v>3.5714285714285712E-2</v>
      </c>
      <c r="AC109" s="47">
        <v>11</v>
      </c>
      <c r="AD109" s="25">
        <v>10</v>
      </c>
      <c r="AE109" s="49">
        <v>21</v>
      </c>
      <c r="AF109" s="47">
        <v>4</v>
      </c>
      <c r="AG109" s="25">
        <v>4</v>
      </c>
      <c r="AH109" s="49">
        <v>8</v>
      </c>
      <c r="AI109" s="25">
        <v>22</v>
      </c>
      <c r="AJ109" s="25"/>
      <c r="AK109" s="49">
        <v>1.6818181818181819</v>
      </c>
      <c r="AL109">
        <v>14</v>
      </c>
      <c r="AM109">
        <v>0</v>
      </c>
      <c r="AN109"/>
      <c r="AO109">
        <v>0</v>
      </c>
      <c r="AP109"/>
      <c r="AQ109">
        <v>10</v>
      </c>
      <c r="AR109">
        <v>1</v>
      </c>
      <c r="AS109"/>
      <c r="AT109">
        <v>5</v>
      </c>
      <c r="AU109">
        <v>0.99556800999999995</v>
      </c>
      <c r="AV109">
        <v>19</v>
      </c>
      <c r="AW109">
        <v>10</v>
      </c>
      <c r="AX109">
        <v>0.96139156000000003</v>
      </c>
      <c r="AY109">
        <v>10</v>
      </c>
      <c r="AZ109">
        <v>0.96139156000000003</v>
      </c>
      <c r="BA109" s="25">
        <v>14.333333333333334</v>
      </c>
      <c r="BB109" s="25">
        <v>3.6666666666666665</v>
      </c>
      <c r="BC109" s="25">
        <v>0.96139156000000003</v>
      </c>
      <c r="BD109" s="25">
        <v>5</v>
      </c>
      <c r="BE109" s="25">
        <v>0.97847978499999999</v>
      </c>
      <c r="BF109" s="86">
        <v>29.60650915392873</v>
      </c>
      <c r="BG109" s="47">
        <v>22</v>
      </c>
      <c r="BH109" s="25">
        <v>22</v>
      </c>
      <c r="BI109" s="25">
        <v>22</v>
      </c>
      <c r="BJ109" s="25">
        <v>0.44736841999999999</v>
      </c>
      <c r="BK109" s="25">
        <v>0.93030303000000003</v>
      </c>
      <c r="BL109" s="88">
        <v>0.68883572500000001</v>
      </c>
      <c r="BM109" s="47">
        <v>32</v>
      </c>
      <c r="BN109" s="25">
        <v>35</v>
      </c>
      <c r="BO109" s="25">
        <v>29</v>
      </c>
      <c r="BP109" s="25">
        <v>31</v>
      </c>
      <c r="BQ109" s="25">
        <v>35</v>
      </c>
      <c r="BR109" s="46">
        <v>58</v>
      </c>
      <c r="BS109" s="25">
        <v>9140.5555555555493</v>
      </c>
      <c r="BT109" s="25">
        <v>2082.6582278481001</v>
      </c>
      <c r="BU109" s="25">
        <v>15042.8</v>
      </c>
      <c r="BV109" s="25">
        <v>2938.046875</v>
      </c>
      <c r="BW109" s="25">
        <v>15392.1739130435</v>
      </c>
      <c r="BX109" s="25">
        <v>3308.5981308411201</v>
      </c>
      <c r="BY109" s="25">
        <v>13191.843156199684</v>
      </c>
      <c r="BZ109" s="28">
        <v>2776.4344112297404</v>
      </c>
      <c r="CA109">
        <v>119.63818929999999</v>
      </c>
      <c r="CB109">
        <v>8.2254674E-2</v>
      </c>
      <c r="CC109">
        <v>3.34848484848485</v>
      </c>
      <c r="CD109">
        <v>0.6</v>
      </c>
      <c r="CE109">
        <v>296.65751210000002</v>
      </c>
      <c r="CF109">
        <v>0.166864558</v>
      </c>
      <c r="CG109">
        <v>-2.1220159151193099E-2</v>
      </c>
      <c r="CH109">
        <v>0.66666666666666696</v>
      </c>
      <c r="CI109">
        <v>275.24310170000001</v>
      </c>
      <c r="CJ109">
        <v>0.11728382599999999</v>
      </c>
      <c r="CK109">
        <v>-3.5070422535211301</v>
      </c>
      <c r="CL109">
        <v>0.54545454545454497</v>
      </c>
      <c r="CM109">
        <v>230.51293436666666</v>
      </c>
      <c r="CN109">
        <v>0.12213435266666667</v>
      </c>
      <c r="CO109">
        <v>-5.9925854729157756E-2</v>
      </c>
      <c r="CP109" s="63">
        <v>0.60404040404040404</v>
      </c>
      <c r="CQ109">
        <v>0.72516025641025605</v>
      </c>
      <c r="CR109">
        <v>0.69475828857195798</v>
      </c>
      <c r="CS109">
        <v>0.57805907172995796</v>
      </c>
      <c r="CT109">
        <v>0.69769045156842502</v>
      </c>
      <c r="CU109">
        <v>0.74971164936562895</v>
      </c>
      <c r="CV109">
        <v>0.65179119754350001</v>
      </c>
      <c r="CW109">
        <v>0.68431032583528095</v>
      </c>
      <c r="CX109">
        <v>0.68141331256129434</v>
      </c>
      <c r="CY109">
        <v>0.6828618191982877</v>
      </c>
      <c r="CZ109" s="45">
        <v>0.65</v>
      </c>
      <c r="DA109" s="25">
        <v>18647.615384615401</v>
      </c>
      <c r="DB109" s="25">
        <v>0.85</v>
      </c>
      <c r="DC109" s="25">
        <v>14521.294117647099</v>
      </c>
      <c r="DD109" s="25">
        <v>0.9</v>
      </c>
      <c r="DE109" s="25">
        <v>8111.8333333333303</v>
      </c>
      <c r="DF109" s="25">
        <v>0.79999999999999993</v>
      </c>
      <c r="DG109" s="28">
        <v>13760.247611865276</v>
      </c>
      <c r="DH109">
        <v>0.33333333333333331</v>
      </c>
      <c r="DI109">
        <v>210</v>
      </c>
      <c r="DJ109">
        <v>0</v>
      </c>
      <c r="DK109">
        <v>65</v>
      </c>
      <c r="DL109">
        <v>0.16666666666666666</v>
      </c>
      <c r="DM109">
        <v>139</v>
      </c>
      <c r="DN109">
        <v>0.16666666666666699</v>
      </c>
      <c r="DO109">
        <v>138</v>
      </c>
      <c r="DP109">
        <v>33</v>
      </c>
      <c r="DQ109">
        <v>25</v>
      </c>
      <c r="DR109">
        <v>23</v>
      </c>
      <c r="DS109">
        <v>10</v>
      </c>
      <c r="DT109">
        <v>43</v>
      </c>
      <c r="DU109">
        <v>10</v>
      </c>
      <c r="DV109">
        <v>12</v>
      </c>
      <c r="DW109">
        <v>4</v>
      </c>
      <c r="DX109">
        <v>53</v>
      </c>
      <c r="DY109">
        <v>23</v>
      </c>
      <c r="DZ109">
        <v>21</v>
      </c>
      <c r="EA109">
        <v>8</v>
      </c>
      <c r="EB109" s="89">
        <v>43</v>
      </c>
      <c r="EC109" s="89">
        <v>19.333333333333332</v>
      </c>
      <c r="ED109" s="89">
        <v>18.666666666666668</v>
      </c>
      <c r="EE109" s="129">
        <v>7.333333333333333</v>
      </c>
      <c r="EF109">
        <v>0.91178983691612248</v>
      </c>
      <c r="EG109">
        <v>0.92094393493083648</v>
      </c>
      <c r="EH109">
        <v>0.90688982084373526</v>
      </c>
      <c r="EI109">
        <v>0.95718125695595591</v>
      </c>
      <c r="EJ109">
        <v>0.95574792268492303</v>
      </c>
      <c r="EK109">
        <v>0.996990211382633</v>
      </c>
      <c r="EL109">
        <v>0.99798074775450951</v>
      </c>
      <c r="EM109">
        <v>0.99999999999999978</v>
      </c>
      <c r="EN109">
        <v>0.99506314524268646</v>
      </c>
      <c r="EO109">
        <v>0.9867045280871698</v>
      </c>
      <c r="EP109">
        <v>0.9956187190665895</v>
      </c>
      <c r="EQ109">
        <v>1</v>
      </c>
      <c r="ER109">
        <v>0.95420030161457736</v>
      </c>
      <c r="ES109" s="45"/>
      <c r="ET109" s="25"/>
      <c r="EU109" s="25"/>
      <c r="EV109" s="25"/>
      <c r="EW109" s="25"/>
      <c r="EX109" s="109"/>
      <c r="EY109" s="25"/>
    </row>
    <row r="110" spans="1:155" ht="13.05" customHeight="1">
      <c r="A110" s="25">
        <v>77</v>
      </c>
      <c r="B110" s="25">
        <v>14</v>
      </c>
      <c r="C110" s="135">
        <v>80108</v>
      </c>
      <c r="D110" s="25">
        <v>5</v>
      </c>
      <c r="E110" s="25">
        <v>5</v>
      </c>
      <c r="F110" s="25">
        <v>4</v>
      </c>
      <c r="G110" s="25">
        <v>7</v>
      </c>
      <c r="H110" s="25">
        <v>0</v>
      </c>
      <c r="I110" s="25">
        <v>2</v>
      </c>
      <c r="J110" s="25">
        <v>2</v>
      </c>
      <c r="K110" s="25">
        <v>5</v>
      </c>
      <c r="L110" s="25">
        <v>0.55000000000000004</v>
      </c>
      <c r="M110" s="25">
        <v>2452.35</v>
      </c>
      <c r="N110" s="25">
        <v>2340</v>
      </c>
      <c r="O110" s="25">
        <v>895.98004412692364</v>
      </c>
      <c r="P110" s="25">
        <v>1.1346153846153846</v>
      </c>
      <c r="Q110" s="49">
        <v>0.6</v>
      </c>
      <c r="R110" s="25">
        <v>0.2</v>
      </c>
      <c r="S110" s="25">
        <v>0.16666666666666666</v>
      </c>
      <c r="T110" s="25">
        <v>0.1875</v>
      </c>
      <c r="U110" s="47">
        <v>33</v>
      </c>
      <c r="V110" s="47">
        <v>13</v>
      </c>
      <c r="W110" s="54">
        <v>3</v>
      </c>
      <c r="X110" s="51">
        <v>4</v>
      </c>
      <c r="Y110" s="46">
        <v>11</v>
      </c>
      <c r="Z110" s="46">
        <v>5</v>
      </c>
      <c r="AA110" s="103">
        <v>32</v>
      </c>
      <c r="AB110" s="104">
        <v>0.5</v>
      </c>
      <c r="AC110" s="47">
        <v>11</v>
      </c>
      <c r="AD110" s="25">
        <v>8</v>
      </c>
      <c r="AE110" s="49">
        <v>19</v>
      </c>
      <c r="AF110" s="47">
        <v>4</v>
      </c>
      <c r="AG110" s="25">
        <v>4</v>
      </c>
      <c r="AH110" s="49">
        <v>8</v>
      </c>
      <c r="AI110" s="25">
        <v>135</v>
      </c>
      <c r="AJ110" s="25"/>
      <c r="AK110" s="49">
        <v>1.9851851851851852</v>
      </c>
      <c r="AL110">
        <v>15</v>
      </c>
      <c r="AM110">
        <v>9</v>
      </c>
      <c r="AN110">
        <v>0.87974626</v>
      </c>
      <c r="AO110">
        <v>9</v>
      </c>
      <c r="AP110">
        <v>0.90956161000000002</v>
      </c>
      <c r="AQ110">
        <v>12</v>
      </c>
      <c r="AR110">
        <v>2</v>
      </c>
      <c r="AS110">
        <v>1</v>
      </c>
      <c r="AT110">
        <v>5</v>
      </c>
      <c r="AU110">
        <v>0.95670858999999997</v>
      </c>
      <c r="AV110">
        <v>10</v>
      </c>
      <c r="AW110">
        <v>2</v>
      </c>
      <c r="AX110">
        <v>1</v>
      </c>
      <c r="AY110">
        <v>2</v>
      </c>
      <c r="AZ110">
        <v>1</v>
      </c>
      <c r="BA110" s="25">
        <v>12.333333333333334</v>
      </c>
      <c r="BB110" s="25">
        <v>4.333333333333333</v>
      </c>
      <c r="BC110" s="25">
        <v>0.95991542000000007</v>
      </c>
      <c r="BD110" s="25">
        <v>5.333333333333333</v>
      </c>
      <c r="BE110" s="25">
        <v>0.95542339999999992</v>
      </c>
      <c r="BF110" s="86">
        <v>118.30897043946824</v>
      </c>
      <c r="BG110" s="47">
        <v>10</v>
      </c>
      <c r="BH110" s="25">
        <v>12</v>
      </c>
      <c r="BI110" s="25">
        <v>11</v>
      </c>
      <c r="BJ110" s="25">
        <v>1</v>
      </c>
      <c r="BK110" s="25">
        <v>0.64864865000000005</v>
      </c>
      <c r="BL110" s="88">
        <v>0.82432432500000008</v>
      </c>
      <c r="BM110" s="47">
        <v>33</v>
      </c>
      <c r="BN110" s="25">
        <v>29</v>
      </c>
      <c r="BO110" s="25">
        <v>34</v>
      </c>
      <c r="BP110" s="25">
        <v>25</v>
      </c>
      <c r="BQ110" s="25">
        <v>29</v>
      </c>
      <c r="BR110" s="46">
        <v>55</v>
      </c>
      <c r="BS110" s="25"/>
      <c r="BT110" s="25"/>
      <c r="BU110" s="25"/>
      <c r="BV110" s="25"/>
      <c r="BW110" s="25"/>
      <c r="BX110" s="25"/>
      <c r="BY110" s="25"/>
      <c r="BZ110" s="28"/>
      <c r="CA110"/>
      <c r="CM110" t="s">
        <v>149</v>
      </c>
      <c r="CN110" t="s">
        <v>149</v>
      </c>
      <c r="CO110" t="s">
        <v>149</v>
      </c>
      <c r="CP110" s="63" t="s">
        <v>149</v>
      </c>
      <c r="CQ110" t="s">
        <v>149</v>
      </c>
      <c r="CR110" t="s">
        <v>149</v>
      </c>
      <c r="CS110" t="s">
        <v>149</v>
      </c>
      <c r="CT110" t="s">
        <v>149</v>
      </c>
      <c r="CU110" t="s">
        <v>149</v>
      </c>
      <c r="CV110" t="s">
        <v>149</v>
      </c>
      <c r="CZ110" s="45">
        <v>0.55000000000000004</v>
      </c>
      <c r="DA110" s="25">
        <v>8579.2000000000007</v>
      </c>
      <c r="DB110" s="25">
        <v>0.8</v>
      </c>
      <c r="DC110" s="25">
        <v>7544.1875</v>
      </c>
      <c r="DD110" s="25">
        <v>0.65</v>
      </c>
      <c r="DE110" s="25">
        <v>4215.1538461538503</v>
      </c>
      <c r="DF110" s="25">
        <v>0.66666666666666663</v>
      </c>
      <c r="DG110" s="28">
        <v>6779.5137820512837</v>
      </c>
      <c r="DH110">
        <v>1</v>
      </c>
      <c r="DI110">
        <v>372</v>
      </c>
      <c r="DJ110">
        <v>0.83333333333333337</v>
      </c>
      <c r="DK110">
        <v>420</v>
      </c>
      <c r="DL110">
        <v>2.5</v>
      </c>
      <c r="DM110">
        <v>376</v>
      </c>
      <c r="DN110">
        <v>1.44444444444444</v>
      </c>
      <c r="DO110">
        <v>389.33333333333331</v>
      </c>
      <c r="DP110">
        <v>8</v>
      </c>
      <c r="DQ110">
        <v>7</v>
      </c>
      <c r="DR110">
        <v>7</v>
      </c>
      <c r="DS110">
        <v>5</v>
      </c>
      <c r="DT110">
        <v>12</v>
      </c>
      <c r="DU110">
        <v>4</v>
      </c>
      <c r="DV110">
        <v>4</v>
      </c>
      <c r="DW110">
        <v>4</v>
      </c>
      <c r="DX110">
        <v>5</v>
      </c>
      <c r="DY110">
        <v>5</v>
      </c>
      <c r="DZ110">
        <v>5</v>
      </c>
      <c r="EA110">
        <v>5</v>
      </c>
      <c r="EB110" s="89">
        <v>8.3333333333333339</v>
      </c>
      <c r="EC110" s="89">
        <v>5.333333333333333</v>
      </c>
      <c r="ED110" s="89">
        <v>5.333333333333333</v>
      </c>
      <c r="EE110" s="129">
        <v>4.666666666666667</v>
      </c>
      <c r="EF110">
        <v>0.84607760134197685</v>
      </c>
      <c r="EG110">
        <v>0.92011583826928334</v>
      </c>
      <c r="EH110">
        <v>0.80105447355636572</v>
      </c>
      <c r="EI110">
        <v>0.99227787671366763</v>
      </c>
      <c r="EJ110">
        <v>0.51462692856259662</v>
      </c>
      <c r="EK110">
        <v>0.85947992338724155</v>
      </c>
      <c r="EL110">
        <v>0.85125487300342295</v>
      </c>
      <c r="EM110">
        <v>0.82783735438471562</v>
      </c>
      <c r="EN110">
        <v>0.984799399732182</v>
      </c>
      <c r="EO110">
        <v>0.97644546586104142</v>
      </c>
      <c r="EP110">
        <v>0.98603809599860959</v>
      </c>
      <c r="EQ110">
        <v>0.98639392383214364</v>
      </c>
      <c r="ER110">
        <v>0.78183464321225182</v>
      </c>
      <c r="ES110" s="45"/>
      <c r="ET110" s="25"/>
      <c r="EU110" s="25"/>
      <c r="EV110" s="25"/>
      <c r="EW110" s="25"/>
      <c r="EX110" s="109"/>
      <c r="EY110" s="25"/>
    </row>
    <row r="111" spans="1:155" ht="13.05" customHeight="1">
      <c r="A111" s="25">
        <v>45</v>
      </c>
      <c r="B111" s="25">
        <v>9</v>
      </c>
      <c r="C111" s="49">
        <v>80109</v>
      </c>
      <c r="D111" s="25">
        <v>1</v>
      </c>
      <c r="E111" s="25">
        <v>1</v>
      </c>
      <c r="F111" s="25">
        <v>10</v>
      </c>
      <c r="G111" s="25">
        <v>17</v>
      </c>
      <c r="H111" s="25">
        <v>4</v>
      </c>
      <c r="I111" s="25">
        <v>17</v>
      </c>
      <c r="J111" s="25">
        <v>3</v>
      </c>
      <c r="K111" s="25">
        <v>11</v>
      </c>
      <c r="L111" s="25">
        <v>1</v>
      </c>
      <c r="M111" s="25">
        <v>868.65</v>
      </c>
      <c r="N111" s="25">
        <v>831.5</v>
      </c>
      <c r="O111" s="25">
        <v>189.51385867946172</v>
      </c>
      <c r="P111" s="25">
        <v>0.49090909090909091</v>
      </c>
      <c r="Q111" s="49">
        <v>0.25</v>
      </c>
      <c r="R111" s="25">
        <v>0.4</v>
      </c>
      <c r="S111" s="25">
        <v>0.2</v>
      </c>
      <c r="T111" s="25">
        <v>0.3</v>
      </c>
      <c r="U111" s="47">
        <v>38</v>
      </c>
      <c r="V111" s="47">
        <v>15</v>
      </c>
      <c r="W111" s="54">
        <v>8.5</v>
      </c>
      <c r="X111" s="51">
        <v>12</v>
      </c>
      <c r="Y111" s="46">
        <v>10</v>
      </c>
      <c r="Z111" s="46">
        <v>10</v>
      </c>
      <c r="AA111" s="103">
        <v>56</v>
      </c>
      <c r="AB111" s="104">
        <v>1.2678571428571428</v>
      </c>
      <c r="AC111" s="47">
        <v>10</v>
      </c>
      <c r="AD111" s="25">
        <v>7</v>
      </c>
      <c r="AE111" s="49">
        <v>17</v>
      </c>
      <c r="AF111" s="47">
        <v>4</v>
      </c>
      <c r="AG111" s="25">
        <v>3</v>
      </c>
      <c r="AH111" s="49">
        <v>7</v>
      </c>
      <c r="AI111" s="25">
        <v>28</v>
      </c>
      <c r="AJ111" s="25"/>
      <c r="AK111" s="49">
        <v>1.2857142857142858</v>
      </c>
      <c r="AL111">
        <v>11</v>
      </c>
      <c r="AM111">
        <v>7</v>
      </c>
      <c r="AN111">
        <v>0.94878907000000001</v>
      </c>
      <c r="AO111">
        <v>7</v>
      </c>
      <c r="AP111">
        <v>0.95197324999999999</v>
      </c>
      <c r="AQ111">
        <v>8</v>
      </c>
      <c r="AR111">
        <v>5</v>
      </c>
      <c r="AS111">
        <v>0.95970253999999999</v>
      </c>
      <c r="AT111">
        <v>5</v>
      </c>
      <c r="AU111">
        <v>0.97276746999999997</v>
      </c>
      <c r="AV111">
        <v>5</v>
      </c>
      <c r="AW111">
        <v>3</v>
      </c>
      <c r="AX111">
        <v>-0.7857142857142857</v>
      </c>
      <c r="AY111">
        <v>4</v>
      </c>
      <c r="AZ111">
        <v>0.37210420376762537</v>
      </c>
      <c r="BA111" s="25">
        <v>8</v>
      </c>
      <c r="BB111" s="25">
        <v>5</v>
      </c>
      <c r="BC111" s="25">
        <v>0.37425910809523816</v>
      </c>
      <c r="BD111" s="25">
        <v>5.333333333333333</v>
      </c>
      <c r="BE111" s="25">
        <v>0.76561497458920835</v>
      </c>
      <c r="BF111" s="86">
        <v>36.934237785823115</v>
      </c>
      <c r="BG111" s="47">
        <v>13</v>
      </c>
      <c r="BH111" s="25">
        <v>13</v>
      </c>
      <c r="BI111" s="25">
        <v>13</v>
      </c>
      <c r="BJ111" s="25">
        <v>-0.3</v>
      </c>
      <c r="BK111" s="25">
        <v>-0.1954023</v>
      </c>
      <c r="BL111" s="88">
        <v>-0.24770114999999998</v>
      </c>
      <c r="BM111" s="47">
        <v>34</v>
      </c>
      <c r="BN111" s="25">
        <v>30</v>
      </c>
      <c r="BO111" s="25">
        <v>31</v>
      </c>
      <c r="BP111" s="25">
        <v>30</v>
      </c>
      <c r="BQ111" s="25">
        <v>32</v>
      </c>
      <c r="BR111" s="46">
        <v>68</v>
      </c>
      <c r="BS111" s="25">
        <v>32906</v>
      </c>
      <c r="BT111" s="25">
        <v>14306.956521739099</v>
      </c>
      <c r="BU111" s="25">
        <v>37607</v>
      </c>
      <c r="BV111" s="25">
        <v>20892.777777777799</v>
      </c>
      <c r="BW111" s="25">
        <v>17701</v>
      </c>
      <c r="BX111" s="25">
        <v>15392.1739130435</v>
      </c>
      <c r="BY111" s="25">
        <v>29404.666666666668</v>
      </c>
      <c r="BZ111" s="28">
        <v>16863.969404186802</v>
      </c>
      <c r="CA111">
        <v>4024.8440879999998</v>
      </c>
      <c r="CB111">
        <v>0.77107510099999998</v>
      </c>
      <c r="CC111">
        <v>5.4</v>
      </c>
      <c r="CD111">
        <v>0.55555555555555602</v>
      </c>
      <c r="CE111">
        <v>5510.2763340000001</v>
      </c>
      <c r="CF111">
        <v>0.43179589299999999</v>
      </c>
      <c r="CG111">
        <v>1.5941644562334201</v>
      </c>
      <c r="CH111">
        <v>0.33333333333333298</v>
      </c>
      <c r="CI111">
        <v>2968.9579859999999</v>
      </c>
      <c r="CJ111">
        <v>0.38179638500000002</v>
      </c>
      <c r="CK111">
        <v>4.8225352112676099</v>
      </c>
      <c r="CL111">
        <v>0.47368421052631599</v>
      </c>
      <c r="CM111">
        <v>4168.0261359999995</v>
      </c>
      <c r="CN111">
        <v>0.52822245966666659</v>
      </c>
      <c r="CO111">
        <v>3.9388998891670099</v>
      </c>
      <c r="CP111" s="63">
        <v>0.45419103313840165</v>
      </c>
      <c r="CQ111">
        <v>0.697167755991285</v>
      </c>
      <c r="CR111">
        <v>0.74002280501710405</v>
      </c>
      <c r="CS111">
        <v>0.64332603938730903</v>
      </c>
      <c r="CT111">
        <v>0.71147318397827597</v>
      </c>
      <c r="CU111">
        <v>0.69987063389392001</v>
      </c>
      <c r="CV111">
        <v>0.81936579841449597</v>
      </c>
      <c r="CW111">
        <v>0.68012147642417131</v>
      </c>
      <c r="CX111">
        <v>0.75695392913662529</v>
      </c>
      <c r="CY111">
        <v>0.7185377027803983</v>
      </c>
      <c r="CZ111" s="45">
        <v>0.8</v>
      </c>
      <c r="DA111" s="25">
        <v>8744.5</v>
      </c>
      <c r="DB111" s="25">
        <v>0.75</v>
      </c>
      <c r="DC111" s="25">
        <v>4834.0666666666702</v>
      </c>
      <c r="DD111" s="25">
        <v>0.75</v>
      </c>
      <c r="DE111" s="25">
        <v>4606.2666666666701</v>
      </c>
      <c r="DF111" s="25">
        <v>0.76666666666666661</v>
      </c>
      <c r="DG111" s="28">
        <v>6061.6111111111131</v>
      </c>
      <c r="DH111">
        <v>0.83333333333333337</v>
      </c>
      <c r="DI111">
        <v>114</v>
      </c>
      <c r="DJ111">
        <v>0</v>
      </c>
      <c r="DK111">
        <v>87</v>
      </c>
      <c r="DL111">
        <v>1.6666666666666667</v>
      </c>
      <c r="DM111">
        <v>120</v>
      </c>
      <c r="DN111">
        <v>0.83333333333333304</v>
      </c>
      <c r="DO111">
        <v>107</v>
      </c>
      <c r="DP111">
        <v>23</v>
      </c>
      <c r="DQ111">
        <v>18</v>
      </c>
      <c r="DR111">
        <v>18</v>
      </c>
      <c r="DS111">
        <v>12</v>
      </c>
      <c r="DT111">
        <v>19</v>
      </c>
      <c r="DU111">
        <v>14</v>
      </c>
      <c r="DV111">
        <v>12</v>
      </c>
      <c r="DW111">
        <v>7</v>
      </c>
      <c r="DX111">
        <v>23</v>
      </c>
      <c r="DY111">
        <v>13</v>
      </c>
      <c r="DZ111">
        <v>13</v>
      </c>
      <c r="EA111">
        <v>8</v>
      </c>
      <c r="EB111" s="89">
        <v>21.666666666666668</v>
      </c>
      <c r="EC111" s="89">
        <v>15</v>
      </c>
      <c r="ED111" s="89">
        <v>14.333333333333334</v>
      </c>
      <c r="EE111" s="129">
        <v>9</v>
      </c>
      <c r="EF111">
        <v>0.97149052260708035</v>
      </c>
      <c r="EG111">
        <v>0.97721734259917958</v>
      </c>
      <c r="EH111">
        <v>0.98033058943874762</v>
      </c>
      <c r="EI111">
        <v>0.96977568941205028</v>
      </c>
      <c r="EJ111">
        <v>0.9869496267479978</v>
      </c>
      <c r="EK111">
        <v>0.98261239358780017</v>
      </c>
      <c r="EL111">
        <v>0.95580435106119044</v>
      </c>
      <c r="EM111">
        <v>0.99228581947994376</v>
      </c>
      <c r="EN111">
        <v>0.97895860303869675</v>
      </c>
      <c r="EO111">
        <v>0.98696394684180289</v>
      </c>
      <c r="EP111">
        <v>0.9920356509376399</v>
      </c>
      <c r="EQ111">
        <v>1</v>
      </c>
      <c r="ER111">
        <v>0.97913291746459163</v>
      </c>
      <c r="ES111" s="45"/>
      <c r="ET111" s="25"/>
      <c r="EU111" s="25"/>
      <c r="EV111" s="25"/>
      <c r="EW111" s="25"/>
      <c r="EX111" s="109"/>
      <c r="EY111" s="25"/>
    </row>
    <row r="112" spans="1:155" ht="13.05" customHeight="1">
      <c r="A112" s="25">
        <v>46</v>
      </c>
      <c r="B112" s="25">
        <v>14</v>
      </c>
      <c r="C112" s="49">
        <v>80110</v>
      </c>
      <c r="D112" s="25">
        <v>5</v>
      </c>
      <c r="E112" s="25">
        <v>5</v>
      </c>
      <c r="F112" s="25">
        <v>24</v>
      </c>
      <c r="G112" s="25">
        <v>26</v>
      </c>
      <c r="H112" s="25">
        <v>17</v>
      </c>
      <c r="I112" s="25">
        <v>24</v>
      </c>
      <c r="J112" s="25">
        <v>19</v>
      </c>
      <c r="K112" s="25">
        <v>21</v>
      </c>
      <c r="L112" s="25">
        <v>1</v>
      </c>
      <c r="M112" s="25">
        <v>1253.05</v>
      </c>
      <c r="N112" s="25">
        <v>1192</v>
      </c>
      <c r="O112" s="25">
        <v>286.54318586981094</v>
      </c>
      <c r="P112" s="25">
        <v>0.55494505494505497</v>
      </c>
      <c r="Q112" s="49">
        <v>-0.4</v>
      </c>
      <c r="R112" s="25">
        <v>0.6</v>
      </c>
      <c r="S112" s="25">
        <v>0.4</v>
      </c>
      <c r="T112" s="25">
        <v>0.5</v>
      </c>
      <c r="U112" s="47">
        <v>35</v>
      </c>
      <c r="V112" s="47">
        <v>12</v>
      </c>
      <c r="W112" s="54">
        <v>4</v>
      </c>
      <c r="X112" s="51">
        <v>12.5</v>
      </c>
      <c r="Y112" s="46">
        <v>19</v>
      </c>
      <c r="Z112" s="46">
        <v>8</v>
      </c>
      <c r="AA112" s="103">
        <v>100</v>
      </c>
      <c r="AB112" s="104">
        <v>0.02</v>
      </c>
      <c r="AC112" s="47">
        <v>11</v>
      </c>
      <c r="AD112" s="25">
        <v>6</v>
      </c>
      <c r="AE112" s="49">
        <v>17</v>
      </c>
      <c r="AF112" s="47">
        <v>4</v>
      </c>
      <c r="AG112" s="25">
        <v>4</v>
      </c>
      <c r="AH112" s="49">
        <v>8</v>
      </c>
      <c r="AI112" s="25">
        <v>30</v>
      </c>
      <c r="AJ112" s="25"/>
      <c r="AK112" s="49">
        <v>2</v>
      </c>
      <c r="AL112">
        <v>14</v>
      </c>
      <c r="AM112">
        <v>10</v>
      </c>
      <c r="AN112">
        <v>0.98700551999999997</v>
      </c>
      <c r="AO112">
        <v>10</v>
      </c>
      <c r="AP112">
        <v>0.98700551999999997</v>
      </c>
      <c r="AQ112">
        <v>12</v>
      </c>
      <c r="AR112">
        <v>9</v>
      </c>
      <c r="AS112">
        <v>0.98306084000000005</v>
      </c>
      <c r="AT112">
        <v>9</v>
      </c>
      <c r="AU112">
        <v>0.98306084000000005</v>
      </c>
      <c r="AV112">
        <v>17</v>
      </c>
      <c r="AW112">
        <v>11</v>
      </c>
      <c r="AX112">
        <v>0.95621393524650633</v>
      </c>
      <c r="AY112">
        <v>11</v>
      </c>
      <c r="AZ112">
        <v>0.96800302967044316</v>
      </c>
      <c r="BA112" s="25">
        <v>14.333333333333334</v>
      </c>
      <c r="BB112" s="25">
        <v>10</v>
      </c>
      <c r="BC112" s="25">
        <v>0.97542676508216886</v>
      </c>
      <c r="BD112" s="25">
        <v>10</v>
      </c>
      <c r="BE112" s="25">
        <v>0.97935646322348102</v>
      </c>
      <c r="BF112" s="86">
        <v>34.172689608636233</v>
      </c>
      <c r="BG112" s="47">
        <v>12</v>
      </c>
      <c r="BH112" s="25">
        <v>11</v>
      </c>
      <c r="BI112" s="25">
        <v>11.5</v>
      </c>
      <c r="BJ112" s="25">
        <v>0</v>
      </c>
      <c r="BK112" s="25">
        <v>0.26666666999999999</v>
      </c>
      <c r="BL112" s="88">
        <v>0.133333335</v>
      </c>
      <c r="BM112" s="47">
        <v>34</v>
      </c>
      <c r="BN112" s="25">
        <v>32</v>
      </c>
      <c r="BO112" s="25">
        <v>35</v>
      </c>
      <c r="BP112" s="25">
        <v>29</v>
      </c>
      <c r="BQ112" s="25">
        <v>36</v>
      </c>
      <c r="BR112" s="46">
        <v>46</v>
      </c>
      <c r="BS112" s="25">
        <v>47008.571428571398</v>
      </c>
      <c r="BT112" s="25">
        <v>3538.2795698924701</v>
      </c>
      <c r="BU112" s="25">
        <v>41785.555555555598</v>
      </c>
      <c r="BV112" s="25">
        <v>3108.0165289256202</v>
      </c>
      <c r="BW112" s="25">
        <v>59003.333333333299</v>
      </c>
      <c r="BX112" s="25">
        <v>4538.7179487179501</v>
      </c>
      <c r="BY112" s="25">
        <v>49265.820105820101</v>
      </c>
      <c r="BZ112" s="28">
        <v>3728.3380158453469</v>
      </c>
      <c r="CA112">
        <v>376.03771499999999</v>
      </c>
      <c r="CB112">
        <v>0.149633131</v>
      </c>
      <c r="CC112">
        <v>-0.67272727272727295</v>
      </c>
      <c r="CD112">
        <v>0.66666666666666696</v>
      </c>
      <c r="CE112">
        <v>265.44745560000001</v>
      </c>
      <c r="CF112">
        <v>0.117065477</v>
      </c>
      <c r="CG112">
        <v>0.49602122015915101</v>
      </c>
      <c r="CH112">
        <v>0.5</v>
      </c>
      <c r="CI112">
        <v>-261.57642509999999</v>
      </c>
      <c r="CJ112">
        <v>-7.1347122999999998E-2</v>
      </c>
      <c r="CK112">
        <v>-1.07042253521127</v>
      </c>
      <c r="CL112">
        <v>0.2</v>
      </c>
      <c r="CM112">
        <v>126.63624849999998</v>
      </c>
      <c r="CN112">
        <v>6.5117161666666659E-2</v>
      </c>
      <c r="CO112">
        <v>-0.41570952925979726</v>
      </c>
      <c r="CP112" s="63">
        <v>0.45555555555555566</v>
      </c>
      <c r="CQ112">
        <v>0.36309523809523803</v>
      </c>
      <c r="CR112">
        <v>0.75561797752809001</v>
      </c>
      <c r="CS112">
        <v>0.31884057971014501</v>
      </c>
      <c r="CT112">
        <v>0.77890070921985799</v>
      </c>
      <c r="CU112">
        <v>0.47325102880658398</v>
      </c>
      <c r="CV112">
        <v>0.60666827736168105</v>
      </c>
      <c r="CW112">
        <v>0.38506228220398903</v>
      </c>
      <c r="CX112">
        <v>0.71372898803654305</v>
      </c>
      <c r="CY112">
        <v>0.54939563512026612</v>
      </c>
      <c r="CZ112" s="45">
        <v>0.85</v>
      </c>
      <c r="DA112" s="25">
        <v>5369.7058823529396</v>
      </c>
      <c r="DB112" s="25">
        <v>0.7</v>
      </c>
      <c r="DC112" s="25">
        <v>7298.8571428571404</v>
      </c>
      <c r="DD112" s="25">
        <v>0.75</v>
      </c>
      <c r="DE112" s="25">
        <v>5862.7333333333299</v>
      </c>
      <c r="DF112" s="25">
        <v>0.76666666666666661</v>
      </c>
      <c r="DG112" s="28">
        <v>6177.0987861811373</v>
      </c>
      <c r="DH112">
        <v>0.83333333333333337</v>
      </c>
      <c r="DI112">
        <v>177</v>
      </c>
      <c r="DJ112">
        <v>1.6666666666666667</v>
      </c>
      <c r="DK112">
        <v>124</v>
      </c>
      <c r="DL112">
        <v>2.5</v>
      </c>
      <c r="DM112">
        <v>129</v>
      </c>
      <c r="DN112">
        <v>1.6666666666666701</v>
      </c>
      <c r="DO112">
        <v>143.33333333333334</v>
      </c>
      <c r="DP112">
        <v>22</v>
      </c>
      <c r="DQ112">
        <v>11</v>
      </c>
      <c r="DR112">
        <v>10</v>
      </c>
      <c r="DS112">
        <v>6</v>
      </c>
      <c r="DT112">
        <v>35</v>
      </c>
      <c r="DU112">
        <v>10</v>
      </c>
      <c r="DV112">
        <v>12</v>
      </c>
      <c r="DW112">
        <v>4</v>
      </c>
      <c r="DX112">
        <v>22</v>
      </c>
      <c r="DY112">
        <v>21</v>
      </c>
      <c r="DZ112">
        <v>18</v>
      </c>
      <c r="EA112">
        <v>7</v>
      </c>
      <c r="EB112" s="89">
        <v>26.333333333333332</v>
      </c>
      <c r="EC112" s="89">
        <v>14</v>
      </c>
      <c r="ED112" s="89">
        <v>13.333333333333334</v>
      </c>
      <c r="EE112" s="129">
        <v>5.666666666666667</v>
      </c>
      <c r="EF112">
        <v>0.56293555399886364</v>
      </c>
      <c r="EG112">
        <v>0.68690201375783855</v>
      </c>
      <c r="EH112">
        <v>0.63103194999939161</v>
      </c>
      <c r="EI112">
        <v>0.64333315709701155</v>
      </c>
      <c r="EJ112">
        <v>0.91695798117625027</v>
      </c>
      <c r="EK112">
        <v>0.996990211382633</v>
      </c>
      <c r="EL112">
        <v>0.99178210956969903</v>
      </c>
      <c r="EM112">
        <v>0.99999999999999978</v>
      </c>
      <c r="EN112">
        <v>0.93321767574060521</v>
      </c>
      <c r="EO112">
        <v>0.94792902803603996</v>
      </c>
      <c r="EP112">
        <v>0.92356430221309738</v>
      </c>
      <c r="EQ112">
        <v>1</v>
      </c>
      <c r="ER112">
        <v>0.80437040363857315</v>
      </c>
      <c r="ES112" s="45"/>
      <c r="ET112" s="25"/>
      <c r="EU112" s="25"/>
      <c r="EV112" s="25"/>
      <c r="EW112" s="25"/>
      <c r="EX112" s="109"/>
      <c r="EY112" s="25"/>
    </row>
    <row r="113" spans="1:155" ht="13.05" customHeight="1">
      <c r="A113" s="25">
        <v>33</v>
      </c>
      <c r="B113" s="25">
        <v>18</v>
      </c>
      <c r="C113" s="49">
        <v>80111</v>
      </c>
      <c r="D113" s="25">
        <v>5</v>
      </c>
      <c r="E113" s="25">
        <v>5</v>
      </c>
      <c r="F113" s="25">
        <v>28</v>
      </c>
      <c r="G113" s="25">
        <v>28</v>
      </c>
      <c r="H113" s="25">
        <v>23</v>
      </c>
      <c r="I113" s="25">
        <v>25</v>
      </c>
      <c r="J113" s="25">
        <v>18</v>
      </c>
      <c r="K113" s="25">
        <v>22</v>
      </c>
      <c r="L113" s="25">
        <v>1</v>
      </c>
      <c r="M113" s="25">
        <v>1302.3499999999999</v>
      </c>
      <c r="N113" s="25">
        <v>1178.5</v>
      </c>
      <c r="O113" s="25">
        <v>285.70729869276289</v>
      </c>
      <c r="P113" s="25">
        <v>0.39</v>
      </c>
      <c r="Q113" s="49">
        <v>0.14285714285714285</v>
      </c>
      <c r="R113" s="25">
        <v>0.9</v>
      </c>
      <c r="S113" s="25">
        <v>0.7</v>
      </c>
      <c r="T113" s="25">
        <v>0.8</v>
      </c>
      <c r="U113" s="47">
        <v>40</v>
      </c>
      <c r="V113" s="47">
        <v>15</v>
      </c>
      <c r="W113" s="54">
        <v>8.5</v>
      </c>
      <c r="X113" s="51">
        <v>16</v>
      </c>
      <c r="Y113" s="46">
        <v>23</v>
      </c>
      <c r="Z113" s="46">
        <v>18</v>
      </c>
      <c r="AA113" s="103">
        <v>89</v>
      </c>
      <c r="AB113" s="104">
        <v>4.49438202247191E-2</v>
      </c>
      <c r="AC113" s="47">
        <v>10</v>
      </c>
      <c r="AD113" s="25">
        <v>9</v>
      </c>
      <c r="AE113" s="49">
        <v>19</v>
      </c>
      <c r="AF113" s="47">
        <v>4</v>
      </c>
      <c r="AG113" s="25">
        <v>4</v>
      </c>
      <c r="AH113" s="49">
        <v>8</v>
      </c>
      <c r="AI113" s="25">
        <v>27</v>
      </c>
      <c r="AJ113" s="25"/>
      <c r="AK113" s="49">
        <v>0.40740740740740738</v>
      </c>
      <c r="AL113">
        <v>27</v>
      </c>
      <c r="AM113">
        <v>10</v>
      </c>
      <c r="AN113">
        <v>0.79976294999999997</v>
      </c>
      <c r="AO113">
        <v>11</v>
      </c>
      <c r="AP113">
        <v>0.75071551000000003</v>
      </c>
      <c r="AQ113">
        <v>27</v>
      </c>
      <c r="AR113">
        <v>13</v>
      </c>
      <c r="AS113">
        <v>0.98212018000000001</v>
      </c>
      <c r="AT113">
        <v>14</v>
      </c>
      <c r="AU113">
        <v>0.98175849999999998</v>
      </c>
      <c r="AV113">
        <v>25</v>
      </c>
      <c r="AW113">
        <v>14</v>
      </c>
      <c r="AX113">
        <v>0.97647856</v>
      </c>
      <c r="AY113">
        <v>14</v>
      </c>
      <c r="AZ113">
        <v>0.98663177999999996</v>
      </c>
      <c r="BA113" s="25">
        <v>26.333333333333332</v>
      </c>
      <c r="BB113" s="25">
        <v>12.333333333333334</v>
      </c>
      <c r="BC113" s="25">
        <v>0.91945389666666666</v>
      </c>
      <c r="BD113" s="25">
        <v>13</v>
      </c>
      <c r="BE113" s="25">
        <v>0.90636859666666669</v>
      </c>
      <c r="BF113" s="86">
        <v>24.46515010803374</v>
      </c>
      <c r="BG113" s="47">
        <v>26</v>
      </c>
      <c r="BH113" s="25">
        <v>25</v>
      </c>
      <c r="BI113" s="25">
        <v>25.5</v>
      </c>
      <c r="BJ113" s="25">
        <v>0.93981481</v>
      </c>
      <c r="BK113" s="25">
        <v>1</v>
      </c>
      <c r="BL113" s="88">
        <v>0.96990740500000006</v>
      </c>
      <c r="BM113" s="47">
        <v>28</v>
      </c>
      <c r="BN113" s="25">
        <v>40</v>
      </c>
      <c r="BO113" s="25">
        <v>34</v>
      </c>
      <c r="BP113" s="25">
        <v>24</v>
      </c>
      <c r="BQ113" s="25">
        <v>29</v>
      </c>
      <c r="BR113" s="46">
        <v>63</v>
      </c>
      <c r="BS113" s="25">
        <v>5577.2881355932204</v>
      </c>
      <c r="BT113" s="25">
        <v>5876.0714285714303</v>
      </c>
      <c r="BU113" s="25">
        <v>6267.8333333333303</v>
      </c>
      <c r="BV113" s="25">
        <v>1968.95287958115</v>
      </c>
      <c r="BW113" s="25">
        <v>6555.9259259259297</v>
      </c>
      <c r="BX113" s="25">
        <v>1229.2361111111099</v>
      </c>
      <c r="BY113" s="25">
        <v>6133.6824649508271</v>
      </c>
      <c r="BZ113" s="28">
        <v>3024.7534730878965</v>
      </c>
      <c r="CA113">
        <v>189.14276269999999</v>
      </c>
      <c r="CB113">
        <v>3.1748178000000002E-2</v>
      </c>
      <c r="CC113">
        <v>3.3333333333333299</v>
      </c>
      <c r="CD113">
        <v>0.36206896551724099</v>
      </c>
      <c r="CE113">
        <v>56.099126339999998</v>
      </c>
      <c r="CF113">
        <v>3.6304835000000001E-2</v>
      </c>
      <c r="CG113">
        <v>-0.54376657824933605</v>
      </c>
      <c r="CH113">
        <v>0.57627118644067798</v>
      </c>
      <c r="CI113">
        <v>20.29165738</v>
      </c>
      <c r="CJ113">
        <v>1.9806313999999998E-2</v>
      </c>
      <c r="CK113">
        <v>-2.3239436619718301</v>
      </c>
      <c r="CL113">
        <v>0.47169811320754701</v>
      </c>
      <c r="CM113">
        <v>88.511182140000003</v>
      </c>
      <c r="CN113">
        <v>2.9286442333333329E-2</v>
      </c>
      <c r="CO113">
        <v>0.15520769770405454</v>
      </c>
      <c r="CP113" s="63">
        <v>0.47001275505515533</v>
      </c>
      <c r="CQ113">
        <v>0.67760506620610195</v>
      </c>
      <c r="CR113">
        <v>0.59022988505747098</v>
      </c>
      <c r="CS113">
        <v>0.58233890214797102</v>
      </c>
      <c r="CT113">
        <v>0.58548816799874603</v>
      </c>
      <c r="CU113">
        <v>0.52858880778588802</v>
      </c>
      <c r="CV113">
        <v>0.70583418628454497</v>
      </c>
      <c r="CW113">
        <v>0.59617759204665366</v>
      </c>
      <c r="CX113">
        <v>0.62718407978025403</v>
      </c>
      <c r="CY113">
        <v>0.6116808359134539</v>
      </c>
      <c r="CZ113" s="45">
        <v>0.7</v>
      </c>
      <c r="DA113" s="25">
        <v>6219.1428571428596</v>
      </c>
      <c r="DB113" s="25">
        <v>0.7</v>
      </c>
      <c r="DC113" s="25">
        <v>7069.5714285714303</v>
      </c>
      <c r="DD113" s="25">
        <v>0.9</v>
      </c>
      <c r="DE113" s="25">
        <v>7013.4444444444398</v>
      </c>
      <c r="DF113" s="25">
        <v>0.76666666666666661</v>
      </c>
      <c r="DG113" s="28">
        <v>6767.3862433862423</v>
      </c>
      <c r="DH113">
        <v>0.83333333333333337</v>
      </c>
      <c r="DI113">
        <v>96</v>
      </c>
      <c r="DJ113">
        <v>0</v>
      </c>
      <c r="DK113">
        <v>63</v>
      </c>
      <c r="DL113">
        <v>0.5</v>
      </c>
      <c r="DM113">
        <v>100</v>
      </c>
      <c r="DN113">
        <v>0.44444444444444398</v>
      </c>
      <c r="DO113">
        <v>86.333333333333329</v>
      </c>
      <c r="DP113">
        <v>42</v>
      </c>
      <c r="DQ113">
        <v>25</v>
      </c>
      <c r="DR113">
        <v>25</v>
      </c>
      <c r="DS113">
        <v>13</v>
      </c>
      <c r="DT113">
        <v>63</v>
      </c>
      <c r="DU113">
        <v>19</v>
      </c>
      <c r="DV113">
        <v>20</v>
      </c>
      <c r="DW113">
        <v>8</v>
      </c>
      <c r="DX113">
        <v>59</v>
      </c>
      <c r="DY113">
        <v>21</v>
      </c>
      <c r="DZ113">
        <v>19</v>
      </c>
      <c r="EA113">
        <v>8</v>
      </c>
      <c r="EB113" s="89">
        <v>54.666666666666664</v>
      </c>
      <c r="EC113" s="89">
        <v>21.666666666666668</v>
      </c>
      <c r="ED113" s="89">
        <v>21.333333333333332</v>
      </c>
      <c r="EE113" s="129">
        <v>9.6666666666666661</v>
      </c>
      <c r="EF113">
        <v>0.90258715912438359</v>
      </c>
      <c r="EG113">
        <v>0.88219772770527882</v>
      </c>
      <c r="EH113">
        <v>0.88240336658099139</v>
      </c>
      <c r="EI113">
        <v>0.89139199953247317</v>
      </c>
      <c r="EJ113">
        <v>0.97330618753543663</v>
      </c>
      <c r="EK113">
        <v>1</v>
      </c>
      <c r="EL113">
        <v>0.99644201438419111</v>
      </c>
      <c r="EM113">
        <v>1</v>
      </c>
      <c r="EN113">
        <v>0.99537818001134493</v>
      </c>
      <c r="EO113">
        <v>0.99763817752560779</v>
      </c>
      <c r="EP113">
        <v>0.99741473058603825</v>
      </c>
      <c r="EQ113">
        <v>1</v>
      </c>
      <c r="ER113">
        <v>0.95709050889038838</v>
      </c>
      <c r="ES113" s="45"/>
      <c r="ET113" s="25"/>
      <c r="EU113" s="25"/>
      <c r="EV113" s="25"/>
      <c r="EW113" s="25"/>
      <c r="EX113" s="109"/>
      <c r="EY113" s="25"/>
    </row>
    <row r="114" spans="1:155" ht="13.05" customHeight="1">
      <c r="A114" s="25">
        <v>55</v>
      </c>
      <c r="B114" s="25">
        <v>14</v>
      </c>
      <c r="C114" s="49">
        <v>80112</v>
      </c>
      <c r="D114" s="25">
        <v>4</v>
      </c>
      <c r="E114" s="25">
        <v>4</v>
      </c>
      <c r="F114" s="25">
        <v>17</v>
      </c>
      <c r="G114" s="25">
        <v>25</v>
      </c>
      <c r="H114" s="25">
        <v>16</v>
      </c>
      <c r="I114" s="25">
        <v>23</v>
      </c>
      <c r="J114" s="25">
        <v>7</v>
      </c>
      <c r="K114" s="25">
        <v>16</v>
      </c>
      <c r="L114" s="25">
        <v>1</v>
      </c>
      <c r="M114" s="25">
        <v>900.3</v>
      </c>
      <c r="N114" s="25">
        <v>835.5</v>
      </c>
      <c r="O114" s="25">
        <v>337.14093570243847</v>
      </c>
      <c r="P114" s="25">
        <v>0.33913043478260868</v>
      </c>
      <c r="Q114" s="49">
        <v>-0.16666666666666666</v>
      </c>
      <c r="R114" s="25">
        <v>0.7</v>
      </c>
      <c r="S114" s="25">
        <v>0.9</v>
      </c>
      <c r="T114" s="25">
        <v>0.8</v>
      </c>
      <c r="U114" s="47">
        <v>39</v>
      </c>
      <c r="V114" s="47">
        <v>16</v>
      </c>
      <c r="W114" s="54">
        <v>6</v>
      </c>
      <c r="X114" s="51">
        <v>14.5</v>
      </c>
      <c r="Y114" s="46">
        <v>26</v>
      </c>
      <c r="Z114" s="46">
        <v>22</v>
      </c>
      <c r="AA114" s="103">
        <v>92</v>
      </c>
      <c r="AB114" s="104">
        <v>3.2608695652173912E-2</v>
      </c>
      <c r="AC114" s="47">
        <v>11</v>
      </c>
      <c r="AD114" s="25">
        <v>9</v>
      </c>
      <c r="AE114" s="49">
        <v>20</v>
      </c>
      <c r="AF114" s="47">
        <v>4</v>
      </c>
      <c r="AG114" s="25">
        <v>4</v>
      </c>
      <c r="AH114" s="49">
        <v>8</v>
      </c>
      <c r="AI114" s="25">
        <v>33</v>
      </c>
      <c r="AJ114" s="25"/>
      <c r="AK114" s="49">
        <v>0.45454545454545453</v>
      </c>
      <c r="AL114">
        <v>22</v>
      </c>
      <c r="AM114">
        <v>9</v>
      </c>
      <c r="AN114">
        <v>0.94872615000000005</v>
      </c>
      <c r="AO114">
        <v>9</v>
      </c>
      <c r="AP114">
        <v>0.95888196000000003</v>
      </c>
      <c r="AQ114">
        <v>23</v>
      </c>
      <c r="AR114">
        <v>8</v>
      </c>
      <c r="AS114">
        <v>0.96389422999999996</v>
      </c>
      <c r="AT114">
        <v>10</v>
      </c>
      <c r="AU114">
        <v>0.97236018000000002</v>
      </c>
      <c r="AV114">
        <v>18</v>
      </c>
      <c r="AW114">
        <v>10</v>
      </c>
      <c r="AX114">
        <v>0.94689391000000001</v>
      </c>
      <c r="AY114">
        <v>10</v>
      </c>
      <c r="AZ114">
        <v>0.97236546000000001</v>
      </c>
      <c r="BA114" s="25">
        <v>21</v>
      </c>
      <c r="BB114" s="25">
        <v>9</v>
      </c>
      <c r="BC114" s="25">
        <v>0.95317142999999993</v>
      </c>
      <c r="BD114" s="25">
        <v>9.6666666666666661</v>
      </c>
      <c r="BE114" s="25">
        <v>0.96786919999999999</v>
      </c>
      <c r="BF114" s="86">
        <v>41.454602223103365</v>
      </c>
      <c r="BG114" s="47">
        <v>25</v>
      </c>
      <c r="BH114" s="25">
        <v>25</v>
      </c>
      <c r="BI114" s="25">
        <v>25</v>
      </c>
      <c r="BJ114" s="25">
        <v>1</v>
      </c>
      <c r="BK114" s="25">
        <v>0.93686868999999995</v>
      </c>
      <c r="BL114" s="88">
        <v>0.96843434499999992</v>
      </c>
      <c r="BM114" s="47">
        <v>31</v>
      </c>
      <c r="BN114" s="25">
        <v>33</v>
      </c>
      <c r="BO114" s="25">
        <v>35</v>
      </c>
      <c r="BP114" s="25">
        <v>33</v>
      </c>
      <c r="BQ114" s="25">
        <v>33</v>
      </c>
      <c r="BR114" s="46">
        <v>36</v>
      </c>
      <c r="BS114" s="25">
        <v>47008.571428571398</v>
      </c>
      <c r="BT114" s="25">
        <v>10968.666666666701</v>
      </c>
      <c r="BU114" s="25">
        <v>47008.75</v>
      </c>
      <c r="BV114" s="25">
        <v>14464.2307692308</v>
      </c>
      <c r="BW114" s="25">
        <v>23601.333333333299</v>
      </c>
      <c r="BX114" s="25">
        <v>10727.878787878801</v>
      </c>
      <c r="BY114" s="25">
        <v>39206.218253968233</v>
      </c>
      <c r="BZ114" s="28">
        <v>12053.592074592101</v>
      </c>
      <c r="CA114">
        <v>1092.3564839999999</v>
      </c>
      <c r="CB114">
        <v>0.16594451499999999</v>
      </c>
      <c r="CC114">
        <v>-0.527272727272727</v>
      </c>
      <c r="CD114">
        <v>0.83333333333333304</v>
      </c>
      <c r="CE114">
        <v>1938.1926149999999</v>
      </c>
      <c r="CF114">
        <v>0.26780567</v>
      </c>
      <c r="CG114">
        <v>-0.46419098143236098</v>
      </c>
      <c r="CH114">
        <v>0.71428571428571397</v>
      </c>
      <c r="CI114">
        <v>133.80997970000001</v>
      </c>
      <c r="CJ114">
        <v>1.9967388999999999E-2</v>
      </c>
      <c r="CK114">
        <v>1.73802816901408</v>
      </c>
      <c r="CL114">
        <v>0.35714285714285698</v>
      </c>
      <c r="CM114">
        <v>1054.7863595666665</v>
      </c>
      <c r="CN114">
        <v>0.15123919133333333</v>
      </c>
      <c r="CO114">
        <v>0.24885482010299734</v>
      </c>
      <c r="CP114" s="63">
        <v>0.63492063492063466</v>
      </c>
      <c r="CQ114">
        <v>0.27976190476190499</v>
      </c>
      <c r="CR114">
        <v>0.56677374942634196</v>
      </c>
      <c r="CS114">
        <v>0.71621621621621601</v>
      </c>
      <c r="CT114">
        <v>0.51778656126482203</v>
      </c>
      <c r="CU114">
        <v>0.39565943238731199</v>
      </c>
      <c r="CV114">
        <v>0.528813559322034</v>
      </c>
      <c r="CW114">
        <v>0.46387918445514437</v>
      </c>
      <c r="CX114">
        <v>0.5377912900043994</v>
      </c>
      <c r="CY114">
        <v>0.50083523722977186</v>
      </c>
      <c r="CZ114" s="45">
        <v>0.65</v>
      </c>
      <c r="DA114" s="25">
        <v>8686.9230769230799</v>
      </c>
      <c r="DB114" s="25">
        <v>0.7</v>
      </c>
      <c r="DC114" s="25">
        <v>9635.5714285714294</v>
      </c>
      <c r="DD114" s="25">
        <v>0.8</v>
      </c>
      <c r="DE114" s="25">
        <v>7378</v>
      </c>
      <c r="DF114" s="25">
        <v>0.71666666666666679</v>
      </c>
      <c r="DG114" s="28">
        <v>8566.8315018315025</v>
      </c>
      <c r="DH114">
        <v>0.16666666666666666</v>
      </c>
      <c r="DI114">
        <v>293</v>
      </c>
      <c r="DJ114">
        <v>0</v>
      </c>
      <c r="DK114">
        <v>90</v>
      </c>
      <c r="DL114">
        <v>0</v>
      </c>
      <c r="DM114">
        <v>239</v>
      </c>
      <c r="DN114">
        <v>5.5555555555555601E-2</v>
      </c>
      <c r="DO114">
        <v>207.33333333333334</v>
      </c>
      <c r="DP114">
        <v>30</v>
      </c>
      <c r="DQ114">
        <v>15</v>
      </c>
      <c r="DR114">
        <v>15</v>
      </c>
      <c r="DS114">
        <v>7</v>
      </c>
      <c r="DT114">
        <v>20</v>
      </c>
      <c r="DU114">
        <v>16</v>
      </c>
      <c r="DV114">
        <v>13</v>
      </c>
      <c r="DW114">
        <v>8</v>
      </c>
      <c r="DX114">
        <v>27</v>
      </c>
      <c r="DY114">
        <v>15</v>
      </c>
      <c r="DZ114">
        <v>12</v>
      </c>
      <c r="EA114">
        <v>7</v>
      </c>
      <c r="EB114" s="89">
        <v>25.666666666666668</v>
      </c>
      <c r="EC114" s="89">
        <v>15.333333333333334</v>
      </c>
      <c r="ED114" s="89">
        <v>13.333333333333334</v>
      </c>
      <c r="EE114" s="129">
        <v>7.333333333333333</v>
      </c>
      <c r="EF114">
        <v>0.96092494834501829</v>
      </c>
      <c r="EG114">
        <v>0.97813810152306635</v>
      </c>
      <c r="EH114">
        <v>0.98142039345083232</v>
      </c>
      <c r="EI114">
        <v>0.9642857142857143</v>
      </c>
      <c r="EJ114">
        <v>0.9810975444779344</v>
      </c>
      <c r="EK114">
        <v>0.99296416754533456</v>
      </c>
      <c r="EL114">
        <v>0.98438948850715602</v>
      </c>
      <c r="EM114">
        <v>1</v>
      </c>
      <c r="EN114">
        <v>0.92964340648281729</v>
      </c>
      <c r="EO114">
        <v>0.887602227702464</v>
      </c>
      <c r="EP114">
        <v>0.85893086902394999</v>
      </c>
      <c r="EQ114">
        <v>0.99228581947994376</v>
      </c>
      <c r="ER114">
        <v>0.9572219664352567</v>
      </c>
      <c r="ES114" s="45"/>
      <c r="ET114" s="25"/>
      <c r="EU114" s="25"/>
      <c r="EV114" s="25"/>
      <c r="EW114" s="25"/>
      <c r="EX114" s="109"/>
      <c r="EY114" s="25"/>
    </row>
    <row r="115" spans="1:155" ht="13.05" customHeight="1">
      <c r="A115" s="25">
        <v>35</v>
      </c>
      <c r="B115" s="25">
        <v>16</v>
      </c>
      <c r="C115" s="49">
        <v>80113</v>
      </c>
      <c r="D115" s="25">
        <v>5</v>
      </c>
      <c r="E115" s="25">
        <v>5</v>
      </c>
      <c r="F115" s="25">
        <v>5</v>
      </c>
      <c r="G115" s="25">
        <v>18</v>
      </c>
      <c r="H115" s="25">
        <v>19</v>
      </c>
      <c r="I115" s="25">
        <v>26</v>
      </c>
      <c r="J115" s="25">
        <v>13</v>
      </c>
      <c r="K115" s="25">
        <v>20</v>
      </c>
      <c r="L115" s="25">
        <v>1</v>
      </c>
      <c r="M115" s="25">
        <v>1057.2</v>
      </c>
      <c r="N115" s="25">
        <v>968.5</v>
      </c>
      <c r="O115" s="25">
        <v>329.0955068541333</v>
      </c>
      <c r="P115" s="25">
        <v>0.48514851485148514</v>
      </c>
      <c r="Q115" s="49">
        <v>-0.16666666666666666</v>
      </c>
      <c r="R115" s="25">
        <v>0.2</v>
      </c>
      <c r="S115" s="25">
        <v>0.1</v>
      </c>
      <c r="T115" s="25">
        <v>0.15</v>
      </c>
      <c r="U115" s="47">
        <v>40</v>
      </c>
      <c r="V115" s="47">
        <v>15</v>
      </c>
      <c r="W115" s="54">
        <v>8</v>
      </c>
      <c r="X115" s="51">
        <v>16</v>
      </c>
      <c r="Y115" s="46">
        <v>19</v>
      </c>
      <c r="Z115" s="46">
        <v>20</v>
      </c>
      <c r="AA115" s="103">
        <v>104</v>
      </c>
      <c r="AB115" s="104">
        <v>4.807692307692308E-2</v>
      </c>
      <c r="AC115" s="47">
        <v>12</v>
      </c>
      <c r="AD115" s="25">
        <v>11</v>
      </c>
      <c r="AE115" s="49">
        <v>23</v>
      </c>
      <c r="AF115" s="47">
        <v>4</v>
      </c>
      <c r="AG115" s="25">
        <v>4</v>
      </c>
      <c r="AH115" s="49">
        <v>8</v>
      </c>
      <c r="AI115" s="25">
        <v>24</v>
      </c>
      <c r="AJ115" s="25"/>
      <c r="AK115" s="49">
        <v>0.5</v>
      </c>
      <c r="AL115">
        <v>22</v>
      </c>
      <c r="AM115">
        <v>14</v>
      </c>
      <c r="AN115">
        <v>0.87655907</v>
      </c>
      <c r="AO115">
        <v>14</v>
      </c>
      <c r="AP115">
        <v>0.85515848999999999</v>
      </c>
      <c r="AQ115">
        <v>18</v>
      </c>
      <c r="AR115">
        <v>10</v>
      </c>
      <c r="AS115">
        <v>0.96181220000000001</v>
      </c>
      <c r="AT115">
        <v>11</v>
      </c>
      <c r="AU115">
        <v>0.98552592000000006</v>
      </c>
      <c r="AV115">
        <v>19</v>
      </c>
      <c r="AW115">
        <v>10</v>
      </c>
      <c r="AX115">
        <v>0.91162273999999999</v>
      </c>
      <c r="AY115">
        <v>10</v>
      </c>
      <c r="AZ115">
        <v>0.92974076999999999</v>
      </c>
      <c r="BA115" s="25">
        <v>19.666666666666668</v>
      </c>
      <c r="BB115" s="25">
        <v>11.333333333333334</v>
      </c>
      <c r="BC115" s="25">
        <v>0.91666466999999996</v>
      </c>
      <c r="BD115" s="25">
        <v>11.666666666666666</v>
      </c>
      <c r="BE115" s="25">
        <v>0.92347506000000001</v>
      </c>
      <c r="BF115" s="86">
        <v>94.846200751079337</v>
      </c>
      <c r="BG115" s="47">
        <v>21</v>
      </c>
      <c r="BH115" s="25">
        <v>24</v>
      </c>
      <c r="BI115" s="25">
        <v>22.5</v>
      </c>
      <c r="BJ115" s="25">
        <v>0.84269662999999995</v>
      </c>
      <c r="BK115" s="25">
        <v>1</v>
      </c>
      <c r="BL115" s="88">
        <v>0.92134831499999992</v>
      </c>
      <c r="BM115" s="47">
        <v>30</v>
      </c>
      <c r="BN115" s="25">
        <v>35</v>
      </c>
      <c r="BO115" s="25">
        <v>33</v>
      </c>
      <c r="BP115" s="25">
        <v>36</v>
      </c>
      <c r="BQ115" s="25">
        <v>33</v>
      </c>
      <c r="BR115" s="46">
        <v>46</v>
      </c>
      <c r="BS115" s="25">
        <v>8437.4358974359002</v>
      </c>
      <c r="BT115" s="25">
        <v>2861.3913043478301</v>
      </c>
      <c r="BU115" s="25">
        <v>7095.6603773584902</v>
      </c>
      <c r="BV115" s="25">
        <v>2915.2713178294598</v>
      </c>
      <c r="BW115" s="25">
        <v>9568.1081081080993</v>
      </c>
      <c r="BX115" s="25">
        <v>5900.3333333333303</v>
      </c>
      <c r="BY115" s="25">
        <v>8367.0681276341638</v>
      </c>
      <c r="BZ115" s="28">
        <v>3892.3319851702067</v>
      </c>
      <c r="CA115">
        <v>192.74979429999999</v>
      </c>
      <c r="CB115">
        <v>9.6699886999999998E-2</v>
      </c>
      <c r="CC115">
        <v>1.8727272727272699</v>
      </c>
      <c r="CD115">
        <v>0.65789473684210498</v>
      </c>
      <c r="CE115">
        <v>437.55582570000001</v>
      </c>
      <c r="CF115">
        <v>0.19577086399999999</v>
      </c>
      <c r="CG115">
        <v>5.8965517241379297</v>
      </c>
      <c r="CH115">
        <v>0.61538461538461497</v>
      </c>
      <c r="CI115">
        <v>513.75814979999996</v>
      </c>
      <c r="CJ115">
        <v>0.12921152999999999</v>
      </c>
      <c r="CK115">
        <v>4.0169014084506998</v>
      </c>
      <c r="CL115">
        <v>0.58333333333333304</v>
      </c>
      <c r="CM115">
        <v>381.35458993333333</v>
      </c>
      <c r="CN115">
        <v>0.14056076033333331</v>
      </c>
      <c r="CO115">
        <v>3.9287268017719668</v>
      </c>
      <c r="CP115" s="63">
        <v>0.61887089518668426</v>
      </c>
      <c r="CQ115">
        <v>0.64063684609552696</v>
      </c>
      <c r="CR115">
        <v>0.71357582985489998</v>
      </c>
      <c r="CS115">
        <v>0.53122987765614904</v>
      </c>
      <c r="CT115">
        <v>0.72982821447163004</v>
      </c>
      <c r="CU115">
        <v>0.50517104216388198</v>
      </c>
      <c r="CV115">
        <v>0.56926102837875803</v>
      </c>
      <c r="CW115">
        <v>0.55901258863851933</v>
      </c>
      <c r="CX115">
        <v>0.67088835756842935</v>
      </c>
      <c r="CY115">
        <v>0.61495047310347439</v>
      </c>
      <c r="CZ115" s="45">
        <v>0.55000000000000004</v>
      </c>
      <c r="DA115" s="25">
        <v>4082.54545454545</v>
      </c>
      <c r="DB115" s="25">
        <v>0.6</v>
      </c>
      <c r="DC115" s="25">
        <v>5039</v>
      </c>
      <c r="DD115" s="25">
        <v>0.65</v>
      </c>
      <c r="DE115" s="25">
        <v>4108.6666666666697</v>
      </c>
      <c r="DF115" s="25">
        <v>0.6</v>
      </c>
      <c r="DG115" s="28">
        <v>4410.0707070707067</v>
      </c>
      <c r="DH115">
        <v>0.33333333333333331</v>
      </c>
      <c r="DI115">
        <v>179</v>
      </c>
      <c r="DJ115">
        <v>0</v>
      </c>
      <c r="DK115">
        <v>106</v>
      </c>
      <c r="DL115">
        <v>0.66666666666666663</v>
      </c>
      <c r="DM115">
        <v>170</v>
      </c>
      <c r="DN115">
        <v>0.33333333333333298</v>
      </c>
      <c r="DO115">
        <v>151.66666666666666</v>
      </c>
      <c r="DP115">
        <v>11</v>
      </c>
      <c r="DQ115">
        <v>9</v>
      </c>
      <c r="DR115">
        <v>9</v>
      </c>
      <c r="DS115">
        <v>6</v>
      </c>
      <c r="DT115">
        <v>38</v>
      </c>
      <c r="DU115">
        <v>14</v>
      </c>
      <c r="DV115">
        <v>15</v>
      </c>
      <c r="DW115">
        <v>4</v>
      </c>
      <c r="DX115">
        <v>15</v>
      </c>
      <c r="DY115">
        <v>12</v>
      </c>
      <c r="DZ115">
        <v>12</v>
      </c>
      <c r="EA115">
        <v>8</v>
      </c>
      <c r="EB115" s="89">
        <v>21.333333333333332</v>
      </c>
      <c r="EC115" s="89">
        <v>11.666666666666666</v>
      </c>
      <c r="ED115" s="89">
        <v>12</v>
      </c>
      <c r="EE115" s="129">
        <v>6</v>
      </c>
      <c r="EF115">
        <v>0.9142769746005065</v>
      </c>
      <c r="EG115">
        <v>0.95609401579837039</v>
      </c>
      <c r="EH115">
        <v>0.9504810697938274</v>
      </c>
      <c r="EI115">
        <v>0.98974331861078713</v>
      </c>
      <c r="EJ115">
        <v>0.8971550056125116</v>
      </c>
      <c r="EK115">
        <v>0.97326271365767958</v>
      </c>
      <c r="EL115">
        <v>0.98096780969905839</v>
      </c>
      <c r="EM115">
        <v>0.98270762982399062</v>
      </c>
      <c r="EN115">
        <v>0.98014050643225847</v>
      </c>
      <c r="EO115">
        <v>0.99330386538455506</v>
      </c>
      <c r="EP115">
        <v>0.99211591182615877</v>
      </c>
      <c r="EQ115">
        <v>1</v>
      </c>
      <c r="ER115">
        <v>0.93052416221509215</v>
      </c>
      <c r="ES115" s="45"/>
      <c r="ET115" s="25"/>
      <c r="EU115" s="25"/>
      <c r="EV115" s="25"/>
      <c r="EW115" s="25"/>
      <c r="EX115" s="109"/>
      <c r="EY115" s="25"/>
    </row>
    <row r="116" spans="1:155" ht="13.05" customHeight="1">
      <c r="A116" s="25">
        <v>34</v>
      </c>
      <c r="B116" s="25">
        <v>14</v>
      </c>
      <c r="C116" s="49">
        <v>80114</v>
      </c>
      <c r="D116" s="25">
        <v>5</v>
      </c>
      <c r="E116" s="25">
        <v>5</v>
      </c>
      <c r="F116" s="25">
        <v>28</v>
      </c>
      <c r="G116" s="25">
        <v>28</v>
      </c>
      <c r="H116" s="25">
        <v>25</v>
      </c>
      <c r="I116" s="25">
        <v>27</v>
      </c>
      <c r="J116" s="25">
        <v>10</v>
      </c>
      <c r="K116" s="25">
        <v>23</v>
      </c>
      <c r="L116" s="25">
        <v>1</v>
      </c>
      <c r="M116" s="25">
        <v>887.95</v>
      </c>
      <c r="N116" s="25">
        <v>842.5</v>
      </c>
      <c r="O116" s="25">
        <v>178.00427996037197</v>
      </c>
      <c r="P116" s="25">
        <v>0.2391304347826087</v>
      </c>
      <c r="Q116" s="49">
        <v>-0.16666666666666666</v>
      </c>
      <c r="R116" s="25">
        <v>0.1</v>
      </c>
      <c r="S116" s="25">
        <v>0.1</v>
      </c>
      <c r="T116" s="25">
        <v>0.1</v>
      </c>
      <c r="U116" s="47">
        <v>37</v>
      </c>
      <c r="V116" s="47">
        <v>15</v>
      </c>
      <c r="W116" s="54">
        <v>10</v>
      </c>
      <c r="X116" s="51">
        <v>14</v>
      </c>
      <c r="Y116" s="46">
        <v>16</v>
      </c>
      <c r="Z116" s="46">
        <v>11</v>
      </c>
      <c r="AA116" s="103">
        <v>79</v>
      </c>
      <c r="AB116" s="104">
        <v>5.0632911392405063E-2</v>
      </c>
      <c r="AC116" s="47">
        <v>12</v>
      </c>
      <c r="AD116" s="25">
        <v>13</v>
      </c>
      <c r="AE116" s="49">
        <v>25</v>
      </c>
      <c r="AF116" s="47">
        <v>4</v>
      </c>
      <c r="AG116" s="25">
        <v>4</v>
      </c>
      <c r="AH116" s="49">
        <v>8</v>
      </c>
      <c r="AI116" s="25">
        <v>15</v>
      </c>
      <c r="AJ116" s="25"/>
      <c r="AK116" s="49">
        <v>1.2</v>
      </c>
      <c r="AL116">
        <v>14</v>
      </c>
      <c r="AM116">
        <v>12</v>
      </c>
      <c r="AN116">
        <v>0.96816192000000001</v>
      </c>
      <c r="AO116">
        <v>12</v>
      </c>
      <c r="AP116">
        <v>0.97382100000000005</v>
      </c>
      <c r="AQ116">
        <v>15</v>
      </c>
      <c r="AR116">
        <v>12</v>
      </c>
      <c r="AS116">
        <v>0.98877444999999997</v>
      </c>
      <c r="AT116">
        <v>12</v>
      </c>
      <c r="AU116">
        <v>0.98877444999999997</v>
      </c>
      <c r="AV116">
        <v>14</v>
      </c>
      <c r="AW116">
        <v>9</v>
      </c>
      <c r="AX116">
        <v>0.98590310999999997</v>
      </c>
      <c r="AY116">
        <v>10</v>
      </c>
      <c r="AZ116">
        <v>0.98162322000000002</v>
      </c>
      <c r="BA116" s="25">
        <v>14.333333333333334</v>
      </c>
      <c r="BB116" s="25">
        <v>11</v>
      </c>
      <c r="BC116" s="25">
        <v>0.98094649333333328</v>
      </c>
      <c r="BD116" s="25">
        <v>11.333333333333334</v>
      </c>
      <c r="BE116" s="25">
        <v>0.98140622333333338</v>
      </c>
      <c r="BF116" s="86">
        <v>49.428765936200357</v>
      </c>
      <c r="BG116" s="47">
        <v>17</v>
      </c>
      <c r="BH116" s="25">
        <v>22</v>
      </c>
      <c r="BI116" s="25">
        <v>19.5</v>
      </c>
      <c r="BJ116" s="25">
        <v>-6.5789469999999999E-3</v>
      </c>
      <c r="BK116" s="25">
        <v>0.92465752999999995</v>
      </c>
      <c r="BL116" s="88">
        <v>0.4590392915</v>
      </c>
      <c r="BM116" s="47">
        <v>33</v>
      </c>
      <c r="BN116" s="25">
        <v>31</v>
      </c>
      <c r="BO116" s="25">
        <v>28</v>
      </c>
      <c r="BP116" s="25">
        <v>29</v>
      </c>
      <c r="BQ116" s="25">
        <v>32</v>
      </c>
      <c r="BR116" s="46">
        <v>51</v>
      </c>
      <c r="BS116" s="25">
        <v>12656.1538461538</v>
      </c>
      <c r="BT116" s="25">
        <v>7001.27659574468</v>
      </c>
      <c r="BU116" s="25">
        <v>15669.583333333299</v>
      </c>
      <c r="BV116" s="25">
        <v>7674.8979591836696</v>
      </c>
      <c r="BW116" s="25">
        <v>11063.125</v>
      </c>
      <c r="BX116" s="25">
        <v>6679.6226415094297</v>
      </c>
      <c r="BY116" s="25">
        <v>13129.620726495699</v>
      </c>
      <c r="BZ116" s="28">
        <v>7118.5990654792595</v>
      </c>
      <c r="CA116">
        <v>905.34248790000004</v>
      </c>
      <c r="CB116">
        <v>0.241677216</v>
      </c>
      <c r="CC116">
        <v>5.51515151515152</v>
      </c>
      <c r="CD116">
        <v>0.6</v>
      </c>
      <c r="CE116">
        <v>1209.022361</v>
      </c>
      <c r="CF116">
        <v>0.26184127600000001</v>
      </c>
      <c r="CG116">
        <v>7.0716180371352797</v>
      </c>
      <c r="CH116">
        <v>0.565217391304348</v>
      </c>
      <c r="CI116">
        <v>1516.671482</v>
      </c>
      <c r="CJ116">
        <v>0.58371532800000003</v>
      </c>
      <c r="CK116">
        <v>10.459154929577499</v>
      </c>
      <c r="CL116">
        <v>0.64516129032257996</v>
      </c>
      <c r="CM116">
        <v>1210.3454436333334</v>
      </c>
      <c r="CN116">
        <v>0.36241127333333334</v>
      </c>
      <c r="CO116">
        <v>7.6819748272880988</v>
      </c>
      <c r="CP116" s="63">
        <v>0.60345956054230931</v>
      </c>
      <c r="CQ116">
        <v>0.56306760847628701</v>
      </c>
      <c r="CR116">
        <v>0.71827328789354095</v>
      </c>
      <c r="CS116">
        <v>0.65835140997830799</v>
      </c>
      <c r="CT116">
        <v>0.721515151515152</v>
      </c>
      <c r="CU116">
        <v>0.66577777777777802</v>
      </c>
      <c r="CV116">
        <v>0.75167173252279595</v>
      </c>
      <c r="CW116">
        <v>0.62906559874412438</v>
      </c>
      <c r="CX116">
        <v>0.73048672397716297</v>
      </c>
      <c r="CY116">
        <v>0.67977616136064356</v>
      </c>
      <c r="CZ116" s="45">
        <v>0.75</v>
      </c>
      <c r="DA116" s="25">
        <v>4033.7333333333299</v>
      </c>
      <c r="DB116" s="25">
        <v>0.8</v>
      </c>
      <c r="DC116" s="25">
        <v>4044.375</v>
      </c>
      <c r="DD116" s="25">
        <v>0.8</v>
      </c>
      <c r="DE116" s="25">
        <v>3764.8125</v>
      </c>
      <c r="DF116" s="25">
        <v>0.78333333333333333</v>
      </c>
      <c r="DG116" s="28">
        <v>3947.6402777777766</v>
      </c>
      <c r="DH116">
        <v>0.33333333333333331</v>
      </c>
      <c r="DI116">
        <v>100</v>
      </c>
      <c r="DJ116">
        <v>0.16666666666666666</v>
      </c>
      <c r="DK116">
        <v>65</v>
      </c>
      <c r="DL116">
        <v>0</v>
      </c>
      <c r="DM116">
        <v>101</v>
      </c>
      <c r="DN116">
        <v>0.16666666666666699</v>
      </c>
      <c r="DO116">
        <v>88.666666666666671</v>
      </c>
      <c r="DP116">
        <v>35</v>
      </c>
      <c r="DQ116">
        <v>19</v>
      </c>
      <c r="DR116">
        <v>19</v>
      </c>
      <c r="DS116">
        <v>7</v>
      </c>
      <c r="DT116">
        <v>65</v>
      </c>
      <c r="DU116">
        <v>19</v>
      </c>
      <c r="DV116">
        <v>20</v>
      </c>
      <c r="DW116">
        <v>8</v>
      </c>
      <c r="DX116">
        <v>68</v>
      </c>
      <c r="DY116">
        <v>21</v>
      </c>
      <c r="DZ116">
        <v>21</v>
      </c>
      <c r="EA116">
        <v>8</v>
      </c>
      <c r="EB116" s="89">
        <v>56</v>
      </c>
      <c r="EC116" s="89">
        <v>19.666666666666668</v>
      </c>
      <c r="ED116" s="89">
        <v>20</v>
      </c>
      <c r="EE116" s="129">
        <v>7.666666666666667</v>
      </c>
      <c r="EF116">
        <v>0.99104563379070165</v>
      </c>
      <c r="EG116">
        <v>0.99886580154399318</v>
      </c>
      <c r="EH116">
        <v>0.99886580154399318</v>
      </c>
      <c r="EI116">
        <v>1</v>
      </c>
      <c r="EJ116">
        <v>0.96763795671699981</v>
      </c>
      <c r="EK116">
        <v>0.9631578947368421</v>
      </c>
      <c r="EL116">
        <v>0.96828974929378264</v>
      </c>
      <c r="EM116">
        <v>1</v>
      </c>
      <c r="EN116">
        <v>0.99824585496714968</v>
      </c>
      <c r="EO116">
        <v>0.98938629059401695</v>
      </c>
      <c r="EP116">
        <v>0.99685244734300427</v>
      </c>
      <c r="EQ116">
        <v>1</v>
      </c>
      <c r="ER116">
        <v>0.98564314849161716</v>
      </c>
      <c r="ES116" s="45"/>
      <c r="ET116" s="25"/>
      <c r="EU116" s="25"/>
      <c r="EV116" s="25"/>
      <c r="EW116" s="25"/>
      <c r="EX116" s="109"/>
      <c r="EY116" s="25"/>
    </row>
    <row r="117" spans="1:155" ht="13.05" customHeight="1">
      <c r="A117" s="25">
        <v>55</v>
      </c>
      <c r="B117" s="25">
        <v>13.5</v>
      </c>
      <c r="C117" s="49">
        <v>80115</v>
      </c>
      <c r="D117" s="25">
        <v>4</v>
      </c>
      <c r="E117" s="25">
        <v>4</v>
      </c>
      <c r="F117" s="25">
        <v>15</v>
      </c>
      <c r="G117" s="25">
        <v>17</v>
      </c>
      <c r="H117" s="25">
        <v>23</v>
      </c>
      <c r="I117" s="25">
        <v>26</v>
      </c>
      <c r="J117" s="25">
        <v>0</v>
      </c>
      <c r="K117" s="25">
        <v>9</v>
      </c>
      <c r="L117" s="25">
        <v>1</v>
      </c>
      <c r="M117" s="25">
        <v>1234.8499999999999</v>
      </c>
      <c r="N117" s="25">
        <v>1189.5</v>
      </c>
      <c r="O117" s="25">
        <v>219.55679639242621</v>
      </c>
      <c r="P117" s="25">
        <v>1.0061728395061729</v>
      </c>
      <c r="Q117" s="49">
        <v>-0.25</v>
      </c>
      <c r="R117" s="25">
        <v>0.4</v>
      </c>
      <c r="S117" s="25">
        <v>0.3</v>
      </c>
      <c r="T117" s="25">
        <v>0.35</v>
      </c>
      <c r="U117" s="47">
        <v>28</v>
      </c>
      <c r="V117" s="47">
        <v>8</v>
      </c>
      <c r="W117" s="54">
        <v>6.5</v>
      </c>
      <c r="X117" s="51">
        <v>10.5</v>
      </c>
      <c r="Y117" s="46">
        <v>18</v>
      </c>
      <c r="Z117" s="46">
        <v>16</v>
      </c>
      <c r="AA117" s="103">
        <v>53</v>
      </c>
      <c r="AB117" s="104">
        <v>7.5471698113207544E-2</v>
      </c>
      <c r="AC117" s="47">
        <v>9</v>
      </c>
      <c r="AD117" s="25">
        <v>1</v>
      </c>
      <c r="AE117" s="49">
        <v>10</v>
      </c>
      <c r="AF117" s="47">
        <v>4</v>
      </c>
      <c r="AG117" s="25">
        <v>1</v>
      </c>
      <c r="AH117" s="49">
        <v>5</v>
      </c>
      <c r="AI117" s="25">
        <v>56</v>
      </c>
      <c r="AJ117" s="25"/>
      <c r="AK117" s="49">
        <v>1.25</v>
      </c>
      <c r="AL117">
        <v>12</v>
      </c>
      <c r="AM117">
        <v>7</v>
      </c>
      <c r="AN117">
        <v>0.92498670999999999</v>
      </c>
      <c r="AO117">
        <v>7</v>
      </c>
      <c r="AP117">
        <v>0.95399809000000002</v>
      </c>
      <c r="AQ117">
        <v>5</v>
      </c>
      <c r="AR117">
        <v>2</v>
      </c>
      <c r="AS117">
        <v>1</v>
      </c>
      <c r="AT117">
        <v>4</v>
      </c>
      <c r="AU117">
        <v>0.85959357000000003</v>
      </c>
      <c r="AV117">
        <v>8</v>
      </c>
      <c r="AW117">
        <v>3</v>
      </c>
      <c r="AX117">
        <v>1</v>
      </c>
      <c r="AY117">
        <v>4</v>
      </c>
      <c r="AZ117">
        <v>0.89802651</v>
      </c>
      <c r="BA117" s="25">
        <v>8.3333333333333339</v>
      </c>
      <c r="BB117" s="25">
        <v>4</v>
      </c>
      <c r="BC117" s="25">
        <v>0.97499556999999992</v>
      </c>
      <c r="BD117" s="25">
        <v>5</v>
      </c>
      <c r="BE117" s="25">
        <v>0.90387272333333346</v>
      </c>
      <c r="BF117" s="86">
        <v>71.197920589057119</v>
      </c>
      <c r="BG117" s="47">
        <v>12</v>
      </c>
      <c r="BH117" s="25">
        <v>12</v>
      </c>
      <c r="BI117" s="25">
        <v>12</v>
      </c>
      <c r="BJ117" s="25">
        <v>0.80645160999999999</v>
      </c>
      <c r="BK117" s="25">
        <v>0.61290323000000002</v>
      </c>
      <c r="BL117" s="88">
        <v>0.70967742</v>
      </c>
      <c r="BM117" s="47">
        <v>25</v>
      </c>
      <c r="BN117" s="25">
        <v>28</v>
      </c>
      <c r="BO117" s="25">
        <v>33</v>
      </c>
      <c r="BP117" s="25">
        <v>33</v>
      </c>
      <c r="BQ117" s="25">
        <v>30</v>
      </c>
      <c r="BR117" s="46">
        <v>62</v>
      </c>
      <c r="BS117" s="25">
        <v>12656.1538461538</v>
      </c>
      <c r="BT117" s="25">
        <v>5772.9824561403502</v>
      </c>
      <c r="BU117" s="25">
        <v>31339.166666666701</v>
      </c>
      <c r="BV117" s="25">
        <v>6715.5357142857101</v>
      </c>
      <c r="BW117" s="25">
        <v>18632.631578947399</v>
      </c>
      <c r="BX117" s="25">
        <v>8634.6341463414592</v>
      </c>
      <c r="BY117" s="25">
        <v>20875.984030589301</v>
      </c>
      <c r="BZ117" s="28">
        <v>7041.0507722558395</v>
      </c>
      <c r="CA117">
        <v>342.99817089999999</v>
      </c>
      <c r="CB117">
        <v>8.5104658E-2</v>
      </c>
      <c r="CC117">
        <v>-0.24242424242424199</v>
      </c>
      <c r="CD117">
        <v>0.44</v>
      </c>
      <c r="CE117">
        <v>648.13005350000003</v>
      </c>
      <c r="CF117">
        <v>0.124676804</v>
      </c>
      <c r="CG117">
        <v>-0.60477453580901896</v>
      </c>
      <c r="CH117">
        <v>0.72727272727272696</v>
      </c>
      <c r="CI117">
        <v>1287.4810190000001</v>
      </c>
      <c r="CJ117">
        <v>0.28564120999999998</v>
      </c>
      <c r="CK117">
        <v>2.9718309859154899</v>
      </c>
      <c r="CL117">
        <v>0.27777777777777801</v>
      </c>
      <c r="CM117">
        <v>759.53641446666677</v>
      </c>
      <c r="CN117">
        <v>0.16514089066666668</v>
      </c>
      <c r="CO117">
        <v>0.70821073589407624</v>
      </c>
      <c r="CP117" s="63">
        <v>0.48168350168350171</v>
      </c>
      <c r="CQ117">
        <v>0.54187689202825395</v>
      </c>
      <c r="CR117">
        <v>0.67111616018176601</v>
      </c>
      <c r="CS117">
        <v>0.52854511970534102</v>
      </c>
      <c r="CT117">
        <v>0.76048565121412803</v>
      </c>
      <c r="CU117">
        <v>0.63108108108108096</v>
      </c>
      <c r="CV117">
        <v>0.50524033249006095</v>
      </c>
      <c r="CW117">
        <v>0.56716769760489194</v>
      </c>
      <c r="CX117">
        <v>0.64561404796198507</v>
      </c>
      <c r="CY117">
        <v>0.60639087278343851</v>
      </c>
      <c r="CZ117" s="45">
        <v>0.65</v>
      </c>
      <c r="DA117" s="25">
        <v>7987</v>
      </c>
      <c r="DB117" s="25">
        <v>0.7</v>
      </c>
      <c r="DC117" s="25">
        <v>10481.142857142901</v>
      </c>
      <c r="DD117" s="25">
        <v>0.5</v>
      </c>
      <c r="DE117" s="25">
        <v>5272.5</v>
      </c>
      <c r="DF117" s="25">
        <v>0.6166666666666667</v>
      </c>
      <c r="DG117" s="28">
        <v>7913.5476190476329</v>
      </c>
      <c r="DH117">
        <v>0.66666666666666663</v>
      </c>
      <c r="DI117">
        <v>238</v>
      </c>
      <c r="DJ117">
        <v>0</v>
      </c>
      <c r="DK117">
        <v>168</v>
      </c>
      <c r="DL117">
        <v>0</v>
      </c>
      <c r="DM117">
        <v>242</v>
      </c>
      <c r="DN117">
        <v>0.22222222222222199</v>
      </c>
      <c r="DO117">
        <v>216</v>
      </c>
      <c r="DP117">
        <v>11</v>
      </c>
      <c r="DQ117">
        <v>9</v>
      </c>
      <c r="DR117">
        <v>10</v>
      </c>
      <c r="DS117">
        <v>5</v>
      </c>
      <c r="DT117">
        <v>25</v>
      </c>
      <c r="DU117">
        <v>8</v>
      </c>
      <c r="DV117">
        <v>6</v>
      </c>
      <c r="DW117">
        <v>5</v>
      </c>
      <c r="DX117">
        <v>14</v>
      </c>
      <c r="DY117">
        <v>7</v>
      </c>
      <c r="DZ117">
        <v>7</v>
      </c>
      <c r="EA117">
        <v>5</v>
      </c>
      <c r="EB117" s="89">
        <v>16.666666666666668</v>
      </c>
      <c r="EC117" s="89">
        <v>8</v>
      </c>
      <c r="ED117" s="89">
        <v>7.666666666666667</v>
      </c>
      <c r="EE117" s="129">
        <v>5</v>
      </c>
      <c r="EF117">
        <v>0.65708752366584766</v>
      </c>
      <c r="EG117">
        <v>0.90487482538326991</v>
      </c>
      <c r="EH117">
        <v>0.77063852541074762</v>
      </c>
      <c r="EI117">
        <v>0.99339926779878274</v>
      </c>
      <c r="EJ117">
        <v>0.83922510782538329</v>
      </c>
      <c r="EK117">
        <v>0.97523687200686759</v>
      </c>
      <c r="EL117">
        <v>0.96407054397972514</v>
      </c>
      <c r="EM117">
        <v>0.98639392383214364</v>
      </c>
      <c r="EN117">
        <v>0.87964044556040089</v>
      </c>
      <c r="EO117">
        <v>0.9189150886342875</v>
      </c>
      <c r="EP117">
        <v>0.90624692266307671</v>
      </c>
      <c r="EQ117">
        <v>0.96152394764082305</v>
      </c>
      <c r="ER117">
        <v>0.79198435901721054</v>
      </c>
      <c r="ES117" s="45"/>
      <c r="ET117" s="25"/>
      <c r="EU117" s="25"/>
      <c r="EV117" s="25"/>
      <c r="EW117" s="25"/>
      <c r="EX117" s="109"/>
      <c r="EY117" s="25"/>
    </row>
    <row r="118" spans="1:155" ht="13.05" customHeight="1">
      <c r="A118" s="25">
        <v>47</v>
      </c>
      <c r="B118" s="25">
        <v>14</v>
      </c>
      <c r="C118" s="49">
        <v>80116</v>
      </c>
      <c r="D118" s="25">
        <v>1</v>
      </c>
      <c r="E118" s="25">
        <v>1</v>
      </c>
      <c r="F118" s="25">
        <v>28</v>
      </c>
      <c r="G118" s="25">
        <v>28</v>
      </c>
      <c r="H118" s="25">
        <v>19</v>
      </c>
      <c r="I118" s="25">
        <v>25</v>
      </c>
      <c r="J118" s="25">
        <v>15</v>
      </c>
      <c r="K118" s="25">
        <v>23</v>
      </c>
      <c r="L118" s="25">
        <v>1</v>
      </c>
      <c r="M118" s="25">
        <v>915.9</v>
      </c>
      <c r="N118" s="25">
        <v>920</v>
      </c>
      <c r="O118" s="25">
        <v>131.66980231664854</v>
      </c>
      <c r="P118" s="25">
        <v>0.43678160919540232</v>
      </c>
      <c r="Q118" s="49">
        <v>0.125</v>
      </c>
      <c r="R118" s="25">
        <v>0.9</v>
      </c>
      <c r="S118" s="25">
        <v>0.9</v>
      </c>
      <c r="T118" s="25">
        <v>0.9</v>
      </c>
      <c r="U118" s="47">
        <v>33</v>
      </c>
      <c r="V118" s="47">
        <v>14</v>
      </c>
      <c r="W118" s="54">
        <v>8</v>
      </c>
      <c r="X118" s="51">
        <v>13</v>
      </c>
      <c r="Y118" s="46">
        <v>24</v>
      </c>
      <c r="Z118" s="46">
        <v>17</v>
      </c>
      <c r="AA118" s="103">
        <v>102</v>
      </c>
      <c r="AB118" s="104">
        <v>0</v>
      </c>
      <c r="AC118" s="47">
        <v>12</v>
      </c>
      <c r="AD118" s="25">
        <v>11</v>
      </c>
      <c r="AE118" s="49">
        <v>23</v>
      </c>
      <c r="AF118" s="47">
        <v>4</v>
      </c>
      <c r="AG118" s="25">
        <v>4</v>
      </c>
      <c r="AH118" s="49">
        <v>8</v>
      </c>
      <c r="AI118" s="25">
        <v>25</v>
      </c>
      <c r="AJ118" s="25"/>
      <c r="AK118" s="49">
        <v>1.08</v>
      </c>
      <c r="AL118">
        <v>20</v>
      </c>
      <c r="AM118">
        <v>11</v>
      </c>
      <c r="AN118">
        <v>0.96952421</v>
      </c>
      <c r="AO118">
        <v>11</v>
      </c>
      <c r="AP118">
        <v>0.96935404999999997</v>
      </c>
      <c r="AQ118">
        <v>16</v>
      </c>
      <c r="AR118">
        <v>8</v>
      </c>
      <c r="AS118">
        <v>0.95701119999999995</v>
      </c>
      <c r="AT118">
        <v>8</v>
      </c>
      <c r="AU118">
        <v>0.99395856000000005</v>
      </c>
      <c r="AV118">
        <v>19</v>
      </c>
      <c r="AW118">
        <v>10</v>
      </c>
      <c r="AX118">
        <v>0.97281603999999999</v>
      </c>
      <c r="AY118">
        <v>10</v>
      </c>
      <c r="AZ118">
        <v>0.97281603999999999</v>
      </c>
      <c r="BA118" s="25">
        <v>18.333333333333332</v>
      </c>
      <c r="BB118" s="25">
        <v>9.6666666666666661</v>
      </c>
      <c r="BC118" s="25">
        <v>0.96645048333333339</v>
      </c>
      <c r="BD118" s="25">
        <v>9.6666666666666661</v>
      </c>
      <c r="BE118" s="25">
        <v>0.97870955000000004</v>
      </c>
      <c r="BF118" s="86">
        <v>22.001910511415758</v>
      </c>
      <c r="BG118" s="47">
        <v>27</v>
      </c>
      <c r="BH118" s="25">
        <v>29</v>
      </c>
      <c r="BI118" s="25">
        <v>28</v>
      </c>
      <c r="BJ118" s="25">
        <v>1</v>
      </c>
      <c r="BK118" s="25">
        <v>1</v>
      </c>
      <c r="BL118" s="88">
        <v>1</v>
      </c>
      <c r="BM118" s="47">
        <v>32</v>
      </c>
      <c r="BN118" s="25">
        <v>30</v>
      </c>
      <c r="BO118" s="25">
        <v>32</v>
      </c>
      <c r="BP118" s="25">
        <v>29</v>
      </c>
      <c r="BQ118" s="25">
        <v>34</v>
      </c>
      <c r="BR118" s="46">
        <v>74</v>
      </c>
      <c r="BS118" s="25" t="s">
        <v>149</v>
      </c>
      <c r="BT118" s="25">
        <v>7001.27659574468</v>
      </c>
      <c r="BU118" s="25">
        <v>41785.555555555598</v>
      </c>
      <c r="BV118" s="25">
        <v>7373.9215686274501</v>
      </c>
      <c r="BW118" s="25">
        <v>50574.285714285703</v>
      </c>
      <c r="BX118" s="25">
        <v>10114.857142857099</v>
      </c>
      <c r="BY118" s="25">
        <v>46179.920634920651</v>
      </c>
      <c r="BZ118" s="28">
        <v>8163.3517690764102</v>
      </c>
      <c r="CA118" t="s">
        <v>149</v>
      </c>
      <c r="CB118" t="s">
        <v>149</v>
      </c>
      <c r="CC118" t="s">
        <v>149</v>
      </c>
      <c r="CD118" t="s">
        <v>149</v>
      </c>
      <c r="CE118">
        <v>1076.8626509999999</v>
      </c>
      <c r="CF118">
        <v>0.16504290299999999</v>
      </c>
      <c r="CG118">
        <v>-6.1007957559681802E-2</v>
      </c>
      <c r="CH118">
        <v>0.75</v>
      </c>
      <c r="CI118">
        <v>288.74749800000001</v>
      </c>
      <c r="CJ118">
        <v>4.2059233000000001E-2</v>
      </c>
      <c r="CK118">
        <v>-0.57464788732394401</v>
      </c>
      <c r="CL118">
        <v>1</v>
      </c>
      <c r="CM118">
        <v>682.80507449999993</v>
      </c>
      <c r="CN118">
        <v>0.103551068</v>
      </c>
      <c r="CO118">
        <v>-0.3178279224418129</v>
      </c>
      <c r="CP118" s="63">
        <v>0.875</v>
      </c>
      <c r="CQ118" t="s">
        <v>149</v>
      </c>
      <c r="CR118">
        <v>0.76793248945147696</v>
      </c>
      <c r="CS118">
        <v>0.54589371980676304</v>
      </c>
      <c r="CT118">
        <v>0.76288659793814395</v>
      </c>
      <c r="CU118">
        <v>0.43402777777777801</v>
      </c>
      <c r="CV118">
        <v>0.77296641036017799</v>
      </c>
      <c r="CW118">
        <v>0.48996074879227053</v>
      </c>
      <c r="CX118">
        <v>0.76792849924993301</v>
      </c>
      <c r="CY118">
        <v>0.65674139906686801</v>
      </c>
      <c r="CZ118" s="45">
        <v>0.7</v>
      </c>
      <c r="DA118" s="25">
        <v>7148.6428571428596</v>
      </c>
      <c r="DB118" s="25">
        <v>0.85</v>
      </c>
      <c r="DC118" s="25">
        <v>5906.6</v>
      </c>
      <c r="DD118" s="25">
        <v>1</v>
      </c>
      <c r="DE118" s="25">
        <v>6828.1578947368398</v>
      </c>
      <c r="DF118" s="25">
        <v>0.85</v>
      </c>
      <c r="DG118" s="28">
        <v>6627.8002506265666</v>
      </c>
      <c r="DH118">
        <v>0</v>
      </c>
      <c r="DI118">
        <v>171</v>
      </c>
      <c r="DJ118">
        <v>0</v>
      </c>
      <c r="DK118">
        <v>106</v>
      </c>
      <c r="DL118">
        <v>0</v>
      </c>
      <c r="DM118">
        <v>217</v>
      </c>
      <c r="DN118">
        <v>0</v>
      </c>
      <c r="DO118">
        <v>164.66666666666666</v>
      </c>
      <c r="DP118">
        <v>24</v>
      </c>
      <c r="DQ118">
        <v>13</v>
      </c>
      <c r="DR118">
        <v>12</v>
      </c>
      <c r="DS118">
        <v>6</v>
      </c>
      <c r="DT118">
        <v>58</v>
      </c>
      <c r="DU118">
        <v>13</v>
      </c>
      <c r="DV118">
        <v>15</v>
      </c>
      <c r="DW118">
        <v>4</v>
      </c>
      <c r="DX118">
        <v>50</v>
      </c>
      <c r="DY118">
        <v>22</v>
      </c>
      <c r="DZ118">
        <v>19</v>
      </c>
      <c r="EA118">
        <v>8</v>
      </c>
      <c r="EB118" s="89">
        <v>44</v>
      </c>
      <c r="EC118" s="89">
        <v>16</v>
      </c>
      <c r="ED118" s="89">
        <v>15.333333333333334</v>
      </c>
      <c r="EE118" s="129">
        <v>6</v>
      </c>
      <c r="EF118">
        <v>0.88362382844351695</v>
      </c>
      <c r="EG118">
        <v>0.89318432854369212</v>
      </c>
      <c r="EH118">
        <v>0.88261036728456022</v>
      </c>
      <c r="EI118">
        <v>0.94025615268024765</v>
      </c>
      <c r="EJ118">
        <v>0.96164667809005944</v>
      </c>
      <c r="EK118">
        <v>1</v>
      </c>
      <c r="EL118">
        <v>0.99999999999999978</v>
      </c>
      <c r="EM118">
        <v>0.99999999999999978</v>
      </c>
      <c r="EN118">
        <v>0.99923203954999129</v>
      </c>
      <c r="EO118">
        <v>0.99363577472298537</v>
      </c>
      <c r="EP118">
        <v>0.99289140057376557</v>
      </c>
      <c r="EQ118">
        <v>1</v>
      </c>
      <c r="ER118">
        <v>0.94816751536118915</v>
      </c>
      <c r="ES118" s="45"/>
      <c r="ET118" s="25"/>
      <c r="EU118" s="25"/>
      <c r="EV118" s="25"/>
      <c r="EW118" s="25"/>
      <c r="EX118" s="109"/>
      <c r="EY118" s="25"/>
    </row>
    <row r="119" spans="1:155" ht="13.05" customHeight="1">
      <c r="A119" s="25">
        <v>27</v>
      </c>
      <c r="B119" s="25">
        <v>14</v>
      </c>
      <c r="C119" s="49">
        <v>80117</v>
      </c>
      <c r="D119" s="25">
        <v>5</v>
      </c>
      <c r="E119" s="25">
        <v>5</v>
      </c>
      <c r="F119" s="25">
        <v>21</v>
      </c>
      <c r="G119" s="25">
        <v>26</v>
      </c>
      <c r="H119" s="25">
        <v>19</v>
      </c>
      <c r="I119" s="25">
        <v>26</v>
      </c>
      <c r="J119" s="25">
        <v>2</v>
      </c>
      <c r="K119" s="25">
        <v>10</v>
      </c>
      <c r="L119" s="25">
        <v>1</v>
      </c>
      <c r="M119" s="25">
        <v>947.7</v>
      </c>
      <c r="N119" s="25">
        <v>815</v>
      </c>
      <c r="O119" s="25">
        <v>379.55570980042603</v>
      </c>
      <c r="P119" s="25">
        <v>0.31868131868131866</v>
      </c>
      <c r="Q119" s="49">
        <v>-0.2</v>
      </c>
      <c r="R119" s="25">
        <v>0.6</v>
      </c>
      <c r="S119" s="25">
        <v>0.2</v>
      </c>
      <c r="T119" s="25">
        <v>0.4</v>
      </c>
      <c r="U119" s="47">
        <v>33</v>
      </c>
      <c r="V119" s="47">
        <v>15</v>
      </c>
      <c r="W119" s="54">
        <v>7.5</v>
      </c>
      <c r="X119" s="51">
        <v>19.5</v>
      </c>
      <c r="Y119" s="46">
        <v>20</v>
      </c>
      <c r="Z119" s="46">
        <v>12</v>
      </c>
      <c r="AA119" s="103">
        <v>52</v>
      </c>
      <c r="AB119" s="104">
        <v>7.6923076923076927E-2</v>
      </c>
      <c r="AC119" s="47">
        <v>12</v>
      </c>
      <c r="AD119" s="25">
        <v>11</v>
      </c>
      <c r="AE119" s="49">
        <v>23</v>
      </c>
      <c r="AF119" s="47">
        <v>4</v>
      </c>
      <c r="AG119" s="25">
        <v>4</v>
      </c>
      <c r="AH119" s="49">
        <v>8</v>
      </c>
      <c r="AI119" s="25">
        <v>30</v>
      </c>
      <c r="AJ119" s="25"/>
      <c r="AK119" s="49">
        <v>1.8666666666666667</v>
      </c>
      <c r="AL119">
        <v>15</v>
      </c>
      <c r="AM119">
        <v>9</v>
      </c>
      <c r="AN119">
        <v>0.92729244</v>
      </c>
      <c r="AO119">
        <v>9</v>
      </c>
      <c r="AP119">
        <v>0.94543657000000003</v>
      </c>
      <c r="AQ119">
        <v>19</v>
      </c>
      <c r="AR119">
        <v>7</v>
      </c>
      <c r="AS119">
        <v>0.99125693999999998</v>
      </c>
      <c r="AT119">
        <v>10</v>
      </c>
      <c r="AU119">
        <v>0.95776651000000002</v>
      </c>
      <c r="AV119">
        <v>16</v>
      </c>
      <c r="AW119">
        <v>11</v>
      </c>
      <c r="AX119">
        <v>0.94131779000000004</v>
      </c>
      <c r="AY119">
        <v>11</v>
      </c>
      <c r="AZ119">
        <v>0.95595326000000003</v>
      </c>
      <c r="BA119" s="25">
        <v>16.666666666666668</v>
      </c>
      <c r="BB119" s="25">
        <v>9</v>
      </c>
      <c r="BC119" s="25">
        <v>0.95328905666666675</v>
      </c>
      <c r="BD119" s="25">
        <v>10</v>
      </c>
      <c r="BE119" s="25">
        <v>0.95305211333333339</v>
      </c>
      <c r="BF119" s="86">
        <v>24.746225056354394</v>
      </c>
      <c r="BG119" s="47">
        <v>25</v>
      </c>
      <c r="BH119" s="25">
        <v>20</v>
      </c>
      <c r="BI119" s="25">
        <v>22.5</v>
      </c>
      <c r="BJ119" s="25">
        <v>-0.19346733999999999</v>
      </c>
      <c r="BK119" s="25">
        <v>0.23728814000000001</v>
      </c>
      <c r="BL119" s="88">
        <v>2.191040000000001E-2</v>
      </c>
      <c r="BM119" s="47">
        <v>34</v>
      </c>
      <c r="BN119" s="25">
        <v>34</v>
      </c>
      <c r="BO119" s="25">
        <v>28</v>
      </c>
      <c r="BP119" s="25">
        <v>24</v>
      </c>
      <c r="BQ119" s="25">
        <v>35</v>
      </c>
      <c r="BR119" s="46">
        <v>62</v>
      </c>
      <c r="BS119" s="25">
        <v>6452.1568627450997</v>
      </c>
      <c r="BT119" s="25">
        <v>3104.3396226415098</v>
      </c>
      <c r="BU119" s="25">
        <v>11396.060606060601</v>
      </c>
      <c r="BV119" s="25">
        <v>3388.01801801802</v>
      </c>
      <c r="BW119" s="25">
        <v>11420</v>
      </c>
      <c r="BX119" s="25">
        <v>3649.6907216494801</v>
      </c>
      <c r="BY119" s="25">
        <v>9756.0724896019001</v>
      </c>
      <c r="BZ119" s="28">
        <v>3380.6827874363366</v>
      </c>
      <c r="CA119">
        <v>500.91947959999999</v>
      </c>
      <c r="CB119">
        <v>0.25927868199999998</v>
      </c>
      <c r="CC119">
        <v>12.3939393939394</v>
      </c>
      <c r="CD119">
        <v>0.62</v>
      </c>
      <c r="CE119">
        <v>275.40969109999997</v>
      </c>
      <c r="CF119">
        <v>0.10958391100000001</v>
      </c>
      <c r="CG119">
        <v>2.6631299734748</v>
      </c>
      <c r="CH119">
        <v>0.5</v>
      </c>
      <c r="CI119">
        <v>462.42875720000001</v>
      </c>
      <c r="CJ119">
        <v>0.202849221</v>
      </c>
      <c r="CK119">
        <v>7.1408450704225404</v>
      </c>
      <c r="CL119">
        <v>0.66666666666666696</v>
      </c>
      <c r="CM119">
        <v>412.91930929999995</v>
      </c>
      <c r="CN119">
        <v>0.19057060466666667</v>
      </c>
      <c r="CO119">
        <v>7.3993048126122467</v>
      </c>
      <c r="CP119" s="63">
        <v>0.59555555555555573</v>
      </c>
      <c r="CQ119">
        <v>0.66898734177215202</v>
      </c>
      <c r="CR119">
        <v>0.734226804123711</v>
      </c>
      <c r="CS119">
        <v>0.55458515283842802</v>
      </c>
      <c r="CT119">
        <v>0.78885630498533699</v>
      </c>
      <c r="CU119">
        <v>0.59289617486338797</v>
      </c>
      <c r="CV119">
        <v>0.74348958333333304</v>
      </c>
      <c r="CW119">
        <v>0.60548955649132263</v>
      </c>
      <c r="CX119">
        <v>0.7555242308141269</v>
      </c>
      <c r="CY119">
        <v>0.68050689365272488</v>
      </c>
      <c r="CZ119" s="45">
        <v>0.8</v>
      </c>
      <c r="DA119" s="25">
        <v>9760.7333333333299</v>
      </c>
      <c r="DB119" s="25">
        <v>0.75</v>
      </c>
      <c r="DC119" s="25">
        <v>9097.7999999999993</v>
      </c>
      <c r="DD119" s="25">
        <v>0.7</v>
      </c>
      <c r="DE119" s="25">
        <v>8047.2857142857101</v>
      </c>
      <c r="DF119" s="25">
        <v>0.75</v>
      </c>
      <c r="DG119" s="28">
        <v>8968.6063492063458</v>
      </c>
      <c r="DH119">
        <v>0.83333333333333337</v>
      </c>
      <c r="DI119">
        <v>173</v>
      </c>
      <c r="DJ119">
        <v>0.16666666666666666</v>
      </c>
      <c r="DK119">
        <v>73</v>
      </c>
      <c r="DL119">
        <v>0.66666666666666663</v>
      </c>
      <c r="DM119">
        <v>186</v>
      </c>
      <c r="DN119">
        <v>0.55555555555555602</v>
      </c>
      <c r="DO119">
        <v>144</v>
      </c>
      <c r="DP119">
        <v>15</v>
      </c>
      <c r="DQ119">
        <v>9</v>
      </c>
      <c r="DR119">
        <v>9</v>
      </c>
      <c r="DS119">
        <v>8</v>
      </c>
      <c r="DT119">
        <v>57</v>
      </c>
      <c r="DU119">
        <v>17</v>
      </c>
      <c r="DV119">
        <v>19</v>
      </c>
      <c r="DW119">
        <v>6</v>
      </c>
      <c r="DX119">
        <v>47</v>
      </c>
      <c r="DY119">
        <v>19</v>
      </c>
      <c r="DZ119">
        <v>19</v>
      </c>
      <c r="EA119">
        <v>7</v>
      </c>
      <c r="EB119" s="89">
        <v>39.666666666666664</v>
      </c>
      <c r="EC119" s="89">
        <v>15</v>
      </c>
      <c r="ED119" s="89">
        <v>15.666666666666666</v>
      </c>
      <c r="EE119" s="129">
        <v>7</v>
      </c>
      <c r="EF119">
        <v>0.75789956614961018</v>
      </c>
      <c r="EG119">
        <v>0.62023939367668257</v>
      </c>
      <c r="EH119">
        <v>0.62023939367668257</v>
      </c>
      <c r="EI119">
        <v>0.73809523809523814</v>
      </c>
      <c r="EJ119">
        <v>0.97054013420040119</v>
      </c>
      <c r="EK119">
        <v>1.0000000000000002</v>
      </c>
      <c r="EL119">
        <v>0.99649122807017543</v>
      </c>
      <c r="EM119">
        <v>1</v>
      </c>
      <c r="EN119">
        <v>0.96739563872453638</v>
      </c>
      <c r="EO119">
        <v>0.96134523134404049</v>
      </c>
      <c r="EP119">
        <v>0.96922324962470541</v>
      </c>
      <c r="EQ119">
        <v>1</v>
      </c>
      <c r="ER119">
        <v>0.89861177969151596</v>
      </c>
      <c r="ES119" s="45"/>
      <c r="ET119" s="25"/>
      <c r="EU119" s="25"/>
      <c r="EV119" s="25"/>
      <c r="EW119" s="25">
        <v>1</v>
      </c>
      <c r="EX119" s="109"/>
      <c r="EY119" s="25"/>
    </row>
    <row r="120" spans="1:155" ht="13.05" customHeight="1">
      <c r="A120" s="25">
        <v>52</v>
      </c>
      <c r="B120" s="25"/>
      <c r="C120" s="135">
        <v>80118</v>
      </c>
      <c r="D120" s="25">
        <v>4</v>
      </c>
      <c r="E120" s="25">
        <v>4</v>
      </c>
      <c r="F120" s="25">
        <v>18</v>
      </c>
      <c r="G120" s="25">
        <v>25</v>
      </c>
      <c r="H120" s="25">
        <v>18</v>
      </c>
      <c r="I120" s="25">
        <v>26</v>
      </c>
      <c r="J120" s="25">
        <v>19</v>
      </c>
      <c r="K120" s="25">
        <v>23</v>
      </c>
      <c r="L120" s="25">
        <v>0.95</v>
      </c>
      <c r="M120" s="25">
        <v>776.65</v>
      </c>
      <c r="N120" s="25">
        <v>710.5</v>
      </c>
      <c r="O120" s="25">
        <v>188.84253395773683</v>
      </c>
      <c r="P120" s="25">
        <v>0.38461538461538464</v>
      </c>
      <c r="Q120" s="49">
        <v>0.14285714285714285</v>
      </c>
      <c r="R120" s="25">
        <v>0.7</v>
      </c>
      <c r="S120" s="25">
        <v>0.4</v>
      </c>
      <c r="T120" s="25">
        <v>0.55000000000000004</v>
      </c>
      <c r="U120" s="47">
        <v>32</v>
      </c>
      <c r="V120" s="47">
        <v>16</v>
      </c>
      <c r="W120" s="54">
        <v>7</v>
      </c>
      <c r="X120" s="51">
        <v>16</v>
      </c>
      <c r="Y120" s="46">
        <v>22</v>
      </c>
      <c r="Z120" s="46">
        <v>12</v>
      </c>
      <c r="AA120" s="103">
        <v>94</v>
      </c>
      <c r="AB120" s="104">
        <v>6.3829787234042548E-2</v>
      </c>
      <c r="AC120" s="47">
        <v>12</v>
      </c>
      <c r="AD120" s="25">
        <v>12</v>
      </c>
      <c r="AE120" s="49">
        <v>24</v>
      </c>
      <c r="AF120" s="47">
        <v>4</v>
      </c>
      <c r="AG120" s="25">
        <v>4</v>
      </c>
      <c r="AH120" s="49">
        <v>8</v>
      </c>
      <c r="AI120" s="25">
        <v>21</v>
      </c>
      <c r="AJ120" s="25"/>
      <c r="AK120" s="49">
        <v>2.3333333333333335</v>
      </c>
      <c r="AL120">
        <v>19</v>
      </c>
      <c r="AM120">
        <v>10</v>
      </c>
      <c r="AN120">
        <v>0.83239229000000003</v>
      </c>
      <c r="AO120">
        <v>10</v>
      </c>
      <c r="AP120">
        <v>0.79195903000000001</v>
      </c>
      <c r="AQ120">
        <v>15</v>
      </c>
      <c r="AR120">
        <v>9</v>
      </c>
      <c r="AS120">
        <v>0.98315324000000004</v>
      </c>
      <c r="AT120">
        <v>11</v>
      </c>
      <c r="AU120">
        <v>0.98276247000000005</v>
      </c>
      <c r="AV120">
        <v>17</v>
      </c>
      <c r="AW120">
        <v>10</v>
      </c>
      <c r="AX120">
        <v>0.96758036000000003</v>
      </c>
      <c r="AY120">
        <v>11</v>
      </c>
      <c r="AZ120">
        <v>0.96410837999999999</v>
      </c>
      <c r="BA120" s="25">
        <v>17</v>
      </c>
      <c r="BB120" s="25">
        <v>9.6666666666666661</v>
      </c>
      <c r="BC120" s="25">
        <v>0.92770863000000003</v>
      </c>
      <c r="BD120" s="25">
        <v>10.666666666666666</v>
      </c>
      <c r="BE120" s="25">
        <v>0.91294329333333335</v>
      </c>
      <c r="BF120" s="86">
        <v>19.11045150525624</v>
      </c>
      <c r="BG120" s="47">
        <v>17</v>
      </c>
      <c r="BH120" s="25">
        <v>21</v>
      </c>
      <c r="BI120" s="25">
        <v>19</v>
      </c>
      <c r="BJ120" s="25">
        <v>-0.15432098999999999</v>
      </c>
      <c r="BK120" s="25">
        <v>0.91796875</v>
      </c>
      <c r="BL120" s="88">
        <v>0.38182388</v>
      </c>
      <c r="BM120" s="47"/>
      <c r="BN120" s="25"/>
      <c r="BO120" s="25"/>
      <c r="BP120" s="25"/>
      <c r="BQ120" s="25"/>
      <c r="BR120" s="46"/>
      <c r="BS120" s="25"/>
      <c r="BT120" s="25"/>
      <c r="BU120" s="25"/>
      <c r="BV120" s="25"/>
      <c r="BW120" s="25"/>
      <c r="BX120" s="25"/>
      <c r="BY120" s="25"/>
      <c r="BZ120" s="28"/>
      <c r="CA120"/>
      <c r="CM120" t="s">
        <v>149</v>
      </c>
      <c r="CN120" t="s">
        <v>149</v>
      </c>
      <c r="CO120" t="s">
        <v>149</v>
      </c>
      <c r="CP120" s="63" t="s">
        <v>149</v>
      </c>
      <c r="CQ120" t="s">
        <v>149</v>
      </c>
      <c r="CR120" t="s">
        <v>149</v>
      </c>
      <c r="CS120" t="s">
        <v>149</v>
      </c>
      <c r="CT120" t="s">
        <v>149</v>
      </c>
      <c r="CU120" t="s">
        <v>149</v>
      </c>
      <c r="CV120" t="s">
        <v>149</v>
      </c>
      <c r="CZ120" s="45">
        <v>0.55000000000000004</v>
      </c>
      <c r="DA120" s="25">
        <v>10446.6363636364</v>
      </c>
      <c r="DB120" s="25">
        <v>0.85</v>
      </c>
      <c r="DC120" s="25">
        <v>11326.588235294101</v>
      </c>
      <c r="DD120" s="25">
        <v>0.75</v>
      </c>
      <c r="DE120" s="25">
        <v>9395.0714285714294</v>
      </c>
      <c r="DF120" s="25">
        <v>0.71666666666666667</v>
      </c>
      <c r="DG120" s="28">
        <v>10389.432009167309</v>
      </c>
      <c r="DH120">
        <v>0</v>
      </c>
      <c r="DI120">
        <v>151</v>
      </c>
      <c r="DJ120">
        <v>0.16666666666666666</v>
      </c>
      <c r="DK120">
        <v>55</v>
      </c>
      <c r="DL120">
        <v>0</v>
      </c>
      <c r="DM120">
        <v>62</v>
      </c>
      <c r="DN120">
        <v>5.5555555555555601E-2</v>
      </c>
      <c r="DO120">
        <v>89.333333333333329</v>
      </c>
      <c r="DP120">
        <v>27</v>
      </c>
      <c r="DQ120">
        <v>16</v>
      </c>
      <c r="DR120">
        <v>17</v>
      </c>
      <c r="DS120">
        <v>7</v>
      </c>
      <c r="DT120">
        <v>48</v>
      </c>
      <c r="DU120">
        <v>15</v>
      </c>
      <c r="DV120">
        <v>16</v>
      </c>
      <c r="DW120">
        <v>7</v>
      </c>
      <c r="DX120">
        <v>40</v>
      </c>
      <c r="DY120">
        <v>21</v>
      </c>
      <c r="DZ120">
        <v>22</v>
      </c>
      <c r="EA120">
        <v>8</v>
      </c>
      <c r="EB120" s="89">
        <v>38.333333333333336</v>
      </c>
      <c r="EC120" s="89">
        <v>17.333333333333332</v>
      </c>
      <c r="ED120" s="89">
        <v>18.333333333333332</v>
      </c>
      <c r="EE120" s="129">
        <v>7.333333333333333</v>
      </c>
      <c r="EF120">
        <v>0.86427252841304658</v>
      </c>
      <c r="EG120">
        <v>0.77356604927734995</v>
      </c>
      <c r="EH120">
        <v>0.76927082633110244</v>
      </c>
      <c r="EI120">
        <v>0.9285714285714286</v>
      </c>
      <c r="EJ120">
        <v>0.86831311106560061</v>
      </c>
      <c r="EK120">
        <v>0.87177554340294472</v>
      </c>
      <c r="EL120">
        <v>0.86849316863968606</v>
      </c>
      <c r="EM120">
        <v>0.99318328795759603</v>
      </c>
      <c r="EN120">
        <v>0.99629823827364627</v>
      </c>
      <c r="EO120">
        <v>0.99368403626952251</v>
      </c>
      <c r="EP120">
        <v>0.99906365419211729</v>
      </c>
      <c r="EQ120">
        <v>1</v>
      </c>
      <c r="ER120">
        <v>0.90962795925076456</v>
      </c>
      <c r="ES120" s="45"/>
      <c r="ET120" s="25"/>
      <c r="EU120" s="25"/>
      <c r="EV120" s="25"/>
      <c r="EW120" s="25"/>
      <c r="EX120" s="109"/>
      <c r="EY120" s="25"/>
    </row>
    <row r="121" spans="1:155" ht="13.05" customHeight="1">
      <c r="A121" s="25">
        <v>71</v>
      </c>
      <c r="B121" s="25">
        <v>18</v>
      </c>
      <c r="C121" s="49">
        <v>80119</v>
      </c>
      <c r="D121" s="25">
        <v>5</v>
      </c>
      <c r="E121" s="25">
        <v>5</v>
      </c>
      <c r="F121" s="25">
        <v>21</v>
      </c>
      <c r="G121" s="25">
        <v>24</v>
      </c>
      <c r="H121" s="25">
        <v>23</v>
      </c>
      <c r="I121" s="25">
        <v>27</v>
      </c>
      <c r="J121" s="25">
        <v>7</v>
      </c>
      <c r="K121" s="25">
        <v>15</v>
      </c>
      <c r="L121" s="25">
        <v>1</v>
      </c>
      <c r="M121" s="25">
        <v>1743.05</v>
      </c>
      <c r="N121" s="25">
        <v>1667.5</v>
      </c>
      <c r="O121" s="25">
        <v>386.93974439113106</v>
      </c>
      <c r="P121" s="25">
        <v>0.45299145299145299</v>
      </c>
      <c r="Q121" s="49">
        <v>0.14285714285714285</v>
      </c>
      <c r="R121" s="25">
        <v>0.6</v>
      </c>
      <c r="S121" s="25">
        <v>0.6</v>
      </c>
      <c r="T121" s="25">
        <v>0.6</v>
      </c>
      <c r="U121" s="47">
        <v>36</v>
      </c>
      <c r="V121" s="47">
        <v>15</v>
      </c>
      <c r="W121" s="54">
        <v>7</v>
      </c>
      <c r="X121" s="51">
        <v>13</v>
      </c>
      <c r="Y121" s="46">
        <v>22</v>
      </c>
      <c r="Z121" s="46">
        <v>9</v>
      </c>
      <c r="AA121" s="103">
        <v>71</v>
      </c>
      <c r="AB121" s="104">
        <v>0.21126760563380281</v>
      </c>
      <c r="AC121" s="47">
        <v>12</v>
      </c>
      <c r="AD121" s="25">
        <v>7</v>
      </c>
      <c r="AE121" s="49">
        <v>19</v>
      </c>
      <c r="AF121" s="47">
        <v>4</v>
      </c>
      <c r="AG121" s="25">
        <v>3</v>
      </c>
      <c r="AH121" s="49">
        <v>7</v>
      </c>
      <c r="AI121" s="25">
        <v>27</v>
      </c>
      <c r="AJ121" s="25"/>
      <c r="AK121" s="49">
        <v>0.66666666666666663</v>
      </c>
      <c r="AL121"/>
      <c r="AM121"/>
      <c r="AN121"/>
      <c r="AO121"/>
      <c r="AP121"/>
      <c r="AQ121" t="s">
        <v>149</v>
      </c>
      <c r="AR121"/>
      <c r="AS121"/>
      <c r="AT121"/>
      <c r="AU121"/>
      <c r="AV121" t="s">
        <v>149</v>
      </c>
      <c r="AW121"/>
      <c r="AX121"/>
      <c r="AY121"/>
      <c r="AZ121"/>
      <c r="BA121" s="25" t="s">
        <v>149</v>
      </c>
      <c r="BB121" s="25" t="s">
        <v>149</v>
      </c>
      <c r="BC121" s="25" t="s">
        <v>149</v>
      </c>
      <c r="BD121" s="25" t="s">
        <v>149</v>
      </c>
      <c r="BE121" s="25" t="s">
        <v>149</v>
      </c>
      <c r="BF121" s="86">
        <v>22.784710539085367</v>
      </c>
      <c r="BG121" s="47">
        <v>15</v>
      </c>
      <c r="BH121" s="25">
        <v>15</v>
      </c>
      <c r="BI121" s="25">
        <v>15</v>
      </c>
      <c r="BJ121" s="25">
        <v>0.50769231000000004</v>
      </c>
      <c r="BK121" s="25">
        <v>0.86607142999999998</v>
      </c>
      <c r="BL121" s="88">
        <v>0.68688187000000001</v>
      </c>
      <c r="BM121" s="47">
        <v>29</v>
      </c>
      <c r="BN121" s="25">
        <v>33</v>
      </c>
      <c r="BO121" s="25">
        <v>34</v>
      </c>
      <c r="BP121" s="25">
        <v>19</v>
      </c>
      <c r="BQ121" s="25">
        <v>31</v>
      </c>
      <c r="BR121" s="46">
        <v>75</v>
      </c>
      <c r="BS121" s="25">
        <v>19356.470588235301</v>
      </c>
      <c r="BT121" s="25">
        <v>3392.37113402062</v>
      </c>
      <c r="BU121" s="25">
        <v>37607</v>
      </c>
      <c r="BV121" s="25">
        <v>4043.7634408602198</v>
      </c>
      <c r="BW121" s="25">
        <v>25287.142857142899</v>
      </c>
      <c r="BX121" s="25">
        <v>4069.1954022988498</v>
      </c>
      <c r="BY121" s="25">
        <v>27416.871148459399</v>
      </c>
      <c r="BZ121" s="28">
        <v>3835.1099923932302</v>
      </c>
      <c r="CA121">
        <v>-197.7508201</v>
      </c>
      <c r="CB121">
        <v>-6.8653047999999994E-2</v>
      </c>
      <c r="CC121">
        <v>-2.6545454545454499</v>
      </c>
      <c r="CD121">
        <v>0.375</v>
      </c>
      <c r="CE121">
        <v>901.0120703</v>
      </c>
      <c r="CF121">
        <v>0.44971848199999997</v>
      </c>
      <c r="CG121">
        <v>1.80371352785146</v>
      </c>
      <c r="CH121">
        <v>0.33333333333333298</v>
      </c>
      <c r="CI121">
        <v>473.7411644</v>
      </c>
      <c r="CJ121">
        <v>0.16069971599999999</v>
      </c>
      <c r="CK121">
        <v>1.88732394366197</v>
      </c>
      <c r="CL121">
        <v>0.53846153846153799</v>
      </c>
      <c r="CM121">
        <v>392.33413820000004</v>
      </c>
      <c r="CN121">
        <v>0.18058838333333335</v>
      </c>
      <c r="CO121">
        <v>0.34549733898932672</v>
      </c>
      <c r="CP121" s="63">
        <v>0.41559829059829029</v>
      </c>
      <c r="CQ121">
        <v>0.397759103641457</v>
      </c>
      <c r="CR121">
        <v>0.708527789563004</v>
      </c>
      <c r="CS121">
        <v>0.63019693654266995</v>
      </c>
      <c r="CT121">
        <v>0.81047982332864899</v>
      </c>
      <c r="CU121">
        <v>0.49288256227757998</v>
      </c>
      <c r="CV121">
        <v>0.72564160799455002</v>
      </c>
      <c r="CW121">
        <v>0.50694620082056907</v>
      </c>
      <c r="CX121">
        <v>0.7482164069620677</v>
      </c>
      <c r="CY121">
        <v>0.62758130389131839</v>
      </c>
      <c r="CZ121" s="45">
        <v>0.7</v>
      </c>
      <c r="DA121" s="25">
        <v>7641.2142857142899</v>
      </c>
      <c r="DB121" s="25">
        <v>0.8</v>
      </c>
      <c r="DC121" s="25">
        <v>8131.9375</v>
      </c>
      <c r="DD121" s="25">
        <v>0.8</v>
      </c>
      <c r="DE121" s="25">
        <v>7933.625</v>
      </c>
      <c r="DF121" s="25">
        <v>0.76666666666666661</v>
      </c>
      <c r="DG121" s="28">
        <v>7902.2589285714303</v>
      </c>
      <c r="DH121">
        <v>0</v>
      </c>
      <c r="DI121">
        <v>96</v>
      </c>
      <c r="DJ121">
        <v>0</v>
      </c>
      <c r="DK121">
        <v>98</v>
      </c>
      <c r="DL121">
        <v>1.5</v>
      </c>
      <c r="DM121">
        <v>110</v>
      </c>
      <c r="DN121">
        <v>0.5</v>
      </c>
      <c r="DO121">
        <v>101.33333333333333</v>
      </c>
      <c r="DP121">
        <v>19</v>
      </c>
      <c r="DQ121">
        <v>16</v>
      </c>
      <c r="DR121">
        <v>15</v>
      </c>
      <c r="DS121">
        <v>12</v>
      </c>
      <c r="DT121">
        <v>34</v>
      </c>
      <c r="DU121">
        <v>13</v>
      </c>
      <c r="DV121">
        <v>12</v>
      </c>
      <c r="DW121">
        <v>8</v>
      </c>
      <c r="DX121">
        <v>24</v>
      </c>
      <c r="DY121">
        <v>22</v>
      </c>
      <c r="DZ121">
        <v>19</v>
      </c>
      <c r="EA121">
        <v>8</v>
      </c>
      <c r="EB121" s="89">
        <v>25.666666666666668</v>
      </c>
      <c r="EC121" s="89">
        <v>17</v>
      </c>
      <c r="ED121" s="89">
        <v>15.333333333333334</v>
      </c>
      <c r="EE121" s="129">
        <v>9.3333333333333339</v>
      </c>
      <c r="EF121">
        <v>0.85418094889334761</v>
      </c>
      <c r="EG121">
        <v>0.84700771920938311</v>
      </c>
      <c r="EH121">
        <v>0.83242730470013115</v>
      </c>
      <c r="EI121">
        <v>0.9421822191000665</v>
      </c>
      <c r="EJ121">
        <v>0.83978545020660278</v>
      </c>
      <c r="EK121">
        <v>0.96020934181892426</v>
      </c>
      <c r="EL121">
        <v>0.96472621081254828</v>
      </c>
      <c r="EM121">
        <v>1</v>
      </c>
      <c r="EN121">
        <v>0.99634827798648118</v>
      </c>
      <c r="EO121">
        <v>0.99369805148298884</v>
      </c>
      <c r="EP121">
        <v>0.99193535221398765</v>
      </c>
      <c r="EQ121">
        <v>1</v>
      </c>
      <c r="ER121">
        <v>0.89677155902881056</v>
      </c>
      <c r="ES121" s="45"/>
      <c r="ET121" s="25"/>
      <c r="EU121" s="25"/>
      <c r="EV121" s="25"/>
      <c r="EW121" s="25"/>
      <c r="EX121" s="109"/>
      <c r="EY121" s="25"/>
    </row>
    <row r="122" spans="1:155" ht="13.05" customHeight="1">
      <c r="A122" s="25">
        <v>29</v>
      </c>
      <c r="B122" s="25">
        <v>11</v>
      </c>
      <c r="C122" s="49">
        <v>80120</v>
      </c>
      <c r="D122" s="25">
        <v>4</v>
      </c>
      <c r="E122" s="25">
        <v>4</v>
      </c>
      <c r="F122" s="25">
        <v>9</v>
      </c>
      <c r="G122" s="25">
        <v>21</v>
      </c>
      <c r="H122" s="25">
        <v>9</v>
      </c>
      <c r="I122" s="25">
        <v>18</v>
      </c>
      <c r="J122" s="25">
        <v>5</v>
      </c>
      <c r="K122" s="25">
        <v>11</v>
      </c>
      <c r="L122" s="25">
        <v>1</v>
      </c>
      <c r="M122" s="25">
        <v>669</v>
      </c>
      <c r="N122" s="25">
        <v>671.5</v>
      </c>
      <c r="O122" s="25">
        <v>61.692787260748723</v>
      </c>
      <c r="P122" s="25">
        <v>0.79569892473118276</v>
      </c>
      <c r="Q122" s="49">
        <v>-0.16666666666666666</v>
      </c>
      <c r="R122" s="25">
        <v>0.1</v>
      </c>
      <c r="S122" s="25">
        <v>0.6</v>
      </c>
      <c r="T122" s="25">
        <v>0.35</v>
      </c>
      <c r="U122" s="47">
        <v>42</v>
      </c>
      <c r="V122" s="47">
        <v>15</v>
      </c>
      <c r="W122" s="54">
        <v>11.5</v>
      </c>
      <c r="X122" s="51">
        <v>14.5</v>
      </c>
      <c r="Y122" s="46">
        <v>14</v>
      </c>
      <c r="Z122" s="46">
        <v>17</v>
      </c>
      <c r="AA122" s="103">
        <v>51</v>
      </c>
      <c r="AB122" s="104">
        <v>7.8431372549019607E-2</v>
      </c>
      <c r="AC122" s="47">
        <v>12</v>
      </c>
      <c r="AD122" s="25">
        <v>12</v>
      </c>
      <c r="AE122" s="49">
        <v>24</v>
      </c>
      <c r="AF122" s="47">
        <v>4</v>
      </c>
      <c r="AG122" s="25">
        <v>4</v>
      </c>
      <c r="AH122" s="49">
        <v>8</v>
      </c>
      <c r="AI122" s="25">
        <v>16</v>
      </c>
      <c r="AJ122" s="25"/>
      <c r="AK122" s="49">
        <v>1.125</v>
      </c>
      <c r="AL122"/>
      <c r="AM122"/>
      <c r="AN122"/>
      <c r="AO122"/>
      <c r="AP122"/>
      <c r="AQ122" t="s">
        <v>149</v>
      </c>
      <c r="AR122"/>
      <c r="AS122"/>
      <c r="AT122"/>
      <c r="AU122"/>
      <c r="AV122" t="s">
        <v>149</v>
      </c>
      <c r="AW122"/>
      <c r="AX122"/>
      <c r="AY122"/>
      <c r="AZ122"/>
      <c r="BA122" s="25" t="s">
        <v>149</v>
      </c>
      <c r="BB122" s="25" t="s">
        <v>149</v>
      </c>
      <c r="BC122" s="25" t="s">
        <v>149</v>
      </c>
      <c r="BD122" s="25" t="s">
        <v>149</v>
      </c>
      <c r="BE122" s="25" t="s">
        <v>149</v>
      </c>
      <c r="BF122" s="86">
        <v>40.314223164046979</v>
      </c>
      <c r="BG122" s="47">
        <v>17</v>
      </c>
      <c r="BH122" s="25">
        <v>14</v>
      </c>
      <c r="BI122" s="25">
        <v>15.5</v>
      </c>
      <c r="BJ122" s="25">
        <v>-0.02</v>
      </c>
      <c r="BK122" s="25">
        <v>-0.21739130000000001</v>
      </c>
      <c r="BL122" s="88">
        <v>-0.11869565</v>
      </c>
      <c r="BM122" s="47">
        <v>36</v>
      </c>
      <c r="BN122" s="25">
        <v>35</v>
      </c>
      <c r="BO122" s="25">
        <v>39</v>
      </c>
      <c r="BP122" s="25">
        <v>36</v>
      </c>
      <c r="BQ122" s="25">
        <v>35</v>
      </c>
      <c r="BR122" s="46"/>
      <c r="BS122" s="25">
        <v>9401.7142857142899</v>
      </c>
      <c r="BT122" s="25">
        <v>4387.4666666666699</v>
      </c>
      <c r="BU122" s="25">
        <v>13928.5185185185</v>
      </c>
      <c r="BV122" s="25">
        <v>3917.3958333333298</v>
      </c>
      <c r="BW122" s="25">
        <v>9077.4358974359002</v>
      </c>
      <c r="BX122" s="25">
        <v>5057.4285714285697</v>
      </c>
      <c r="BY122" s="25">
        <v>10802.556233889563</v>
      </c>
      <c r="BZ122" s="28">
        <v>4454.0970238095224</v>
      </c>
      <c r="CA122">
        <v>327.88450760000001</v>
      </c>
      <c r="CB122">
        <v>0.123555833</v>
      </c>
      <c r="CC122">
        <v>5.3757575757575804</v>
      </c>
      <c r="CD122">
        <v>0.441176470588235</v>
      </c>
      <c r="CE122">
        <v>240.64250630000001</v>
      </c>
      <c r="CF122">
        <v>8.9439052000000005E-2</v>
      </c>
      <c r="CG122">
        <v>2.4482758620689702</v>
      </c>
      <c r="CH122">
        <v>0.5</v>
      </c>
      <c r="CI122">
        <v>304.92289419999997</v>
      </c>
      <c r="CJ122">
        <v>8.2597998000000006E-2</v>
      </c>
      <c r="CK122">
        <v>3.61408450704225</v>
      </c>
      <c r="CL122">
        <v>0.60526315789473695</v>
      </c>
      <c r="CM122">
        <v>291.14996936666665</v>
      </c>
      <c r="CN122">
        <v>9.8530961000000014E-2</v>
      </c>
      <c r="CO122">
        <v>3.8127059816229334</v>
      </c>
      <c r="CP122" s="63">
        <v>0.51547987616099067</v>
      </c>
      <c r="CQ122">
        <v>0.63398692810457502</v>
      </c>
      <c r="CR122">
        <v>0.68182912154031305</v>
      </c>
      <c r="CS122">
        <v>0.56556556556556603</v>
      </c>
      <c r="CT122">
        <v>0.69725675942372201</v>
      </c>
      <c r="CU122">
        <v>0.493496557000765</v>
      </c>
      <c r="CV122">
        <v>0.62139392392136805</v>
      </c>
      <c r="CW122">
        <v>0.56434968355696868</v>
      </c>
      <c r="CX122">
        <v>0.66682660162846774</v>
      </c>
      <c r="CY122">
        <v>0.61558814259271821</v>
      </c>
      <c r="CZ122" s="45">
        <v>0.65</v>
      </c>
      <c r="DA122" s="25">
        <v>2947.76923076923</v>
      </c>
      <c r="DB122" s="25">
        <v>0.95</v>
      </c>
      <c r="DC122" s="25">
        <v>2357.1666666666702</v>
      </c>
      <c r="DD122" s="25">
        <v>0.65</v>
      </c>
      <c r="DE122" s="25">
        <v>2190.76923076923</v>
      </c>
      <c r="DF122" s="25">
        <v>0.75</v>
      </c>
      <c r="DG122" s="28">
        <v>2498.5683760683769</v>
      </c>
      <c r="DH122">
        <v>2.6666666666666665</v>
      </c>
      <c r="DI122">
        <v>164</v>
      </c>
      <c r="DJ122">
        <v>2.3333333333333335</v>
      </c>
      <c r="DK122">
        <v>117</v>
      </c>
      <c r="DL122">
        <v>0.66666666666666663</v>
      </c>
      <c r="DM122">
        <v>211</v>
      </c>
      <c r="DN122">
        <v>1.8888888888888899</v>
      </c>
      <c r="DO122">
        <v>164</v>
      </c>
      <c r="DP122">
        <v>14</v>
      </c>
      <c r="DQ122">
        <v>11</v>
      </c>
      <c r="DR122">
        <v>11</v>
      </c>
      <c r="DS122">
        <v>8</v>
      </c>
      <c r="DT122">
        <v>43</v>
      </c>
      <c r="DU122">
        <v>16</v>
      </c>
      <c r="DV122">
        <v>17</v>
      </c>
      <c r="DW122">
        <v>8</v>
      </c>
      <c r="DX122">
        <v>33</v>
      </c>
      <c r="DY122">
        <v>20</v>
      </c>
      <c r="DZ122">
        <v>21</v>
      </c>
      <c r="EA122">
        <v>7</v>
      </c>
      <c r="EB122" s="89">
        <v>30</v>
      </c>
      <c r="EC122" s="89">
        <v>15.666666666666666</v>
      </c>
      <c r="ED122" s="89">
        <v>16.333333333333332</v>
      </c>
      <c r="EE122" s="129">
        <v>7.666666666666667</v>
      </c>
      <c r="EF122">
        <v>0.93615926810962091</v>
      </c>
      <c r="EG122">
        <v>0.91232999635067991</v>
      </c>
      <c r="EH122">
        <v>0.94217586229533878</v>
      </c>
      <c r="EI122">
        <v>0.89230141435445287</v>
      </c>
      <c r="EJ122">
        <v>0.9508274660771292</v>
      </c>
      <c r="EK122">
        <v>0.99678087316500519</v>
      </c>
      <c r="EL122">
        <v>0.99458792719097733</v>
      </c>
      <c r="EM122">
        <v>1</v>
      </c>
      <c r="EN122">
        <v>0.97750931305980338</v>
      </c>
      <c r="EO122">
        <v>0.97794582074474534</v>
      </c>
      <c r="EP122">
        <v>0.98328143630244336</v>
      </c>
      <c r="EQ122">
        <v>1</v>
      </c>
      <c r="ER122">
        <v>0.95483201574885113</v>
      </c>
      <c r="ES122" s="45"/>
      <c r="ET122" s="25"/>
      <c r="EU122" s="25"/>
      <c r="EV122" s="25"/>
      <c r="EW122" s="25"/>
      <c r="EX122" s="109"/>
      <c r="EY122" s="25"/>
    </row>
    <row r="123" spans="1:155" ht="13.05" customHeight="1">
      <c r="A123" s="25">
        <v>72</v>
      </c>
      <c r="B123" s="25">
        <v>12</v>
      </c>
      <c r="C123" s="49">
        <v>80121</v>
      </c>
      <c r="D123" s="25">
        <v>5</v>
      </c>
      <c r="E123" s="25">
        <v>5</v>
      </c>
      <c r="F123" s="25">
        <v>14</v>
      </c>
      <c r="G123" s="25">
        <v>22</v>
      </c>
      <c r="H123" s="25">
        <v>15</v>
      </c>
      <c r="I123" s="25">
        <v>24</v>
      </c>
      <c r="J123" s="25">
        <v>2</v>
      </c>
      <c r="K123" s="25">
        <v>9</v>
      </c>
      <c r="L123" s="25">
        <v>1</v>
      </c>
      <c r="M123" s="25">
        <v>1055.0999999999999</v>
      </c>
      <c r="N123" s="25">
        <v>1042.5</v>
      </c>
      <c r="O123" s="25">
        <v>224.05964901291244</v>
      </c>
      <c r="P123" s="25">
        <v>0.41935483870967744</v>
      </c>
      <c r="Q123" s="49">
        <v>-0.4</v>
      </c>
      <c r="R123" s="25">
        <v>1</v>
      </c>
      <c r="S123" s="25">
        <v>1</v>
      </c>
      <c r="T123" s="25">
        <v>1</v>
      </c>
      <c r="U123" s="47">
        <v>41</v>
      </c>
      <c r="V123" s="47">
        <v>13</v>
      </c>
      <c r="W123" s="54">
        <v>6.5</v>
      </c>
      <c r="X123" s="51">
        <v>9.5</v>
      </c>
      <c r="Y123" s="46">
        <v>22</v>
      </c>
      <c r="Z123" s="46">
        <v>11</v>
      </c>
      <c r="AA123" s="103">
        <v>74</v>
      </c>
      <c r="AB123" s="104">
        <v>4.0540540540540543E-2</v>
      </c>
      <c r="AC123" s="47">
        <v>12</v>
      </c>
      <c r="AD123" s="25">
        <v>10</v>
      </c>
      <c r="AE123" s="49">
        <v>22</v>
      </c>
      <c r="AF123" s="47">
        <v>4</v>
      </c>
      <c r="AG123" s="25">
        <v>4</v>
      </c>
      <c r="AH123" s="49">
        <v>8</v>
      </c>
      <c r="AI123" s="25">
        <v>30</v>
      </c>
      <c r="AJ123" s="25"/>
      <c r="AK123" s="49">
        <v>1.1333333333333333</v>
      </c>
      <c r="AL123">
        <v>21</v>
      </c>
      <c r="AM123">
        <v>5</v>
      </c>
      <c r="AN123">
        <v>0.83684574</v>
      </c>
      <c r="AO123">
        <v>7</v>
      </c>
      <c r="AP123">
        <v>0.79953563999999999</v>
      </c>
      <c r="AQ123">
        <v>21</v>
      </c>
      <c r="AR123">
        <v>4</v>
      </c>
      <c r="AS123">
        <v>0.8867313</v>
      </c>
      <c r="AT123">
        <v>6</v>
      </c>
      <c r="AU123">
        <v>0.94710609999999995</v>
      </c>
      <c r="AV123">
        <v>17</v>
      </c>
      <c r="AW123">
        <v>7</v>
      </c>
      <c r="AX123">
        <v>0.96994358999999997</v>
      </c>
      <c r="AY123">
        <v>7</v>
      </c>
      <c r="AZ123">
        <v>0.9798192</v>
      </c>
      <c r="BA123" s="25">
        <v>19.666666666666668</v>
      </c>
      <c r="BB123" s="25">
        <v>5.333333333333333</v>
      </c>
      <c r="BC123" s="25">
        <v>0.89784021000000003</v>
      </c>
      <c r="BD123" s="25">
        <v>6.666666666666667</v>
      </c>
      <c r="BE123" s="25">
        <v>0.90882031333333335</v>
      </c>
      <c r="BF123" s="86">
        <v>35.672593796814589</v>
      </c>
      <c r="BG123" s="47">
        <v>22</v>
      </c>
      <c r="BH123" s="25">
        <v>22</v>
      </c>
      <c r="BI123" s="25">
        <v>22</v>
      </c>
      <c r="BJ123" s="25">
        <v>0.77852348999999998</v>
      </c>
      <c r="BK123" s="25">
        <v>0.92617450000000001</v>
      </c>
      <c r="BL123" s="88">
        <v>0.85234899500000005</v>
      </c>
      <c r="BM123" s="47">
        <v>32</v>
      </c>
      <c r="BN123" s="25">
        <v>33</v>
      </c>
      <c r="BO123" s="25">
        <v>29</v>
      </c>
      <c r="BP123" s="25">
        <v>36</v>
      </c>
      <c r="BQ123" s="25">
        <v>37</v>
      </c>
      <c r="BR123" s="46">
        <v>42</v>
      </c>
      <c r="BS123" s="25">
        <v>21937.333333333299</v>
      </c>
      <c r="BT123" s="25">
        <v>4839.1176470588198</v>
      </c>
      <c r="BU123" s="25">
        <v>37607</v>
      </c>
      <c r="BV123" s="25">
        <v>3547.8301886792501</v>
      </c>
      <c r="BW123" s="25">
        <v>44252.5</v>
      </c>
      <c r="BX123" s="25">
        <v>4849.58904109589</v>
      </c>
      <c r="BY123" s="25">
        <v>34598.944444444431</v>
      </c>
      <c r="BZ123" s="28">
        <v>4412.1789589446535</v>
      </c>
      <c r="CA123">
        <v>703.27438919999997</v>
      </c>
      <c r="CB123">
        <v>0.250523677</v>
      </c>
      <c r="CC123">
        <v>2.1575757575757599</v>
      </c>
      <c r="CD123">
        <v>0.57142857142857095</v>
      </c>
      <c r="CE123">
        <v>370.67478799999998</v>
      </c>
      <c r="CF123">
        <v>0.145523298</v>
      </c>
      <c r="CG123">
        <v>1.5172413793103401</v>
      </c>
      <c r="CH123">
        <v>0.55555555555555602</v>
      </c>
      <c r="CI123">
        <v>876.80011249999995</v>
      </c>
      <c r="CJ123">
        <v>0.31577773999999997</v>
      </c>
      <c r="CK123">
        <v>1.6</v>
      </c>
      <c r="CL123">
        <v>0.57142857142857095</v>
      </c>
      <c r="CM123">
        <v>650.24976323333328</v>
      </c>
      <c r="CN123">
        <v>0.23727490499999995</v>
      </c>
      <c r="CO123">
        <v>1.7582723789620331</v>
      </c>
      <c r="CP123" s="63">
        <v>0.56613756613756594</v>
      </c>
      <c r="CQ123">
        <v>0.51627906976744198</v>
      </c>
      <c r="CR123">
        <v>0.68853292651919695</v>
      </c>
      <c r="CS123">
        <v>0.58205689277899297</v>
      </c>
      <c r="CT123">
        <v>0.63703145601808298</v>
      </c>
      <c r="CU123">
        <v>0.45783132530120502</v>
      </c>
      <c r="CV123">
        <v>0.71145153189352095</v>
      </c>
      <c r="CW123">
        <v>0.51872242928254664</v>
      </c>
      <c r="CX123">
        <v>0.679005304810267</v>
      </c>
      <c r="CY123">
        <v>0.59886386704640693</v>
      </c>
      <c r="CZ123" s="45">
        <v>0.6</v>
      </c>
      <c r="DA123" s="25">
        <v>8744.3333333333303</v>
      </c>
      <c r="DB123" s="25">
        <v>0.75</v>
      </c>
      <c r="DC123" s="25">
        <v>10508.733333333301</v>
      </c>
      <c r="DD123" s="25">
        <v>0.85</v>
      </c>
      <c r="DE123" s="25">
        <v>9677.8823529411802</v>
      </c>
      <c r="DF123" s="25">
        <v>0.73333333333333339</v>
      </c>
      <c r="DG123" s="28">
        <v>9643.6496732026044</v>
      </c>
      <c r="DH123">
        <v>1</v>
      </c>
      <c r="DI123">
        <v>177</v>
      </c>
      <c r="DJ123">
        <v>0.16666666666666666</v>
      </c>
      <c r="DK123">
        <v>177</v>
      </c>
      <c r="DL123">
        <v>1.3333333333333333</v>
      </c>
      <c r="DM123">
        <v>174</v>
      </c>
      <c r="DN123">
        <v>0.83333333333333304</v>
      </c>
      <c r="DO123">
        <v>176</v>
      </c>
      <c r="DP123">
        <v>19</v>
      </c>
      <c r="DQ123">
        <v>17</v>
      </c>
      <c r="DR123">
        <v>17</v>
      </c>
      <c r="DS123">
        <v>10</v>
      </c>
      <c r="DT123">
        <v>20</v>
      </c>
      <c r="DU123">
        <v>13</v>
      </c>
      <c r="DV123">
        <v>11</v>
      </c>
      <c r="DW123">
        <v>7</v>
      </c>
      <c r="DX123">
        <v>15</v>
      </c>
      <c r="DY123">
        <v>11</v>
      </c>
      <c r="DZ123">
        <v>11</v>
      </c>
      <c r="EA123">
        <v>8</v>
      </c>
      <c r="EB123" s="89">
        <v>18</v>
      </c>
      <c r="EC123" s="89">
        <v>13.666666666666666</v>
      </c>
      <c r="ED123" s="89">
        <v>13</v>
      </c>
      <c r="EE123" s="129">
        <v>8.3333333333333339</v>
      </c>
      <c r="EF123">
        <v>0.89647343955623859</v>
      </c>
      <c r="EG123">
        <v>0.93483331356567412</v>
      </c>
      <c r="EH123">
        <v>0.90079261127891275</v>
      </c>
      <c r="EI123">
        <v>0.96731479097460438</v>
      </c>
      <c r="EJ123">
        <v>0.93285818422157418</v>
      </c>
      <c r="EK123">
        <v>0.97749108240067606</v>
      </c>
      <c r="EL123">
        <v>0.96302116615075084</v>
      </c>
      <c r="EM123">
        <v>0.99228581947994376</v>
      </c>
      <c r="EN123">
        <v>0.9604539428870833</v>
      </c>
      <c r="EO123">
        <v>0.98538774651860317</v>
      </c>
      <c r="EP123">
        <v>0.98347284239828436</v>
      </c>
      <c r="EQ123">
        <v>1</v>
      </c>
      <c r="ER123">
        <v>0.92992852222163203</v>
      </c>
      <c r="ES123" s="45"/>
      <c r="ET123" s="25"/>
      <c r="EU123" s="25"/>
      <c r="EV123" s="25"/>
      <c r="EW123" s="25"/>
      <c r="EX123" s="109"/>
      <c r="EY123" s="25"/>
    </row>
    <row r="124" spans="1:155" ht="13.05" customHeight="1">
      <c r="A124" s="25">
        <v>71</v>
      </c>
      <c r="B124" s="25">
        <v>9</v>
      </c>
      <c r="C124" s="49">
        <v>80122</v>
      </c>
      <c r="D124" s="25">
        <v>5</v>
      </c>
      <c r="E124" s="25">
        <v>5</v>
      </c>
      <c r="F124" s="25">
        <v>16</v>
      </c>
      <c r="G124" s="25">
        <v>23</v>
      </c>
      <c r="H124" s="25">
        <v>19</v>
      </c>
      <c r="I124" s="25">
        <v>23</v>
      </c>
      <c r="J124" s="25">
        <v>2</v>
      </c>
      <c r="K124" s="25">
        <v>12</v>
      </c>
      <c r="L124" s="25">
        <v>1</v>
      </c>
      <c r="M124" s="25">
        <v>999.75</v>
      </c>
      <c r="N124" s="25">
        <v>896.5</v>
      </c>
      <c r="O124" s="25">
        <v>257.43898101757713</v>
      </c>
      <c r="P124" s="25">
        <v>0.61599999999999999</v>
      </c>
      <c r="Q124" s="49">
        <v>0</v>
      </c>
      <c r="R124" s="25">
        <v>0.5</v>
      </c>
      <c r="S124" s="25">
        <v>0.4</v>
      </c>
      <c r="T124" s="25">
        <v>0.45</v>
      </c>
      <c r="U124" s="47">
        <v>27</v>
      </c>
      <c r="V124" s="47">
        <v>14</v>
      </c>
      <c r="W124" s="54">
        <v>4.5</v>
      </c>
      <c r="X124" s="51">
        <v>10.5</v>
      </c>
      <c r="Y124" s="46">
        <v>20</v>
      </c>
      <c r="Z124" s="46">
        <v>15</v>
      </c>
      <c r="AA124" s="103">
        <v>87</v>
      </c>
      <c r="AB124" s="104">
        <v>4.5977011494252873E-2</v>
      </c>
      <c r="AC124" s="47">
        <v>12</v>
      </c>
      <c r="AD124" s="25">
        <v>12</v>
      </c>
      <c r="AE124" s="49">
        <v>24</v>
      </c>
      <c r="AF124" s="47">
        <v>4</v>
      </c>
      <c r="AG124" s="25">
        <v>4</v>
      </c>
      <c r="AH124" s="49">
        <v>8</v>
      </c>
      <c r="AI124" s="25">
        <v>22</v>
      </c>
      <c r="AJ124" s="25"/>
      <c r="AK124" s="49">
        <v>1.7727272727272727</v>
      </c>
      <c r="AL124">
        <v>15</v>
      </c>
      <c r="AM124">
        <v>3</v>
      </c>
      <c r="AN124">
        <v>0.72057669000000002</v>
      </c>
      <c r="AO124">
        <v>5</v>
      </c>
      <c r="AP124">
        <v>0.93615762000000002</v>
      </c>
      <c r="AQ124">
        <v>15</v>
      </c>
      <c r="AR124">
        <v>12</v>
      </c>
      <c r="AS124">
        <v>0.98070723999999998</v>
      </c>
      <c r="AT124">
        <v>12</v>
      </c>
      <c r="AU124">
        <v>0.98100456000000003</v>
      </c>
      <c r="AV124">
        <v>15</v>
      </c>
      <c r="AW124">
        <v>9</v>
      </c>
      <c r="AX124">
        <v>0.92230981000000001</v>
      </c>
      <c r="AY124">
        <v>10</v>
      </c>
      <c r="AZ124">
        <v>0.94489034999999999</v>
      </c>
      <c r="BA124" s="25">
        <v>15</v>
      </c>
      <c r="BB124" s="25">
        <v>8</v>
      </c>
      <c r="BC124" s="25">
        <v>0.87453124666666671</v>
      </c>
      <c r="BD124" s="25">
        <v>9</v>
      </c>
      <c r="BE124" s="25">
        <v>0.95401751000000001</v>
      </c>
      <c r="BF124" s="86">
        <v>34.299574301314053</v>
      </c>
      <c r="BG124" s="47">
        <v>16</v>
      </c>
      <c r="BH124" s="25">
        <v>17</v>
      </c>
      <c r="BI124" s="25">
        <v>16.5</v>
      </c>
      <c r="BJ124" s="25">
        <v>1</v>
      </c>
      <c r="BK124" s="25">
        <v>1</v>
      </c>
      <c r="BL124" s="88">
        <v>1</v>
      </c>
      <c r="BM124" s="47">
        <v>31</v>
      </c>
      <c r="BN124" s="25">
        <v>32</v>
      </c>
      <c r="BO124" s="25">
        <v>31</v>
      </c>
      <c r="BP124" s="25">
        <v>25</v>
      </c>
      <c r="BQ124" s="25">
        <v>32</v>
      </c>
      <c r="BR124" s="46">
        <v>69</v>
      </c>
      <c r="BS124" s="25">
        <v>17318.947368421101</v>
      </c>
      <c r="BT124" s="25">
        <v>5772.9824561403502</v>
      </c>
      <c r="BU124" s="25">
        <v>37607</v>
      </c>
      <c r="BV124" s="25">
        <v>4821.4102564102604</v>
      </c>
      <c r="BW124" s="25">
        <v>20824.705882352901</v>
      </c>
      <c r="BX124" s="25">
        <v>4916.9444444444398</v>
      </c>
      <c r="BY124" s="25">
        <v>25250.217750257998</v>
      </c>
      <c r="BZ124" s="28">
        <v>5170.4457189983505</v>
      </c>
      <c r="CA124">
        <v>893.03485460000002</v>
      </c>
      <c r="CB124">
        <v>0.26147864700000001</v>
      </c>
      <c r="CC124">
        <v>3.9454545454545502</v>
      </c>
      <c r="CD124">
        <v>0.61111111111111105</v>
      </c>
      <c r="CE124">
        <v>1053.5458839999999</v>
      </c>
      <c r="CF124">
        <v>0.33663894799999999</v>
      </c>
      <c r="CG124">
        <v>0.161803713527851</v>
      </c>
      <c r="CH124">
        <v>0.88888888888888895</v>
      </c>
      <c r="CI124">
        <v>608.70604630000003</v>
      </c>
      <c r="CJ124">
        <v>0.189110999</v>
      </c>
      <c r="CK124">
        <v>1.89014084507042</v>
      </c>
      <c r="CL124">
        <v>0.5</v>
      </c>
      <c r="CM124">
        <v>851.76226163333331</v>
      </c>
      <c r="CN124">
        <v>0.26240953133333328</v>
      </c>
      <c r="CO124">
        <v>1.9991330346842737</v>
      </c>
      <c r="CP124" s="63">
        <v>0.66666666666666663</v>
      </c>
      <c r="CQ124">
        <v>0.66666666666666696</v>
      </c>
      <c r="CR124">
        <v>0.70548139733030402</v>
      </c>
      <c r="CS124">
        <v>0.724288840262582</v>
      </c>
      <c r="CT124">
        <v>0.78469750889679701</v>
      </c>
      <c r="CU124">
        <v>0.51492537313432796</v>
      </c>
      <c r="CV124">
        <v>0.58539698749042601</v>
      </c>
      <c r="CW124">
        <v>0.63529362668785894</v>
      </c>
      <c r="CX124">
        <v>0.69185863123917579</v>
      </c>
      <c r="CY124">
        <v>0.66357612896351736</v>
      </c>
      <c r="CZ124" s="45">
        <v>0.5</v>
      </c>
      <c r="DA124" s="25">
        <v>4320.8999999999996</v>
      </c>
      <c r="DB124" s="25">
        <v>0.85</v>
      </c>
      <c r="DC124" s="25">
        <v>3240.5882352941198</v>
      </c>
      <c r="DD124" s="25">
        <v>0.85</v>
      </c>
      <c r="DE124" s="25">
        <v>2984.6470588235302</v>
      </c>
      <c r="DF124" s="25">
        <v>0.73333333333333339</v>
      </c>
      <c r="DG124" s="28">
        <v>3515.37843137255</v>
      </c>
      <c r="DH124">
        <v>1.1666666666666667</v>
      </c>
      <c r="DI124">
        <v>238</v>
      </c>
      <c r="DJ124">
        <v>0.5</v>
      </c>
      <c r="DK124">
        <v>115</v>
      </c>
      <c r="DL124">
        <v>3</v>
      </c>
      <c r="DM124">
        <v>148</v>
      </c>
      <c r="DN124">
        <v>1.55555555555556</v>
      </c>
      <c r="DO124">
        <v>167</v>
      </c>
      <c r="DP124">
        <v>15</v>
      </c>
      <c r="DQ124">
        <v>14</v>
      </c>
      <c r="DR124">
        <v>13</v>
      </c>
      <c r="DS124">
        <v>6</v>
      </c>
      <c r="DT124">
        <v>39</v>
      </c>
      <c r="DU124">
        <v>15</v>
      </c>
      <c r="DV124">
        <v>16</v>
      </c>
      <c r="DW124">
        <v>7</v>
      </c>
      <c r="DX124">
        <v>17</v>
      </c>
      <c r="DY124">
        <v>12</v>
      </c>
      <c r="DZ124">
        <v>10</v>
      </c>
      <c r="EA124">
        <v>8</v>
      </c>
      <c r="EB124" s="89">
        <v>23.666666666666668</v>
      </c>
      <c r="EC124" s="89">
        <v>13.666666666666666</v>
      </c>
      <c r="ED124" s="89">
        <v>13</v>
      </c>
      <c r="EE124" s="129">
        <v>7</v>
      </c>
      <c r="EF124">
        <v>0.74732307932115583</v>
      </c>
      <c r="EG124">
        <v>0.80085578306066196</v>
      </c>
      <c r="EH124">
        <v>0.76525331813501551</v>
      </c>
      <c r="EI124">
        <v>0.65714285714285725</v>
      </c>
      <c r="EJ124">
        <v>0.85635429238890437</v>
      </c>
      <c r="EK124">
        <v>0.97962877329921505</v>
      </c>
      <c r="EL124">
        <v>0.97869576934553137</v>
      </c>
      <c r="EM124">
        <v>0.99228581947994376</v>
      </c>
      <c r="EN124">
        <v>0.9579852472772733</v>
      </c>
      <c r="EO124">
        <v>0.98019603229298846</v>
      </c>
      <c r="EP124">
        <v>0.9904418494190258</v>
      </c>
      <c r="EQ124">
        <v>1</v>
      </c>
      <c r="ER124">
        <v>0.85388753966244446</v>
      </c>
      <c r="ES124" s="45"/>
      <c r="ET124" s="25"/>
      <c r="EU124" s="25"/>
      <c r="EV124" s="25"/>
      <c r="EW124" s="25"/>
      <c r="EX124" s="109"/>
      <c r="EY124" s="25"/>
    </row>
    <row r="125" spans="1:155" ht="13.05" customHeight="1">
      <c r="A125" s="25">
        <v>30</v>
      </c>
      <c r="B125" s="25">
        <v>13</v>
      </c>
      <c r="C125" s="49">
        <v>80123</v>
      </c>
      <c r="D125" s="25">
        <v>4</v>
      </c>
      <c r="E125" s="25">
        <v>4</v>
      </c>
      <c r="F125" s="25">
        <v>15</v>
      </c>
      <c r="G125" s="25">
        <v>23</v>
      </c>
      <c r="H125" s="25">
        <v>21</v>
      </c>
      <c r="I125" s="25">
        <v>26</v>
      </c>
      <c r="J125" s="25">
        <v>11</v>
      </c>
      <c r="K125" s="25">
        <v>15</v>
      </c>
      <c r="L125" s="25">
        <v>0.95</v>
      </c>
      <c r="M125" s="25">
        <v>673.15</v>
      </c>
      <c r="N125" s="25">
        <v>620</v>
      </c>
      <c r="O125" s="25">
        <v>111.68719240525505</v>
      </c>
      <c r="P125" s="25">
        <v>0.36046511627906974</v>
      </c>
      <c r="Q125" s="49">
        <v>0</v>
      </c>
      <c r="R125" s="25">
        <v>0.4</v>
      </c>
      <c r="S125" s="25">
        <v>0.5</v>
      </c>
      <c r="T125" s="25">
        <v>0.45</v>
      </c>
      <c r="U125" s="47">
        <v>42</v>
      </c>
      <c r="V125" s="47">
        <v>11</v>
      </c>
      <c r="W125" s="54">
        <v>8.5</v>
      </c>
      <c r="X125" s="51">
        <v>14.5</v>
      </c>
      <c r="Y125" s="46">
        <v>22</v>
      </c>
      <c r="Z125" s="46">
        <v>22</v>
      </c>
      <c r="AA125" s="103">
        <v>92</v>
      </c>
      <c r="AB125" s="104">
        <v>1.0869565217391304E-2</v>
      </c>
      <c r="AC125" s="47">
        <v>11</v>
      </c>
      <c r="AD125" s="25">
        <v>11</v>
      </c>
      <c r="AE125" s="49">
        <v>22</v>
      </c>
      <c r="AF125" s="47">
        <v>4</v>
      </c>
      <c r="AG125" s="25">
        <v>4</v>
      </c>
      <c r="AH125" s="49">
        <v>8</v>
      </c>
      <c r="AI125" s="25">
        <v>21</v>
      </c>
      <c r="AJ125" s="25"/>
      <c r="AK125" s="49">
        <v>1.1904761904761905</v>
      </c>
      <c r="AL125">
        <v>17</v>
      </c>
      <c r="AM125">
        <v>10</v>
      </c>
      <c r="AN125">
        <v>0.93031631999999997</v>
      </c>
      <c r="AO125">
        <v>10</v>
      </c>
      <c r="AP125">
        <v>0.93031631999999997</v>
      </c>
      <c r="AQ125">
        <v>16</v>
      </c>
      <c r="AR125">
        <v>6</v>
      </c>
      <c r="AS125">
        <v>0.97905407</v>
      </c>
      <c r="AT125">
        <v>8</v>
      </c>
      <c r="AU125">
        <v>0.97452925999999995</v>
      </c>
      <c r="AV125">
        <v>14</v>
      </c>
      <c r="AW125">
        <v>9</v>
      </c>
      <c r="AX125">
        <v>0.93069583</v>
      </c>
      <c r="AY125">
        <v>10</v>
      </c>
      <c r="AZ125">
        <v>0.93687540000000002</v>
      </c>
      <c r="BA125" s="25">
        <v>15.666666666666666</v>
      </c>
      <c r="BB125" s="25">
        <v>8.3333333333333339</v>
      </c>
      <c r="BC125" s="25">
        <v>0.94668873999999992</v>
      </c>
      <c r="BD125" s="25">
        <v>9.3333333333333339</v>
      </c>
      <c r="BE125" s="25">
        <v>0.94724032666666658</v>
      </c>
      <c r="BF125" s="86">
        <v>19.537692876396608</v>
      </c>
      <c r="BG125" s="47">
        <v>27</v>
      </c>
      <c r="BH125" s="25">
        <v>28</v>
      </c>
      <c r="BI125" s="25">
        <v>27.5</v>
      </c>
      <c r="BJ125" s="25">
        <v>1</v>
      </c>
      <c r="BK125" s="25">
        <v>1</v>
      </c>
      <c r="BL125" s="88">
        <v>1</v>
      </c>
      <c r="BM125" s="47">
        <v>32</v>
      </c>
      <c r="BN125" s="25">
        <v>33</v>
      </c>
      <c r="BO125" s="25">
        <v>25</v>
      </c>
      <c r="BP125" s="25">
        <v>27</v>
      </c>
      <c r="BQ125" s="25">
        <v>35</v>
      </c>
      <c r="BR125" s="46">
        <v>59</v>
      </c>
      <c r="BS125" s="25">
        <v>17318.947368421101</v>
      </c>
      <c r="BT125" s="25">
        <v>7652.55813953488</v>
      </c>
      <c r="BU125" s="25">
        <v>37607</v>
      </c>
      <c r="BV125" s="25">
        <v>7232.1153846153802</v>
      </c>
      <c r="BW125" s="25">
        <v>20824.705882352901</v>
      </c>
      <c r="BX125" s="25">
        <v>11063.125</v>
      </c>
      <c r="BY125" s="25">
        <v>25250.217750257998</v>
      </c>
      <c r="BZ125" s="28">
        <v>8649.2661747167531</v>
      </c>
      <c r="CA125">
        <v>639.41058150000003</v>
      </c>
      <c r="CB125">
        <v>0.114433015</v>
      </c>
      <c r="CC125">
        <v>3.7090909090909099</v>
      </c>
      <c r="CD125">
        <v>0.55555555555555602</v>
      </c>
      <c r="CE125">
        <v>-869.30267609999999</v>
      </c>
      <c r="CF125">
        <v>-0.118015286</v>
      </c>
      <c r="CG125">
        <v>-0.21750663129973499</v>
      </c>
      <c r="CH125">
        <v>0.77777777777777801</v>
      </c>
      <c r="CI125">
        <v>2407.8809689999998</v>
      </c>
      <c r="CJ125">
        <v>0.45564395000000002</v>
      </c>
      <c r="CK125">
        <v>3.6028169014084499</v>
      </c>
      <c r="CL125">
        <v>0.6875</v>
      </c>
      <c r="CM125">
        <v>725.99629146666666</v>
      </c>
      <c r="CN125">
        <v>0.15068722633333334</v>
      </c>
      <c r="CO125">
        <v>2.3648003930665418</v>
      </c>
      <c r="CP125" s="63">
        <v>0.67361111111111127</v>
      </c>
      <c r="CQ125">
        <v>0.72435897435897401</v>
      </c>
      <c r="CR125">
        <v>0.74324324324324298</v>
      </c>
      <c r="CS125">
        <v>0.51203501094091897</v>
      </c>
      <c r="CT125">
        <v>0.74084834398605504</v>
      </c>
      <c r="CU125">
        <v>0.52537313432835797</v>
      </c>
      <c r="CV125">
        <v>0.63829787234042501</v>
      </c>
      <c r="CW125">
        <v>0.58725570654275028</v>
      </c>
      <c r="CX125">
        <v>0.7074631531899076</v>
      </c>
      <c r="CY125">
        <v>0.64735942986632888</v>
      </c>
      <c r="CZ125" s="45">
        <v>0.85</v>
      </c>
      <c r="DA125" s="25">
        <v>9024.5625</v>
      </c>
      <c r="DB125" s="25">
        <v>0.75</v>
      </c>
      <c r="DC125" s="25">
        <v>10656</v>
      </c>
      <c r="DD125" s="25">
        <v>0.65</v>
      </c>
      <c r="DE125" s="25">
        <v>6123.5384615384601</v>
      </c>
      <c r="DF125" s="25">
        <v>0.75</v>
      </c>
      <c r="DG125" s="28">
        <v>8601.3669871794864</v>
      </c>
      <c r="DH125">
        <v>0.5</v>
      </c>
      <c r="DI125">
        <v>174</v>
      </c>
      <c r="DJ125">
        <v>0</v>
      </c>
      <c r="DK125">
        <v>53</v>
      </c>
      <c r="DL125">
        <v>0.66666666666666663</v>
      </c>
      <c r="DM125">
        <v>92</v>
      </c>
      <c r="DN125">
        <v>0.38888888888888901</v>
      </c>
      <c r="DO125">
        <v>106.33333333333333</v>
      </c>
      <c r="DP125">
        <v>25</v>
      </c>
      <c r="DQ125">
        <v>21</v>
      </c>
      <c r="DR125">
        <v>21</v>
      </c>
      <c r="DS125">
        <v>12</v>
      </c>
      <c r="DT125">
        <v>28</v>
      </c>
      <c r="DU125">
        <v>6</v>
      </c>
      <c r="DV125">
        <v>7</v>
      </c>
      <c r="DW125">
        <v>8</v>
      </c>
      <c r="DX125">
        <v>10</v>
      </c>
      <c r="DY125">
        <v>11</v>
      </c>
      <c r="DZ125">
        <v>9</v>
      </c>
      <c r="EA125">
        <v>8</v>
      </c>
      <c r="EB125" s="89">
        <v>21</v>
      </c>
      <c r="EC125" s="89">
        <v>12.666666666666666</v>
      </c>
      <c r="ED125" s="89">
        <v>12.333333333333334</v>
      </c>
      <c r="EE125" s="129">
        <v>9.3333333333333339</v>
      </c>
      <c r="EF125">
        <v>0.97242689227181778</v>
      </c>
      <c r="EG125">
        <v>0.96001515125858994</v>
      </c>
      <c r="EH125">
        <v>0.95928416005454675</v>
      </c>
      <c r="EI125">
        <v>0.98737521842127618</v>
      </c>
      <c r="EJ125">
        <v>0.70636095886355987</v>
      </c>
      <c r="EK125">
        <v>0.79978675196209192</v>
      </c>
      <c r="EL125">
        <v>0.77927556625577921</v>
      </c>
      <c r="EM125">
        <v>1</v>
      </c>
      <c r="EN125">
        <v>0.98229901732384395</v>
      </c>
      <c r="EO125">
        <v>0.88374513448394465</v>
      </c>
      <c r="EP125">
        <v>0.98878832409644268</v>
      </c>
      <c r="EQ125">
        <v>1</v>
      </c>
      <c r="ER125">
        <v>0.88702895615307387</v>
      </c>
      <c r="ES125" s="45"/>
      <c r="ET125" s="25"/>
      <c r="EU125" s="25"/>
      <c r="EV125" s="25"/>
      <c r="EW125" s="25"/>
      <c r="EX125" s="109"/>
      <c r="EY125" s="25"/>
    </row>
    <row r="126" spans="1:155" ht="13.05" customHeight="1">
      <c r="A126" s="25">
        <v>35</v>
      </c>
      <c r="B126" s="25">
        <v>13</v>
      </c>
      <c r="C126" s="49">
        <v>80124</v>
      </c>
      <c r="D126" s="25">
        <v>1</v>
      </c>
      <c r="E126" s="25">
        <v>1</v>
      </c>
      <c r="F126" s="25"/>
      <c r="G126" s="25"/>
      <c r="H126" s="25">
        <v>21</v>
      </c>
      <c r="I126" s="25">
        <v>26</v>
      </c>
      <c r="J126" s="25">
        <v>12</v>
      </c>
      <c r="K126" s="25">
        <v>16</v>
      </c>
      <c r="L126" s="25">
        <v>0.9</v>
      </c>
      <c r="M126" s="25">
        <v>858.6</v>
      </c>
      <c r="N126" s="25">
        <v>841</v>
      </c>
      <c r="O126" s="25">
        <v>217.81411679155289</v>
      </c>
      <c r="P126" s="25">
        <v>0.14150943396226415</v>
      </c>
      <c r="Q126" s="49">
        <v>0</v>
      </c>
      <c r="R126" s="25">
        <v>0.2</v>
      </c>
      <c r="S126" s="25">
        <v>0.2</v>
      </c>
      <c r="T126" s="25">
        <v>0.2</v>
      </c>
      <c r="U126" s="47">
        <v>40</v>
      </c>
      <c r="V126" s="47">
        <v>10</v>
      </c>
      <c r="W126" s="54">
        <v>9</v>
      </c>
      <c r="X126" s="51">
        <v>14.5</v>
      </c>
      <c r="Y126" s="46">
        <v>15</v>
      </c>
      <c r="Z126" s="46">
        <v>13</v>
      </c>
      <c r="AA126" s="103">
        <v>48</v>
      </c>
      <c r="AB126" s="104">
        <v>0.20833333333333334</v>
      </c>
      <c r="AC126" s="47">
        <v>9</v>
      </c>
      <c r="AD126" s="25">
        <v>6</v>
      </c>
      <c r="AE126" s="49">
        <v>15</v>
      </c>
      <c r="AF126" s="47">
        <v>4</v>
      </c>
      <c r="AG126" s="25">
        <v>3</v>
      </c>
      <c r="AH126" s="49">
        <v>7</v>
      </c>
      <c r="AI126" s="25">
        <v>30</v>
      </c>
      <c r="AJ126" s="25"/>
      <c r="AK126" s="49">
        <v>0.5</v>
      </c>
      <c r="AL126">
        <v>16</v>
      </c>
      <c r="AM126">
        <v>4</v>
      </c>
      <c r="AN126">
        <v>0.91376674000000002</v>
      </c>
      <c r="AO126">
        <v>7</v>
      </c>
      <c r="AP126">
        <v>0.90857823999999998</v>
      </c>
      <c r="AQ126">
        <v>15</v>
      </c>
      <c r="AR126">
        <v>10</v>
      </c>
      <c r="AS126">
        <v>0.97920976999999998</v>
      </c>
      <c r="AT126">
        <v>11</v>
      </c>
      <c r="AU126">
        <v>0.97556169999999998</v>
      </c>
      <c r="AV126">
        <v>18</v>
      </c>
      <c r="AW126">
        <v>11</v>
      </c>
      <c r="AX126">
        <v>0.93037110000000001</v>
      </c>
      <c r="AY126">
        <v>11</v>
      </c>
      <c r="AZ126">
        <v>0.93371698999999997</v>
      </c>
      <c r="BA126" s="25">
        <v>16.333333333333332</v>
      </c>
      <c r="BB126" s="25">
        <v>8.3333333333333339</v>
      </c>
      <c r="BC126" s="25">
        <v>0.94111586999999997</v>
      </c>
      <c r="BD126" s="25">
        <v>9.6666666666666661</v>
      </c>
      <c r="BE126" s="25">
        <v>0.9392856433333332</v>
      </c>
      <c r="BF126" s="86">
        <v>33.741703479947461</v>
      </c>
      <c r="BG126" s="47">
        <v>13</v>
      </c>
      <c r="BH126" s="25">
        <v>12</v>
      </c>
      <c r="BI126" s="25">
        <v>12.5</v>
      </c>
      <c r="BJ126" s="25">
        <v>-0.12</v>
      </c>
      <c r="BK126" s="25">
        <v>-9.0909090999999997E-2</v>
      </c>
      <c r="BL126" s="88">
        <v>-0.1054545455</v>
      </c>
      <c r="BM126" s="47">
        <v>26</v>
      </c>
      <c r="BN126" s="25">
        <v>31</v>
      </c>
      <c r="BO126" s="25">
        <v>32</v>
      </c>
      <c r="BP126" s="25">
        <v>25</v>
      </c>
      <c r="BQ126" s="25">
        <v>27</v>
      </c>
      <c r="BR126" s="46">
        <v>48</v>
      </c>
      <c r="BS126" s="25">
        <v>16453</v>
      </c>
      <c r="BT126" s="25">
        <v>8025.85365853659</v>
      </c>
      <c r="BU126" s="25">
        <v>19793.1578947368</v>
      </c>
      <c r="BV126" s="25">
        <v>7373.9215686274501</v>
      </c>
      <c r="BW126" s="25">
        <v>18632.631578947399</v>
      </c>
      <c r="BX126" s="25">
        <v>9077.4358974359002</v>
      </c>
      <c r="BY126" s="25">
        <v>18292.929824561401</v>
      </c>
      <c r="BZ126" s="28">
        <v>8159.0703748666465</v>
      </c>
      <c r="CA126">
        <v>5.7903631329999996</v>
      </c>
      <c r="CB126">
        <v>9.91219E-4</v>
      </c>
      <c r="CC126">
        <v>0.69696969696969702</v>
      </c>
      <c r="CD126">
        <v>0.63157894736842102</v>
      </c>
      <c r="CE126">
        <v>938.78786460000003</v>
      </c>
      <c r="CF126">
        <v>0.149483327</v>
      </c>
      <c r="CG126">
        <v>-0.387267904509284</v>
      </c>
      <c r="CH126">
        <v>0.61111111111111105</v>
      </c>
      <c r="CI126">
        <v>853.11697219999996</v>
      </c>
      <c r="CJ126">
        <v>0.15771212000000001</v>
      </c>
      <c r="CK126">
        <v>2.07323943661972</v>
      </c>
      <c r="CL126">
        <v>0.5</v>
      </c>
      <c r="CM126">
        <v>599.23173331099997</v>
      </c>
      <c r="CN126">
        <v>0.10272888866666667</v>
      </c>
      <c r="CO126">
        <v>0.79431374302671098</v>
      </c>
      <c r="CP126" s="63">
        <v>0.58089668615984402</v>
      </c>
      <c r="CQ126">
        <v>0.57389162561576301</v>
      </c>
      <c r="CR126">
        <v>0.524784482758621</v>
      </c>
      <c r="CS126">
        <v>0.44629156010230198</v>
      </c>
      <c r="CT126">
        <v>0.72606774668630303</v>
      </c>
      <c r="CU126">
        <v>0.36486486486486502</v>
      </c>
      <c r="CV126">
        <v>0.51160179640718595</v>
      </c>
      <c r="CW126">
        <v>0.46168268352764336</v>
      </c>
      <c r="CX126">
        <v>0.58748467528403669</v>
      </c>
      <c r="CY126">
        <v>0.52458367940583994</v>
      </c>
      <c r="CZ126" s="45">
        <v>0.75</v>
      </c>
      <c r="DA126" s="25">
        <v>5311.2</v>
      </c>
      <c r="DB126" s="25">
        <v>0.85</v>
      </c>
      <c r="DC126" s="25">
        <v>5130.4117647058802</v>
      </c>
      <c r="DD126" s="25">
        <v>0.9</v>
      </c>
      <c r="DE126" s="25">
        <v>4523.8333333333303</v>
      </c>
      <c r="DF126" s="25">
        <v>0.83333333333333337</v>
      </c>
      <c r="DG126" s="28">
        <v>4988.4816993464037</v>
      </c>
      <c r="DH126">
        <v>0</v>
      </c>
      <c r="DI126">
        <v>355</v>
      </c>
      <c r="DJ126">
        <v>0</v>
      </c>
      <c r="DK126">
        <v>96</v>
      </c>
      <c r="DL126">
        <v>0.83333333333333337</v>
      </c>
      <c r="DM126">
        <v>190</v>
      </c>
      <c r="DN126">
        <v>0.27777777777777801</v>
      </c>
      <c r="DO126">
        <v>213.66666666666666</v>
      </c>
      <c r="DP126">
        <v>18</v>
      </c>
      <c r="DQ126">
        <v>10</v>
      </c>
      <c r="DR126">
        <v>9</v>
      </c>
      <c r="DS126">
        <v>6</v>
      </c>
      <c r="DT126">
        <v>36</v>
      </c>
      <c r="DU126">
        <v>10</v>
      </c>
      <c r="DV126">
        <v>12</v>
      </c>
      <c r="DW126">
        <v>4</v>
      </c>
      <c r="DX126">
        <v>24</v>
      </c>
      <c r="DY126">
        <v>10</v>
      </c>
      <c r="DZ126">
        <v>10</v>
      </c>
      <c r="EA126">
        <v>4</v>
      </c>
      <c r="EB126" s="89">
        <v>26</v>
      </c>
      <c r="EC126" s="89">
        <v>10</v>
      </c>
      <c r="ED126" s="89">
        <v>10.333333333333334</v>
      </c>
      <c r="EE126" s="129">
        <v>4.666666666666667</v>
      </c>
      <c r="EF126">
        <v>0.96817001377115686</v>
      </c>
      <c r="EG126">
        <v>0.97644546586104153</v>
      </c>
      <c r="EH126">
        <v>0.97844021200801068</v>
      </c>
      <c r="EI126">
        <v>0.98974331861078713</v>
      </c>
      <c r="EJ126">
        <v>0.93477227933753237</v>
      </c>
      <c r="EK126">
        <v>0.996990211382633</v>
      </c>
      <c r="EL126">
        <v>0.99178210956969903</v>
      </c>
      <c r="EM126">
        <v>0.99999999999999978</v>
      </c>
      <c r="EN126">
        <v>0.98914001180201827</v>
      </c>
      <c r="EO126">
        <v>0.98139686232181089</v>
      </c>
      <c r="EP126">
        <v>0.98851281943071978</v>
      </c>
      <c r="EQ126">
        <v>0.99999999999999978</v>
      </c>
      <c r="ER126">
        <v>0.96402743497023591</v>
      </c>
      <c r="ES126" s="45"/>
      <c r="ET126" s="25"/>
      <c r="EU126" s="25"/>
      <c r="EV126" s="25"/>
      <c r="EW126" s="25"/>
      <c r="EX126" s="109"/>
      <c r="EY126" s="25"/>
    </row>
    <row r="127" spans="1:155" ht="13.05" customHeight="1">
      <c r="A127" s="25">
        <v>31</v>
      </c>
      <c r="B127" s="25">
        <v>17</v>
      </c>
      <c r="C127" s="49">
        <v>80125</v>
      </c>
      <c r="D127" s="25">
        <v>4</v>
      </c>
      <c r="E127" s="25">
        <v>4</v>
      </c>
      <c r="F127" s="25">
        <v>23</v>
      </c>
      <c r="G127" s="25">
        <v>25</v>
      </c>
      <c r="H127" s="25">
        <v>21</v>
      </c>
      <c r="I127" s="25">
        <v>26</v>
      </c>
      <c r="J127" s="25">
        <v>10</v>
      </c>
      <c r="K127" s="25">
        <v>20</v>
      </c>
      <c r="L127" s="25">
        <v>0.95</v>
      </c>
      <c r="M127" s="25">
        <v>586.65</v>
      </c>
      <c r="N127" s="25">
        <v>563.5</v>
      </c>
      <c r="O127" s="25">
        <v>129.85590191884961</v>
      </c>
      <c r="P127" s="25">
        <v>0.26666666666666666</v>
      </c>
      <c r="Q127" s="49">
        <v>-0.16666666666666666</v>
      </c>
      <c r="R127" s="25">
        <v>0.6</v>
      </c>
      <c r="S127" s="25">
        <v>0.4</v>
      </c>
      <c r="T127" s="25">
        <v>0.5</v>
      </c>
      <c r="U127" s="47">
        <v>46</v>
      </c>
      <c r="V127" s="47">
        <v>16</v>
      </c>
      <c r="W127" s="54">
        <v>9</v>
      </c>
      <c r="X127" s="51">
        <v>16</v>
      </c>
      <c r="Y127" s="46">
        <v>19</v>
      </c>
      <c r="Z127" s="46">
        <v>22</v>
      </c>
      <c r="AA127" s="103">
        <v>92</v>
      </c>
      <c r="AB127" s="104">
        <v>1.0869565217391304E-2</v>
      </c>
      <c r="AC127" s="47">
        <v>11</v>
      </c>
      <c r="AD127" s="25">
        <v>11</v>
      </c>
      <c r="AE127" s="49">
        <v>22</v>
      </c>
      <c r="AF127" s="47">
        <v>4</v>
      </c>
      <c r="AG127" s="25">
        <v>4</v>
      </c>
      <c r="AH127" s="49">
        <v>8</v>
      </c>
      <c r="AI127" s="25">
        <v>33</v>
      </c>
      <c r="AJ127" s="25"/>
      <c r="AK127" s="49">
        <v>0.36363636363636365</v>
      </c>
      <c r="AL127">
        <v>12</v>
      </c>
      <c r="AM127">
        <v>9</v>
      </c>
      <c r="AN127">
        <v>0.97392018000000002</v>
      </c>
      <c r="AO127">
        <v>9</v>
      </c>
      <c r="AP127">
        <v>0.9956834</v>
      </c>
      <c r="AQ127">
        <v>16</v>
      </c>
      <c r="AR127">
        <v>8</v>
      </c>
      <c r="AS127">
        <v>0.96819993999999998</v>
      </c>
      <c r="AT127">
        <v>9</v>
      </c>
      <c r="AU127">
        <v>0.95655791000000001</v>
      </c>
      <c r="AV127">
        <v>14</v>
      </c>
      <c r="AW127">
        <v>5</v>
      </c>
      <c r="AX127">
        <v>0.97483558000000003</v>
      </c>
      <c r="AY127">
        <v>5</v>
      </c>
      <c r="AZ127">
        <v>0.92641644000000001</v>
      </c>
      <c r="BA127" s="25">
        <v>14</v>
      </c>
      <c r="BB127" s="25">
        <v>7.333333333333333</v>
      </c>
      <c r="BC127" s="25">
        <v>0.97231856666666661</v>
      </c>
      <c r="BD127" s="25">
        <v>7.666666666666667</v>
      </c>
      <c r="BE127" s="25">
        <v>0.95955258333333326</v>
      </c>
      <c r="BF127" s="86">
        <v>44.875507670410315</v>
      </c>
      <c r="BG127" s="47">
        <v>20</v>
      </c>
      <c r="BH127" s="25">
        <v>22</v>
      </c>
      <c r="BI127" s="25">
        <v>21</v>
      </c>
      <c r="BJ127" s="25">
        <v>0.74137931000000001</v>
      </c>
      <c r="BK127" s="25">
        <v>0.69655171999999999</v>
      </c>
      <c r="BL127" s="88">
        <v>0.71896551500000005</v>
      </c>
      <c r="BM127" s="47">
        <v>32</v>
      </c>
      <c r="BN127" s="25">
        <v>31</v>
      </c>
      <c r="BO127" s="25">
        <v>25</v>
      </c>
      <c r="BP127" s="25">
        <v>18</v>
      </c>
      <c r="BQ127" s="25">
        <v>33</v>
      </c>
      <c r="BR127" s="46">
        <v>59</v>
      </c>
      <c r="BS127" s="25">
        <v>16453</v>
      </c>
      <c r="BT127" s="25">
        <v>5772.9824561403502</v>
      </c>
      <c r="BU127" s="25">
        <v>37607</v>
      </c>
      <c r="BV127" s="25">
        <v>5151.6438356164399</v>
      </c>
      <c r="BW127" s="25">
        <v>18632.631578947399</v>
      </c>
      <c r="BX127" s="25">
        <v>6103.7931034482799</v>
      </c>
      <c r="BY127" s="25">
        <v>24230.877192982469</v>
      </c>
      <c r="BZ127" s="28">
        <v>5676.1397984016903</v>
      </c>
      <c r="CA127">
        <v>1210.1495620000001</v>
      </c>
      <c r="CB127">
        <v>0.41412948700000002</v>
      </c>
      <c r="CC127">
        <v>4.7757575757575799</v>
      </c>
      <c r="CD127">
        <v>0.36842105263157898</v>
      </c>
      <c r="CE127">
        <v>77.917245600000001</v>
      </c>
      <c r="CF127">
        <v>2.0647754000000001E-2</v>
      </c>
      <c r="CG127">
        <v>1.2811671087533201</v>
      </c>
      <c r="CH127">
        <v>0.66666666666666696</v>
      </c>
      <c r="CI127">
        <v>171.250056</v>
      </c>
      <c r="CJ127">
        <v>4.1906199999999998E-2</v>
      </c>
      <c r="CK127">
        <v>5.1098591549295804</v>
      </c>
      <c r="CL127">
        <v>0.66666666666666696</v>
      </c>
      <c r="CM127">
        <v>486.4389545333334</v>
      </c>
      <c r="CN127">
        <v>0.15889448033333334</v>
      </c>
      <c r="CO127">
        <v>3.7222612798134933</v>
      </c>
      <c r="CP127" s="63">
        <v>0.56725146198830434</v>
      </c>
      <c r="CQ127">
        <v>0.52955665024630505</v>
      </c>
      <c r="CR127">
        <v>0.75433115592161304</v>
      </c>
      <c r="CS127">
        <v>0.47264770240700199</v>
      </c>
      <c r="CT127">
        <v>0.67794253938832205</v>
      </c>
      <c r="CU127">
        <v>0.714864864864865</v>
      </c>
      <c r="CV127">
        <v>0.75121951219512195</v>
      </c>
      <c r="CW127">
        <v>0.57235640583939074</v>
      </c>
      <c r="CX127">
        <v>0.72783106916835238</v>
      </c>
      <c r="CY127">
        <v>0.65009373750387145</v>
      </c>
      <c r="CZ127" s="45">
        <v>0.95</v>
      </c>
      <c r="DA127" s="25">
        <v>7741.4210526315801</v>
      </c>
      <c r="DB127" s="25">
        <v>0.8</v>
      </c>
      <c r="DC127" s="25">
        <v>6926.8666666666704</v>
      </c>
      <c r="DD127" s="25">
        <v>0.85</v>
      </c>
      <c r="DE127" s="25">
        <v>3961.8235294117599</v>
      </c>
      <c r="DF127" s="25">
        <v>0.8666666666666667</v>
      </c>
      <c r="DG127" s="28">
        <v>6210.0370829033373</v>
      </c>
      <c r="DH127">
        <v>0</v>
      </c>
      <c r="DI127">
        <v>126</v>
      </c>
      <c r="DJ127">
        <v>0</v>
      </c>
      <c r="DK127">
        <v>101</v>
      </c>
      <c r="DL127">
        <v>0</v>
      </c>
      <c r="DM127">
        <v>118</v>
      </c>
      <c r="DN127">
        <v>0</v>
      </c>
      <c r="DO127">
        <v>115</v>
      </c>
      <c r="DP127">
        <v>22</v>
      </c>
      <c r="DQ127">
        <v>14</v>
      </c>
      <c r="DR127">
        <v>14</v>
      </c>
      <c r="DS127">
        <v>7</v>
      </c>
      <c r="DT127">
        <v>45</v>
      </c>
      <c r="DU127">
        <v>17</v>
      </c>
      <c r="DV127">
        <v>18</v>
      </c>
      <c r="DW127">
        <v>8</v>
      </c>
      <c r="DX127">
        <v>32</v>
      </c>
      <c r="DY127">
        <v>16</v>
      </c>
      <c r="DZ127">
        <v>16</v>
      </c>
      <c r="EA127">
        <v>8</v>
      </c>
      <c r="EB127" s="89">
        <v>33</v>
      </c>
      <c r="EC127" s="89">
        <v>15.666666666666666</v>
      </c>
      <c r="ED127" s="89">
        <v>16</v>
      </c>
      <c r="EE127" s="129">
        <v>7.666666666666667</v>
      </c>
      <c r="EF127">
        <v>0.97591350384895925</v>
      </c>
      <c r="EG127">
        <v>0.98776296532906926</v>
      </c>
      <c r="EH127">
        <v>0.98776296532906926</v>
      </c>
      <c r="EI127">
        <v>1</v>
      </c>
      <c r="EJ127">
        <v>0.91540664129837956</v>
      </c>
      <c r="EK127">
        <v>0.99562256643285429</v>
      </c>
      <c r="EL127">
        <v>0.99271795572453247</v>
      </c>
      <c r="EM127">
        <v>1</v>
      </c>
      <c r="EN127">
        <v>0.99058074915928007</v>
      </c>
      <c r="EO127">
        <v>0.97102631752361868</v>
      </c>
      <c r="EP127">
        <v>0.98042041688581716</v>
      </c>
      <c r="EQ127">
        <v>1</v>
      </c>
      <c r="ER127">
        <v>0.96063363143553959</v>
      </c>
      <c r="ES127" s="45"/>
      <c r="ET127" s="25"/>
      <c r="EU127" s="25"/>
      <c r="EV127" s="25"/>
      <c r="EW127" s="25"/>
      <c r="EX127" s="109"/>
      <c r="EY127" s="25"/>
    </row>
    <row r="128" spans="1:155" ht="13.05" customHeight="1">
      <c r="A128" s="25">
        <v>20</v>
      </c>
      <c r="B128" s="25"/>
      <c r="C128" s="49">
        <v>80126</v>
      </c>
      <c r="D128" s="25">
        <v>4</v>
      </c>
      <c r="E128" s="25">
        <v>4</v>
      </c>
      <c r="F128" s="25">
        <v>13</v>
      </c>
      <c r="G128" s="25">
        <v>22</v>
      </c>
      <c r="H128" s="25">
        <v>15</v>
      </c>
      <c r="I128" s="25">
        <v>16</v>
      </c>
      <c r="J128" s="25">
        <v>8</v>
      </c>
      <c r="K128" s="25">
        <v>20</v>
      </c>
      <c r="L128" s="25">
        <v>1</v>
      </c>
      <c r="M128" s="25">
        <v>860.7</v>
      </c>
      <c r="N128" s="25">
        <v>818.5</v>
      </c>
      <c r="O128" s="25">
        <v>191.85907657225354</v>
      </c>
      <c r="P128" s="25">
        <v>0.68148148148148147</v>
      </c>
      <c r="Q128" s="49">
        <v>-0.16666666666666666</v>
      </c>
      <c r="R128" s="25">
        <v>0.3</v>
      </c>
      <c r="S128" s="25">
        <v>0.33333333333333331</v>
      </c>
      <c r="T128" s="25">
        <v>0.3125</v>
      </c>
      <c r="U128" s="47">
        <v>41</v>
      </c>
      <c r="V128" s="47">
        <v>15</v>
      </c>
      <c r="W128" s="54">
        <v>6</v>
      </c>
      <c r="X128" s="51">
        <v>11.5</v>
      </c>
      <c r="Y128" s="46">
        <v>14</v>
      </c>
      <c r="Z128" s="46">
        <v>18</v>
      </c>
      <c r="AA128" s="103">
        <v>54</v>
      </c>
      <c r="AB128" s="104">
        <v>0</v>
      </c>
      <c r="AC128" s="47">
        <v>11</v>
      </c>
      <c r="AD128" s="25">
        <v>9</v>
      </c>
      <c r="AE128" s="49">
        <v>20</v>
      </c>
      <c r="AF128" s="47">
        <v>4</v>
      </c>
      <c r="AG128" s="25">
        <v>4</v>
      </c>
      <c r="AH128" s="49">
        <v>8</v>
      </c>
      <c r="AI128" s="25">
        <v>36</v>
      </c>
      <c r="AJ128" s="25"/>
      <c r="AK128" s="49">
        <v>0.58333333333333337</v>
      </c>
      <c r="AL128">
        <v>17</v>
      </c>
      <c r="AM128">
        <v>9</v>
      </c>
      <c r="AN128">
        <v>0.97402646000000004</v>
      </c>
      <c r="AO128">
        <v>9</v>
      </c>
      <c r="AP128">
        <v>0.97944441999999998</v>
      </c>
      <c r="AQ128">
        <v>12</v>
      </c>
      <c r="AR128">
        <v>3</v>
      </c>
      <c r="AS128">
        <v>0.97986371000000005</v>
      </c>
      <c r="AT128">
        <v>4</v>
      </c>
      <c r="AU128">
        <v>0.98386991000000001</v>
      </c>
      <c r="AV128">
        <v>13</v>
      </c>
      <c r="AW128">
        <v>11</v>
      </c>
      <c r="AX128">
        <v>0.97583648000000001</v>
      </c>
      <c r="AY128">
        <v>11</v>
      </c>
      <c r="AZ128">
        <v>0.97583648000000001</v>
      </c>
      <c r="BA128" s="25">
        <v>14</v>
      </c>
      <c r="BB128" s="25">
        <v>7.666666666666667</v>
      </c>
      <c r="BC128" s="25">
        <v>0.97657555000000007</v>
      </c>
      <c r="BD128" s="25">
        <v>8</v>
      </c>
      <c r="BE128" s="25">
        <v>0.9797169366666667</v>
      </c>
      <c r="BF128" s="86">
        <v>49.670954188132399</v>
      </c>
      <c r="BG128" s="47">
        <v>13</v>
      </c>
      <c r="BH128" s="25">
        <v>16</v>
      </c>
      <c r="BI128" s="25">
        <v>14.5</v>
      </c>
      <c r="BJ128" s="25">
        <v>-0.3</v>
      </c>
      <c r="BK128" s="25">
        <v>0.29411765000000001</v>
      </c>
      <c r="BL128" s="88">
        <v>-2.9411749999999903E-3</v>
      </c>
      <c r="BM128" s="47">
        <v>31</v>
      </c>
      <c r="BN128" s="25">
        <v>36</v>
      </c>
      <c r="BO128" s="25">
        <v>28</v>
      </c>
      <c r="BP128" s="25">
        <v>30</v>
      </c>
      <c r="BQ128" s="25">
        <v>37</v>
      </c>
      <c r="BR128" s="46"/>
      <c r="BS128" s="25">
        <v>41132.5</v>
      </c>
      <c r="BT128" s="25">
        <v>21937.333333333299</v>
      </c>
      <c r="BU128" s="25">
        <v>62678.333333333299</v>
      </c>
      <c r="BV128" s="25">
        <v>17908.0952380952</v>
      </c>
      <c r="BW128" s="25">
        <v>35402</v>
      </c>
      <c r="BX128" s="25">
        <v>20824.705882352901</v>
      </c>
      <c r="BY128" s="25">
        <v>46404.277777777774</v>
      </c>
      <c r="BZ128" s="28">
        <v>20223.378151260466</v>
      </c>
      <c r="CA128">
        <v>3942.9059999999999</v>
      </c>
      <c r="CB128">
        <v>0.32654233999999999</v>
      </c>
      <c r="CC128">
        <v>0.70303030303030301</v>
      </c>
      <c r="CD128">
        <v>0.28571428571428598</v>
      </c>
      <c r="CE128">
        <v>1519.071236</v>
      </c>
      <c r="CF128">
        <v>0.113109742</v>
      </c>
      <c r="CG128">
        <v>-0.26525198938992001</v>
      </c>
      <c r="CH128">
        <v>0.6</v>
      </c>
      <c r="CI128">
        <v>671.62940060000005</v>
      </c>
      <c r="CJ128">
        <v>2.7633518999999999E-2</v>
      </c>
      <c r="CK128">
        <v>-0.40563380281690098</v>
      </c>
      <c r="CL128">
        <v>0.66666666666666696</v>
      </c>
      <c r="CM128">
        <v>2044.5355455333331</v>
      </c>
      <c r="CN128">
        <v>0.155761867</v>
      </c>
      <c r="CO128">
        <v>1.0714836941160674E-2</v>
      </c>
      <c r="CP128" s="63">
        <v>0.51746031746031762</v>
      </c>
      <c r="CQ128">
        <v>0.42063492063492097</v>
      </c>
      <c r="CR128">
        <v>0.45</v>
      </c>
      <c r="CS128">
        <v>0.44404332129963903</v>
      </c>
      <c r="CT128">
        <v>0.41933570581257401</v>
      </c>
      <c r="CU128">
        <v>0.43689320388349501</v>
      </c>
      <c r="CV128">
        <v>0.43727072633895803</v>
      </c>
      <c r="CW128">
        <v>0.43385714860601832</v>
      </c>
      <c r="CX128">
        <v>0.43553547738384402</v>
      </c>
      <c r="CY128">
        <v>0.43469631299493122</v>
      </c>
      <c r="CZ128" s="45">
        <v>0.9</v>
      </c>
      <c r="DA128" s="25">
        <v>9450.3888888888905</v>
      </c>
      <c r="DB128" s="25">
        <v>0.65</v>
      </c>
      <c r="DC128" s="25">
        <v>5815.8461538461497</v>
      </c>
      <c r="DD128" s="25">
        <v>0.95</v>
      </c>
      <c r="DE128" s="25">
        <v>6019.8421052631602</v>
      </c>
      <c r="DF128" s="25">
        <v>0.83333333333333337</v>
      </c>
      <c r="DG128" s="28">
        <v>7095.3590493327329</v>
      </c>
      <c r="DH128">
        <v>0</v>
      </c>
      <c r="DI128">
        <v>176</v>
      </c>
      <c r="DJ128">
        <v>0</v>
      </c>
      <c r="DK128">
        <v>92</v>
      </c>
      <c r="DL128">
        <v>0</v>
      </c>
      <c r="DM128">
        <v>175</v>
      </c>
      <c r="DN128">
        <v>0</v>
      </c>
      <c r="DO128">
        <v>147.66666666666666</v>
      </c>
      <c r="DP128">
        <v>25</v>
      </c>
      <c r="DQ128">
        <v>21</v>
      </c>
      <c r="DR128">
        <v>20</v>
      </c>
      <c r="DS128">
        <v>13</v>
      </c>
      <c r="DT128">
        <v>38</v>
      </c>
      <c r="DU128">
        <v>12</v>
      </c>
      <c r="DV128">
        <v>13</v>
      </c>
      <c r="DW128">
        <v>6</v>
      </c>
      <c r="DX128">
        <v>18</v>
      </c>
      <c r="DY128">
        <v>12</v>
      </c>
      <c r="DZ128">
        <v>11</v>
      </c>
      <c r="EA128">
        <v>8</v>
      </c>
      <c r="EB128" s="89">
        <v>27</v>
      </c>
      <c r="EC128" s="89">
        <v>15</v>
      </c>
      <c r="ED128" s="89">
        <v>14.666666666666666</v>
      </c>
      <c r="EE128" s="129">
        <v>9</v>
      </c>
      <c r="EF128">
        <v>0.96742840853790735</v>
      </c>
      <c r="EG128">
        <v>0.97122460920205544</v>
      </c>
      <c r="EH128">
        <v>0.97089597536738192</v>
      </c>
      <c r="EI128">
        <v>0.97272757374652241</v>
      </c>
      <c r="EJ128">
        <v>0.90520050763301907</v>
      </c>
      <c r="EK128">
        <v>0.93251101333550768</v>
      </c>
      <c r="EL128">
        <v>0.94535805470814493</v>
      </c>
      <c r="EM128">
        <v>0.9686196045011366</v>
      </c>
      <c r="EN128">
        <v>0.96609992372782783</v>
      </c>
      <c r="EO128">
        <v>0.97734491838091253</v>
      </c>
      <c r="EP128">
        <v>0.97213507288388834</v>
      </c>
      <c r="EQ128">
        <v>1</v>
      </c>
      <c r="ER128">
        <v>0.94624294663291808</v>
      </c>
      <c r="ES128" s="45"/>
      <c r="ET128" s="25"/>
      <c r="EU128" s="25"/>
      <c r="EV128" s="25"/>
      <c r="EW128" s="25"/>
      <c r="EX128" s="109"/>
      <c r="EY128" s="25"/>
    </row>
    <row r="129" spans="1:155" ht="13.05" customHeight="1">
      <c r="A129" s="25">
        <v>23</v>
      </c>
      <c r="B129" s="25">
        <v>18</v>
      </c>
      <c r="C129" s="49">
        <v>80127</v>
      </c>
      <c r="D129" s="25">
        <v>5</v>
      </c>
      <c r="E129" s="25">
        <v>5</v>
      </c>
      <c r="F129" s="25">
        <v>28</v>
      </c>
      <c r="G129" s="25">
        <v>28</v>
      </c>
      <c r="H129" s="25">
        <v>23</v>
      </c>
      <c r="I129" s="25">
        <v>27</v>
      </c>
      <c r="J129" s="25">
        <v>20</v>
      </c>
      <c r="K129" s="25">
        <v>26</v>
      </c>
      <c r="L129" s="25">
        <v>0.95</v>
      </c>
      <c r="M129" s="25">
        <v>565.1</v>
      </c>
      <c r="N129" s="25">
        <v>557</v>
      </c>
      <c r="O129" s="25">
        <v>62.680392300522165</v>
      </c>
      <c r="P129" s="25">
        <v>0.25641025641025639</v>
      </c>
      <c r="Q129" s="49"/>
      <c r="R129" s="25">
        <v>0.6</v>
      </c>
      <c r="S129" s="25">
        <v>0.6</v>
      </c>
      <c r="T129" s="25">
        <v>0.6</v>
      </c>
      <c r="U129" s="47">
        <v>41</v>
      </c>
      <c r="V129" s="47">
        <v>13</v>
      </c>
      <c r="W129" s="54">
        <v>12</v>
      </c>
      <c r="X129" s="51">
        <v>18.5</v>
      </c>
      <c r="Y129" s="46">
        <v>22</v>
      </c>
      <c r="Z129" s="46">
        <v>16</v>
      </c>
      <c r="AA129" s="103">
        <v>145</v>
      </c>
      <c r="AB129" s="104">
        <v>0.12413793103448276</v>
      </c>
      <c r="AC129" s="47">
        <v>12</v>
      </c>
      <c r="AD129" s="25">
        <v>12</v>
      </c>
      <c r="AE129" s="49">
        <v>24</v>
      </c>
      <c r="AF129" s="47">
        <v>4</v>
      </c>
      <c r="AG129" s="25">
        <v>4</v>
      </c>
      <c r="AH129" s="49">
        <v>8</v>
      </c>
      <c r="AI129" s="25">
        <v>11</v>
      </c>
      <c r="AJ129" s="25"/>
      <c r="AK129" s="49">
        <v>1.4545454545454546</v>
      </c>
      <c r="AL129">
        <v>23</v>
      </c>
      <c r="AM129">
        <v>8</v>
      </c>
      <c r="AN129">
        <v>0.96234233000000002</v>
      </c>
      <c r="AO129">
        <v>9</v>
      </c>
      <c r="AP129">
        <v>0.96532673999999996</v>
      </c>
      <c r="AQ129">
        <v>19</v>
      </c>
      <c r="AR129">
        <v>7</v>
      </c>
      <c r="AS129">
        <v>0.98621400000000004</v>
      </c>
      <c r="AT129">
        <v>9</v>
      </c>
      <c r="AU129">
        <v>0.99214491000000005</v>
      </c>
      <c r="AV129">
        <v>16</v>
      </c>
      <c r="AW129">
        <v>7</v>
      </c>
      <c r="AX129">
        <v>0.95340972000000002</v>
      </c>
      <c r="AY129">
        <v>9</v>
      </c>
      <c r="AZ129">
        <v>0.99588524</v>
      </c>
      <c r="BA129" s="25">
        <v>19.333333333333332</v>
      </c>
      <c r="BB129" s="25">
        <v>7.333333333333333</v>
      </c>
      <c r="BC129" s="25">
        <v>0.96732201666666684</v>
      </c>
      <c r="BD129" s="25">
        <v>9</v>
      </c>
      <c r="BE129" s="25">
        <v>0.98445229666666678</v>
      </c>
      <c r="BF129" s="86">
        <v>51.544445911928584</v>
      </c>
      <c r="BG129" s="47">
        <v>25</v>
      </c>
      <c r="BH129" s="25">
        <v>28</v>
      </c>
      <c r="BI129" s="25">
        <v>26.5</v>
      </c>
      <c r="BJ129" s="25">
        <v>0.43181818</v>
      </c>
      <c r="BK129" s="25">
        <v>0.67315175000000005</v>
      </c>
      <c r="BL129" s="88">
        <v>0.55248496499999999</v>
      </c>
      <c r="BM129" s="47">
        <v>32</v>
      </c>
      <c r="BN129" s="25">
        <v>29</v>
      </c>
      <c r="BO129" s="25">
        <v>36</v>
      </c>
      <c r="BP129" s="25">
        <v>25</v>
      </c>
      <c r="BQ129" s="25">
        <v>32</v>
      </c>
      <c r="BR129" s="46">
        <v>49</v>
      </c>
      <c r="BS129" s="25" t="s">
        <v>149</v>
      </c>
      <c r="BT129" s="25">
        <v>7001.27659574468</v>
      </c>
      <c r="BU129" s="25">
        <v>31339.166666666701</v>
      </c>
      <c r="BV129" s="25">
        <v>6483.9655172413804</v>
      </c>
      <c r="BW129" s="25">
        <v>39335.555555555598</v>
      </c>
      <c r="BX129" s="25">
        <v>13111.851851851899</v>
      </c>
      <c r="BY129" s="25">
        <v>35337.361111111153</v>
      </c>
      <c r="BZ129" s="28">
        <v>8865.6979882793185</v>
      </c>
      <c r="CA129" t="s">
        <v>149</v>
      </c>
      <c r="CB129" t="s">
        <v>149</v>
      </c>
      <c r="CC129" t="s">
        <v>149</v>
      </c>
      <c r="CD129" t="s">
        <v>149</v>
      </c>
      <c r="CE129">
        <v>409.23935840000001</v>
      </c>
      <c r="CF129">
        <v>8.5702630000000002E-2</v>
      </c>
      <c r="CG129">
        <v>0.33687002652519898</v>
      </c>
      <c r="CH129">
        <v>0.72727272727272696</v>
      </c>
      <c r="CI129">
        <v>2306.8952789999998</v>
      </c>
      <c r="CJ129">
        <v>0.374616475</v>
      </c>
      <c r="CK129">
        <v>1.4140845070422501</v>
      </c>
      <c r="CL129">
        <v>0.875</v>
      </c>
      <c r="CM129">
        <v>1358.0673187</v>
      </c>
      <c r="CN129">
        <v>0.2301595525</v>
      </c>
      <c r="CO129">
        <v>0.87547726678372451</v>
      </c>
      <c r="CP129" s="63">
        <v>0.80113636363636354</v>
      </c>
      <c r="CQ129" t="s">
        <v>149</v>
      </c>
      <c r="CR129">
        <v>0.83836416747809095</v>
      </c>
      <c r="CS129">
        <v>0.57274401473296499</v>
      </c>
      <c r="CT129">
        <v>0.68866145973606296</v>
      </c>
      <c r="CU129">
        <v>0.64973262032085599</v>
      </c>
      <c r="CV129">
        <v>0.69131513647642695</v>
      </c>
      <c r="CW129">
        <v>0.61123831752691049</v>
      </c>
      <c r="CX129">
        <v>0.73944692123019362</v>
      </c>
      <c r="CY129">
        <v>0.68816347974888037</v>
      </c>
      <c r="CZ129" s="45">
        <v>0.75</v>
      </c>
      <c r="DA129" s="25">
        <v>5468.2</v>
      </c>
      <c r="DB129" s="25">
        <v>1</v>
      </c>
      <c r="DC129" s="25">
        <v>5658.0526315789502</v>
      </c>
      <c r="DD129" s="25">
        <v>0.95</v>
      </c>
      <c r="DE129" s="25">
        <v>4992.6315789473701</v>
      </c>
      <c r="DF129" s="25">
        <v>0.9</v>
      </c>
      <c r="DG129" s="28">
        <v>5372.9614035087734</v>
      </c>
      <c r="DH129">
        <v>0</v>
      </c>
      <c r="DI129">
        <v>108</v>
      </c>
      <c r="DJ129">
        <v>0</v>
      </c>
      <c r="DK129">
        <v>55</v>
      </c>
      <c r="DL129">
        <v>0</v>
      </c>
      <c r="DM129">
        <v>74</v>
      </c>
      <c r="DN129">
        <v>0</v>
      </c>
      <c r="DO129">
        <v>79</v>
      </c>
      <c r="DP129">
        <v>28</v>
      </c>
      <c r="DQ129">
        <v>11</v>
      </c>
      <c r="DR129">
        <v>10</v>
      </c>
      <c r="DS129">
        <v>6</v>
      </c>
      <c r="DT129">
        <v>55</v>
      </c>
      <c r="DU129">
        <v>17</v>
      </c>
      <c r="DV129">
        <v>18</v>
      </c>
      <c r="DW129">
        <v>7</v>
      </c>
      <c r="DX129">
        <v>68</v>
      </c>
      <c r="DY129">
        <v>22</v>
      </c>
      <c r="DZ129">
        <v>22</v>
      </c>
      <c r="EA129">
        <v>7</v>
      </c>
      <c r="EB129" s="89">
        <v>50.333333333333336</v>
      </c>
      <c r="EC129" s="89">
        <v>16.666666666666668</v>
      </c>
      <c r="ED129" s="89">
        <v>16.666666666666668</v>
      </c>
      <c r="EE129" s="129">
        <v>6.666666666666667</v>
      </c>
      <c r="EF129">
        <v>0.94046988965810607</v>
      </c>
      <c r="EG129">
        <v>0.96514057317330915</v>
      </c>
      <c r="EH129">
        <v>0.97038735332478188</v>
      </c>
      <c r="EI129">
        <v>0.98974331861078713</v>
      </c>
      <c r="EJ129">
        <v>0.95960488795749888</v>
      </c>
      <c r="EK129">
        <v>0.99760560285157696</v>
      </c>
      <c r="EL129">
        <v>0.99655968042603027</v>
      </c>
      <c r="EM129">
        <v>0.99228581947994376</v>
      </c>
      <c r="EN129">
        <v>0.99796838715531444</v>
      </c>
      <c r="EO129">
        <v>0.99742574014027097</v>
      </c>
      <c r="EP129">
        <v>0.99887069452286836</v>
      </c>
      <c r="EQ129">
        <v>1</v>
      </c>
      <c r="ER129">
        <v>0.96601438825697306</v>
      </c>
      <c r="ES129" s="45"/>
      <c r="ET129" s="25"/>
      <c r="EU129" s="25"/>
      <c r="EV129" s="25"/>
      <c r="EW129" s="25"/>
      <c r="EX129" s="109"/>
      <c r="EY129" s="25"/>
    </row>
    <row r="130" spans="1:155" ht="13.05" customHeight="1">
      <c r="A130" s="25">
        <v>26</v>
      </c>
      <c r="B130" s="25">
        <v>12</v>
      </c>
      <c r="C130" s="49">
        <v>80128</v>
      </c>
      <c r="D130" s="25">
        <v>5</v>
      </c>
      <c r="E130" s="25">
        <v>5</v>
      </c>
      <c r="F130" s="25">
        <v>10</v>
      </c>
      <c r="G130" s="25">
        <v>20</v>
      </c>
      <c r="H130" s="25">
        <v>15</v>
      </c>
      <c r="I130" s="25">
        <v>22</v>
      </c>
      <c r="J130" s="25">
        <v>13</v>
      </c>
      <c r="K130" s="25">
        <v>20</v>
      </c>
      <c r="L130" s="25">
        <v>1</v>
      </c>
      <c r="M130" s="25">
        <v>880.4</v>
      </c>
      <c r="N130" s="25">
        <v>880.5</v>
      </c>
      <c r="O130" s="25">
        <v>136.23833605313283</v>
      </c>
      <c r="P130" s="25">
        <v>0.41732283464566927</v>
      </c>
      <c r="Q130" s="49">
        <v>0.14285714285714285</v>
      </c>
      <c r="R130" s="25">
        <v>0.1</v>
      </c>
      <c r="S130" s="25">
        <v>0.5</v>
      </c>
      <c r="T130" s="25">
        <v>0.3</v>
      </c>
      <c r="U130" s="47">
        <v>41</v>
      </c>
      <c r="V130" s="47">
        <v>15</v>
      </c>
      <c r="W130" s="54">
        <v>9.5</v>
      </c>
      <c r="X130" s="51">
        <v>15</v>
      </c>
      <c r="Y130" s="46">
        <v>13</v>
      </c>
      <c r="Z130" s="46">
        <v>16</v>
      </c>
      <c r="AA130" s="103">
        <v>75</v>
      </c>
      <c r="AB130" s="104">
        <v>0.13333333333333333</v>
      </c>
      <c r="AC130" s="47">
        <v>11</v>
      </c>
      <c r="AD130" s="25">
        <v>10</v>
      </c>
      <c r="AE130" s="49">
        <v>21</v>
      </c>
      <c r="AF130" s="47">
        <v>4</v>
      </c>
      <c r="AG130" s="25">
        <v>4</v>
      </c>
      <c r="AH130" s="49">
        <v>8</v>
      </c>
      <c r="AI130" s="25">
        <v>25</v>
      </c>
      <c r="AJ130" s="25"/>
      <c r="AK130" s="49">
        <v>1.32</v>
      </c>
      <c r="AL130">
        <v>15</v>
      </c>
      <c r="AM130">
        <v>12</v>
      </c>
      <c r="AN130">
        <v>0.94289758999999995</v>
      </c>
      <c r="AO130">
        <v>12</v>
      </c>
      <c r="AP130">
        <v>0.94658430000000005</v>
      </c>
      <c r="AQ130">
        <v>13</v>
      </c>
      <c r="AR130">
        <v>11</v>
      </c>
      <c r="AS130">
        <v>0.98397411999999995</v>
      </c>
      <c r="AT130">
        <v>11</v>
      </c>
      <c r="AU130">
        <v>0.98470044000000001</v>
      </c>
      <c r="AV130">
        <v>16</v>
      </c>
      <c r="AW130">
        <v>10</v>
      </c>
      <c r="AX130">
        <v>0.95765560000000005</v>
      </c>
      <c r="AY130">
        <v>10</v>
      </c>
      <c r="AZ130">
        <v>0.96760500999999999</v>
      </c>
      <c r="BA130" s="25">
        <v>14.666666666666666</v>
      </c>
      <c r="BB130" s="25">
        <v>11</v>
      </c>
      <c r="BC130" s="25">
        <v>0.96150910333333339</v>
      </c>
      <c r="BD130" s="25">
        <v>11</v>
      </c>
      <c r="BE130" s="25">
        <v>0.96629658333333346</v>
      </c>
      <c r="BF130" s="86">
        <v>59.460211204642533</v>
      </c>
      <c r="BG130" s="47">
        <v>20</v>
      </c>
      <c r="BH130" s="25">
        <v>19</v>
      </c>
      <c r="BI130" s="25">
        <v>19.5</v>
      </c>
      <c r="BJ130" s="25">
        <v>0.49579832000000001</v>
      </c>
      <c r="BK130" s="25">
        <v>0.26213592000000002</v>
      </c>
      <c r="BL130" s="88">
        <v>0.37896711999999999</v>
      </c>
      <c r="BM130" s="47">
        <v>27</v>
      </c>
      <c r="BN130" s="25">
        <v>26</v>
      </c>
      <c r="BO130" s="25">
        <v>29</v>
      </c>
      <c r="BP130" s="25">
        <v>28</v>
      </c>
      <c r="BQ130" s="25">
        <v>29</v>
      </c>
      <c r="BR130" s="46"/>
      <c r="BS130" s="25">
        <v>3392.37113402062</v>
      </c>
      <c r="BT130" s="25">
        <v>2401.8978102189799</v>
      </c>
      <c r="BU130" s="25">
        <v>4372.9069767441897</v>
      </c>
      <c r="BV130" s="25">
        <v>1510.3212851405599</v>
      </c>
      <c r="BW130" s="25">
        <v>7080.4</v>
      </c>
      <c r="BX130" s="25">
        <v>1242.17543859649</v>
      </c>
      <c r="BY130" s="25">
        <v>4948.5593702549368</v>
      </c>
      <c r="BZ130" s="28">
        <v>1718.1315113186768</v>
      </c>
      <c r="CA130">
        <v>240.85145059999999</v>
      </c>
      <c r="CB130">
        <v>0.15082284600000001</v>
      </c>
      <c r="CC130">
        <v>14.7272727272727</v>
      </c>
      <c r="CD130">
        <v>0.51041666666666696</v>
      </c>
      <c r="CE130">
        <v>125.78604060000001</v>
      </c>
      <c r="CF130">
        <v>0.126977061</v>
      </c>
      <c r="CG130">
        <v>5.8885941644562401</v>
      </c>
      <c r="CH130">
        <v>0.65882352941176503</v>
      </c>
      <c r="CI130">
        <v>72.597610610000004</v>
      </c>
      <c r="CJ130">
        <v>8.0726459E-2</v>
      </c>
      <c r="CK130">
        <v>1.38873239436619</v>
      </c>
      <c r="CL130">
        <v>0.59183673469387799</v>
      </c>
      <c r="CM130">
        <v>146.41170060333334</v>
      </c>
      <c r="CN130">
        <v>0.11950878866666666</v>
      </c>
      <c r="CO130">
        <v>7.3348664286983771</v>
      </c>
      <c r="CP130" s="63">
        <v>0.58702564359077003</v>
      </c>
      <c r="CQ130">
        <v>0.66913365259033497</v>
      </c>
      <c r="CR130">
        <v>0.70437748720864102</v>
      </c>
      <c r="CS130">
        <v>0.54948805460750805</v>
      </c>
      <c r="CT130">
        <v>0.66399866599966695</v>
      </c>
      <c r="CU130">
        <v>0.59500959692898303</v>
      </c>
      <c r="CV130">
        <v>0.61113472163195903</v>
      </c>
      <c r="CW130">
        <v>0.60454376804227539</v>
      </c>
      <c r="CX130">
        <v>0.65983695828008893</v>
      </c>
      <c r="CY130">
        <v>0.63219036316118216</v>
      </c>
      <c r="CZ130" s="45">
        <v>0.8</v>
      </c>
      <c r="DA130" s="25">
        <v>7423.8125</v>
      </c>
      <c r="DB130" s="25">
        <v>0.9</v>
      </c>
      <c r="DC130" s="25">
        <v>7000.8823529411802</v>
      </c>
      <c r="DD130" s="25">
        <v>0.55000000000000004</v>
      </c>
      <c r="DE130" s="25">
        <v>7078.5454545454504</v>
      </c>
      <c r="DF130" s="25">
        <v>0.75</v>
      </c>
      <c r="DG130" s="28">
        <v>7167.7467691622105</v>
      </c>
      <c r="DH130">
        <v>0</v>
      </c>
      <c r="DI130">
        <v>170</v>
      </c>
      <c r="DJ130">
        <v>0</v>
      </c>
      <c r="DK130">
        <v>90</v>
      </c>
      <c r="DL130">
        <v>0.33333333333333331</v>
      </c>
      <c r="DM130">
        <v>186</v>
      </c>
      <c r="DN130">
        <v>0.11111111111111099</v>
      </c>
      <c r="DO130">
        <v>148.66666666666666</v>
      </c>
      <c r="DP130">
        <v>26</v>
      </c>
      <c r="DQ130">
        <v>14</v>
      </c>
      <c r="DR130">
        <v>13</v>
      </c>
      <c r="DS130">
        <v>6</v>
      </c>
      <c r="DT130">
        <v>43</v>
      </c>
      <c r="DU130">
        <v>10</v>
      </c>
      <c r="DV130">
        <v>11</v>
      </c>
      <c r="DW130">
        <v>4</v>
      </c>
      <c r="DX130">
        <v>20</v>
      </c>
      <c r="DY130">
        <v>11</v>
      </c>
      <c r="DZ130">
        <v>11</v>
      </c>
      <c r="EA130">
        <v>8</v>
      </c>
      <c r="EB130" s="89">
        <v>29.666666666666668</v>
      </c>
      <c r="EC130" s="89">
        <v>11.666666666666666</v>
      </c>
      <c r="ED130" s="89">
        <v>11.666666666666666</v>
      </c>
      <c r="EE130" s="129">
        <v>6</v>
      </c>
      <c r="EF130">
        <v>0.9814559206258322</v>
      </c>
      <c r="EG130">
        <v>0.98512163754894566</v>
      </c>
      <c r="EH130">
        <v>0.97843618629859486</v>
      </c>
      <c r="EI130">
        <v>0.98974331861078713</v>
      </c>
      <c r="EJ130">
        <v>0.94177207614678737</v>
      </c>
      <c r="EK130">
        <v>0.996990211382633</v>
      </c>
      <c r="EL130">
        <v>0.9888033575519416</v>
      </c>
      <c r="EM130">
        <v>0.99999999999999978</v>
      </c>
      <c r="EN130">
        <v>0.83793680235131895</v>
      </c>
      <c r="EO130">
        <v>0.88422492616440151</v>
      </c>
      <c r="EP130">
        <v>0.90334456524266693</v>
      </c>
      <c r="EQ130">
        <v>1</v>
      </c>
      <c r="ER130">
        <v>0.92038826637464621</v>
      </c>
      <c r="ES130" s="45"/>
      <c r="ET130" s="25"/>
      <c r="EU130" s="25"/>
      <c r="EV130" s="25"/>
      <c r="EW130" s="25"/>
      <c r="EX130" s="109"/>
      <c r="EY130" s="25"/>
    </row>
    <row r="131" spans="1:155" ht="13.05" customHeight="1">
      <c r="A131" s="25">
        <v>55</v>
      </c>
      <c r="B131" s="25">
        <v>14</v>
      </c>
      <c r="C131" s="49">
        <v>80129</v>
      </c>
      <c r="D131" s="25">
        <v>1</v>
      </c>
      <c r="E131" s="25">
        <v>1</v>
      </c>
      <c r="F131" s="25">
        <v>2</v>
      </c>
      <c r="G131" s="25">
        <v>5</v>
      </c>
      <c r="H131" s="25">
        <v>0</v>
      </c>
      <c r="I131" s="25">
        <v>3</v>
      </c>
      <c r="J131" s="25">
        <v>0</v>
      </c>
      <c r="K131" s="25">
        <v>2</v>
      </c>
      <c r="L131" s="25">
        <v>0.95</v>
      </c>
      <c r="M131" s="25">
        <v>1323.85</v>
      </c>
      <c r="N131" s="25">
        <v>1277.5</v>
      </c>
      <c r="O131" s="25">
        <v>332.81293544572429</v>
      </c>
      <c r="P131" s="25">
        <v>0.67320261437908502</v>
      </c>
      <c r="Q131" s="49">
        <v>0</v>
      </c>
      <c r="R131" s="25">
        <v>0.2</v>
      </c>
      <c r="S131" s="25">
        <v>0.3</v>
      </c>
      <c r="T131" s="25">
        <v>0.25</v>
      </c>
      <c r="U131" s="47">
        <v>32</v>
      </c>
      <c r="V131" s="47">
        <v>13</v>
      </c>
      <c r="W131" s="54">
        <v>5.5</v>
      </c>
      <c r="X131" s="51">
        <v>10.5</v>
      </c>
      <c r="Y131" s="46">
        <v>7</v>
      </c>
      <c r="Z131" s="46">
        <v>10</v>
      </c>
      <c r="AA131" s="103">
        <v>39</v>
      </c>
      <c r="AB131" s="104">
        <v>0.53846153846153844</v>
      </c>
      <c r="AC131" s="47">
        <v>12</v>
      </c>
      <c r="AD131" s="25">
        <v>7</v>
      </c>
      <c r="AE131" s="49">
        <v>19</v>
      </c>
      <c r="AF131" s="47">
        <v>4</v>
      </c>
      <c r="AG131" s="25">
        <v>2</v>
      </c>
      <c r="AH131" s="49">
        <v>6</v>
      </c>
      <c r="AI131" s="25">
        <v>58</v>
      </c>
      <c r="AJ131" s="25"/>
      <c r="AK131" s="49">
        <v>1.7758620689655173</v>
      </c>
      <c r="AL131">
        <v>20</v>
      </c>
      <c r="AM131">
        <v>11</v>
      </c>
      <c r="AN131">
        <v>0.96375535999999995</v>
      </c>
      <c r="AO131">
        <v>11</v>
      </c>
      <c r="AP131">
        <v>0.97205249000000005</v>
      </c>
      <c r="AQ131">
        <v>18</v>
      </c>
      <c r="AR131">
        <v>5</v>
      </c>
      <c r="AS131">
        <v>0.99665946999999999</v>
      </c>
      <c r="AT131">
        <v>9</v>
      </c>
      <c r="AU131">
        <v>0.93574075999999995</v>
      </c>
      <c r="AV131">
        <v>22</v>
      </c>
      <c r="AW131">
        <v>11</v>
      </c>
      <c r="AX131">
        <v>0.97066560999999996</v>
      </c>
      <c r="AY131">
        <v>12</v>
      </c>
      <c r="AZ131">
        <v>0.97912146</v>
      </c>
      <c r="BA131" s="25">
        <v>20</v>
      </c>
      <c r="BB131" s="25">
        <v>9</v>
      </c>
      <c r="BC131" s="25">
        <v>0.97702681333333319</v>
      </c>
      <c r="BD131" s="25">
        <v>10.666666666666666</v>
      </c>
      <c r="BE131" s="25">
        <v>0.96230490333333341</v>
      </c>
      <c r="BF131" s="86">
        <v>101.87388240447385</v>
      </c>
      <c r="BG131" s="47">
        <v>12</v>
      </c>
      <c r="BH131" s="25">
        <v>13</v>
      </c>
      <c r="BI131" s="25">
        <v>12.5</v>
      </c>
      <c r="BJ131" s="25">
        <v>0.17241379000000001</v>
      </c>
      <c r="BK131" s="25">
        <v>-0.1097561</v>
      </c>
      <c r="BL131" s="88">
        <v>3.1328845000000008E-2</v>
      </c>
      <c r="BM131" s="47">
        <v>31</v>
      </c>
      <c r="BN131" s="25">
        <v>28</v>
      </c>
      <c r="BO131" s="25">
        <v>28</v>
      </c>
      <c r="BP131" s="25">
        <v>25</v>
      </c>
      <c r="BQ131" s="25">
        <v>30</v>
      </c>
      <c r="BR131" s="46">
        <v>60</v>
      </c>
      <c r="BS131" s="25">
        <v>10283.125</v>
      </c>
      <c r="BT131" s="25">
        <v>8025.85365853659</v>
      </c>
      <c r="BU131" s="25">
        <v>15669.583333333299</v>
      </c>
      <c r="BV131" s="25">
        <v>7232.1153846153802</v>
      </c>
      <c r="BW131" s="25">
        <v>9833.8888888888905</v>
      </c>
      <c r="BX131" s="25">
        <v>11420</v>
      </c>
      <c r="BY131" s="25">
        <v>11928.86574074073</v>
      </c>
      <c r="BZ131" s="28">
        <v>8892.656347717324</v>
      </c>
      <c r="CA131">
        <v>1147.299017</v>
      </c>
      <c r="CB131">
        <v>0.243544236</v>
      </c>
      <c r="CC131">
        <v>3.24242424242424</v>
      </c>
      <c r="CD131">
        <v>0.58064516129032295</v>
      </c>
      <c r="CE131">
        <v>1258.4119370000001</v>
      </c>
      <c r="CF131">
        <v>0.226475656</v>
      </c>
      <c r="CG131">
        <v>1.8885941644562301</v>
      </c>
      <c r="CH131">
        <v>0.52173913043478304</v>
      </c>
      <c r="CI131">
        <v>1611.1907180000001</v>
      </c>
      <c r="CJ131">
        <v>0.25484496000000001</v>
      </c>
      <c r="CK131">
        <v>6.0422535211267601</v>
      </c>
      <c r="CL131">
        <v>0.4</v>
      </c>
      <c r="CM131">
        <v>1338.967224</v>
      </c>
      <c r="CN131">
        <v>0.24162161733333334</v>
      </c>
      <c r="CO131">
        <v>3.7244239760024098</v>
      </c>
      <c r="CP131" s="63">
        <v>0.50079476390836863</v>
      </c>
      <c r="CQ131">
        <v>0.59530026109660605</v>
      </c>
      <c r="CR131">
        <v>0.61314655172413801</v>
      </c>
      <c r="CS131">
        <v>0.41757049891540099</v>
      </c>
      <c r="CT131">
        <v>0.620278907611854</v>
      </c>
      <c r="CU131">
        <v>0.408610885458976</v>
      </c>
      <c r="CV131">
        <v>0.41317898486197702</v>
      </c>
      <c r="CW131">
        <v>0.47382721515699439</v>
      </c>
      <c r="CX131">
        <v>0.54886814806598971</v>
      </c>
      <c r="CY131">
        <v>0.51134768161149202</v>
      </c>
      <c r="CZ131" s="45">
        <v>0.7</v>
      </c>
      <c r="DA131" s="25">
        <v>7639</v>
      </c>
      <c r="DB131" s="25">
        <v>0.8</v>
      </c>
      <c r="DC131" s="25">
        <v>6434.2666666666701</v>
      </c>
      <c r="DD131" s="25">
        <v>0.75</v>
      </c>
      <c r="DE131" s="25">
        <v>6003.9333333333298</v>
      </c>
      <c r="DF131" s="25">
        <v>0.75</v>
      </c>
      <c r="DG131" s="28">
        <v>6692.4000000000005</v>
      </c>
      <c r="DH131">
        <v>0.83333333333333337</v>
      </c>
      <c r="DI131">
        <v>370</v>
      </c>
      <c r="DJ131">
        <v>0.16666666666666666</v>
      </c>
      <c r="DK131">
        <v>353</v>
      </c>
      <c r="DL131">
        <v>1.1666666666666667</v>
      </c>
      <c r="DM131">
        <v>420</v>
      </c>
      <c r="DN131">
        <v>0.72222222222222199</v>
      </c>
      <c r="DO131">
        <v>381</v>
      </c>
      <c r="DP131">
        <v>5</v>
      </c>
      <c r="DQ131">
        <v>5</v>
      </c>
      <c r="DR131">
        <v>4</v>
      </c>
      <c r="DS131">
        <v>4</v>
      </c>
      <c r="DT131">
        <v>29</v>
      </c>
      <c r="DU131">
        <v>7</v>
      </c>
      <c r="DV131">
        <v>6</v>
      </c>
      <c r="DW131">
        <v>7</v>
      </c>
      <c r="DX131">
        <v>5</v>
      </c>
      <c r="DY131">
        <v>5</v>
      </c>
      <c r="DZ131">
        <v>5</v>
      </c>
      <c r="EA131">
        <v>6</v>
      </c>
      <c r="EB131" s="89">
        <v>13</v>
      </c>
      <c r="EC131" s="89">
        <v>5.666666666666667</v>
      </c>
      <c r="ED131" s="89">
        <v>5</v>
      </c>
      <c r="EE131" s="129">
        <v>5.666666666666667</v>
      </c>
      <c r="EF131">
        <v>0.30812955104098522</v>
      </c>
      <c r="EG131">
        <v>0.60999428133041855</v>
      </c>
      <c r="EH131">
        <v>0.40755575681770739</v>
      </c>
      <c r="EI131">
        <v>0.79999999999999982</v>
      </c>
      <c r="EJ131">
        <v>0.58972077174570658</v>
      </c>
      <c r="EK131">
        <v>0.88425465816395488</v>
      </c>
      <c r="EL131">
        <v>0.81329155208206028</v>
      </c>
      <c r="EM131">
        <v>0.96308682468615359</v>
      </c>
      <c r="EN131">
        <v>0.89675970139582006</v>
      </c>
      <c r="EO131">
        <v>0.95964491732460011</v>
      </c>
      <c r="EP131">
        <v>0.93237234076209141</v>
      </c>
      <c r="EQ131">
        <v>0.9686196045011366</v>
      </c>
      <c r="ER131">
        <v>0.59820334139417064</v>
      </c>
      <c r="ES131" s="45"/>
      <c r="ET131" s="25"/>
      <c r="EU131" s="25"/>
      <c r="EV131" s="25"/>
      <c r="EW131" s="25"/>
      <c r="EX131" s="109"/>
      <c r="EY131" s="25"/>
    </row>
    <row r="132" spans="1:155" ht="13.05" customHeight="1">
      <c r="A132" s="25">
        <v>27</v>
      </c>
      <c r="B132" s="25">
        <v>14</v>
      </c>
      <c r="C132" s="135">
        <v>80130</v>
      </c>
      <c r="D132" s="25">
        <v>4</v>
      </c>
      <c r="E132" s="25">
        <v>4</v>
      </c>
      <c r="F132" s="25">
        <v>15</v>
      </c>
      <c r="G132" s="25">
        <v>24</v>
      </c>
      <c r="H132" s="25">
        <v>18</v>
      </c>
      <c r="I132" s="25">
        <v>24</v>
      </c>
      <c r="J132" s="25">
        <v>3</v>
      </c>
      <c r="K132" s="25">
        <v>11</v>
      </c>
      <c r="L132" s="25">
        <v>0.95</v>
      </c>
      <c r="M132" s="25">
        <v>647.5</v>
      </c>
      <c r="N132" s="25">
        <v>623.5</v>
      </c>
      <c r="O132" s="25">
        <v>138.19722748380491</v>
      </c>
      <c r="P132" s="25">
        <v>0.31764705882352939</v>
      </c>
      <c r="Q132" s="49">
        <v>0</v>
      </c>
      <c r="R132" s="25">
        <v>0.7</v>
      </c>
      <c r="S132" s="25">
        <v>0.5</v>
      </c>
      <c r="T132" s="25">
        <v>0.6</v>
      </c>
      <c r="U132" s="47">
        <v>43</v>
      </c>
      <c r="V132" s="47">
        <v>16</v>
      </c>
      <c r="W132" s="54">
        <v>6.5</v>
      </c>
      <c r="X132" s="51">
        <v>16.5</v>
      </c>
      <c r="Y132" s="46">
        <v>15</v>
      </c>
      <c r="Z132" s="46">
        <v>17</v>
      </c>
      <c r="AA132" s="103">
        <v>72</v>
      </c>
      <c r="AB132" s="104">
        <v>5.5555555555555552E-2</v>
      </c>
      <c r="AC132" s="47">
        <v>12</v>
      </c>
      <c r="AD132" s="25">
        <v>7</v>
      </c>
      <c r="AE132" s="49">
        <v>19</v>
      </c>
      <c r="AF132" s="47">
        <v>4</v>
      </c>
      <c r="AG132" s="25">
        <v>4</v>
      </c>
      <c r="AH132" s="49">
        <v>8</v>
      </c>
      <c r="AI132" s="25">
        <v>18</v>
      </c>
      <c r="AJ132" s="25"/>
      <c r="AK132" s="49">
        <v>1.6666666666666667</v>
      </c>
      <c r="AL132">
        <v>21</v>
      </c>
      <c r="AM132">
        <v>10</v>
      </c>
      <c r="AN132">
        <v>0.96625969</v>
      </c>
      <c r="AO132">
        <v>10</v>
      </c>
      <c r="AP132">
        <v>0.97020154999999997</v>
      </c>
      <c r="AQ132">
        <v>19</v>
      </c>
      <c r="AR132">
        <v>10</v>
      </c>
      <c r="AS132">
        <v>0.98464467</v>
      </c>
      <c r="AT132">
        <v>12</v>
      </c>
      <c r="AU132">
        <v>0.97703130000000005</v>
      </c>
      <c r="AV132">
        <v>18</v>
      </c>
      <c r="AW132">
        <v>10</v>
      </c>
      <c r="AX132">
        <v>0.93011721999999997</v>
      </c>
      <c r="AY132">
        <v>10</v>
      </c>
      <c r="AZ132">
        <v>0.95187811</v>
      </c>
      <c r="BA132" s="25">
        <v>19.333333333333332</v>
      </c>
      <c r="BB132" s="25">
        <v>10</v>
      </c>
      <c r="BC132" s="25">
        <v>0.96034052666666669</v>
      </c>
      <c r="BD132" s="25">
        <v>10.666666666666666</v>
      </c>
      <c r="BE132" s="25">
        <v>0.96637031999999989</v>
      </c>
      <c r="BF132" s="86">
        <v>32.270686629569809</v>
      </c>
      <c r="BG132" s="47">
        <v>21</v>
      </c>
      <c r="BH132" s="25">
        <v>27</v>
      </c>
      <c r="BI132" s="25">
        <v>24</v>
      </c>
      <c r="BJ132" s="25">
        <v>0.20253165000000001</v>
      </c>
      <c r="BK132" s="25">
        <v>0.84269662999999995</v>
      </c>
      <c r="BL132" s="88">
        <v>0.52261413999999995</v>
      </c>
      <c r="BM132" s="47">
        <v>34</v>
      </c>
      <c r="BN132" s="25">
        <v>39</v>
      </c>
      <c r="BO132" s="25">
        <v>37</v>
      </c>
      <c r="BP132" s="25">
        <v>33</v>
      </c>
      <c r="BQ132" s="25">
        <v>37</v>
      </c>
      <c r="BR132" s="46">
        <v>44</v>
      </c>
      <c r="BS132" s="25"/>
      <c r="BT132" s="25"/>
      <c r="BU132" s="25"/>
      <c r="BV132" s="25"/>
      <c r="BW132" s="25"/>
      <c r="BX132" s="25"/>
      <c r="BY132" s="25"/>
      <c r="BZ132" s="28"/>
      <c r="CA132"/>
      <c r="CM132" t="s">
        <v>149</v>
      </c>
      <c r="CN132" t="s">
        <v>149</v>
      </c>
      <c r="CO132" t="s">
        <v>149</v>
      </c>
      <c r="CP132" s="63" t="s">
        <v>149</v>
      </c>
      <c r="CQ132" t="s">
        <v>149</v>
      </c>
      <c r="CR132" t="s">
        <v>149</v>
      </c>
      <c r="CS132" t="s">
        <v>149</v>
      </c>
      <c r="CT132" t="s">
        <v>149</v>
      </c>
      <c r="CU132" t="s">
        <v>149</v>
      </c>
      <c r="CV132" t="s">
        <v>149</v>
      </c>
      <c r="CZ132" s="45">
        <v>0.6</v>
      </c>
      <c r="DA132" s="25">
        <v>4808.5</v>
      </c>
      <c r="DB132" s="25">
        <v>0.65</v>
      </c>
      <c r="DC132" s="25">
        <v>3689.4615384615399</v>
      </c>
      <c r="DD132" s="25">
        <v>0.85</v>
      </c>
      <c r="DE132" s="25">
        <v>4032</v>
      </c>
      <c r="DF132" s="25">
        <v>0.70000000000000007</v>
      </c>
      <c r="DG132" s="28">
        <v>4176.6538461538466</v>
      </c>
      <c r="DH132">
        <v>0.66666666666666663</v>
      </c>
      <c r="DI132">
        <v>106</v>
      </c>
      <c r="DJ132">
        <v>0</v>
      </c>
      <c r="DK132">
        <v>55</v>
      </c>
      <c r="DL132">
        <v>0.16666666666666666</v>
      </c>
      <c r="DM132">
        <v>79</v>
      </c>
      <c r="DN132">
        <v>0.27777777777777801</v>
      </c>
      <c r="DO132">
        <v>80</v>
      </c>
      <c r="DP132">
        <v>28</v>
      </c>
      <c r="DQ132">
        <v>19</v>
      </c>
      <c r="DR132">
        <v>18</v>
      </c>
      <c r="DS132">
        <v>9</v>
      </c>
      <c r="DT132">
        <v>63</v>
      </c>
      <c r="DU132">
        <v>17</v>
      </c>
      <c r="DV132">
        <v>15</v>
      </c>
      <c r="DW132">
        <v>6</v>
      </c>
      <c r="DX132">
        <v>26</v>
      </c>
      <c r="DY132">
        <v>12</v>
      </c>
      <c r="DZ132">
        <v>14</v>
      </c>
      <c r="EA132">
        <v>5</v>
      </c>
      <c r="EB132" s="89">
        <v>39</v>
      </c>
      <c r="EC132" s="89">
        <v>16</v>
      </c>
      <c r="ED132" s="89">
        <v>15.666666666666666</v>
      </c>
      <c r="EE132" s="129">
        <v>6.666666666666667</v>
      </c>
      <c r="EF132">
        <v>0.77822267333282713</v>
      </c>
      <c r="EG132">
        <v>0.71225995555794785</v>
      </c>
      <c r="EH132">
        <v>0.67791287216825558</v>
      </c>
      <c r="EI132">
        <v>0.93945924978594386</v>
      </c>
      <c r="EJ132">
        <v>0.95690806520110971</v>
      </c>
      <c r="EK132">
        <v>0.94852941176470607</v>
      </c>
      <c r="EL132">
        <v>0.92499999999999971</v>
      </c>
      <c r="EM132">
        <v>1</v>
      </c>
      <c r="EN132">
        <v>0.98446922082299726</v>
      </c>
      <c r="EO132">
        <v>0.9627006103018364</v>
      </c>
      <c r="EP132">
        <v>0.99416519638886058</v>
      </c>
      <c r="EQ132">
        <v>0.99999999999999978</v>
      </c>
      <c r="ER132">
        <v>0.90653331978564466</v>
      </c>
      <c r="ES132" s="45"/>
      <c r="ET132" s="25"/>
      <c r="EU132" s="25"/>
      <c r="EV132" s="25"/>
      <c r="EW132" s="25"/>
      <c r="EX132" s="109"/>
      <c r="EY132" s="25"/>
    </row>
    <row r="133" spans="1:155" ht="13.05" customHeight="1">
      <c r="A133" s="25">
        <v>56</v>
      </c>
      <c r="B133" s="25">
        <v>16</v>
      </c>
      <c r="C133" s="49">
        <v>80131</v>
      </c>
      <c r="D133" s="25">
        <v>5</v>
      </c>
      <c r="E133" s="25">
        <v>5</v>
      </c>
      <c r="F133" s="25">
        <v>16</v>
      </c>
      <c r="G133" s="25">
        <v>22</v>
      </c>
      <c r="H133" s="25">
        <v>25</v>
      </c>
      <c r="I133" s="25">
        <v>27</v>
      </c>
      <c r="J133" s="25">
        <v>5</v>
      </c>
      <c r="K133" s="25">
        <v>13</v>
      </c>
      <c r="L133" s="25">
        <v>1</v>
      </c>
      <c r="M133" s="25">
        <v>2115.25</v>
      </c>
      <c r="N133" s="25">
        <v>1854.5</v>
      </c>
      <c r="O133" s="25">
        <v>791.35618934905199</v>
      </c>
      <c r="P133" s="25">
        <v>0.65540540540540537</v>
      </c>
      <c r="Q133" s="49">
        <v>-0.2</v>
      </c>
      <c r="R133" s="25">
        <v>0.6</v>
      </c>
      <c r="S133" s="25">
        <v>0</v>
      </c>
      <c r="T133" s="25">
        <v>0.46153846153846156</v>
      </c>
      <c r="U133" s="47">
        <v>30</v>
      </c>
      <c r="V133" s="47">
        <v>12</v>
      </c>
      <c r="W133" s="54">
        <v>6.5</v>
      </c>
      <c r="X133" s="51">
        <v>9</v>
      </c>
      <c r="Y133" s="46">
        <v>8</v>
      </c>
      <c r="Z133" s="46">
        <v>10</v>
      </c>
      <c r="AA133" s="103">
        <v>74</v>
      </c>
      <c r="AB133" s="104">
        <v>0.13513513513513514</v>
      </c>
      <c r="AC133" s="47">
        <v>10</v>
      </c>
      <c r="AD133" s="25">
        <v>12</v>
      </c>
      <c r="AE133" s="49">
        <v>22</v>
      </c>
      <c r="AF133" s="47">
        <v>3</v>
      </c>
      <c r="AG133" s="25">
        <v>4</v>
      </c>
      <c r="AH133" s="49">
        <v>7</v>
      </c>
      <c r="AI133" s="25">
        <v>23</v>
      </c>
      <c r="AJ133" s="25"/>
      <c r="AK133" s="49">
        <v>2.2173913043478262</v>
      </c>
      <c r="AL133">
        <v>8</v>
      </c>
      <c r="AM133">
        <v>6</v>
      </c>
      <c r="AN133">
        <v>0.95216321000000004</v>
      </c>
      <c r="AO133">
        <v>6</v>
      </c>
      <c r="AP133">
        <v>0.95216321000000004</v>
      </c>
      <c r="AQ133">
        <v>12</v>
      </c>
      <c r="AR133">
        <v>8</v>
      </c>
      <c r="AS133">
        <v>0.96528528000000002</v>
      </c>
      <c r="AT133">
        <v>8</v>
      </c>
      <c r="AU133">
        <v>0.96528528000000002</v>
      </c>
      <c r="AV133">
        <v>4</v>
      </c>
      <c r="AW133">
        <v>3</v>
      </c>
      <c r="AX133">
        <v>0.99339926999999995</v>
      </c>
      <c r="AY133">
        <v>3</v>
      </c>
      <c r="AZ133">
        <v>0.99339926999999995</v>
      </c>
      <c r="BA133" s="25">
        <v>8</v>
      </c>
      <c r="BB133" s="25">
        <v>5.666666666666667</v>
      </c>
      <c r="BC133" s="25">
        <v>0.97028258666666656</v>
      </c>
      <c r="BD133" s="25">
        <v>5.666666666666667</v>
      </c>
      <c r="BE133" s="25">
        <v>0.97028258666666656</v>
      </c>
      <c r="BF133" s="86">
        <v>53.021599709243027</v>
      </c>
      <c r="BG133" s="47">
        <v>15</v>
      </c>
      <c r="BH133" s="25">
        <v>18</v>
      </c>
      <c r="BI133" s="25">
        <v>16.5</v>
      </c>
      <c r="BJ133" s="25">
        <v>4.5454544999999999E-2</v>
      </c>
      <c r="BK133" s="25">
        <v>0.59090909000000003</v>
      </c>
      <c r="BL133" s="88">
        <v>0.31818181750000002</v>
      </c>
      <c r="BM133" s="47">
        <v>32</v>
      </c>
      <c r="BN133" s="25">
        <v>34</v>
      </c>
      <c r="BO133" s="25">
        <v>29</v>
      </c>
      <c r="BP133" s="25">
        <v>26</v>
      </c>
      <c r="BQ133" s="25">
        <v>32</v>
      </c>
      <c r="BR133" s="46">
        <v>58</v>
      </c>
      <c r="BS133" s="25">
        <v>2384.4927536231899</v>
      </c>
      <c r="BT133" s="25">
        <v>1869.6590909090901</v>
      </c>
      <c r="BU133" s="25">
        <v>4043.7634408602198</v>
      </c>
      <c r="BV133" s="25">
        <v>2474.14473684211</v>
      </c>
      <c r="BW133" s="25">
        <v>4425.25</v>
      </c>
      <c r="BX133" s="25">
        <v>2171.9018404908002</v>
      </c>
      <c r="BY133" s="25">
        <v>3617.8353981611363</v>
      </c>
      <c r="BZ133" s="28">
        <v>2171.9018894140004</v>
      </c>
      <c r="CA133">
        <v>307.20306110000001</v>
      </c>
      <c r="CB133">
        <v>0.24535493999999999</v>
      </c>
      <c r="CC133">
        <v>17.399999999999999</v>
      </c>
      <c r="CD133">
        <v>0.48905109489051102</v>
      </c>
      <c r="CE133">
        <v>449.01434260000002</v>
      </c>
      <c r="CF133">
        <v>0.208235639</v>
      </c>
      <c r="CG133">
        <v>13.395225464191</v>
      </c>
      <c r="CH133">
        <v>0.57608695652173902</v>
      </c>
      <c r="CI133">
        <v>349.52299379999999</v>
      </c>
      <c r="CJ133">
        <v>0.23774171799999999</v>
      </c>
      <c r="CK133">
        <v>22.616901408450701</v>
      </c>
      <c r="CL133">
        <v>0.518987341772152</v>
      </c>
      <c r="CM133">
        <v>368.58013249999999</v>
      </c>
      <c r="CN133">
        <v>0.23044409899999999</v>
      </c>
      <c r="CO133">
        <v>17.804042290880567</v>
      </c>
      <c r="CP133" s="63">
        <v>0.52804179772813409</v>
      </c>
      <c r="CQ133">
        <v>0.67542503863987602</v>
      </c>
      <c r="CR133">
        <v>0.78361383391899397</v>
      </c>
      <c r="CS133">
        <v>0.59306141584622596</v>
      </c>
      <c r="CT133">
        <v>0.59456398640996599</v>
      </c>
      <c r="CU133">
        <v>0.64053537284894801</v>
      </c>
      <c r="CV133">
        <v>0.73045193687231003</v>
      </c>
      <c r="CW133">
        <v>0.63634060911168333</v>
      </c>
      <c r="CX133">
        <v>0.70287658573375655</v>
      </c>
      <c r="CY133">
        <v>0.66960859742272005</v>
      </c>
      <c r="CZ133" s="45">
        <v>0.55000000000000004</v>
      </c>
      <c r="DA133" s="25">
        <v>16359.1818181818</v>
      </c>
      <c r="DB133" s="25">
        <v>0.9</v>
      </c>
      <c r="DC133" s="25">
        <v>36704.722222222197</v>
      </c>
      <c r="DD133" s="25">
        <v>0.9</v>
      </c>
      <c r="DE133" s="25">
        <v>65067.1875</v>
      </c>
      <c r="DF133" s="25">
        <v>0.78333333333333333</v>
      </c>
      <c r="DG133" s="28">
        <v>39377.030513468002</v>
      </c>
      <c r="DH133">
        <v>0.66666666666666663</v>
      </c>
      <c r="DI133">
        <v>238</v>
      </c>
      <c r="DJ133">
        <v>0</v>
      </c>
      <c r="DK133">
        <v>136</v>
      </c>
      <c r="DL133">
        <v>1.3333333333333333</v>
      </c>
      <c r="DM133">
        <v>450</v>
      </c>
      <c r="DN133">
        <v>0.66666666666666696</v>
      </c>
      <c r="DO133">
        <v>274.66666666666669</v>
      </c>
      <c r="DP133">
        <v>9</v>
      </c>
      <c r="DQ133">
        <v>6</v>
      </c>
      <c r="DR133">
        <v>5</v>
      </c>
      <c r="DS133">
        <v>5</v>
      </c>
      <c r="DT133">
        <v>7</v>
      </c>
      <c r="DU133">
        <v>4</v>
      </c>
      <c r="DV133">
        <v>4</v>
      </c>
      <c r="DW133">
        <v>2</v>
      </c>
      <c r="DX133">
        <v>9</v>
      </c>
      <c r="DY133">
        <v>5</v>
      </c>
      <c r="DZ133">
        <v>4</v>
      </c>
      <c r="EA133">
        <v>5</v>
      </c>
      <c r="EB133" s="89">
        <v>8.3333333333333339</v>
      </c>
      <c r="EC133" s="89">
        <v>5</v>
      </c>
      <c r="ED133" s="89">
        <v>4.333333333333333</v>
      </c>
      <c r="EE133" s="129">
        <v>4</v>
      </c>
      <c r="EF133">
        <v>0.80031298637984383</v>
      </c>
      <c r="EG133">
        <v>0.90784129900320376</v>
      </c>
      <c r="EH133">
        <v>0.88618625974256771</v>
      </c>
      <c r="EI133">
        <v>0.9041944301794651</v>
      </c>
      <c r="EJ133">
        <v>0.75129342568647983</v>
      </c>
      <c r="EK133">
        <v>0.83045479853739967</v>
      </c>
      <c r="EL133">
        <v>0.82219219164377855</v>
      </c>
      <c r="EM133">
        <v>1</v>
      </c>
      <c r="EN133">
        <v>0.8605162846053892</v>
      </c>
      <c r="EO133">
        <v>0.96083878423202074</v>
      </c>
      <c r="EP133">
        <v>0.93472827698133287</v>
      </c>
      <c r="EQ133">
        <v>0.97735555485044168</v>
      </c>
      <c r="ER133">
        <v>0.80404089889057095</v>
      </c>
      <c r="ES133" s="45"/>
      <c r="ET133" s="25"/>
      <c r="EU133" s="25"/>
      <c r="EV133" s="25"/>
      <c r="EW133" s="25"/>
      <c r="EX133" s="109"/>
      <c r="EY133" s="25"/>
    </row>
    <row r="134" spans="1:155" ht="13.05" customHeight="1">
      <c r="A134" s="25">
        <v>45</v>
      </c>
      <c r="B134" s="25">
        <v>14</v>
      </c>
      <c r="C134" s="49">
        <v>80132</v>
      </c>
      <c r="D134" s="25">
        <v>4</v>
      </c>
      <c r="E134" s="25">
        <v>4</v>
      </c>
      <c r="F134" s="25">
        <v>28</v>
      </c>
      <c r="G134" s="25">
        <v>28</v>
      </c>
      <c r="H134" s="25">
        <v>25</v>
      </c>
      <c r="I134" s="25">
        <v>27</v>
      </c>
      <c r="J134" s="25">
        <v>11</v>
      </c>
      <c r="K134" s="25">
        <v>17</v>
      </c>
      <c r="L134" s="25">
        <v>1</v>
      </c>
      <c r="M134" s="25">
        <v>1021.3</v>
      </c>
      <c r="N134" s="25">
        <v>997.5</v>
      </c>
      <c r="O134" s="25">
        <v>173.79543328746848</v>
      </c>
      <c r="P134" s="25">
        <v>0.375</v>
      </c>
      <c r="Q134" s="49">
        <v>-0.16666666666666666</v>
      </c>
      <c r="R134" s="25">
        <v>0.7</v>
      </c>
      <c r="S134" s="25">
        <v>0.6</v>
      </c>
      <c r="T134" s="25">
        <v>0.65</v>
      </c>
      <c r="U134" s="47">
        <v>36</v>
      </c>
      <c r="V134" s="47">
        <v>13</v>
      </c>
      <c r="W134" s="54">
        <v>8</v>
      </c>
      <c r="X134" s="51">
        <v>14</v>
      </c>
      <c r="Y134" s="46">
        <v>22</v>
      </c>
      <c r="Z134" s="46">
        <v>17</v>
      </c>
      <c r="AA134" s="103">
        <v>79</v>
      </c>
      <c r="AB134" s="104">
        <v>0</v>
      </c>
      <c r="AC134" s="47">
        <v>12</v>
      </c>
      <c r="AD134" s="25">
        <v>8</v>
      </c>
      <c r="AE134" s="49">
        <v>20</v>
      </c>
      <c r="AF134" s="47">
        <v>4</v>
      </c>
      <c r="AG134" s="25">
        <v>2</v>
      </c>
      <c r="AH134" s="49">
        <v>6</v>
      </c>
      <c r="AI134" s="25">
        <v>19</v>
      </c>
      <c r="AJ134" s="25"/>
      <c r="AK134" s="49">
        <v>1.2105263157894737</v>
      </c>
      <c r="AL134">
        <v>17</v>
      </c>
      <c r="AM134">
        <v>9</v>
      </c>
      <c r="AN134">
        <v>0.85095511000000001</v>
      </c>
      <c r="AO134">
        <v>10</v>
      </c>
      <c r="AP134">
        <v>0.88536990999999998</v>
      </c>
      <c r="AQ134">
        <v>17</v>
      </c>
      <c r="AR134">
        <v>12</v>
      </c>
      <c r="AS134">
        <v>0.97872442999999998</v>
      </c>
      <c r="AT134">
        <v>12</v>
      </c>
      <c r="AU134">
        <v>0.97100744000000005</v>
      </c>
      <c r="AV134">
        <v>18</v>
      </c>
      <c r="AW134">
        <v>12</v>
      </c>
      <c r="AX134">
        <v>0.99557198999999996</v>
      </c>
      <c r="AY134">
        <v>13</v>
      </c>
      <c r="AZ134">
        <v>0.99399488999999996</v>
      </c>
      <c r="BA134" s="25">
        <v>17.333333333333332</v>
      </c>
      <c r="BB134" s="25">
        <v>11</v>
      </c>
      <c r="BC134" s="25">
        <v>0.94175050999999999</v>
      </c>
      <c r="BD134" s="25">
        <v>11.666666666666666</v>
      </c>
      <c r="BE134" s="25">
        <v>0.95012408000000004</v>
      </c>
      <c r="BF134" s="86">
        <v>34.109251529086777</v>
      </c>
      <c r="BG134" s="47">
        <v>21</v>
      </c>
      <c r="BH134" s="25">
        <v>20</v>
      </c>
      <c r="BI134" s="25">
        <v>20.5</v>
      </c>
      <c r="BJ134" s="25">
        <v>0.68181818000000005</v>
      </c>
      <c r="BK134" s="25">
        <v>1</v>
      </c>
      <c r="BL134" s="88">
        <v>0.84090909000000003</v>
      </c>
      <c r="BM134" s="47">
        <v>32</v>
      </c>
      <c r="BN134" s="25">
        <v>32</v>
      </c>
      <c r="BO134" s="25">
        <v>31</v>
      </c>
      <c r="BP134" s="25">
        <v>29</v>
      </c>
      <c r="BQ134" s="25">
        <v>33</v>
      </c>
      <c r="BR134" s="46">
        <v>62</v>
      </c>
      <c r="BS134" s="25">
        <v>15669.5238095238</v>
      </c>
      <c r="BT134" s="25">
        <v>9971.5151515151501</v>
      </c>
      <c r="BU134" s="25">
        <v>37607</v>
      </c>
      <c r="BV134" s="25">
        <v>9401.75</v>
      </c>
      <c r="BW134" s="25">
        <v>32183.6363636364</v>
      </c>
      <c r="BX134" s="25">
        <v>6103.7931034482799</v>
      </c>
      <c r="BY134" s="25">
        <v>28486.720057720067</v>
      </c>
      <c r="BZ134" s="28">
        <v>8492.3527516544764</v>
      </c>
      <c r="CA134">
        <v>1668.600966</v>
      </c>
      <c r="CB134">
        <v>0.33190420799999998</v>
      </c>
      <c r="CC134">
        <v>5.0606060606060597</v>
      </c>
      <c r="CD134">
        <v>0.55000000000000004</v>
      </c>
      <c r="CE134">
        <v>1267.7497089999999</v>
      </c>
      <c r="CF134">
        <v>0.22465165100000001</v>
      </c>
      <c r="CG134">
        <v>-0.93103448275862</v>
      </c>
      <c r="CH134">
        <v>0.77777777777777801</v>
      </c>
      <c r="CI134">
        <v>1092.59067</v>
      </c>
      <c r="CJ134">
        <v>0.38214398700000002</v>
      </c>
      <c r="CK134">
        <v>3.3943661971830998</v>
      </c>
      <c r="CL134">
        <v>0.4</v>
      </c>
      <c r="CM134">
        <v>1342.9804483333332</v>
      </c>
      <c r="CN134">
        <v>0.31289994866666665</v>
      </c>
      <c r="CO134">
        <v>2.507979258343513</v>
      </c>
      <c r="CP134" s="63">
        <v>0.57592592592592595</v>
      </c>
      <c r="CQ134">
        <v>0.76066350710900499</v>
      </c>
      <c r="CR134">
        <v>0.71161207996597198</v>
      </c>
      <c r="CS134">
        <v>0.62144420131291001</v>
      </c>
      <c r="CT134">
        <v>0.78250175685172196</v>
      </c>
      <c r="CU134">
        <v>0.38</v>
      </c>
      <c r="CV134">
        <v>0.65509325681492103</v>
      </c>
      <c r="CW134">
        <v>0.5873692361406383</v>
      </c>
      <c r="CX134">
        <v>0.71640236454420503</v>
      </c>
      <c r="CY134">
        <v>0.65188580034242161</v>
      </c>
      <c r="CZ134" s="45">
        <v>0.4</v>
      </c>
      <c r="DA134" s="25">
        <v>9010.625</v>
      </c>
      <c r="DB134" s="25">
        <v>0.95</v>
      </c>
      <c r="DC134" s="25">
        <v>9710.8888888888905</v>
      </c>
      <c r="DD134" s="25">
        <v>0.95</v>
      </c>
      <c r="DE134" s="25">
        <v>5828.2631578947403</v>
      </c>
      <c r="DF134" s="25">
        <v>0.76666666666666661</v>
      </c>
      <c r="DG134" s="28">
        <v>8183.2590155945436</v>
      </c>
      <c r="DH134">
        <v>0.33333333333333331</v>
      </c>
      <c r="DI134">
        <v>127</v>
      </c>
      <c r="DJ134">
        <v>0</v>
      </c>
      <c r="DK134">
        <v>89</v>
      </c>
      <c r="DL134">
        <v>0.33333333333333331</v>
      </c>
      <c r="DM134">
        <v>108</v>
      </c>
      <c r="DN134">
        <v>0.22222222222222199</v>
      </c>
      <c r="DO134">
        <v>108</v>
      </c>
      <c r="DP134">
        <v>36</v>
      </c>
      <c r="DQ134">
        <v>29</v>
      </c>
      <c r="DR134">
        <v>28</v>
      </c>
      <c r="DS134">
        <v>14</v>
      </c>
      <c r="DT134">
        <v>64</v>
      </c>
      <c r="DU134">
        <v>16</v>
      </c>
      <c r="DV134">
        <v>20</v>
      </c>
      <c r="DW134">
        <v>8</v>
      </c>
      <c r="DX134">
        <v>65</v>
      </c>
      <c r="DY134">
        <v>23</v>
      </c>
      <c r="DZ134">
        <v>22</v>
      </c>
      <c r="EA134">
        <v>8</v>
      </c>
      <c r="EB134" s="89">
        <v>55</v>
      </c>
      <c r="EC134" s="89">
        <v>22.666666666666668</v>
      </c>
      <c r="ED134" s="89">
        <v>23.333333333333332</v>
      </c>
      <c r="EE134" s="129">
        <v>10</v>
      </c>
      <c r="EF134">
        <v>0.98337903761574208</v>
      </c>
      <c r="EG134">
        <v>0.97965431668097269</v>
      </c>
      <c r="EH134">
        <v>0.98219250575301575</v>
      </c>
      <c r="EI134">
        <v>0.9541242959253543</v>
      </c>
      <c r="EJ134">
        <v>0.97027967383127989</v>
      </c>
      <c r="EK134">
        <v>0.98791818634375705</v>
      </c>
      <c r="EL134">
        <v>0.99736457119959909</v>
      </c>
      <c r="EM134">
        <v>1</v>
      </c>
      <c r="EN134">
        <v>0.99705003088289046</v>
      </c>
      <c r="EO134">
        <v>0.99581234781049721</v>
      </c>
      <c r="EP134">
        <v>0.99842698952772391</v>
      </c>
      <c r="EQ134">
        <v>1</v>
      </c>
      <c r="ER134">
        <v>0.98356958077663759</v>
      </c>
      <c r="ES134" s="45"/>
      <c r="ET134" s="25"/>
      <c r="EU134" s="25"/>
      <c r="EV134" s="25"/>
      <c r="EW134" s="25"/>
      <c r="EX134" s="109"/>
      <c r="EY134" s="25"/>
    </row>
    <row r="135" spans="1:155" ht="13.05" customHeight="1">
      <c r="A135" s="25">
        <v>31</v>
      </c>
      <c r="B135" s="25">
        <v>16</v>
      </c>
      <c r="C135" s="49">
        <v>80133</v>
      </c>
      <c r="D135" s="25">
        <v>4</v>
      </c>
      <c r="E135" s="25">
        <v>4</v>
      </c>
      <c r="F135" s="25">
        <v>19</v>
      </c>
      <c r="G135" s="25">
        <v>22</v>
      </c>
      <c r="H135" s="25">
        <v>22</v>
      </c>
      <c r="I135" s="25">
        <v>26</v>
      </c>
      <c r="J135" s="25">
        <v>18</v>
      </c>
      <c r="K135" s="25">
        <v>25</v>
      </c>
      <c r="L135" s="25">
        <v>1</v>
      </c>
      <c r="M135" s="25">
        <v>1112.05</v>
      </c>
      <c r="N135" s="25">
        <v>1069.5</v>
      </c>
      <c r="O135" s="25">
        <v>135.37140917140735</v>
      </c>
      <c r="P135" s="25">
        <v>0.57317073170731703</v>
      </c>
      <c r="Q135" s="49">
        <v>-0.2</v>
      </c>
      <c r="R135" s="25">
        <v>0.6</v>
      </c>
      <c r="S135" s="25">
        <v>0.8</v>
      </c>
      <c r="T135" s="25">
        <v>0.7</v>
      </c>
      <c r="U135" s="47">
        <v>34</v>
      </c>
      <c r="V135" s="47">
        <v>14</v>
      </c>
      <c r="W135" s="54">
        <v>8.5</v>
      </c>
      <c r="X135" s="51">
        <v>15</v>
      </c>
      <c r="Y135" s="46">
        <v>22</v>
      </c>
      <c r="Z135" s="46">
        <v>17</v>
      </c>
      <c r="AA135" s="103">
        <v>91</v>
      </c>
      <c r="AB135" s="104">
        <v>1.098901098901099E-2</v>
      </c>
      <c r="AC135" s="47">
        <v>12</v>
      </c>
      <c r="AD135" s="25">
        <v>11</v>
      </c>
      <c r="AE135" s="49">
        <v>23</v>
      </c>
      <c r="AF135" s="47">
        <v>4</v>
      </c>
      <c r="AG135" s="25">
        <v>4</v>
      </c>
      <c r="AH135" s="49">
        <v>8</v>
      </c>
      <c r="AI135" s="25">
        <v>29</v>
      </c>
      <c r="AJ135" s="25"/>
      <c r="AK135" s="49">
        <v>0.10344827586206896</v>
      </c>
      <c r="AL135">
        <v>12</v>
      </c>
      <c r="AM135">
        <v>7</v>
      </c>
      <c r="AN135">
        <v>0.84890138999999998</v>
      </c>
      <c r="AO135">
        <v>8</v>
      </c>
      <c r="AP135">
        <v>0.77011627999999999</v>
      </c>
      <c r="AQ135">
        <v>12</v>
      </c>
      <c r="AR135">
        <v>7</v>
      </c>
      <c r="AS135">
        <v>0.97347737000000001</v>
      </c>
      <c r="AT135">
        <v>8</v>
      </c>
      <c r="AU135">
        <v>0.97991035999999998</v>
      </c>
      <c r="AV135">
        <v>18</v>
      </c>
      <c r="AW135">
        <v>11</v>
      </c>
      <c r="AX135">
        <v>0.98071226</v>
      </c>
      <c r="AY135">
        <v>12</v>
      </c>
      <c r="AZ135">
        <v>0.97842461999999997</v>
      </c>
      <c r="BA135" s="25">
        <v>14</v>
      </c>
      <c r="BB135" s="25">
        <v>8.3333333333333339</v>
      </c>
      <c r="BC135" s="25">
        <v>0.93436367333333337</v>
      </c>
      <c r="BD135" s="25">
        <v>9.3333333333333339</v>
      </c>
      <c r="BE135" s="25">
        <v>0.90948375333333331</v>
      </c>
      <c r="BF135" s="86">
        <v>28.586553700898904</v>
      </c>
      <c r="BG135" s="47">
        <v>20</v>
      </c>
      <c r="BH135" s="25">
        <v>26</v>
      </c>
      <c r="BI135" s="25">
        <v>23</v>
      </c>
      <c r="BJ135" s="25">
        <v>-0.17647059000000001</v>
      </c>
      <c r="BK135" s="25">
        <v>0.65384615000000001</v>
      </c>
      <c r="BL135" s="88">
        <v>0.23868778000000002</v>
      </c>
      <c r="BM135" s="47">
        <v>39</v>
      </c>
      <c r="BN135" s="25">
        <v>27</v>
      </c>
      <c r="BO135" s="25">
        <v>35</v>
      </c>
      <c r="BP135" s="25">
        <v>37</v>
      </c>
      <c r="BQ135" s="25">
        <v>33</v>
      </c>
      <c r="BR135" s="46">
        <v>41</v>
      </c>
      <c r="BS135" s="25">
        <v>23504.285714285699</v>
      </c>
      <c r="BT135" s="25">
        <v>14306.956521739099</v>
      </c>
      <c r="BU135" s="25">
        <v>62678.333333333299</v>
      </c>
      <c r="BV135" s="25">
        <v>19793.1578947368</v>
      </c>
      <c r="BW135" s="25">
        <v>35402</v>
      </c>
      <c r="BX135" s="25">
        <v>20824.705882352901</v>
      </c>
      <c r="BY135" s="25">
        <v>40528.206349206332</v>
      </c>
      <c r="BZ135" s="28">
        <v>18308.273432942933</v>
      </c>
      <c r="CA135">
        <v>2260.0121920000001</v>
      </c>
      <c r="CB135">
        <v>0.239811513</v>
      </c>
      <c r="CC135">
        <v>3.1333333333333302</v>
      </c>
      <c r="CD135">
        <v>0.61538461538461497</v>
      </c>
      <c r="CE135">
        <v>-1335.7044980000001</v>
      </c>
      <c r="CF135">
        <v>-7.5761889999999998E-2</v>
      </c>
      <c r="CG135">
        <v>-0.23872679045092801</v>
      </c>
      <c r="CH135">
        <v>0.6</v>
      </c>
      <c r="CI135">
        <v>12425.551719999999</v>
      </c>
      <c r="CJ135">
        <v>0.33742829899999999</v>
      </c>
      <c r="CK135">
        <v>0.59436619718309902</v>
      </c>
      <c r="CL135">
        <v>0.22222222222222199</v>
      </c>
      <c r="CM135">
        <v>4449.9531379999999</v>
      </c>
      <c r="CN135">
        <v>0.16715930733333331</v>
      </c>
      <c r="CO135">
        <v>1.162990913355167</v>
      </c>
      <c r="CP135" s="63">
        <v>0.47920227920227898</v>
      </c>
      <c r="CQ135">
        <v>0.85901639344262304</v>
      </c>
      <c r="CR135">
        <v>0.67673888255416204</v>
      </c>
      <c r="CS135">
        <v>0.38989169675090202</v>
      </c>
      <c r="CT135">
        <v>0.53398058252427205</v>
      </c>
      <c r="CU135">
        <v>0.57524271844660202</v>
      </c>
      <c r="CV135">
        <v>0.57520176082171703</v>
      </c>
      <c r="CW135">
        <v>0.60805026954670904</v>
      </c>
      <c r="CX135">
        <v>0.59530707530005034</v>
      </c>
      <c r="CY135">
        <v>0.60167867242337969</v>
      </c>
      <c r="CZ135" s="45">
        <v>0.2</v>
      </c>
      <c r="DA135" s="25">
        <v>18939.5</v>
      </c>
      <c r="DB135" s="25">
        <v>0.9</v>
      </c>
      <c r="DC135" s="25">
        <v>16148.352941176499</v>
      </c>
      <c r="DD135" s="25">
        <v>0.7</v>
      </c>
      <c r="DE135" s="25">
        <v>4207.2142857142899</v>
      </c>
      <c r="DF135" s="25">
        <v>0.6</v>
      </c>
      <c r="DG135" s="28">
        <v>13098.35574229693</v>
      </c>
      <c r="DH135">
        <v>0.5</v>
      </c>
      <c r="DI135">
        <v>255</v>
      </c>
      <c r="DJ135">
        <v>0</v>
      </c>
      <c r="DK135">
        <v>99</v>
      </c>
      <c r="DL135">
        <v>0.83333333333333337</v>
      </c>
      <c r="DM135">
        <v>212</v>
      </c>
      <c r="DN135">
        <v>0.44444444444444398</v>
      </c>
      <c r="DO135">
        <v>188.66666666666666</v>
      </c>
      <c r="DP135">
        <v>25</v>
      </c>
      <c r="DQ135">
        <v>17</v>
      </c>
      <c r="DR135">
        <v>17</v>
      </c>
      <c r="DS135">
        <v>10</v>
      </c>
      <c r="DT135">
        <v>47</v>
      </c>
      <c r="DU135">
        <v>17</v>
      </c>
      <c r="DV135">
        <v>18</v>
      </c>
      <c r="DW135">
        <v>8</v>
      </c>
      <c r="DX135">
        <v>16</v>
      </c>
      <c r="DY135">
        <v>15</v>
      </c>
      <c r="DZ135">
        <v>14</v>
      </c>
      <c r="EA135">
        <v>8</v>
      </c>
      <c r="EB135" s="89">
        <v>29.333333333333332</v>
      </c>
      <c r="EC135" s="89">
        <v>16.333333333333332</v>
      </c>
      <c r="ED135" s="89">
        <v>16.333333333333332</v>
      </c>
      <c r="EE135" s="129">
        <v>8.6666666666666661</v>
      </c>
      <c r="EF135">
        <v>0.8387696486398073</v>
      </c>
      <c r="EG135">
        <v>0.81673193245684228</v>
      </c>
      <c r="EH135">
        <v>0.82322038887721105</v>
      </c>
      <c r="EI135">
        <v>0.85373548185718506</v>
      </c>
      <c r="EJ135">
        <v>0.94764931033140165</v>
      </c>
      <c r="EK135">
        <v>0.99562256643285429</v>
      </c>
      <c r="EL135">
        <v>0.99093569727619413</v>
      </c>
      <c r="EM135">
        <v>1</v>
      </c>
      <c r="EN135">
        <v>0.99033205731110574</v>
      </c>
      <c r="EO135">
        <v>0.9921274395185059</v>
      </c>
      <c r="EP135">
        <v>0.98900516917932746</v>
      </c>
      <c r="EQ135">
        <v>1</v>
      </c>
      <c r="ER135">
        <v>0.92558367209410486</v>
      </c>
      <c r="ES135" s="45"/>
      <c r="ET135" s="25"/>
      <c r="EU135" s="25"/>
      <c r="EV135" s="25"/>
      <c r="EW135" s="25"/>
      <c r="EX135" s="109"/>
      <c r="EY135" s="25"/>
    </row>
    <row r="136" spans="1:155" ht="13.05" customHeight="1">
      <c r="A136" s="25">
        <v>34</v>
      </c>
      <c r="B136" s="25">
        <v>16</v>
      </c>
      <c r="C136" s="49">
        <v>80134</v>
      </c>
      <c r="D136" s="25">
        <v>1</v>
      </c>
      <c r="E136" s="25">
        <v>1</v>
      </c>
      <c r="F136" s="25">
        <v>28</v>
      </c>
      <c r="G136" s="25">
        <v>28</v>
      </c>
      <c r="H136" s="25">
        <v>21</v>
      </c>
      <c r="I136" s="25">
        <v>26</v>
      </c>
      <c r="J136" s="25">
        <v>11</v>
      </c>
      <c r="K136" s="25">
        <v>18</v>
      </c>
      <c r="L136" s="25">
        <v>1</v>
      </c>
      <c r="M136" s="25">
        <v>674.05</v>
      </c>
      <c r="N136" s="25">
        <v>661</v>
      </c>
      <c r="O136" s="25">
        <v>60.371198256679726</v>
      </c>
      <c r="P136" s="25">
        <v>0.30434782608695654</v>
      </c>
      <c r="Q136" s="49">
        <v>0</v>
      </c>
      <c r="R136" s="25">
        <v>0.9</v>
      </c>
      <c r="S136" s="25">
        <v>0.5</v>
      </c>
      <c r="T136" s="25">
        <v>0.7</v>
      </c>
      <c r="U136" s="47">
        <v>35</v>
      </c>
      <c r="V136" s="47">
        <v>15</v>
      </c>
      <c r="W136" s="54">
        <v>9.5</v>
      </c>
      <c r="X136" s="51">
        <v>16</v>
      </c>
      <c r="Y136" s="46">
        <v>23</v>
      </c>
      <c r="Z136" s="46">
        <v>18</v>
      </c>
      <c r="AA136" s="103">
        <v>98</v>
      </c>
      <c r="AB136" s="104">
        <v>2.0408163265306121E-2</v>
      </c>
      <c r="AC136" s="47">
        <v>12</v>
      </c>
      <c r="AD136" s="25">
        <v>11</v>
      </c>
      <c r="AE136" s="49">
        <v>23</v>
      </c>
      <c r="AF136" s="47">
        <v>4</v>
      </c>
      <c r="AG136" s="25">
        <v>4</v>
      </c>
      <c r="AH136" s="49">
        <v>8</v>
      </c>
      <c r="AI136" s="25">
        <v>18</v>
      </c>
      <c r="AJ136" s="25"/>
      <c r="AK136" s="49">
        <v>1.1666666666666667</v>
      </c>
      <c r="AL136">
        <v>21</v>
      </c>
      <c r="AM136">
        <v>11</v>
      </c>
      <c r="AN136">
        <v>0.98561041999999999</v>
      </c>
      <c r="AO136">
        <v>11</v>
      </c>
      <c r="AP136">
        <v>0.99079428000000003</v>
      </c>
      <c r="AQ136">
        <v>9</v>
      </c>
      <c r="AR136">
        <v>6</v>
      </c>
      <c r="AS136">
        <v>0.95586599999999999</v>
      </c>
      <c r="AT136">
        <v>7</v>
      </c>
      <c r="AU136">
        <v>0.94284469000000004</v>
      </c>
      <c r="AV136">
        <v>11</v>
      </c>
      <c r="AW136">
        <v>8</v>
      </c>
      <c r="AX136">
        <v>0.95841405000000002</v>
      </c>
      <c r="AY136">
        <v>9</v>
      </c>
      <c r="AZ136">
        <v>0.93957548999999996</v>
      </c>
      <c r="BA136" s="25">
        <v>13.666666666666666</v>
      </c>
      <c r="BB136" s="25">
        <v>8.3333333333333339</v>
      </c>
      <c r="BC136" s="25">
        <v>0.96663015666666663</v>
      </c>
      <c r="BD136" s="25">
        <v>9</v>
      </c>
      <c r="BE136" s="25">
        <v>0.95773815333333323</v>
      </c>
      <c r="BF136" s="86">
        <v>21.127339055484988</v>
      </c>
      <c r="BG136" s="47">
        <v>20</v>
      </c>
      <c r="BH136" s="25">
        <v>23</v>
      </c>
      <c r="BI136" s="25">
        <v>21.5</v>
      </c>
      <c r="BJ136" s="25">
        <v>0.49152541999999999</v>
      </c>
      <c r="BK136" s="25">
        <v>0.92966360999999997</v>
      </c>
      <c r="BL136" s="88">
        <v>0.71059451499999993</v>
      </c>
      <c r="BM136" s="47">
        <v>38</v>
      </c>
      <c r="BN136" s="25">
        <v>30</v>
      </c>
      <c r="BO136" s="25">
        <v>35</v>
      </c>
      <c r="BP136" s="25">
        <v>24</v>
      </c>
      <c r="BQ136" s="25">
        <v>34</v>
      </c>
      <c r="BR136" s="46">
        <v>68</v>
      </c>
      <c r="BS136" s="25">
        <v>16453</v>
      </c>
      <c r="BT136" s="25">
        <v>9971.5151515151501</v>
      </c>
      <c r="BU136" s="25">
        <v>15669.583333333299</v>
      </c>
      <c r="BV136" s="25">
        <v>11752.1875</v>
      </c>
      <c r="BW136" s="25">
        <v>18632.631578947399</v>
      </c>
      <c r="BX136" s="25">
        <v>11063.125</v>
      </c>
      <c r="BY136" s="25">
        <v>16918.404970760235</v>
      </c>
      <c r="BZ136" s="28">
        <v>10928.942550505051</v>
      </c>
      <c r="CA136">
        <v>762.15506419999997</v>
      </c>
      <c r="CB136">
        <v>0.124133838</v>
      </c>
      <c r="CC136">
        <v>0.15757575757575701</v>
      </c>
      <c r="CD136">
        <v>0.63157894736842102</v>
      </c>
      <c r="CE136">
        <v>2580.9463470000001</v>
      </c>
      <c r="CF136">
        <v>0.42632006</v>
      </c>
      <c r="CG136">
        <v>6.1087533156498699</v>
      </c>
      <c r="CH136">
        <v>0.47826086956521702</v>
      </c>
      <c r="CI136">
        <v>1285.1842300000001</v>
      </c>
      <c r="CJ136">
        <v>0.21022934500000001</v>
      </c>
      <c r="CK136">
        <v>2.42816901408451</v>
      </c>
      <c r="CL136">
        <v>0.66666666666666696</v>
      </c>
      <c r="CM136">
        <v>1542.7618804000001</v>
      </c>
      <c r="CN136">
        <v>0.25356108100000002</v>
      </c>
      <c r="CO136">
        <v>2.8981660291033791</v>
      </c>
      <c r="CP136" s="63">
        <v>0.59216882786676839</v>
      </c>
      <c r="CQ136">
        <v>0.51724137931034497</v>
      </c>
      <c r="CR136">
        <v>0.70948532539344999</v>
      </c>
      <c r="CS136">
        <v>0.47180043383948</v>
      </c>
      <c r="CT136">
        <v>0.67221990837151202</v>
      </c>
      <c r="CU136">
        <v>0.66351351351351395</v>
      </c>
      <c r="CV136">
        <v>0.70386452453321802</v>
      </c>
      <c r="CW136">
        <v>0.55085177555444631</v>
      </c>
      <c r="CX136">
        <v>0.69518991943272679</v>
      </c>
      <c r="CY136">
        <v>0.62302084749358644</v>
      </c>
      <c r="CZ136" s="45">
        <v>0.8</v>
      </c>
      <c r="DA136" s="25">
        <v>10014.666666666701</v>
      </c>
      <c r="DB136" s="25">
        <v>0.75</v>
      </c>
      <c r="DC136" s="25">
        <v>7705.2666666666701</v>
      </c>
      <c r="DD136" s="25">
        <v>1</v>
      </c>
      <c r="DE136" s="25">
        <v>8311.65</v>
      </c>
      <c r="DF136" s="25">
        <v>0.85</v>
      </c>
      <c r="DG136" s="28">
        <v>8677.194444444458</v>
      </c>
      <c r="DH136">
        <v>1</v>
      </c>
      <c r="DI136">
        <v>112</v>
      </c>
      <c r="DJ136">
        <v>0.16666666666666666</v>
      </c>
      <c r="DK136">
        <v>67</v>
      </c>
      <c r="DL136">
        <v>0</v>
      </c>
      <c r="DM136">
        <v>118</v>
      </c>
      <c r="DN136">
        <v>0.38888888888888901</v>
      </c>
      <c r="DO136">
        <v>99</v>
      </c>
      <c r="DP136">
        <v>22</v>
      </c>
      <c r="DQ136">
        <v>10</v>
      </c>
      <c r="DR136">
        <v>10</v>
      </c>
      <c r="DS136">
        <v>6</v>
      </c>
      <c r="DT136">
        <v>56</v>
      </c>
      <c r="DU136">
        <v>17</v>
      </c>
      <c r="DV136">
        <v>18</v>
      </c>
      <c r="DW136">
        <v>5</v>
      </c>
      <c r="DX136">
        <v>49</v>
      </c>
      <c r="DY136">
        <v>20</v>
      </c>
      <c r="DZ136">
        <v>19</v>
      </c>
      <c r="EA136">
        <v>7</v>
      </c>
      <c r="EB136" s="89">
        <v>42.333333333333336</v>
      </c>
      <c r="EC136" s="89">
        <v>15.666666666666666</v>
      </c>
      <c r="ED136" s="89">
        <v>15.666666666666666</v>
      </c>
      <c r="EE136" s="129">
        <v>6</v>
      </c>
      <c r="EF136">
        <v>0.69753474932298165</v>
      </c>
      <c r="EG136">
        <v>0.63489634320927268</v>
      </c>
      <c r="EH136">
        <v>0.63489634320927268</v>
      </c>
      <c r="EI136">
        <v>0.64333315709701155</v>
      </c>
      <c r="EJ136">
        <v>0.96942788679731007</v>
      </c>
      <c r="EK136">
        <v>1.0000000000000002</v>
      </c>
      <c r="EL136">
        <v>0.99718144268831199</v>
      </c>
      <c r="EM136">
        <v>0.99999999999999978</v>
      </c>
      <c r="EN136">
        <v>0.99835811015669573</v>
      </c>
      <c r="EO136">
        <v>0.98962388434246085</v>
      </c>
      <c r="EP136">
        <v>0.99601643062804723</v>
      </c>
      <c r="EQ136">
        <v>1</v>
      </c>
      <c r="ER136">
        <v>0.88844024875899585</v>
      </c>
      <c r="ES136" s="45"/>
      <c r="ET136" s="25"/>
      <c r="EU136" s="25"/>
      <c r="EV136" s="25"/>
      <c r="EW136" s="25"/>
      <c r="EX136" s="109"/>
      <c r="EY136" s="25"/>
    </row>
    <row r="137" spans="1:155" ht="13.05" customHeight="1">
      <c r="A137" s="25">
        <v>52</v>
      </c>
      <c r="B137" s="25">
        <v>18</v>
      </c>
      <c r="C137" s="49">
        <v>80135</v>
      </c>
      <c r="D137" s="25">
        <v>5</v>
      </c>
      <c r="E137" s="25">
        <v>5</v>
      </c>
      <c r="F137" s="25">
        <v>15</v>
      </c>
      <c r="G137" s="25">
        <v>20</v>
      </c>
      <c r="H137" s="25">
        <v>18</v>
      </c>
      <c r="I137" s="25">
        <v>24</v>
      </c>
      <c r="J137" s="25">
        <v>7</v>
      </c>
      <c r="K137" s="25">
        <v>7</v>
      </c>
      <c r="L137" s="25">
        <v>1</v>
      </c>
      <c r="M137" s="25">
        <v>899.15</v>
      </c>
      <c r="N137" s="25">
        <v>897.5</v>
      </c>
      <c r="O137" s="25">
        <v>147.81790896412502</v>
      </c>
      <c r="P137" s="25">
        <v>0.40909090909090912</v>
      </c>
      <c r="Q137" s="49">
        <v>0</v>
      </c>
      <c r="R137" s="25">
        <v>0.7</v>
      </c>
      <c r="S137" s="25">
        <v>0.7</v>
      </c>
      <c r="T137" s="25">
        <v>0.7</v>
      </c>
      <c r="U137" s="47">
        <v>32</v>
      </c>
      <c r="V137" s="47">
        <v>11</v>
      </c>
      <c r="W137" s="54">
        <v>10</v>
      </c>
      <c r="X137" s="51">
        <v>13</v>
      </c>
      <c r="Y137" s="46">
        <v>21</v>
      </c>
      <c r="Z137" s="46">
        <v>6</v>
      </c>
      <c r="AA137" s="103">
        <v>37</v>
      </c>
      <c r="AB137" s="104">
        <v>0.13513513513513514</v>
      </c>
      <c r="AC137" s="47">
        <v>12</v>
      </c>
      <c r="AD137" s="25">
        <v>9</v>
      </c>
      <c r="AE137" s="49">
        <v>21</v>
      </c>
      <c r="AF137" s="47">
        <v>4</v>
      </c>
      <c r="AG137" s="25">
        <v>4</v>
      </c>
      <c r="AH137" s="49">
        <v>8</v>
      </c>
      <c r="AI137" s="25">
        <v>26</v>
      </c>
      <c r="AJ137" s="25"/>
      <c r="AK137" s="49">
        <v>0.92307692307692313</v>
      </c>
      <c r="AL137">
        <v>21</v>
      </c>
      <c r="AM137">
        <v>5</v>
      </c>
      <c r="AN137">
        <v>0.84018888999999997</v>
      </c>
      <c r="AO137">
        <v>5</v>
      </c>
      <c r="AP137">
        <v>0.71369146999999999</v>
      </c>
      <c r="AQ137">
        <v>7</v>
      </c>
      <c r="AR137">
        <v>1</v>
      </c>
      <c r="AS137"/>
      <c r="AT137">
        <v>5</v>
      </c>
      <c r="AU137">
        <v>0.98421155999999999</v>
      </c>
      <c r="AV137">
        <v>8</v>
      </c>
      <c r="AW137">
        <v>3</v>
      </c>
      <c r="AX137">
        <v>0.93676590999999998</v>
      </c>
      <c r="AY137">
        <v>6</v>
      </c>
      <c r="AZ137">
        <v>0.96215764999999998</v>
      </c>
      <c r="BA137" s="25">
        <v>12</v>
      </c>
      <c r="BB137" s="25">
        <v>3</v>
      </c>
      <c r="BC137" s="25">
        <v>0.88847739999999997</v>
      </c>
      <c r="BD137" s="25">
        <v>5.333333333333333</v>
      </c>
      <c r="BE137" s="25">
        <v>0.88668689333333328</v>
      </c>
      <c r="BF137" s="86">
        <v>52.360384664693839</v>
      </c>
      <c r="BG137" s="47">
        <v>24</v>
      </c>
      <c r="BH137" s="25">
        <v>17</v>
      </c>
      <c r="BI137" s="25">
        <v>20.5</v>
      </c>
      <c r="BJ137" s="25">
        <v>0.79888267999999996</v>
      </c>
      <c r="BK137" s="25">
        <v>0.67721518999999997</v>
      </c>
      <c r="BL137" s="88">
        <v>0.73804893499999991</v>
      </c>
      <c r="BM137" s="47">
        <v>33</v>
      </c>
      <c r="BN137" s="25">
        <v>24</v>
      </c>
      <c r="BO137" s="25">
        <v>32</v>
      </c>
      <c r="BP137" s="25">
        <v>23</v>
      </c>
      <c r="BQ137" s="25">
        <v>34</v>
      </c>
      <c r="BR137" s="46">
        <v>51</v>
      </c>
      <c r="BS137" s="25">
        <v>21937.333333333299</v>
      </c>
      <c r="BT137" s="25">
        <v>4062.4691358024702</v>
      </c>
      <c r="BU137" s="25">
        <v>16350.869565217399</v>
      </c>
      <c r="BV137" s="25">
        <v>10446.3888888889</v>
      </c>
      <c r="BW137" s="25">
        <v>19667.777777777799</v>
      </c>
      <c r="BX137" s="25">
        <v>8850.5</v>
      </c>
      <c r="BY137" s="25">
        <v>19318.660225442833</v>
      </c>
      <c r="BZ137" s="28">
        <v>7786.452674897123</v>
      </c>
      <c r="CA137">
        <v>10.13246887</v>
      </c>
      <c r="CB137">
        <v>2.7466370000000001E-3</v>
      </c>
      <c r="CC137">
        <v>0.648484848484848</v>
      </c>
      <c r="CD137">
        <v>0.64285714285714302</v>
      </c>
      <c r="CE137">
        <v>1630.655679</v>
      </c>
      <c r="CF137">
        <v>0.19448855900000001</v>
      </c>
      <c r="CG137">
        <v>5.9575596816976102</v>
      </c>
      <c r="CH137">
        <v>0.45454545454545497</v>
      </c>
      <c r="CI137">
        <v>1756.7273009999999</v>
      </c>
      <c r="CJ137">
        <v>0.372400915</v>
      </c>
      <c r="CK137">
        <v>5.1323943661971798</v>
      </c>
      <c r="CL137">
        <v>0.47058823529411797</v>
      </c>
      <c r="CM137">
        <v>1132.5051496233334</v>
      </c>
      <c r="CN137">
        <v>0.18987870366666668</v>
      </c>
      <c r="CO137">
        <v>3.9128129654598793</v>
      </c>
      <c r="CP137" s="63">
        <v>0.52266361089890534</v>
      </c>
      <c r="CQ137">
        <v>0.50852713178294595</v>
      </c>
      <c r="CR137">
        <v>0.72778036295951598</v>
      </c>
      <c r="CS137">
        <v>0.6</v>
      </c>
      <c r="CT137">
        <v>0.64549258273107601</v>
      </c>
      <c r="CU137">
        <v>0.438297872340426</v>
      </c>
      <c r="CV137">
        <v>0.73088235294117698</v>
      </c>
      <c r="CW137">
        <v>0.51560833470779066</v>
      </c>
      <c r="CX137">
        <v>0.70138509954392303</v>
      </c>
      <c r="CY137">
        <v>0.60849671712585673</v>
      </c>
      <c r="CZ137" s="45">
        <v>0.6</v>
      </c>
      <c r="DA137" s="25">
        <v>11546.333333333299</v>
      </c>
      <c r="DB137" s="25">
        <v>0.75</v>
      </c>
      <c r="DC137" s="25">
        <v>8900.1333333333296</v>
      </c>
      <c r="DD137" s="25">
        <v>0.65</v>
      </c>
      <c r="DE137" s="25">
        <v>7673.0769230769201</v>
      </c>
      <c r="DF137" s="25">
        <v>0.66666666666666663</v>
      </c>
      <c r="DG137" s="28">
        <v>9373.1811965811848</v>
      </c>
      <c r="DH137">
        <v>1</v>
      </c>
      <c r="DI137">
        <v>100</v>
      </c>
      <c r="DJ137">
        <v>0</v>
      </c>
      <c r="DK137">
        <v>67</v>
      </c>
      <c r="DL137">
        <v>1.5</v>
      </c>
      <c r="DM137">
        <v>132</v>
      </c>
      <c r="DN137">
        <v>0.83333333333333304</v>
      </c>
      <c r="DO137">
        <v>99.666666666666671</v>
      </c>
      <c r="DP137">
        <v>20</v>
      </c>
      <c r="DQ137">
        <v>8</v>
      </c>
      <c r="DR137">
        <v>7</v>
      </c>
      <c r="DS137">
        <v>5</v>
      </c>
      <c r="DT137">
        <v>20</v>
      </c>
      <c r="DU137">
        <v>3</v>
      </c>
      <c r="DV137">
        <v>5</v>
      </c>
      <c r="DW137">
        <v>3</v>
      </c>
      <c r="DX137">
        <v>10</v>
      </c>
      <c r="DY137">
        <v>5</v>
      </c>
      <c r="DZ137">
        <v>5</v>
      </c>
      <c r="EA137">
        <v>3</v>
      </c>
      <c r="EB137" s="89">
        <v>16.666666666666668</v>
      </c>
      <c r="EC137" s="89">
        <v>5.333333333333333</v>
      </c>
      <c r="ED137" s="89">
        <v>5.666666666666667</v>
      </c>
      <c r="EE137" s="129">
        <v>3.6666666666666665</v>
      </c>
      <c r="EF137">
        <v>0.68581920437780974</v>
      </c>
      <c r="EG137">
        <v>0.72719907354943591</v>
      </c>
      <c r="EH137">
        <v>0.77619542567769317</v>
      </c>
      <c r="EI137">
        <v>0.69999999999999984</v>
      </c>
      <c r="EJ137">
        <v>0.97724033437850977</v>
      </c>
      <c r="EK137">
        <v>1</v>
      </c>
      <c r="EL137">
        <v>0.8999999999999998</v>
      </c>
      <c r="EM137">
        <v>1</v>
      </c>
      <c r="EN137">
        <v>0.83383065822442293</v>
      </c>
      <c r="EO137">
        <v>0.90166963466743222</v>
      </c>
      <c r="EP137">
        <v>0.93632917756904444</v>
      </c>
      <c r="EQ137">
        <v>1</v>
      </c>
      <c r="ER137">
        <v>0.83229673232691415</v>
      </c>
      <c r="ES137" s="45"/>
      <c r="ET137" s="25"/>
      <c r="EU137" s="25"/>
      <c r="EV137" s="25"/>
      <c r="EW137" s="25"/>
      <c r="EX137" s="109"/>
      <c r="EY137" s="25"/>
    </row>
    <row r="138" spans="1:155" ht="13.05" customHeight="1">
      <c r="A138" s="25">
        <v>42</v>
      </c>
      <c r="B138" s="25">
        <v>18</v>
      </c>
      <c r="C138" s="49">
        <v>80136</v>
      </c>
      <c r="D138" s="25">
        <v>5</v>
      </c>
      <c r="E138" s="25">
        <v>5</v>
      </c>
      <c r="F138" s="25">
        <v>14</v>
      </c>
      <c r="G138" s="25">
        <v>22</v>
      </c>
      <c r="H138" s="25">
        <v>19</v>
      </c>
      <c r="I138" s="25">
        <v>25</v>
      </c>
      <c r="J138" s="25">
        <v>10</v>
      </c>
      <c r="K138" s="25">
        <v>20</v>
      </c>
      <c r="L138" s="25">
        <v>1</v>
      </c>
      <c r="M138" s="25">
        <v>719.05</v>
      </c>
      <c r="N138" s="25">
        <v>708.5</v>
      </c>
      <c r="O138" s="25">
        <v>71.250835636835376</v>
      </c>
      <c r="P138" s="25">
        <v>0.31395348837209303</v>
      </c>
      <c r="Q138" s="49">
        <v>0.14285714285714285</v>
      </c>
      <c r="R138" s="25">
        <v>0.5</v>
      </c>
      <c r="S138" s="25">
        <v>0.6</v>
      </c>
      <c r="T138" s="25">
        <v>0.55000000000000004</v>
      </c>
      <c r="U138" s="47">
        <v>38</v>
      </c>
      <c r="V138" s="47">
        <v>15</v>
      </c>
      <c r="W138" s="54">
        <v>9</v>
      </c>
      <c r="X138" s="51">
        <v>18.5</v>
      </c>
      <c r="Y138" s="46">
        <v>16</v>
      </c>
      <c r="Z138" s="46">
        <v>16</v>
      </c>
      <c r="AA138" s="103">
        <v>102</v>
      </c>
      <c r="AB138" s="104">
        <v>2.9411764705882353E-2</v>
      </c>
      <c r="AC138" s="47">
        <v>12</v>
      </c>
      <c r="AD138" s="25">
        <v>10</v>
      </c>
      <c r="AE138" s="49">
        <v>22</v>
      </c>
      <c r="AF138" s="47">
        <v>3</v>
      </c>
      <c r="AG138" s="25">
        <v>4</v>
      </c>
      <c r="AH138" s="49">
        <v>7</v>
      </c>
      <c r="AI138" s="25">
        <v>19</v>
      </c>
      <c r="AJ138" s="25"/>
      <c r="AK138" s="49">
        <v>1.1578947368421053</v>
      </c>
      <c r="AL138">
        <v>11</v>
      </c>
      <c r="AM138">
        <v>9</v>
      </c>
      <c r="AN138">
        <v>0.85782787999999999</v>
      </c>
      <c r="AO138">
        <v>10</v>
      </c>
      <c r="AP138">
        <v>0.88071785999999996</v>
      </c>
      <c r="AQ138">
        <v>9</v>
      </c>
      <c r="AR138">
        <v>9</v>
      </c>
      <c r="AS138">
        <v>0.97677188999999998</v>
      </c>
      <c r="AT138">
        <v>9</v>
      </c>
      <c r="AU138">
        <v>0.97677188999999998</v>
      </c>
      <c r="AV138">
        <v>12</v>
      </c>
      <c r="AW138">
        <v>10</v>
      </c>
      <c r="AX138">
        <v>0.89911867000000001</v>
      </c>
      <c r="AY138">
        <v>11</v>
      </c>
      <c r="AZ138">
        <v>0.95830037999999995</v>
      </c>
      <c r="BA138" s="25">
        <v>10.666666666666666</v>
      </c>
      <c r="BB138" s="25">
        <v>9.3333333333333339</v>
      </c>
      <c r="BC138" s="25">
        <v>0.91123947999999999</v>
      </c>
      <c r="BD138" s="25">
        <v>10</v>
      </c>
      <c r="BE138" s="25">
        <v>0.93859671</v>
      </c>
      <c r="BF138" s="86">
        <v>22.508129748657744</v>
      </c>
      <c r="BG138" s="47">
        <v>24</v>
      </c>
      <c r="BH138" s="25">
        <v>25</v>
      </c>
      <c r="BI138" s="25">
        <v>24.5</v>
      </c>
      <c r="BJ138" s="25">
        <v>0.93296089000000004</v>
      </c>
      <c r="BK138" s="25">
        <v>1</v>
      </c>
      <c r="BL138" s="88">
        <v>0.96648044499999997</v>
      </c>
      <c r="BM138" s="47">
        <v>26</v>
      </c>
      <c r="BN138" s="25">
        <v>31</v>
      </c>
      <c r="BO138" s="25">
        <v>33</v>
      </c>
      <c r="BP138" s="25">
        <v>23</v>
      </c>
      <c r="BQ138" s="25">
        <v>32</v>
      </c>
      <c r="BR138" s="46">
        <v>59</v>
      </c>
      <c r="BS138" s="25">
        <v>8893.5135135135097</v>
      </c>
      <c r="BT138" s="25">
        <v>3290.6</v>
      </c>
      <c r="BU138" s="25">
        <v>13928.5185185185</v>
      </c>
      <c r="BV138" s="25">
        <v>3723.4653465346501</v>
      </c>
      <c r="BW138" s="25">
        <v>16091.8181818182</v>
      </c>
      <c r="BX138" s="25">
        <v>4658.1578947368398</v>
      </c>
      <c r="BY138" s="25">
        <v>12971.283404616735</v>
      </c>
      <c r="BZ138" s="28">
        <v>3890.7410804238298</v>
      </c>
      <c r="CA138">
        <v>451.48651109999997</v>
      </c>
      <c r="CB138">
        <v>0.21814560299999999</v>
      </c>
      <c r="CC138">
        <v>6.2</v>
      </c>
      <c r="CD138">
        <v>0.58333333333333304</v>
      </c>
      <c r="CE138">
        <v>334.49115410000002</v>
      </c>
      <c r="CF138">
        <v>0.13085659099999999</v>
      </c>
      <c r="CG138">
        <v>0.17241379310344801</v>
      </c>
      <c r="CH138">
        <v>0.5</v>
      </c>
      <c r="CI138">
        <v>869.06401700000004</v>
      </c>
      <c r="CJ138">
        <v>0.34421783700000003</v>
      </c>
      <c r="CK138">
        <v>8.6225352112675999</v>
      </c>
      <c r="CL138">
        <v>0.42857142857142899</v>
      </c>
      <c r="CM138">
        <v>551.68056073333344</v>
      </c>
      <c r="CN138">
        <v>0.23107334366666668</v>
      </c>
      <c r="CO138">
        <v>4.9983163347903492</v>
      </c>
      <c r="CP138" s="63">
        <v>0.50396825396825407</v>
      </c>
      <c r="CQ138">
        <v>0.58411949685534603</v>
      </c>
      <c r="CR138">
        <v>0.77926701570680601</v>
      </c>
      <c r="CS138">
        <v>0.48348348348348302</v>
      </c>
      <c r="CT138">
        <v>0.84624299787521695</v>
      </c>
      <c r="CU138">
        <v>0.63755980861243999</v>
      </c>
      <c r="CV138">
        <v>0.662496934020113</v>
      </c>
      <c r="CW138">
        <v>0.56838759631708979</v>
      </c>
      <c r="CX138">
        <v>0.76266898253404525</v>
      </c>
      <c r="CY138">
        <v>0.66552828942556752</v>
      </c>
      <c r="CZ138" s="45">
        <v>0.8</v>
      </c>
      <c r="DA138" s="25">
        <v>5819.5</v>
      </c>
      <c r="DB138" s="25">
        <v>0.95</v>
      </c>
      <c r="DC138" s="25">
        <v>8183.2777777777801</v>
      </c>
      <c r="DD138" s="25">
        <v>0.9</v>
      </c>
      <c r="DE138" s="25">
        <v>5439.5</v>
      </c>
      <c r="DF138" s="25">
        <v>0.8833333333333333</v>
      </c>
      <c r="DG138" s="28">
        <v>6480.75925925926</v>
      </c>
      <c r="DH138">
        <v>0</v>
      </c>
      <c r="DI138">
        <v>115</v>
      </c>
      <c r="DJ138">
        <v>0</v>
      </c>
      <c r="DK138">
        <v>51</v>
      </c>
      <c r="DL138">
        <v>1.1666666666666667</v>
      </c>
      <c r="DM138">
        <v>88</v>
      </c>
      <c r="DN138">
        <v>0.38888888888888901</v>
      </c>
      <c r="DO138">
        <v>84.666666666666671</v>
      </c>
      <c r="DP138">
        <v>16</v>
      </c>
      <c r="DQ138">
        <v>14</v>
      </c>
      <c r="DR138">
        <v>13</v>
      </c>
      <c r="DS138">
        <v>7</v>
      </c>
      <c r="DT138">
        <v>67</v>
      </c>
      <c r="DU138">
        <v>17</v>
      </c>
      <c r="DV138">
        <v>19</v>
      </c>
      <c r="DW138">
        <v>6</v>
      </c>
      <c r="DX138">
        <v>49</v>
      </c>
      <c r="DY138">
        <v>20</v>
      </c>
      <c r="DZ138">
        <v>21</v>
      </c>
      <c r="EA138">
        <v>7</v>
      </c>
      <c r="EB138" s="89">
        <v>44</v>
      </c>
      <c r="EC138" s="89">
        <v>17</v>
      </c>
      <c r="ED138" s="89">
        <v>17.666666666666668</v>
      </c>
      <c r="EE138" s="129">
        <v>6.666666666666667</v>
      </c>
      <c r="EF138">
        <v>0.73445992390696746</v>
      </c>
      <c r="EG138">
        <v>0.81297210828039146</v>
      </c>
      <c r="EH138">
        <v>0.7709342531250698</v>
      </c>
      <c r="EI138">
        <v>0.7857142857142857</v>
      </c>
      <c r="EJ138">
        <v>0.9878769868532512</v>
      </c>
      <c r="EK138">
        <v>1.0000000000000002</v>
      </c>
      <c r="EL138">
        <v>0.99824561403508771</v>
      </c>
      <c r="EM138">
        <v>1</v>
      </c>
      <c r="EN138">
        <v>0.99313356851041601</v>
      </c>
      <c r="EO138">
        <v>0.99834231250982863</v>
      </c>
      <c r="EP138">
        <v>0.99999999999999978</v>
      </c>
      <c r="EQ138">
        <v>1</v>
      </c>
      <c r="ER138">
        <v>0.90515682642354489</v>
      </c>
      <c r="ES138" s="45"/>
      <c r="ET138" s="25"/>
      <c r="EU138" s="25"/>
      <c r="EV138" s="25"/>
      <c r="EW138" s="25"/>
      <c r="EX138" s="109"/>
      <c r="EY138" s="25"/>
    </row>
    <row r="139" spans="1:155" ht="13.05" customHeight="1">
      <c r="A139" s="25">
        <v>24</v>
      </c>
      <c r="B139" s="25">
        <v>16</v>
      </c>
      <c r="C139" s="49">
        <v>80137</v>
      </c>
      <c r="D139" s="25">
        <v>5</v>
      </c>
      <c r="E139" s="25">
        <v>5</v>
      </c>
      <c r="F139" s="25">
        <v>22</v>
      </c>
      <c r="G139" s="25">
        <v>24</v>
      </c>
      <c r="H139" s="25">
        <v>19</v>
      </c>
      <c r="I139" s="25">
        <v>26</v>
      </c>
      <c r="J139" s="25">
        <v>8</v>
      </c>
      <c r="K139" s="25">
        <v>17</v>
      </c>
      <c r="L139" s="25">
        <v>1</v>
      </c>
      <c r="M139" s="25">
        <v>686.15</v>
      </c>
      <c r="N139" s="25">
        <v>581.5</v>
      </c>
      <c r="O139" s="25">
        <v>265.86804701026534</v>
      </c>
      <c r="P139" s="25">
        <v>0.3253012048192771</v>
      </c>
      <c r="Q139" s="49">
        <v>0</v>
      </c>
      <c r="R139" s="25">
        <v>0.4</v>
      </c>
      <c r="S139" s="25">
        <v>0.7</v>
      </c>
      <c r="T139" s="25">
        <v>0.55000000000000004</v>
      </c>
      <c r="U139" s="47">
        <v>38</v>
      </c>
      <c r="V139" s="47">
        <v>16</v>
      </c>
      <c r="W139" s="54">
        <v>12.5</v>
      </c>
      <c r="X139" s="51">
        <v>19.5</v>
      </c>
      <c r="Y139" s="46">
        <v>22</v>
      </c>
      <c r="Z139" s="46">
        <v>9</v>
      </c>
      <c r="AA139" s="103">
        <v>83</v>
      </c>
      <c r="AB139" s="104">
        <v>1.2048192771084338E-2</v>
      </c>
      <c r="AC139" s="47">
        <v>12</v>
      </c>
      <c r="AD139" s="25">
        <v>12</v>
      </c>
      <c r="AE139" s="49">
        <v>24</v>
      </c>
      <c r="AF139" s="47">
        <v>4</v>
      </c>
      <c r="AG139" s="25">
        <v>4</v>
      </c>
      <c r="AH139" s="49">
        <v>8</v>
      </c>
      <c r="AI139" s="25">
        <v>25</v>
      </c>
      <c r="AJ139" s="25"/>
      <c r="AK139" s="49">
        <v>1.44</v>
      </c>
      <c r="AL139">
        <v>24</v>
      </c>
      <c r="AM139">
        <v>7</v>
      </c>
      <c r="AN139">
        <v>0.85660533999999999</v>
      </c>
      <c r="AO139">
        <v>7</v>
      </c>
      <c r="AP139">
        <v>0.90390996999999995</v>
      </c>
      <c r="AQ139">
        <v>18</v>
      </c>
      <c r="AR139">
        <v>13</v>
      </c>
      <c r="AS139">
        <v>0.97751683</v>
      </c>
      <c r="AT139">
        <v>13</v>
      </c>
      <c r="AU139">
        <v>0.98054754</v>
      </c>
      <c r="AV139">
        <v>26</v>
      </c>
      <c r="AW139">
        <v>10</v>
      </c>
      <c r="AX139">
        <v>0.97163792000000004</v>
      </c>
      <c r="AY139">
        <v>11</v>
      </c>
      <c r="AZ139">
        <v>0.97900971999999997</v>
      </c>
      <c r="BA139" s="25">
        <v>22.666666666666668</v>
      </c>
      <c r="BB139" s="25">
        <v>10</v>
      </c>
      <c r="BC139" s="25">
        <v>0.93525336333333342</v>
      </c>
      <c r="BD139" s="25">
        <v>10.333333333333334</v>
      </c>
      <c r="BE139" s="25">
        <v>0.9544890766666666</v>
      </c>
      <c r="BF139" s="86">
        <v>26.132500199302051</v>
      </c>
      <c r="BG139" s="47">
        <v>25</v>
      </c>
      <c r="BH139" s="25">
        <v>28</v>
      </c>
      <c r="BI139" s="25">
        <v>26.5</v>
      </c>
      <c r="BJ139" s="25">
        <v>0.49494948999999999</v>
      </c>
      <c r="BK139" s="25">
        <v>0.3984375</v>
      </c>
      <c r="BL139" s="88">
        <v>0.446693495</v>
      </c>
      <c r="BM139" s="47">
        <v>32</v>
      </c>
      <c r="BN139" s="25">
        <v>36</v>
      </c>
      <c r="BO139" s="25">
        <v>28</v>
      </c>
      <c r="BP139" s="25">
        <v>26</v>
      </c>
      <c r="BQ139" s="25">
        <v>35</v>
      </c>
      <c r="BR139" s="46">
        <v>36</v>
      </c>
      <c r="BS139" s="25">
        <v>7834.7619047619</v>
      </c>
      <c r="BT139" s="25">
        <v>3697.3033707865202</v>
      </c>
      <c r="BU139" s="25">
        <v>37607</v>
      </c>
      <c r="BV139" s="25">
        <v>5082.0270270270303</v>
      </c>
      <c r="BW139" s="25">
        <v>22126.25</v>
      </c>
      <c r="BX139" s="25">
        <v>8634.6341463414592</v>
      </c>
      <c r="BY139" s="25">
        <v>22522.670634920632</v>
      </c>
      <c r="BZ139" s="28">
        <v>5804.6548480516694</v>
      </c>
      <c r="CA139">
        <v>641.64757139999995</v>
      </c>
      <c r="CB139">
        <v>0.25552773299999998</v>
      </c>
      <c r="CC139">
        <v>14.0666666666667</v>
      </c>
      <c r="CD139">
        <v>0.60975609756097604</v>
      </c>
      <c r="CE139">
        <v>626.5438461</v>
      </c>
      <c r="CF139">
        <v>0.16337059600000001</v>
      </c>
      <c r="CG139">
        <v>2.25729442970822</v>
      </c>
      <c r="CH139">
        <v>0.55555555555555602</v>
      </c>
      <c r="CI139">
        <v>1527.446367</v>
      </c>
      <c r="CJ139">
        <v>0.23653719400000001</v>
      </c>
      <c r="CK139">
        <v>4.3521126760563398</v>
      </c>
      <c r="CL139">
        <v>0.4</v>
      </c>
      <c r="CM139">
        <v>931.87926149999987</v>
      </c>
      <c r="CN139">
        <v>0.21847850766666665</v>
      </c>
      <c r="CO139">
        <v>6.8920245908104194</v>
      </c>
      <c r="CP139" s="63">
        <v>0.52177055103884395</v>
      </c>
      <c r="CQ139">
        <v>0.70677233429394803</v>
      </c>
      <c r="CR139">
        <v>0.74696668872711203</v>
      </c>
      <c r="CS139">
        <v>0.49890590809627999</v>
      </c>
      <c r="CT139">
        <v>0.74707098552722295</v>
      </c>
      <c r="CU139">
        <v>0.50078740157480295</v>
      </c>
      <c r="CV139">
        <v>0.72904411764705901</v>
      </c>
      <c r="CW139">
        <v>0.5688218813216771</v>
      </c>
      <c r="CX139">
        <v>0.74102726396713126</v>
      </c>
      <c r="CY139">
        <v>0.65492457264440418</v>
      </c>
      <c r="CZ139" s="45">
        <v>0.85</v>
      </c>
      <c r="DA139" s="25">
        <v>7848.5294117646999</v>
      </c>
      <c r="DB139" s="25">
        <v>0.85</v>
      </c>
      <c r="DC139" s="25">
        <v>8336.8823529411802</v>
      </c>
      <c r="DD139" s="25">
        <v>0.85</v>
      </c>
      <c r="DE139" s="25">
        <v>6823.1176470588198</v>
      </c>
      <c r="DF139" s="25">
        <v>0.85</v>
      </c>
      <c r="DG139" s="28">
        <v>7669.5098039215663</v>
      </c>
      <c r="DH139">
        <v>0.33333333333333331</v>
      </c>
      <c r="DI139">
        <v>200</v>
      </c>
      <c r="DJ139">
        <v>0</v>
      </c>
      <c r="DK139">
        <v>55</v>
      </c>
      <c r="DL139">
        <v>0</v>
      </c>
      <c r="DM139">
        <v>93</v>
      </c>
      <c r="DN139">
        <v>0.11111111111111099</v>
      </c>
      <c r="DO139">
        <v>116</v>
      </c>
      <c r="DP139">
        <v>36</v>
      </c>
      <c r="DQ139">
        <v>20</v>
      </c>
      <c r="DR139">
        <v>20</v>
      </c>
      <c r="DS139">
        <v>7</v>
      </c>
      <c r="DT139">
        <v>22</v>
      </c>
      <c r="DU139">
        <v>17</v>
      </c>
      <c r="DV139">
        <v>14</v>
      </c>
      <c r="DW139">
        <v>8</v>
      </c>
      <c r="DX139">
        <v>44</v>
      </c>
      <c r="DY139">
        <v>18</v>
      </c>
      <c r="DZ139">
        <v>18</v>
      </c>
      <c r="EA139">
        <v>8</v>
      </c>
      <c r="EB139" s="89">
        <v>34</v>
      </c>
      <c r="EC139" s="89">
        <v>18.333333333333332</v>
      </c>
      <c r="ED139" s="89">
        <v>17.333333333333332</v>
      </c>
      <c r="EE139" s="129">
        <v>7.666666666666667</v>
      </c>
      <c r="EF139">
        <v>0.8273557660112637</v>
      </c>
      <c r="EG139">
        <v>0.79716813402007536</v>
      </c>
      <c r="EH139">
        <v>0.79716813402007536</v>
      </c>
      <c r="EI139">
        <v>0.8571428571428571</v>
      </c>
      <c r="EJ139">
        <v>0.98341990450439143</v>
      </c>
      <c r="EK139">
        <v>0.99352209688341797</v>
      </c>
      <c r="EL139">
        <v>0.98359784700073849</v>
      </c>
      <c r="EM139">
        <v>1</v>
      </c>
      <c r="EN139">
        <v>0.99609750334555558</v>
      </c>
      <c r="EO139">
        <v>0.99437319404153979</v>
      </c>
      <c r="EP139">
        <v>0.99577338752857691</v>
      </c>
      <c r="EQ139">
        <v>1</v>
      </c>
      <c r="ER139">
        <v>0.9356243912870702</v>
      </c>
      <c r="ES139" s="45"/>
      <c r="ET139" s="25"/>
      <c r="EU139" s="25"/>
      <c r="EV139" s="25"/>
      <c r="EW139" s="25"/>
      <c r="EX139" s="109"/>
      <c r="EY139" s="25"/>
    </row>
    <row r="140" spans="1:155" ht="13.05" customHeight="1">
      <c r="A140" s="25">
        <v>40</v>
      </c>
      <c r="B140" s="25">
        <v>12</v>
      </c>
      <c r="C140" s="49">
        <v>80138</v>
      </c>
      <c r="D140" s="25">
        <v>5</v>
      </c>
      <c r="E140" s="25">
        <v>5</v>
      </c>
      <c r="F140" s="25">
        <v>14</v>
      </c>
      <c r="G140" s="25">
        <v>22</v>
      </c>
      <c r="H140" s="25">
        <v>8</v>
      </c>
      <c r="I140" s="25">
        <v>16</v>
      </c>
      <c r="J140" s="25">
        <v>21</v>
      </c>
      <c r="K140" s="25">
        <v>25</v>
      </c>
      <c r="L140" s="25">
        <v>1</v>
      </c>
      <c r="M140" s="25">
        <v>727.1</v>
      </c>
      <c r="N140" s="25">
        <v>663</v>
      </c>
      <c r="O140" s="25">
        <v>249.29245138148389</v>
      </c>
      <c r="P140" s="25">
        <v>0.3046875</v>
      </c>
      <c r="Q140" s="49">
        <v>0</v>
      </c>
      <c r="R140" s="25">
        <v>0.4</v>
      </c>
      <c r="S140" s="25">
        <v>0.2</v>
      </c>
      <c r="T140" s="25">
        <v>0.3</v>
      </c>
      <c r="U140" s="47">
        <v>39</v>
      </c>
      <c r="V140" s="47">
        <v>15</v>
      </c>
      <c r="W140" s="54">
        <v>8</v>
      </c>
      <c r="X140" s="51">
        <v>14</v>
      </c>
      <c r="Y140" s="46">
        <v>12</v>
      </c>
      <c r="Z140" s="46">
        <v>13</v>
      </c>
      <c r="AA140" s="103">
        <v>132</v>
      </c>
      <c r="AB140" s="104">
        <v>6.8181818181818177E-2</v>
      </c>
      <c r="AC140" s="47">
        <v>12</v>
      </c>
      <c r="AD140" s="25">
        <v>11</v>
      </c>
      <c r="AE140" s="49">
        <v>23</v>
      </c>
      <c r="AF140" s="47">
        <v>4</v>
      </c>
      <c r="AG140" s="25">
        <v>4</v>
      </c>
      <c r="AH140" s="49">
        <v>8</v>
      </c>
      <c r="AI140" s="25">
        <v>17</v>
      </c>
      <c r="AJ140" s="25"/>
      <c r="AK140" s="49">
        <v>2.0588235294117645</v>
      </c>
      <c r="AL140">
        <v>24</v>
      </c>
      <c r="AM140">
        <v>12</v>
      </c>
      <c r="AN140">
        <v>0.98916212999999997</v>
      </c>
      <c r="AO140">
        <v>12</v>
      </c>
      <c r="AP140">
        <v>0.98291934000000003</v>
      </c>
      <c r="AQ140">
        <v>30</v>
      </c>
      <c r="AR140">
        <v>8</v>
      </c>
      <c r="AS140">
        <v>0.95613950000000003</v>
      </c>
      <c r="AT140">
        <v>9</v>
      </c>
      <c r="AU140">
        <v>0.99706793999999999</v>
      </c>
      <c r="AV140">
        <v>15</v>
      </c>
      <c r="AW140">
        <v>6</v>
      </c>
      <c r="AX140">
        <v>0.99253840999999998</v>
      </c>
      <c r="AY140">
        <v>6</v>
      </c>
      <c r="AZ140">
        <v>0.99749063000000004</v>
      </c>
      <c r="BA140" s="25">
        <v>23</v>
      </c>
      <c r="BB140" s="25">
        <v>8.6666666666666661</v>
      </c>
      <c r="BC140" s="25">
        <v>0.97928001333333325</v>
      </c>
      <c r="BD140" s="25">
        <v>9</v>
      </c>
      <c r="BE140" s="25">
        <v>0.99249263666666676</v>
      </c>
      <c r="BF140" s="86">
        <v>75.924326146507923</v>
      </c>
      <c r="BG140" s="47">
        <v>20</v>
      </c>
      <c r="BH140" s="25">
        <v>13</v>
      </c>
      <c r="BI140" s="25">
        <v>16.5</v>
      </c>
      <c r="BJ140" s="25">
        <v>0.82758620999999999</v>
      </c>
      <c r="BK140" s="25">
        <v>0.82432432</v>
      </c>
      <c r="BL140" s="88">
        <v>0.82595526499999994</v>
      </c>
      <c r="BM140" s="47">
        <v>30</v>
      </c>
      <c r="BN140" s="25">
        <v>32</v>
      </c>
      <c r="BO140" s="25">
        <v>30</v>
      </c>
      <c r="BP140" s="25">
        <v>22</v>
      </c>
      <c r="BQ140" s="25">
        <v>31</v>
      </c>
      <c r="BR140" s="46">
        <v>50</v>
      </c>
      <c r="BS140" s="25">
        <v>8659.4736842105303</v>
      </c>
      <c r="BT140" s="25">
        <v>12187.4074074074</v>
      </c>
      <c r="BU140" s="25">
        <v>12967.931034482801</v>
      </c>
      <c r="BV140" s="25">
        <v>23504.375</v>
      </c>
      <c r="BW140" s="25">
        <v>8850.5</v>
      </c>
      <c r="BX140" s="25">
        <v>8045.9090909091001</v>
      </c>
      <c r="BY140" s="25">
        <v>10159.301572897777</v>
      </c>
      <c r="BZ140" s="28">
        <v>14579.230499438834</v>
      </c>
      <c r="CA140">
        <v>1335.4983360000001</v>
      </c>
      <c r="CB140">
        <v>0.176013477</v>
      </c>
      <c r="CC140">
        <v>4.0848484848484796</v>
      </c>
      <c r="CD140">
        <v>0.21621621621621601</v>
      </c>
      <c r="CE140">
        <v>15.32942643</v>
      </c>
      <c r="CF140">
        <v>7.0146900000000003E-4</v>
      </c>
      <c r="CG140">
        <v>0.88594164456233404</v>
      </c>
      <c r="CH140">
        <v>0.214285714285714</v>
      </c>
      <c r="CI140">
        <v>1409.029855</v>
      </c>
      <c r="CJ140">
        <v>0.26107932900000003</v>
      </c>
      <c r="CK140">
        <v>10.2760563380282</v>
      </c>
      <c r="CL140">
        <v>0.46153846153846201</v>
      </c>
      <c r="CM140">
        <v>919.95253914333341</v>
      </c>
      <c r="CN140">
        <v>0.145931425</v>
      </c>
      <c r="CO140">
        <v>5.0822821558130045</v>
      </c>
      <c r="CP140" s="63">
        <v>0.29734679734679731</v>
      </c>
      <c r="CQ140">
        <v>0.66280864197530898</v>
      </c>
      <c r="CR140">
        <v>0.69230769230769196</v>
      </c>
      <c r="CS140">
        <v>0.51763584366062898</v>
      </c>
      <c r="CT140">
        <v>0.66892400300978205</v>
      </c>
      <c r="CU140">
        <v>0.70195195195195204</v>
      </c>
      <c r="CV140">
        <v>0.69146005509641895</v>
      </c>
      <c r="CW140">
        <v>0.62746547919596329</v>
      </c>
      <c r="CX140">
        <v>0.68423058347129773</v>
      </c>
      <c r="CY140">
        <v>0.65584803133363057</v>
      </c>
      <c r="CZ140" s="45">
        <v>0.7</v>
      </c>
      <c r="DA140" s="25">
        <v>7296.5</v>
      </c>
      <c r="DB140" s="25">
        <v>0.9</v>
      </c>
      <c r="DC140" s="25">
        <v>6450.5</v>
      </c>
      <c r="DD140" s="25">
        <v>0.85</v>
      </c>
      <c r="DE140" s="25">
        <v>3921.9411764705901</v>
      </c>
      <c r="DF140" s="25">
        <v>0.81666666666666676</v>
      </c>
      <c r="DG140" s="28">
        <v>5889.6470588235306</v>
      </c>
      <c r="DH140">
        <v>0.5</v>
      </c>
      <c r="DI140">
        <v>82</v>
      </c>
      <c r="DJ140">
        <v>0</v>
      </c>
      <c r="DK140">
        <v>28</v>
      </c>
      <c r="DL140">
        <v>1.8333333333333333</v>
      </c>
      <c r="DM140">
        <v>93</v>
      </c>
      <c r="DN140">
        <v>0.77777777777777801</v>
      </c>
      <c r="DO140">
        <v>67.666666666666671</v>
      </c>
      <c r="DP140">
        <v>20</v>
      </c>
      <c r="DQ140">
        <v>11</v>
      </c>
      <c r="DR140">
        <v>10</v>
      </c>
      <c r="DS140">
        <v>5</v>
      </c>
      <c r="DT140">
        <v>41</v>
      </c>
      <c r="DU140">
        <v>7</v>
      </c>
      <c r="DV140">
        <v>9</v>
      </c>
      <c r="DW140">
        <v>3</v>
      </c>
      <c r="DX140">
        <v>35</v>
      </c>
      <c r="DY140">
        <v>14</v>
      </c>
      <c r="DZ140">
        <v>16</v>
      </c>
      <c r="EA140">
        <v>6</v>
      </c>
      <c r="EB140" s="89">
        <v>32</v>
      </c>
      <c r="EC140" s="89">
        <v>10.666666666666666</v>
      </c>
      <c r="ED140" s="89">
        <v>11.666666666666666</v>
      </c>
      <c r="EE140" s="129">
        <v>4.666666666666667</v>
      </c>
      <c r="EF140">
        <v>0.63921242911855336</v>
      </c>
      <c r="EG140">
        <v>0.68847371048785599</v>
      </c>
      <c r="EH140">
        <v>0.70960586572586892</v>
      </c>
      <c r="EI140">
        <v>0.69999999999999984</v>
      </c>
      <c r="EJ140">
        <v>0.98441959194512885</v>
      </c>
      <c r="EK140">
        <v>0.99484975116710972</v>
      </c>
      <c r="EL140">
        <v>0.99592921435210435</v>
      </c>
      <c r="EM140">
        <v>1</v>
      </c>
      <c r="EN140">
        <v>0.98629586182228135</v>
      </c>
      <c r="EO140">
        <v>0.99202160031302178</v>
      </c>
      <c r="EP140">
        <v>0.99599711168144123</v>
      </c>
      <c r="EQ140">
        <v>1</v>
      </c>
      <c r="ER140">
        <v>0.86997596096198782</v>
      </c>
      <c r="ES140" s="45"/>
      <c r="ET140" s="25"/>
      <c r="EU140" s="25"/>
      <c r="EV140" s="25"/>
      <c r="EW140" s="25"/>
      <c r="EX140" s="109"/>
      <c r="EY140" s="25"/>
    </row>
    <row r="141" spans="1:155" ht="13.05" customHeight="1">
      <c r="A141" s="25">
        <v>44</v>
      </c>
      <c r="B141" s="25">
        <v>12</v>
      </c>
      <c r="C141" s="49">
        <v>80139</v>
      </c>
      <c r="D141" s="25">
        <v>4</v>
      </c>
      <c r="E141" s="25">
        <v>4</v>
      </c>
      <c r="F141" s="25">
        <v>5</v>
      </c>
      <c r="G141" s="25">
        <v>15</v>
      </c>
      <c r="H141" s="25">
        <v>0</v>
      </c>
      <c r="I141" s="25">
        <v>9</v>
      </c>
      <c r="J141" s="25">
        <v>2</v>
      </c>
      <c r="K141" s="25">
        <v>7</v>
      </c>
      <c r="L141" s="25">
        <v>1</v>
      </c>
      <c r="M141" s="25">
        <v>957.1</v>
      </c>
      <c r="N141" s="25">
        <v>906.5</v>
      </c>
      <c r="O141" s="25">
        <v>248.08464175293932</v>
      </c>
      <c r="P141" s="25">
        <v>0.43558282208588955</v>
      </c>
      <c r="Q141" s="49">
        <v>0.14285714285714285</v>
      </c>
      <c r="R141" s="25">
        <v>0.3</v>
      </c>
      <c r="S141" s="25">
        <v>0.4</v>
      </c>
      <c r="T141" s="25">
        <v>0.35</v>
      </c>
      <c r="U141" s="47">
        <v>31</v>
      </c>
      <c r="V141" s="47">
        <v>10</v>
      </c>
      <c r="W141" s="54">
        <v>4.5</v>
      </c>
      <c r="X141" s="51">
        <v>13</v>
      </c>
      <c r="Y141" s="46">
        <v>17</v>
      </c>
      <c r="Z141" s="46">
        <v>11</v>
      </c>
      <c r="AA141" s="103">
        <v>51</v>
      </c>
      <c r="AB141" s="104">
        <v>0.15686274509803921</v>
      </c>
      <c r="AC141" s="47">
        <v>10</v>
      </c>
      <c r="AD141" s="25">
        <v>5</v>
      </c>
      <c r="AE141" s="49">
        <v>15</v>
      </c>
      <c r="AF141" s="47">
        <v>4</v>
      </c>
      <c r="AG141" s="25">
        <v>3</v>
      </c>
      <c r="AH141" s="49">
        <v>7</v>
      </c>
      <c r="AI141" s="25">
        <v>46</v>
      </c>
      <c r="AJ141" s="25"/>
      <c r="AK141" s="49">
        <v>1.4782608695652173</v>
      </c>
      <c r="AL141">
        <v>7</v>
      </c>
      <c r="AM141">
        <v>5</v>
      </c>
      <c r="AN141">
        <v>0.99704705999999999</v>
      </c>
      <c r="AO141">
        <v>6</v>
      </c>
      <c r="AP141">
        <v>0.99039495</v>
      </c>
      <c r="AQ141">
        <v>6</v>
      </c>
      <c r="AR141">
        <v>6</v>
      </c>
      <c r="AS141">
        <v>0.99202082000000003</v>
      </c>
      <c r="AT141">
        <v>6</v>
      </c>
      <c r="AU141">
        <v>0.99202082000000003</v>
      </c>
      <c r="AV141">
        <v>6</v>
      </c>
      <c r="AW141">
        <v>5</v>
      </c>
      <c r="AX141">
        <v>0.97691136999999995</v>
      </c>
      <c r="AY141">
        <v>5</v>
      </c>
      <c r="AZ141">
        <v>0.97691136999999995</v>
      </c>
      <c r="BA141" s="25">
        <v>6.333333333333333</v>
      </c>
      <c r="BB141" s="25">
        <v>5.333333333333333</v>
      </c>
      <c r="BC141" s="25">
        <v>0.98865974999999995</v>
      </c>
      <c r="BD141" s="25">
        <v>5.666666666666667</v>
      </c>
      <c r="BE141" s="25">
        <v>0.98644238000000006</v>
      </c>
      <c r="BF141" s="86">
        <v>34.099776714005685</v>
      </c>
      <c r="BG141" s="47">
        <v>9</v>
      </c>
      <c r="BH141" s="25">
        <v>3</v>
      </c>
      <c r="BI141" s="25">
        <v>6</v>
      </c>
      <c r="BJ141" s="25">
        <v>0.21739130000000001</v>
      </c>
      <c r="BK141" s="25">
        <v>1</v>
      </c>
      <c r="BL141" s="88">
        <v>0.60869565000000003</v>
      </c>
      <c r="BM141" s="47">
        <v>29</v>
      </c>
      <c r="BN141" s="25">
        <v>26</v>
      </c>
      <c r="BO141" s="25">
        <v>27</v>
      </c>
      <c r="BP141" s="25">
        <v>28</v>
      </c>
      <c r="BQ141" s="25">
        <v>22</v>
      </c>
      <c r="BR141" s="46">
        <v>59</v>
      </c>
      <c r="BS141" s="25">
        <v>15669.5238095238</v>
      </c>
      <c r="BT141" s="25">
        <v>5577.2881355932204</v>
      </c>
      <c r="BU141" s="25">
        <v>31339.166666666701</v>
      </c>
      <c r="BV141" s="25">
        <v>6165.0819672131101</v>
      </c>
      <c r="BW141" s="25">
        <v>29501.666666666701</v>
      </c>
      <c r="BX141" s="25">
        <v>9316.3157894736905</v>
      </c>
      <c r="BY141" s="25">
        <v>25503.4523809524</v>
      </c>
      <c r="BZ141" s="28">
        <v>7019.5619640933401</v>
      </c>
      <c r="CA141">
        <v>62.105231400000001</v>
      </c>
      <c r="CB141">
        <v>1.5163674E-2</v>
      </c>
      <c r="CC141">
        <v>0.54545454545454497</v>
      </c>
      <c r="CD141">
        <v>0.8</v>
      </c>
      <c r="CE141">
        <v>-81.407469789999993</v>
      </c>
      <c r="CF141">
        <v>-1.5991397000000001E-2</v>
      </c>
      <c r="CG141">
        <v>2.2493368700265299</v>
      </c>
      <c r="CH141">
        <v>0.45454545454545497</v>
      </c>
      <c r="CI141">
        <v>1232.405094</v>
      </c>
      <c r="CJ141">
        <v>0.23177123299999999</v>
      </c>
      <c r="CK141">
        <v>0.85352112676056302</v>
      </c>
      <c r="CL141">
        <v>0.81818181818181801</v>
      </c>
      <c r="CM141">
        <v>404.36761853666667</v>
      </c>
      <c r="CN141">
        <v>7.6981170000000002E-2</v>
      </c>
      <c r="CO141">
        <v>1.2161041807472126</v>
      </c>
      <c r="CP141" s="63">
        <v>0.69090909090909103</v>
      </c>
      <c r="CQ141">
        <v>0.511848341232228</v>
      </c>
      <c r="CR141">
        <v>0.67855137563166801</v>
      </c>
      <c r="CS141">
        <v>0.51565377532228396</v>
      </c>
      <c r="CT141">
        <v>0.61936995574069298</v>
      </c>
      <c r="CU141">
        <v>0.62909836065573799</v>
      </c>
      <c r="CV141">
        <v>0.64963781929088804</v>
      </c>
      <c r="CW141">
        <v>0.55220015907008335</v>
      </c>
      <c r="CX141">
        <v>0.64918638355441638</v>
      </c>
      <c r="CY141">
        <v>0.60069327131224981</v>
      </c>
      <c r="CZ141" s="45">
        <v>0.65</v>
      </c>
      <c r="DA141" s="25">
        <v>5283.7272727272702</v>
      </c>
      <c r="DB141" s="25">
        <v>0.7</v>
      </c>
      <c r="DC141" s="25">
        <v>7262.2857142857101</v>
      </c>
      <c r="DD141" s="25">
        <v>0.75</v>
      </c>
      <c r="DE141" s="25">
        <v>4283.8666666666704</v>
      </c>
      <c r="DF141" s="25">
        <v>0.70000000000000007</v>
      </c>
      <c r="DG141" s="28">
        <v>5609.9598845598839</v>
      </c>
      <c r="DH141">
        <v>1.8333333333333333</v>
      </c>
      <c r="DI141">
        <v>123</v>
      </c>
      <c r="DJ141">
        <v>0</v>
      </c>
      <c r="DK141">
        <v>99</v>
      </c>
      <c r="DL141">
        <v>2.8333333333333335</v>
      </c>
      <c r="DM141">
        <v>132</v>
      </c>
      <c r="DN141">
        <v>1.55555555555556</v>
      </c>
      <c r="DO141">
        <v>118</v>
      </c>
      <c r="DP141">
        <v>13</v>
      </c>
      <c r="DQ141">
        <v>9</v>
      </c>
      <c r="DR141">
        <v>10</v>
      </c>
      <c r="DS141">
        <v>6</v>
      </c>
      <c r="DT141">
        <v>2</v>
      </c>
      <c r="DU141">
        <v>2</v>
      </c>
      <c r="DV141">
        <v>2</v>
      </c>
      <c r="DW141">
        <v>6</v>
      </c>
      <c r="DX141">
        <v>0</v>
      </c>
      <c r="DY141">
        <v>0</v>
      </c>
      <c r="DZ141">
        <v>0</v>
      </c>
      <c r="EA141">
        <v>0</v>
      </c>
      <c r="EB141" s="89">
        <v>5</v>
      </c>
      <c r="EC141" s="89">
        <v>3.6666666666666665</v>
      </c>
      <c r="ED141" s="89">
        <v>4</v>
      </c>
      <c r="EE141" s="129">
        <v>4</v>
      </c>
      <c r="EF141">
        <v>0.82134069021291178</v>
      </c>
      <c r="EG141">
        <v>0.78979091222890774</v>
      </c>
      <c r="EH141">
        <v>0.69797163056437106</v>
      </c>
      <c r="EI141">
        <v>0.83947032390098508</v>
      </c>
      <c r="EJ141">
        <v>1</v>
      </c>
      <c r="EK141">
        <v>1</v>
      </c>
      <c r="EL141">
        <v>1</v>
      </c>
      <c r="EM141">
        <v>0.99026740830523841</v>
      </c>
      <c r="ER141">
        <v>0.91067034510645595</v>
      </c>
      <c r="ES141" s="45"/>
      <c r="ET141" s="25"/>
      <c r="EU141" s="25"/>
      <c r="EV141" s="25"/>
      <c r="EW141" s="25"/>
      <c r="EX141" s="109"/>
      <c r="EY141" s="25"/>
    </row>
    <row r="142" spans="1:155" ht="13.05" customHeight="1">
      <c r="A142" s="25">
        <v>22</v>
      </c>
      <c r="B142" s="25"/>
      <c r="C142" s="49">
        <v>80140</v>
      </c>
      <c r="D142" s="25">
        <v>5</v>
      </c>
      <c r="E142" s="25">
        <v>5</v>
      </c>
      <c r="F142" s="25">
        <v>13</v>
      </c>
      <c r="G142" s="25">
        <v>19</v>
      </c>
      <c r="H142" s="25">
        <v>6</v>
      </c>
      <c r="I142" s="25">
        <v>15</v>
      </c>
      <c r="J142" s="25">
        <v>5</v>
      </c>
      <c r="K142" s="25">
        <v>14</v>
      </c>
      <c r="L142" s="25">
        <v>1</v>
      </c>
      <c r="M142" s="25">
        <v>1272.5999999999999</v>
      </c>
      <c r="N142" s="25">
        <v>1015</v>
      </c>
      <c r="O142" s="25">
        <v>730.52125585992223</v>
      </c>
      <c r="P142" s="25">
        <v>0.77631578947368418</v>
      </c>
      <c r="Q142" s="49">
        <v>0.14285714285714285</v>
      </c>
      <c r="R142" s="25">
        <v>0</v>
      </c>
      <c r="S142" s="25">
        <v>0.375</v>
      </c>
      <c r="T142" s="25">
        <v>0.16666666666666666</v>
      </c>
      <c r="U142" s="47">
        <v>33</v>
      </c>
      <c r="V142" s="47">
        <v>11</v>
      </c>
      <c r="W142" s="54">
        <v>5.5</v>
      </c>
      <c r="X142" s="51">
        <v>14.5</v>
      </c>
      <c r="Y142" s="46">
        <v>11</v>
      </c>
      <c r="Z142" s="46">
        <v>10</v>
      </c>
      <c r="AA142" s="103">
        <v>55</v>
      </c>
      <c r="AB142" s="104">
        <v>0.32727272727272727</v>
      </c>
      <c r="AC142" s="47">
        <v>11</v>
      </c>
      <c r="AD142" s="25">
        <v>8</v>
      </c>
      <c r="AE142" s="49">
        <v>19</v>
      </c>
      <c r="AF142" s="47">
        <v>4</v>
      </c>
      <c r="AG142" s="25">
        <v>4</v>
      </c>
      <c r="AH142" s="49">
        <v>8</v>
      </c>
      <c r="AI142" s="25">
        <v>48</v>
      </c>
      <c r="AJ142" s="25"/>
      <c r="AK142" s="49">
        <v>3.4583333333333335</v>
      </c>
      <c r="AL142">
        <v>7</v>
      </c>
      <c r="AM142">
        <v>6</v>
      </c>
      <c r="AN142">
        <v>0.95638206999999997</v>
      </c>
      <c r="AO142">
        <v>6</v>
      </c>
      <c r="AP142">
        <v>0.95638206999999997</v>
      </c>
      <c r="AQ142">
        <v>6</v>
      </c>
      <c r="AR142">
        <v>2</v>
      </c>
      <c r="AS142">
        <v>1</v>
      </c>
      <c r="AT142">
        <v>3</v>
      </c>
      <c r="AU142">
        <v>0.96076892000000003</v>
      </c>
      <c r="AV142">
        <v>6</v>
      </c>
      <c r="AW142">
        <v>2</v>
      </c>
      <c r="AX142">
        <v>1</v>
      </c>
      <c r="AY142">
        <v>2</v>
      </c>
      <c r="AZ142">
        <v>1</v>
      </c>
      <c r="BA142" s="25">
        <v>6.333333333333333</v>
      </c>
      <c r="BB142" s="25">
        <v>3.3333333333333335</v>
      </c>
      <c r="BC142" s="25">
        <v>0.98546069000000003</v>
      </c>
      <c r="BD142" s="25">
        <v>3.6666666666666665</v>
      </c>
      <c r="BE142" s="25">
        <v>0.97238366333333337</v>
      </c>
      <c r="BF142" s="86">
        <v>52.47752013056563</v>
      </c>
      <c r="BG142" s="47">
        <v>8</v>
      </c>
      <c r="BH142" s="25">
        <v>7</v>
      </c>
      <c r="BI142" s="25">
        <v>7.5</v>
      </c>
      <c r="BJ142" s="25">
        <v>0.55555555999999995</v>
      </c>
      <c r="BK142" s="25">
        <v>0.61111110999999996</v>
      </c>
      <c r="BL142" s="88">
        <v>0.58333333499999995</v>
      </c>
      <c r="BM142" s="47">
        <v>22</v>
      </c>
      <c r="BN142" s="25">
        <v>35</v>
      </c>
      <c r="BO142" s="25">
        <v>25</v>
      </c>
      <c r="BP142" s="25">
        <v>30</v>
      </c>
      <c r="BQ142" s="25">
        <v>25</v>
      </c>
      <c r="BR142" s="46">
        <v>57</v>
      </c>
      <c r="BS142" s="25">
        <v>14957.272727272701</v>
      </c>
      <c r="BT142" s="25">
        <v>6855.4166666666697</v>
      </c>
      <c r="BU142" s="25">
        <v>26862.142857142899</v>
      </c>
      <c r="BV142" s="25">
        <v>5698.0303030303003</v>
      </c>
      <c r="BW142" s="25">
        <v>17701</v>
      </c>
      <c r="BX142" s="25">
        <v>14750.833333333299</v>
      </c>
      <c r="BY142" s="25">
        <v>19840.138528138534</v>
      </c>
      <c r="BZ142" s="28">
        <v>9101.4267676767558</v>
      </c>
      <c r="CA142">
        <v>1204.9641260000001</v>
      </c>
      <c r="CB142">
        <v>0.28131541500000001</v>
      </c>
      <c r="CC142">
        <v>3.0727272727272701</v>
      </c>
      <c r="CD142">
        <v>0.61904761904761896</v>
      </c>
      <c r="CE142">
        <v>222.0216183</v>
      </c>
      <c r="CF142">
        <v>4.2458817000000003E-2</v>
      </c>
      <c r="CG142">
        <v>1.7586206896551699</v>
      </c>
      <c r="CH142">
        <v>0.46153846153846201</v>
      </c>
      <c r="CI142">
        <v>2939.756938</v>
      </c>
      <c r="CJ142">
        <v>0.38536896300000001</v>
      </c>
      <c r="CK142">
        <v>5.7690140845070399</v>
      </c>
      <c r="CL142">
        <v>0.52631578947368396</v>
      </c>
      <c r="CM142">
        <v>1455.5808941000003</v>
      </c>
      <c r="CN142">
        <v>0.236381065</v>
      </c>
      <c r="CO142">
        <v>3.5334540156298266</v>
      </c>
      <c r="CP142" s="63">
        <v>0.53563395668658831</v>
      </c>
      <c r="CQ142">
        <v>0.68306636155606404</v>
      </c>
      <c r="CR142">
        <v>0.67575462512171403</v>
      </c>
      <c r="CS142">
        <v>0.47987117552335001</v>
      </c>
      <c r="CT142">
        <v>0.70793180133432199</v>
      </c>
      <c r="CU142">
        <v>0.68952134540750298</v>
      </c>
      <c r="CV142">
        <v>0.60437158469945396</v>
      </c>
      <c r="CW142">
        <v>0.61748629416230572</v>
      </c>
      <c r="CX142">
        <v>0.66268600371849662</v>
      </c>
      <c r="CY142">
        <v>0.64008614894040117</v>
      </c>
      <c r="CZ142" s="45">
        <v>0.6</v>
      </c>
      <c r="DA142" s="25">
        <v>4756.2727272727298</v>
      </c>
      <c r="DB142" s="25">
        <v>0.8</v>
      </c>
      <c r="DC142" s="25">
        <v>4985.4375</v>
      </c>
      <c r="DD142" s="25">
        <v>0.65</v>
      </c>
      <c r="DE142" s="25">
        <v>2682.1538461538498</v>
      </c>
      <c r="DF142" s="25">
        <v>0.68333333333333324</v>
      </c>
      <c r="DG142" s="28">
        <v>4141.2880244755261</v>
      </c>
      <c r="DH142">
        <v>2.5</v>
      </c>
      <c r="DI142">
        <v>160</v>
      </c>
      <c r="DJ142">
        <v>0</v>
      </c>
      <c r="DK142">
        <v>120</v>
      </c>
      <c r="DL142">
        <v>1.8333333333333333</v>
      </c>
      <c r="DM142">
        <v>283</v>
      </c>
      <c r="DN142">
        <v>1.44444444444444</v>
      </c>
      <c r="DO142">
        <v>187.66666666666666</v>
      </c>
      <c r="DP142">
        <v>5</v>
      </c>
      <c r="DQ142">
        <v>5</v>
      </c>
      <c r="DR142">
        <v>4</v>
      </c>
      <c r="DS142">
        <v>5</v>
      </c>
      <c r="DT142">
        <v>5</v>
      </c>
      <c r="DU142">
        <v>3</v>
      </c>
      <c r="DV142">
        <v>2</v>
      </c>
      <c r="DW142">
        <v>5</v>
      </c>
      <c r="DX142">
        <v>18</v>
      </c>
      <c r="DY142">
        <v>12</v>
      </c>
      <c r="DZ142">
        <v>12</v>
      </c>
      <c r="EA142">
        <v>6</v>
      </c>
      <c r="EB142" s="89">
        <v>9.3333333333333339</v>
      </c>
      <c r="EC142" s="89">
        <v>6.666666666666667</v>
      </c>
      <c r="ED142" s="89">
        <v>6</v>
      </c>
      <c r="EE142" s="129">
        <v>5.333333333333333</v>
      </c>
      <c r="EF142">
        <v>0.98910625174020861</v>
      </c>
      <c r="EG142">
        <v>0.97735555485044168</v>
      </c>
      <c r="EH142">
        <v>0.98449518497084032</v>
      </c>
      <c r="EI142">
        <v>0.99999999999999978</v>
      </c>
      <c r="EJ142">
        <v>0.95997984176440421</v>
      </c>
      <c r="EK142">
        <v>0.89104211121363064</v>
      </c>
      <c r="EL142">
        <v>1</v>
      </c>
      <c r="EM142">
        <v>0.96152394764082305</v>
      </c>
      <c r="EN142">
        <v>0.96291365703638354</v>
      </c>
      <c r="EO142">
        <v>0.97238354620835588</v>
      </c>
      <c r="EP142">
        <v>0.97998430128713321</v>
      </c>
      <c r="EQ142">
        <v>0.99216093379290515</v>
      </c>
      <c r="ER142">
        <v>0.97066658351366542</v>
      </c>
      <c r="ES142" s="45"/>
      <c r="ET142" s="25"/>
      <c r="EU142" s="25"/>
      <c r="EV142" s="25"/>
      <c r="EW142" s="25"/>
      <c r="EX142" s="109"/>
      <c r="EY142" s="25"/>
    </row>
    <row r="143" spans="1:155" ht="13.05" customHeight="1">
      <c r="A143" s="25">
        <v>51</v>
      </c>
      <c r="B143" s="25">
        <v>12</v>
      </c>
      <c r="C143" s="49">
        <v>80141</v>
      </c>
      <c r="D143" s="25">
        <v>4</v>
      </c>
      <c r="E143" s="25">
        <v>4</v>
      </c>
      <c r="F143" s="25">
        <v>13</v>
      </c>
      <c r="G143" s="25">
        <v>16</v>
      </c>
      <c r="H143" s="25">
        <v>0</v>
      </c>
      <c r="I143" s="25">
        <v>10</v>
      </c>
      <c r="J143" s="25">
        <v>7</v>
      </c>
      <c r="K143" s="25">
        <v>9</v>
      </c>
      <c r="L143" s="25">
        <v>0.95</v>
      </c>
      <c r="M143" s="25">
        <v>848.85</v>
      </c>
      <c r="N143" s="25">
        <v>735</v>
      </c>
      <c r="O143" s="25">
        <v>255.52016605966335</v>
      </c>
      <c r="P143" s="25">
        <v>0.65131578947368418</v>
      </c>
      <c r="Q143" s="49">
        <v>0.42857142857142855</v>
      </c>
      <c r="R143" s="25">
        <v>0</v>
      </c>
      <c r="S143" s="25">
        <v>0.2</v>
      </c>
      <c r="T143" s="25">
        <v>0.1</v>
      </c>
      <c r="U143" s="47">
        <v>35</v>
      </c>
      <c r="V143" s="47">
        <v>13</v>
      </c>
      <c r="W143" s="54">
        <v>7</v>
      </c>
      <c r="X143" s="51">
        <v>12</v>
      </c>
      <c r="Y143" s="46">
        <v>9</v>
      </c>
      <c r="Z143" s="46">
        <v>13</v>
      </c>
      <c r="AA143" s="103">
        <v>57</v>
      </c>
      <c r="AB143" s="104">
        <v>1.1052631578947369</v>
      </c>
      <c r="AC143" s="47">
        <v>11</v>
      </c>
      <c r="AD143" s="25">
        <v>7</v>
      </c>
      <c r="AE143" s="49">
        <v>18</v>
      </c>
      <c r="AF143" s="47">
        <v>4</v>
      </c>
      <c r="AG143" s="25">
        <v>3</v>
      </c>
      <c r="AH143" s="49">
        <v>7</v>
      </c>
      <c r="AI143" s="25">
        <v>28</v>
      </c>
      <c r="AJ143" s="25"/>
      <c r="AK143" s="49">
        <v>1.0357142857142858</v>
      </c>
      <c r="AL143">
        <v>11</v>
      </c>
      <c r="AM143">
        <v>6</v>
      </c>
      <c r="AN143">
        <v>0.94856331999999999</v>
      </c>
      <c r="AO143">
        <v>8</v>
      </c>
      <c r="AP143">
        <v>0.95513022999999997</v>
      </c>
      <c r="AQ143">
        <v>10</v>
      </c>
      <c r="AR143">
        <v>7</v>
      </c>
      <c r="AS143">
        <v>0.94944315999999995</v>
      </c>
      <c r="AT143">
        <v>7</v>
      </c>
      <c r="AU143">
        <v>0.94184533999999998</v>
      </c>
      <c r="AV143">
        <v>9</v>
      </c>
      <c r="AW143">
        <v>6</v>
      </c>
      <c r="AX143">
        <v>0.99024416000000004</v>
      </c>
      <c r="AY143">
        <v>7</v>
      </c>
      <c r="AZ143">
        <v>0.97415936999999997</v>
      </c>
      <c r="BA143" s="25">
        <v>10</v>
      </c>
      <c r="BB143" s="25">
        <v>6.333333333333333</v>
      </c>
      <c r="BC143" s="25">
        <v>0.96275021333333333</v>
      </c>
      <c r="BD143" s="25">
        <v>7.333333333333333</v>
      </c>
      <c r="BE143" s="25">
        <v>0.95704498000000005</v>
      </c>
      <c r="BF143" s="86">
        <v>86.415196404485528</v>
      </c>
      <c r="BG143" s="47">
        <v>18</v>
      </c>
      <c r="BH143" s="25">
        <v>11</v>
      </c>
      <c r="BI143" s="25">
        <v>14.5</v>
      </c>
      <c r="BJ143" s="25">
        <v>0.49438201999999998</v>
      </c>
      <c r="BK143" s="25">
        <v>0.51111110999999998</v>
      </c>
      <c r="BL143" s="88">
        <v>0.50274656500000003</v>
      </c>
      <c r="BM143" s="47">
        <v>34</v>
      </c>
      <c r="BN143" s="25">
        <v>43</v>
      </c>
      <c r="BO143" s="25">
        <v>40</v>
      </c>
      <c r="BP143" s="25">
        <v>22</v>
      </c>
      <c r="BQ143" s="25">
        <v>27</v>
      </c>
      <c r="BR143" s="46">
        <v>62</v>
      </c>
      <c r="BS143" s="25">
        <v>8893.5135135135097</v>
      </c>
      <c r="BT143" s="25">
        <v>2333.75886524823</v>
      </c>
      <c r="BU143" s="25">
        <v>6964.25925925926</v>
      </c>
      <c r="BV143" s="25">
        <v>2350.4375</v>
      </c>
      <c r="BW143" s="25">
        <v>6679.6226415094297</v>
      </c>
      <c r="BX143" s="25">
        <v>2424.79452054795</v>
      </c>
      <c r="BY143" s="25">
        <v>7512.4651380940659</v>
      </c>
      <c r="BZ143" s="28">
        <v>2369.6636285987265</v>
      </c>
      <c r="CA143">
        <v>254.44972340000001</v>
      </c>
      <c r="CB143">
        <v>0.155316224</v>
      </c>
      <c r="CC143">
        <v>6.9454545454545498</v>
      </c>
      <c r="CD143">
        <v>0.66666666666666696</v>
      </c>
      <c r="CE143">
        <v>191.29242009999999</v>
      </c>
      <c r="CF143">
        <v>0.124488791</v>
      </c>
      <c r="CG143">
        <v>8.3501326259947</v>
      </c>
      <c r="CH143">
        <v>0.64150943396226401</v>
      </c>
      <c r="CI143">
        <v>288.76261849999997</v>
      </c>
      <c r="CJ143">
        <v>0.18546159300000001</v>
      </c>
      <c r="CK143">
        <v>3.2</v>
      </c>
      <c r="CL143">
        <v>0.61538461538461497</v>
      </c>
      <c r="CM143">
        <v>244.83492066666668</v>
      </c>
      <c r="CN143">
        <v>0.15508886933333332</v>
      </c>
      <c r="CO143">
        <v>6.1651957238164163</v>
      </c>
      <c r="CP143" s="63">
        <v>0.64118690533784861</v>
      </c>
      <c r="CQ143">
        <v>0.57389937106918198</v>
      </c>
      <c r="CR143">
        <v>0.71856738925541996</v>
      </c>
      <c r="CS143">
        <v>0.43157224697644803</v>
      </c>
      <c r="CT143">
        <v>0.64273092369477902</v>
      </c>
      <c r="CU143">
        <v>0.524014778325123</v>
      </c>
      <c r="CV143">
        <v>0.64077134986225903</v>
      </c>
      <c r="CW143">
        <v>0.509828798790251</v>
      </c>
      <c r="CX143">
        <v>0.6673565542708193</v>
      </c>
      <c r="CY143">
        <v>0.58859267653053526</v>
      </c>
      <c r="CZ143" s="45">
        <v>0.75</v>
      </c>
      <c r="DA143" s="25">
        <v>6521.2</v>
      </c>
      <c r="DB143" s="25">
        <v>0.75</v>
      </c>
      <c r="DC143" s="25">
        <v>4947.2</v>
      </c>
      <c r="DD143" s="25">
        <v>0.75</v>
      </c>
      <c r="DE143" s="25">
        <v>5163.2</v>
      </c>
      <c r="DF143" s="25">
        <v>0.75</v>
      </c>
      <c r="DG143" s="28">
        <v>5543.8666666666659</v>
      </c>
      <c r="DH143">
        <v>0.83333333333333337</v>
      </c>
      <c r="DI143">
        <v>182</v>
      </c>
      <c r="DJ143">
        <v>0.66666666666666663</v>
      </c>
      <c r="DK143">
        <v>118</v>
      </c>
      <c r="DL143">
        <v>3.5</v>
      </c>
      <c r="DM143">
        <v>194</v>
      </c>
      <c r="DN143">
        <v>1.6666666666666701</v>
      </c>
      <c r="DO143">
        <v>164.66666666666666</v>
      </c>
      <c r="DP143">
        <v>18</v>
      </c>
      <c r="DQ143">
        <v>13</v>
      </c>
      <c r="DR143">
        <v>12</v>
      </c>
      <c r="DS143">
        <v>8</v>
      </c>
      <c r="DT143">
        <v>37</v>
      </c>
      <c r="DU143">
        <v>8</v>
      </c>
      <c r="DV143">
        <v>8</v>
      </c>
      <c r="DW143">
        <v>7</v>
      </c>
      <c r="DX143">
        <v>13</v>
      </c>
      <c r="DY143">
        <v>9</v>
      </c>
      <c r="DZ143">
        <v>8</v>
      </c>
      <c r="EA143">
        <v>8</v>
      </c>
      <c r="EB143" s="89">
        <v>22.666666666666668</v>
      </c>
      <c r="EC143" s="89">
        <v>10</v>
      </c>
      <c r="ED143" s="89">
        <v>9.3333333333333339</v>
      </c>
      <c r="EE143" s="129">
        <v>7.666666666666667</v>
      </c>
      <c r="EF143">
        <v>0.7367102538227116</v>
      </c>
      <c r="EG143">
        <v>0.75460201315046116</v>
      </c>
      <c r="EH143">
        <v>0.72065696580354244</v>
      </c>
      <c r="EI143">
        <v>0.92858749423798814</v>
      </c>
      <c r="EJ143">
        <v>0.85271604780762855</v>
      </c>
      <c r="EK143">
        <v>0.91980076501360941</v>
      </c>
      <c r="EL143">
        <v>0.87091021885917641</v>
      </c>
      <c r="EM143">
        <v>0.99318328795759603</v>
      </c>
      <c r="EN143">
        <v>0.91090634726786113</v>
      </c>
      <c r="EO143">
        <v>0.97948251284262466</v>
      </c>
      <c r="EP143">
        <v>0.96288052496385712</v>
      </c>
      <c r="EQ143">
        <v>1</v>
      </c>
      <c r="ER143">
        <v>0.83344421629940035</v>
      </c>
      <c r="ES143" s="45"/>
      <c r="ET143" s="25"/>
      <c r="EU143" s="25"/>
      <c r="EV143" s="25"/>
      <c r="EW143" s="25"/>
      <c r="EX143" s="109"/>
      <c r="EY143" s="25"/>
    </row>
    <row r="144" spans="1:155" ht="13.05" customHeight="1">
      <c r="A144" s="25">
        <v>59</v>
      </c>
      <c r="B144" s="25">
        <v>16</v>
      </c>
      <c r="C144" s="49">
        <v>80142</v>
      </c>
      <c r="D144" s="25">
        <v>5</v>
      </c>
      <c r="E144" s="25">
        <v>5</v>
      </c>
      <c r="F144" s="25">
        <v>16</v>
      </c>
      <c r="G144" s="25">
        <v>23</v>
      </c>
      <c r="H144" s="25">
        <v>20</v>
      </c>
      <c r="I144" s="25">
        <v>22</v>
      </c>
      <c r="J144" s="25">
        <v>7</v>
      </c>
      <c r="K144" s="25">
        <v>11</v>
      </c>
      <c r="L144" s="25">
        <v>1</v>
      </c>
      <c r="M144" s="25">
        <v>1601.5</v>
      </c>
      <c r="N144" s="25">
        <v>1390</v>
      </c>
      <c r="O144" s="25">
        <v>700.36227467609478</v>
      </c>
      <c r="P144" s="25">
        <v>0.38333333333333336</v>
      </c>
      <c r="Q144" s="49">
        <v>-0.4</v>
      </c>
      <c r="R144" s="25">
        <v>0.9</v>
      </c>
      <c r="S144" s="25">
        <v>0.9</v>
      </c>
      <c r="T144" s="25">
        <v>0.9</v>
      </c>
      <c r="U144" s="47">
        <v>30</v>
      </c>
      <c r="V144" s="47">
        <v>10</v>
      </c>
      <c r="W144" s="54">
        <v>6</v>
      </c>
      <c r="X144" s="51">
        <v>8.5</v>
      </c>
      <c r="Y144" s="46">
        <v>23</v>
      </c>
      <c r="Z144" s="46">
        <v>8</v>
      </c>
      <c r="AA144" s="103">
        <v>60</v>
      </c>
      <c r="AB144" s="104">
        <v>0.5</v>
      </c>
      <c r="AC144" s="47">
        <v>11</v>
      </c>
      <c r="AD144" s="25">
        <v>4</v>
      </c>
      <c r="AE144" s="49">
        <v>15</v>
      </c>
      <c r="AF144" s="47">
        <v>4</v>
      </c>
      <c r="AG144" s="25">
        <v>2</v>
      </c>
      <c r="AH144" s="49">
        <v>6</v>
      </c>
      <c r="AI144" s="25">
        <v>37</v>
      </c>
      <c r="AJ144" s="25"/>
      <c r="AK144" s="49">
        <v>0.89189189189189189</v>
      </c>
      <c r="AL144">
        <v>12</v>
      </c>
      <c r="AM144">
        <v>2</v>
      </c>
      <c r="AN144">
        <v>1</v>
      </c>
      <c r="AO144">
        <v>3</v>
      </c>
      <c r="AP144">
        <v>0.98974331999999998</v>
      </c>
      <c r="AQ144">
        <v>10</v>
      </c>
      <c r="AR144">
        <v>7</v>
      </c>
      <c r="AS144">
        <v>0.98828718999999998</v>
      </c>
      <c r="AT144">
        <v>7</v>
      </c>
      <c r="AU144">
        <v>0.98828718999999998</v>
      </c>
      <c r="AV144">
        <v>8</v>
      </c>
      <c r="AW144">
        <v>5</v>
      </c>
      <c r="AX144">
        <v>0.85621281000000005</v>
      </c>
      <c r="AY144">
        <v>0</v>
      </c>
      <c r="AZ144"/>
      <c r="BA144" s="25">
        <v>10</v>
      </c>
      <c r="BB144" s="25">
        <v>4.666666666666667</v>
      </c>
      <c r="BC144" s="25">
        <v>0.94816666666666671</v>
      </c>
      <c r="BD144" s="25">
        <v>3.3333333333333335</v>
      </c>
      <c r="BE144" s="25">
        <v>0.98901525499999998</v>
      </c>
      <c r="BF144" s="86">
        <v>50.122740893576506</v>
      </c>
      <c r="BG144" s="47">
        <v>22</v>
      </c>
      <c r="BH144" s="25">
        <v>21</v>
      </c>
      <c r="BI144" s="25">
        <v>21.5</v>
      </c>
      <c r="BJ144" s="25">
        <v>0.92517006999999996</v>
      </c>
      <c r="BK144" s="25">
        <v>0.92105263000000004</v>
      </c>
      <c r="BL144" s="88">
        <v>0.92311135</v>
      </c>
      <c r="BM144" s="47">
        <v>28</v>
      </c>
      <c r="BN144" s="25">
        <v>32</v>
      </c>
      <c r="BO144" s="25">
        <v>29</v>
      </c>
      <c r="BP144" s="25">
        <v>26</v>
      </c>
      <c r="BQ144" s="25">
        <v>37</v>
      </c>
      <c r="BR144" s="46">
        <v>55</v>
      </c>
      <c r="BS144" s="25">
        <v>7001.27659574468</v>
      </c>
      <c r="BT144" s="25">
        <v>2269.3793103448302</v>
      </c>
      <c r="BU144" s="25">
        <v>4225.5056179775302</v>
      </c>
      <c r="BV144" s="25">
        <v>2380.1898734177198</v>
      </c>
      <c r="BW144" s="25">
        <v>5130.7246376811599</v>
      </c>
      <c r="BX144" s="25">
        <v>1893.1550802139</v>
      </c>
      <c r="BY144" s="25">
        <v>5452.5022838011237</v>
      </c>
      <c r="BZ144" s="28">
        <v>2180.9080879921498</v>
      </c>
      <c r="CA144">
        <v>79.176775980000002</v>
      </c>
      <c r="CB144">
        <v>4.8078511999999997E-2</v>
      </c>
      <c r="CC144">
        <v>2.06666666666667</v>
      </c>
      <c r="CD144">
        <v>0.565217391304348</v>
      </c>
      <c r="CE144">
        <v>312.3479696</v>
      </c>
      <c r="CF144">
        <v>0.19525487599999999</v>
      </c>
      <c r="CG144">
        <v>15.053050397878</v>
      </c>
      <c r="CH144">
        <v>0.60227272727272696</v>
      </c>
      <c r="CI144">
        <v>151.34958520000001</v>
      </c>
      <c r="CJ144">
        <v>0.117797637</v>
      </c>
      <c r="CK144">
        <v>5.3718309859154898</v>
      </c>
      <c r="CL144">
        <v>0.58823529411764697</v>
      </c>
      <c r="CM144">
        <v>180.95811026000001</v>
      </c>
      <c r="CN144">
        <v>0.12037700833333333</v>
      </c>
      <c r="CO144">
        <v>7.4971826834867201</v>
      </c>
      <c r="CP144" s="63">
        <v>0.58524180423157401</v>
      </c>
      <c r="CQ144">
        <v>0.51871657754010703</v>
      </c>
      <c r="CR144">
        <v>0.63410069249485301</v>
      </c>
      <c r="CS144">
        <v>0.58361284139913705</v>
      </c>
      <c r="CT144">
        <v>0.70200803212851404</v>
      </c>
      <c r="CU144">
        <v>0.44247787610619499</v>
      </c>
      <c r="CV144">
        <v>0.57081774452164602</v>
      </c>
      <c r="CW144">
        <v>0.51493576501514637</v>
      </c>
      <c r="CX144">
        <v>0.63564215638167099</v>
      </c>
      <c r="CY144">
        <v>0.57528896069840874</v>
      </c>
      <c r="CZ144" s="45">
        <v>0.8</v>
      </c>
      <c r="DA144" s="25">
        <v>11303</v>
      </c>
      <c r="DB144" s="25">
        <v>0.7</v>
      </c>
      <c r="DC144" s="25">
        <v>9491.6153846153793</v>
      </c>
      <c r="DD144" s="25">
        <v>0.8</v>
      </c>
      <c r="DE144" s="25">
        <v>6211.6875</v>
      </c>
      <c r="DF144" s="25">
        <v>0.76666666666666661</v>
      </c>
      <c r="DG144" s="28">
        <v>9002.1009615384592</v>
      </c>
      <c r="DH144">
        <v>1.1666666666666667</v>
      </c>
      <c r="DI144">
        <v>123</v>
      </c>
      <c r="DJ144">
        <v>0.5</v>
      </c>
      <c r="DK144">
        <v>186</v>
      </c>
      <c r="DL144">
        <v>1.3333333333333333</v>
      </c>
      <c r="DM144">
        <v>152</v>
      </c>
      <c r="DN144">
        <v>1</v>
      </c>
      <c r="DO144">
        <v>153.66666666666666</v>
      </c>
      <c r="DP144">
        <v>16</v>
      </c>
      <c r="DQ144">
        <v>13</v>
      </c>
      <c r="DR144">
        <v>13</v>
      </c>
      <c r="DS144">
        <v>7</v>
      </c>
      <c r="DT144">
        <v>28</v>
      </c>
      <c r="DU144">
        <v>19</v>
      </c>
      <c r="DV144">
        <v>16</v>
      </c>
      <c r="DW144">
        <v>8</v>
      </c>
      <c r="DX144">
        <v>20</v>
      </c>
      <c r="DY144">
        <v>18</v>
      </c>
      <c r="DZ144">
        <v>16</v>
      </c>
      <c r="EA144">
        <v>8</v>
      </c>
      <c r="EB144" s="89">
        <v>21.333333333333332</v>
      </c>
      <c r="EC144" s="89">
        <v>16.666666666666668</v>
      </c>
      <c r="ED144" s="89">
        <v>15</v>
      </c>
      <c r="EE144" s="129">
        <v>7.666666666666667</v>
      </c>
      <c r="EF144">
        <v>0.76400462043563067</v>
      </c>
      <c r="EG144">
        <v>0.77766458120672577</v>
      </c>
      <c r="EH144">
        <v>0.7698088124678748</v>
      </c>
      <c r="EI144">
        <v>0.76477489276569122</v>
      </c>
      <c r="EJ144">
        <v>0.93666633206278804</v>
      </c>
      <c r="EK144">
        <v>1</v>
      </c>
      <c r="EL144">
        <v>0.98164214360321167</v>
      </c>
      <c r="EM144">
        <v>1</v>
      </c>
      <c r="EN144">
        <v>0.98095774177275008</v>
      </c>
      <c r="EO144">
        <v>0.98362463251054821</v>
      </c>
      <c r="EP144">
        <v>0.98548917067394914</v>
      </c>
      <c r="EQ144">
        <v>1</v>
      </c>
      <c r="ER144">
        <v>0.89387623142372297</v>
      </c>
      <c r="ES144" s="45"/>
      <c r="ET144" s="25"/>
      <c r="EU144" s="25"/>
      <c r="EV144" s="25"/>
      <c r="EW144" s="25"/>
      <c r="EX144" s="109"/>
      <c r="EY144" s="25"/>
    </row>
    <row r="145" spans="1:155" ht="13.05" customHeight="1">
      <c r="A145" s="25">
        <v>26</v>
      </c>
      <c r="B145" s="25">
        <v>12</v>
      </c>
      <c r="C145" s="49">
        <v>80143</v>
      </c>
      <c r="D145" s="25">
        <v>4</v>
      </c>
      <c r="E145" s="25">
        <v>4</v>
      </c>
      <c r="F145" s="25">
        <v>10</v>
      </c>
      <c r="G145" s="25">
        <v>20</v>
      </c>
      <c r="H145" s="25">
        <v>14</v>
      </c>
      <c r="I145" s="25">
        <v>24</v>
      </c>
      <c r="J145" s="25">
        <v>0</v>
      </c>
      <c r="K145" s="25">
        <v>4</v>
      </c>
      <c r="L145" s="25">
        <v>1</v>
      </c>
      <c r="M145" s="25">
        <v>728.75</v>
      </c>
      <c r="N145" s="25">
        <v>668.5</v>
      </c>
      <c r="O145" s="25">
        <v>209.70000501970227</v>
      </c>
      <c r="P145" s="25">
        <v>0.28712871287128711</v>
      </c>
      <c r="Q145" s="49">
        <v>-0.16666666666666666</v>
      </c>
      <c r="R145" s="25">
        <v>0.2</v>
      </c>
      <c r="S145" s="25">
        <v>0.1</v>
      </c>
      <c r="T145" s="25">
        <v>0.15</v>
      </c>
      <c r="U145" s="47">
        <v>37</v>
      </c>
      <c r="V145" s="47">
        <v>14</v>
      </c>
      <c r="W145" s="54">
        <v>7</v>
      </c>
      <c r="X145" s="51">
        <v>22</v>
      </c>
      <c r="Y145" s="46">
        <v>11</v>
      </c>
      <c r="Z145" s="46">
        <v>14</v>
      </c>
      <c r="AA145" s="103">
        <v>83</v>
      </c>
      <c r="AB145" s="104">
        <v>0.71084337349397586</v>
      </c>
      <c r="AC145" s="47">
        <v>9</v>
      </c>
      <c r="AD145" s="25">
        <v>7</v>
      </c>
      <c r="AE145" s="49">
        <v>16</v>
      </c>
      <c r="AF145" s="47">
        <v>4</v>
      </c>
      <c r="AG145" s="25">
        <v>3</v>
      </c>
      <c r="AH145" s="49">
        <v>7</v>
      </c>
      <c r="AI145" s="25">
        <v>24</v>
      </c>
      <c r="AJ145" s="25"/>
      <c r="AK145" s="49">
        <v>1.9166666666666667</v>
      </c>
      <c r="AL145">
        <v>11</v>
      </c>
      <c r="AM145">
        <v>8</v>
      </c>
      <c r="AN145">
        <v>0.93627937000000006</v>
      </c>
      <c r="AO145">
        <v>8</v>
      </c>
      <c r="AP145">
        <v>0.93627937000000006</v>
      </c>
      <c r="AQ145">
        <v>8</v>
      </c>
      <c r="AR145">
        <v>5</v>
      </c>
      <c r="AS145">
        <v>0.98324500999999997</v>
      </c>
      <c r="AT145">
        <v>6</v>
      </c>
      <c r="AU145">
        <v>0.96366859999999999</v>
      </c>
      <c r="AV145">
        <v>13</v>
      </c>
      <c r="AW145">
        <v>8</v>
      </c>
      <c r="AX145">
        <v>0.87265590000000004</v>
      </c>
      <c r="AY145">
        <v>0</v>
      </c>
      <c r="AZ145"/>
      <c r="BA145" s="25">
        <v>10.666666666666666</v>
      </c>
      <c r="BB145" s="25">
        <v>7</v>
      </c>
      <c r="BC145" s="25">
        <v>0.9307267600000001</v>
      </c>
      <c r="BD145" s="25">
        <v>4.666666666666667</v>
      </c>
      <c r="BE145" s="25">
        <v>0.94997398499999997</v>
      </c>
      <c r="BF145" s="86">
        <v>75.229526218095458</v>
      </c>
      <c r="BG145" s="47">
        <v>14</v>
      </c>
      <c r="BH145" s="25">
        <v>9</v>
      </c>
      <c r="BI145" s="25">
        <v>11.5</v>
      </c>
      <c r="BJ145" s="25">
        <v>0.31818182</v>
      </c>
      <c r="BK145" s="25">
        <v>0.65384615000000001</v>
      </c>
      <c r="BL145" s="88">
        <v>0.48601398500000004</v>
      </c>
      <c r="BM145" s="47">
        <v>38</v>
      </c>
      <c r="BN145" s="25">
        <v>38</v>
      </c>
      <c r="BO145" s="25">
        <v>34</v>
      </c>
      <c r="BP145" s="25">
        <v>26</v>
      </c>
      <c r="BQ145" s="25">
        <v>38</v>
      </c>
      <c r="BR145" s="46">
        <v>48</v>
      </c>
      <c r="BS145" s="25">
        <v>7652.55813953488</v>
      </c>
      <c r="BT145" s="25">
        <v>3500.63829787234</v>
      </c>
      <c r="BU145" s="25">
        <v>16350.869565217399</v>
      </c>
      <c r="BV145" s="25">
        <v>2938.046875</v>
      </c>
      <c r="BW145" s="25">
        <v>13616.1538461538</v>
      </c>
      <c r="BX145" s="25">
        <v>1934.5355191256799</v>
      </c>
      <c r="BY145" s="25">
        <v>12539.860516968693</v>
      </c>
      <c r="BZ145" s="28">
        <v>2791.07356399934</v>
      </c>
      <c r="CA145">
        <v>39.958837320000001</v>
      </c>
      <c r="CB145">
        <v>1.3921398999999999E-2</v>
      </c>
      <c r="CC145">
        <v>-0.83636363636363598</v>
      </c>
      <c r="CD145">
        <v>0.61904761904761896</v>
      </c>
      <c r="CE145">
        <v>-57.925749639999999</v>
      </c>
      <c r="CF145">
        <v>-2.0984149000000001E-2</v>
      </c>
      <c r="CG145">
        <v>2.7055702917771902</v>
      </c>
      <c r="CH145">
        <v>0.5</v>
      </c>
      <c r="CI145">
        <v>158.16511130000001</v>
      </c>
      <c r="CJ145">
        <v>8.0725235000000006E-2</v>
      </c>
      <c r="CK145">
        <v>-0.26760563380281599</v>
      </c>
      <c r="CL145">
        <v>0.68</v>
      </c>
      <c r="CM145">
        <v>46.732732993333336</v>
      </c>
      <c r="CN145">
        <v>2.4554161666666668E-2</v>
      </c>
      <c r="CO145">
        <v>0.53386700720357938</v>
      </c>
      <c r="CP145" s="63">
        <v>0.59968253968253971</v>
      </c>
      <c r="CQ145">
        <v>0.51560283687943298</v>
      </c>
      <c r="CR145">
        <v>0.64308750806278203</v>
      </c>
      <c r="CS145">
        <v>0.38882681564245802</v>
      </c>
      <c r="CT145">
        <v>0.66436105827425196</v>
      </c>
      <c r="CU145">
        <v>0.31589958158995801</v>
      </c>
      <c r="CV145">
        <v>0.48754703458161602</v>
      </c>
      <c r="CW145">
        <v>0.40677641137061632</v>
      </c>
      <c r="CX145">
        <v>0.59833186697288332</v>
      </c>
      <c r="CY145">
        <v>0.50255413917174985</v>
      </c>
      <c r="CZ145" s="45">
        <v>0.8</v>
      </c>
      <c r="DA145" s="25">
        <v>2915.625</v>
      </c>
      <c r="DB145" s="25">
        <v>0.75</v>
      </c>
      <c r="DC145" s="25">
        <v>2594.6666666666702</v>
      </c>
      <c r="DD145" s="25">
        <v>0.65</v>
      </c>
      <c r="DE145" s="25">
        <v>1928.3076923076901</v>
      </c>
      <c r="DF145" s="25">
        <v>0.73333333333333339</v>
      </c>
      <c r="DG145" s="28">
        <v>2479.5331196581196</v>
      </c>
      <c r="DH145">
        <v>0</v>
      </c>
      <c r="DI145">
        <v>191</v>
      </c>
      <c r="DJ145">
        <v>0.83333333333333337</v>
      </c>
      <c r="DK145">
        <v>109</v>
      </c>
      <c r="DL145">
        <v>0.5</v>
      </c>
      <c r="DM145">
        <v>123</v>
      </c>
      <c r="DN145">
        <v>0.44444444444444398</v>
      </c>
      <c r="DO145">
        <v>141</v>
      </c>
      <c r="DP145">
        <v>15</v>
      </c>
      <c r="DQ145">
        <v>14</v>
      </c>
      <c r="DR145">
        <v>13</v>
      </c>
      <c r="DS145">
        <v>8</v>
      </c>
      <c r="DT145">
        <v>9</v>
      </c>
      <c r="DU145">
        <v>6</v>
      </c>
      <c r="DV145">
        <v>3</v>
      </c>
      <c r="DW145">
        <v>6</v>
      </c>
      <c r="DX145">
        <v>9</v>
      </c>
      <c r="DY145">
        <v>6</v>
      </c>
      <c r="DZ145">
        <v>5</v>
      </c>
      <c r="EA145">
        <v>6</v>
      </c>
      <c r="EB145" s="89">
        <v>11</v>
      </c>
      <c r="EC145" s="89">
        <v>8.6666666666666661</v>
      </c>
      <c r="ED145" s="89">
        <v>7</v>
      </c>
      <c r="EE145" s="129">
        <v>6.666666666666667</v>
      </c>
      <c r="EF145">
        <v>0.86499675245618957</v>
      </c>
      <c r="EG145">
        <v>0.84773239205258522</v>
      </c>
      <c r="EH145">
        <v>0.82964551967191913</v>
      </c>
      <c r="EI145">
        <v>0.83426527646298421</v>
      </c>
      <c r="EJ145">
        <v>0.83959140942289601</v>
      </c>
      <c r="EK145">
        <v>0.9096362542911246</v>
      </c>
      <c r="EL145">
        <v>0.97435470369244626</v>
      </c>
      <c r="EM145">
        <v>0.99231496774729278</v>
      </c>
      <c r="EN145">
        <v>0.95965601280636581</v>
      </c>
      <c r="EO145">
        <v>0.92809263126230568</v>
      </c>
      <c r="EP145">
        <v>0.89789516209892684</v>
      </c>
      <c r="EQ145">
        <v>1</v>
      </c>
      <c r="ER145">
        <v>0.88808139156181698</v>
      </c>
      <c r="ES145" s="45"/>
      <c r="ET145" s="25"/>
      <c r="EU145" s="25"/>
      <c r="EV145" s="25"/>
      <c r="EW145" s="25"/>
      <c r="EX145" s="109"/>
      <c r="EY145" s="25"/>
    </row>
    <row r="146" spans="1:155" ht="13.05" customHeight="1">
      <c r="A146" s="25">
        <v>39</v>
      </c>
      <c r="B146" s="25">
        <v>11</v>
      </c>
      <c r="C146" s="49">
        <v>80144</v>
      </c>
      <c r="D146" s="25">
        <v>1</v>
      </c>
      <c r="E146" s="25">
        <v>1</v>
      </c>
      <c r="F146" s="25">
        <v>8</v>
      </c>
      <c r="G146" s="25">
        <v>20</v>
      </c>
      <c r="H146" s="25">
        <v>7</v>
      </c>
      <c r="I146" s="25">
        <v>23</v>
      </c>
      <c r="J146" s="25">
        <v>9</v>
      </c>
      <c r="K146" s="25">
        <v>17</v>
      </c>
      <c r="L146" s="25">
        <v>0.9</v>
      </c>
      <c r="M146" s="25">
        <v>987.6</v>
      </c>
      <c r="N146" s="25">
        <v>948</v>
      </c>
      <c r="O146" s="25">
        <v>280.90818878472703</v>
      </c>
      <c r="P146" s="25">
        <v>0.16393442622950818</v>
      </c>
      <c r="Q146" s="49">
        <v>0</v>
      </c>
      <c r="R146" s="25">
        <v>0.2</v>
      </c>
      <c r="S146" s="25">
        <v>0.1</v>
      </c>
      <c r="T146" s="25">
        <v>0.15</v>
      </c>
      <c r="U146" s="47">
        <v>39</v>
      </c>
      <c r="V146" s="47">
        <v>11</v>
      </c>
      <c r="W146" s="54">
        <v>5.5</v>
      </c>
      <c r="X146" s="51">
        <v>12</v>
      </c>
      <c r="Y146" s="46">
        <v>9</v>
      </c>
      <c r="Z146" s="46">
        <v>15</v>
      </c>
      <c r="AA146" s="103">
        <v>82</v>
      </c>
      <c r="AB146" s="104">
        <v>0.21951219512195122</v>
      </c>
      <c r="AC146" s="47">
        <v>11</v>
      </c>
      <c r="AD146" s="25">
        <v>7</v>
      </c>
      <c r="AE146" s="49">
        <v>18</v>
      </c>
      <c r="AF146" s="47">
        <v>4</v>
      </c>
      <c r="AG146" s="25">
        <v>3</v>
      </c>
      <c r="AH146" s="49">
        <v>7</v>
      </c>
      <c r="AI146" s="25">
        <v>27</v>
      </c>
      <c r="AJ146" s="25"/>
      <c r="AK146" s="49">
        <v>1.7037037037037037</v>
      </c>
      <c r="AL146">
        <v>16</v>
      </c>
      <c r="AM146">
        <v>5</v>
      </c>
      <c r="AN146">
        <v>0.91499142</v>
      </c>
      <c r="AO146">
        <v>5</v>
      </c>
      <c r="AP146">
        <v>0.9</v>
      </c>
      <c r="AQ146">
        <v>7</v>
      </c>
      <c r="AR146">
        <v>4</v>
      </c>
      <c r="AS146">
        <v>0.58554004000000004</v>
      </c>
      <c r="AT146">
        <v>4</v>
      </c>
      <c r="AU146">
        <v>0.58554004000000004</v>
      </c>
      <c r="AV146">
        <v>13</v>
      </c>
      <c r="AW146">
        <v>4</v>
      </c>
      <c r="AX146">
        <v>0.93267332000000003</v>
      </c>
      <c r="AY146">
        <v>4</v>
      </c>
      <c r="AZ146">
        <v>0.91106405000000001</v>
      </c>
      <c r="BA146" s="25">
        <v>12</v>
      </c>
      <c r="BB146" s="25">
        <v>4.333333333333333</v>
      </c>
      <c r="BC146" s="25">
        <v>0.81106825999999999</v>
      </c>
      <c r="BD146" s="25">
        <v>4.333333333333333</v>
      </c>
      <c r="BE146" s="25">
        <v>0.79886803000000006</v>
      </c>
      <c r="BF146" s="86">
        <v>33.142961356839045</v>
      </c>
      <c r="BG146" s="47">
        <v>17</v>
      </c>
      <c r="BH146" s="25">
        <v>18</v>
      </c>
      <c r="BI146" s="25">
        <v>17.5</v>
      </c>
      <c r="BJ146" s="25">
        <v>0.89308175999999995</v>
      </c>
      <c r="BK146" s="25">
        <v>0.79545454999999998</v>
      </c>
      <c r="BL146" s="88">
        <v>0.84426815499999996</v>
      </c>
      <c r="BM146" s="47">
        <v>15</v>
      </c>
      <c r="BN146" s="25">
        <v>15</v>
      </c>
      <c r="BO146" s="25">
        <v>16</v>
      </c>
      <c r="BP146" s="25">
        <v>16</v>
      </c>
      <c r="BQ146" s="25">
        <v>13</v>
      </c>
      <c r="BR146" s="46">
        <v>65</v>
      </c>
      <c r="BS146" s="25">
        <v>5394.4262295081999</v>
      </c>
      <c r="BT146" s="25">
        <v>3018.8990825688102</v>
      </c>
      <c r="BU146" s="25">
        <v>4700.875</v>
      </c>
      <c r="BV146" s="25">
        <v>2725.1449275362302</v>
      </c>
      <c r="BW146" s="25">
        <v>6679.6226415094297</v>
      </c>
      <c r="BX146" s="25">
        <v>3339.8113207547199</v>
      </c>
      <c r="BY146" s="25">
        <v>5591.6412903392093</v>
      </c>
      <c r="BZ146" s="28">
        <v>3027.9517769532536</v>
      </c>
      <c r="CA146">
        <v>610.03976999999998</v>
      </c>
      <c r="CB146">
        <v>0.31490987500000001</v>
      </c>
      <c r="CC146">
        <v>11.363636363636401</v>
      </c>
      <c r="CD146">
        <v>0.76666666666666705</v>
      </c>
      <c r="CE146">
        <v>400.41368269999998</v>
      </c>
      <c r="CF146">
        <v>0.23504235400000001</v>
      </c>
      <c r="CG146">
        <v>15.291777188328901</v>
      </c>
      <c r="CH146">
        <v>0.708860759493671</v>
      </c>
      <c r="CI146">
        <v>663.38989040000001</v>
      </c>
      <c r="CJ146">
        <v>0.34483757199999998</v>
      </c>
      <c r="CK146">
        <v>13.766197183098599</v>
      </c>
      <c r="CL146">
        <v>0.76923076923076905</v>
      </c>
      <c r="CM146">
        <v>557.94778103333329</v>
      </c>
      <c r="CN146">
        <v>0.298263267</v>
      </c>
      <c r="CO146">
        <v>13.473870245021301</v>
      </c>
      <c r="CP146" s="63">
        <v>0.74825273179703577</v>
      </c>
      <c r="CQ146">
        <v>0.583661971830986</v>
      </c>
      <c r="CR146">
        <v>0.75526742301458705</v>
      </c>
      <c r="CS146">
        <v>0.56477732793522295</v>
      </c>
      <c r="CT146">
        <v>0.64198766049691502</v>
      </c>
      <c r="CU146">
        <v>0.62992610837438401</v>
      </c>
      <c r="CV146">
        <v>0.71190623072177694</v>
      </c>
      <c r="CW146">
        <v>0.59278846938019758</v>
      </c>
      <c r="CX146">
        <v>0.70305377141109293</v>
      </c>
      <c r="CY146">
        <v>0.64792112039564531</v>
      </c>
      <c r="CZ146" s="45">
        <v>0.8</v>
      </c>
      <c r="DA146" s="25">
        <v>5264.8666666666704</v>
      </c>
      <c r="DB146" s="25">
        <v>0.85</v>
      </c>
      <c r="DC146" s="25">
        <v>6835.6470588235297</v>
      </c>
      <c r="DD146" s="25">
        <v>0.8</v>
      </c>
      <c r="DE146" s="25">
        <v>3749</v>
      </c>
      <c r="DF146" s="25">
        <v>0.81666666666666676</v>
      </c>
      <c r="DG146" s="28">
        <v>5283.1712418300667</v>
      </c>
      <c r="DH146">
        <v>0.83333333333333337</v>
      </c>
      <c r="DI146">
        <v>89</v>
      </c>
      <c r="DJ146">
        <v>0</v>
      </c>
      <c r="DK146">
        <v>72</v>
      </c>
      <c r="DL146">
        <v>0</v>
      </c>
      <c r="DM146">
        <v>142</v>
      </c>
      <c r="DN146">
        <v>0.27777777777777801</v>
      </c>
      <c r="DO146">
        <v>101</v>
      </c>
      <c r="DP146">
        <v>12</v>
      </c>
      <c r="DQ146">
        <v>5</v>
      </c>
      <c r="DR146">
        <v>4</v>
      </c>
      <c r="DS146">
        <v>5</v>
      </c>
      <c r="DT146">
        <v>32</v>
      </c>
      <c r="DU146">
        <v>5</v>
      </c>
      <c r="DV146">
        <v>7</v>
      </c>
      <c r="DW146">
        <v>5</v>
      </c>
      <c r="DX146">
        <v>16</v>
      </c>
      <c r="DY146">
        <v>9</v>
      </c>
      <c r="DZ146">
        <v>9</v>
      </c>
      <c r="EA146">
        <v>3</v>
      </c>
      <c r="EB146" s="89">
        <v>20</v>
      </c>
      <c r="EC146" s="89">
        <v>6.333333333333333</v>
      </c>
      <c r="ED146" s="89">
        <v>6.666666666666667</v>
      </c>
      <c r="EE146" s="129">
        <v>4.333333333333333</v>
      </c>
      <c r="EF146">
        <v>0.97512970156324386</v>
      </c>
      <c r="EG146">
        <v>0.98479824644791913</v>
      </c>
      <c r="EH146">
        <v>0.99999999999999978</v>
      </c>
      <c r="EI146">
        <v>0.99999999999999978</v>
      </c>
      <c r="EJ146">
        <v>0.98328067883969983</v>
      </c>
      <c r="EK146">
        <v>0.99999999999999978</v>
      </c>
      <c r="EL146">
        <v>0.9642857142857143</v>
      </c>
      <c r="EM146">
        <v>0.99999999999999978</v>
      </c>
      <c r="EN146">
        <v>0.99819965989996706</v>
      </c>
      <c r="EO146">
        <v>0.95607886053649727</v>
      </c>
      <c r="EP146">
        <v>0.97998084345133929</v>
      </c>
      <c r="EQ146">
        <v>1</v>
      </c>
      <c r="ER146">
        <v>0.98553668010097029</v>
      </c>
      <c r="ES146" s="45"/>
      <c r="ET146" s="25"/>
      <c r="EU146" s="25"/>
      <c r="EV146" s="25"/>
      <c r="EW146" s="25"/>
      <c r="EX146" s="109"/>
      <c r="EY146" s="25"/>
    </row>
    <row r="147" spans="1:155" ht="13.05" customHeight="1">
      <c r="A147" s="25">
        <v>36</v>
      </c>
      <c r="B147" s="25">
        <v>16</v>
      </c>
      <c r="C147" s="135">
        <v>80145</v>
      </c>
      <c r="D147" s="25">
        <v>5</v>
      </c>
      <c r="E147" s="25">
        <v>5</v>
      </c>
      <c r="F147" s="25">
        <v>18</v>
      </c>
      <c r="G147" s="25">
        <v>24</v>
      </c>
      <c r="H147" s="25">
        <v>23</v>
      </c>
      <c r="I147" s="25">
        <v>27</v>
      </c>
      <c r="J147" s="25">
        <v>5</v>
      </c>
      <c r="K147" s="25">
        <v>10</v>
      </c>
      <c r="L147" s="25">
        <v>1</v>
      </c>
      <c r="M147" s="25">
        <v>1161.95</v>
      </c>
      <c r="N147" s="25">
        <v>1075</v>
      </c>
      <c r="O147" s="25">
        <v>300.0151706690495</v>
      </c>
      <c r="P147" s="25">
        <v>0.56818181818181823</v>
      </c>
      <c r="Q147" s="49">
        <v>0</v>
      </c>
      <c r="R147" s="25">
        <v>0.5</v>
      </c>
      <c r="S147" s="25">
        <v>0.5</v>
      </c>
      <c r="T147" s="25">
        <v>0.5</v>
      </c>
      <c r="U147" s="47">
        <v>41</v>
      </c>
      <c r="V147" s="47">
        <v>14</v>
      </c>
      <c r="W147" s="54">
        <v>7</v>
      </c>
      <c r="X147" s="51">
        <v>14.5</v>
      </c>
      <c r="Y147" s="46">
        <v>18</v>
      </c>
      <c r="Z147" s="46">
        <v>15</v>
      </c>
      <c r="AA147" s="103">
        <v>60</v>
      </c>
      <c r="AB147" s="104">
        <v>0.13333333333333333</v>
      </c>
      <c r="AC147" s="47">
        <v>12</v>
      </c>
      <c r="AD147" s="25">
        <v>9</v>
      </c>
      <c r="AE147" s="49">
        <v>21</v>
      </c>
      <c r="AF147" s="47">
        <v>4</v>
      </c>
      <c r="AG147" s="25">
        <v>4</v>
      </c>
      <c r="AH147" s="49">
        <v>8</v>
      </c>
      <c r="AI147" s="25">
        <v>39</v>
      </c>
      <c r="AJ147" s="25"/>
      <c r="AK147" s="49">
        <v>0.41025641025641024</v>
      </c>
      <c r="AL147">
        <v>22</v>
      </c>
      <c r="AM147">
        <v>9</v>
      </c>
      <c r="AN147">
        <v>0.87781427000000001</v>
      </c>
      <c r="AO147">
        <v>10</v>
      </c>
      <c r="AP147">
        <v>0.96512308000000002</v>
      </c>
      <c r="AQ147">
        <v>16</v>
      </c>
      <c r="AR147">
        <v>11</v>
      </c>
      <c r="AS147">
        <v>0.97825172999999999</v>
      </c>
      <c r="AT147">
        <v>12</v>
      </c>
      <c r="AU147">
        <v>0.97581278999999999</v>
      </c>
      <c r="AV147">
        <v>19</v>
      </c>
      <c r="AW147">
        <v>9</v>
      </c>
      <c r="AX147">
        <v>0.86101634999999999</v>
      </c>
      <c r="AY147">
        <v>10</v>
      </c>
      <c r="AZ147">
        <v>0.92257478000000004</v>
      </c>
      <c r="BA147" s="25">
        <v>19</v>
      </c>
      <c r="BB147" s="25">
        <v>9.6666666666666661</v>
      </c>
      <c r="BC147" s="25">
        <v>0.90569411666666666</v>
      </c>
      <c r="BD147" s="25">
        <v>10.666666666666666</v>
      </c>
      <c r="BE147" s="25">
        <v>0.95450355000000009</v>
      </c>
      <c r="BF147" s="86">
        <v>36.688702148244687</v>
      </c>
      <c r="BG147" s="47">
        <v>11</v>
      </c>
      <c r="BH147" s="25">
        <v>14</v>
      </c>
      <c r="BI147" s="25">
        <v>12.5</v>
      </c>
      <c r="BJ147" s="25">
        <v>-0.45283019000000002</v>
      </c>
      <c r="BK147" s="25">
        <v>0.51162790999999996</v>
      </c>
      <c r="BL147" s="88">
        <v>2.9398859999999971E-2</v>
      </c>
      <c r="BM147" s="47">
        <v>30</v>
      </c>
      <c r="BN147" s="25">
        <v>33</v>
      </c>
      <c r="BO147" s="25">
        <v>30</v>
      </c>
      <c r="BP147" s="25">
        <v>29</v>
      </c>
      <c r="BQ147" s="25">
        <v>33</v>
      </c>
      <c r="BR147" s="46">
        <v>44</v>
      </c>
      <c r="BS147" s="25"/>
      <c r="BT147" s="25"/>
      <c r="BU147" s="25"/>
      <c r="BV147" s="25"/>
      <c r="BW147" s="25"/>
      <c r="BX147" s="25"/>
      <c r="BY147" s="25"/>
      <c r="BZ147" s="28"/>
      <c r="CA147"/>
      <c r="CM147" t="s">
        <v>149</v>
      </c>
      <c r="CN147" t="s">
        <v>149</v>
      </c>
      <c r="CO147" t="s">
        <v>149</v>
      </c>
      <c r="CP147" s="63" t="s">
        <v>149</v>
      </c>
      <c r="CQ147" t="s">
        <v>149</v>
      </c>
      <c r="CR147" t="s">
        <v>149</v>
      </c>
      <c r="CS147" t="s">
        <v>149</v>
      </c>
      <c r="CT147" t="s">
        <v>149</v>
      </c>
      <c r="CU147" t="s">
        <v>149</v>
      </c>
      <c r="CV147" t="s">
        <v>149</v>
      </c>
      <c r="CZ147" s="45">
        <v>0.7</v>
      </c>
      <c r="DA147" s="25">
        <v>8427.7142857142899</v>
      </c>
      <c r="DB147" s="25">
        <v>0.8</v>
      </c>
      <c r="DC147" s="25">
        <v>8848.3125</v>
      </c>
      <c r="DD147" s="25">
        <v>0.6</v>
      </c>
      <c r="DE147" s="25">
        <v>7127.3333333333303</v>
      </c>
      <c r="DF147" s="25">
        <v>0.70000000000000007</v>
      </c>
      <c r="DG147" s="28">
        <v>8134.4533730158728</v>
      </c>
      <c r="DH147">
        <v>0.33333333333333331</v>
      </c>
      <c r="DI147">
        <v>123</v>
      </c>
      <c r="DJ147">
        <v>0</v>
      </c>
      <c r="DK147">
        <v>120</v>
      </c>
      <c r="DL147">
        <v>1.3333333333333333</v>
      </c>
      <c r="DM147">
        <v>186</v>
      </c>
      <c r="DN147">
        <v>0.55555555555555602</v>
      </c>
      <c r="DO147">
        <v>143</v>
      </c>
      <c r="DP147">
        <v>24</v>
      </c>
      <c r="DQ147">
        <v>12</v>
      </c>
      <c r="DR147">
        <v>12</v>
      </c>
      <c r="DS147">
        <v>8</v>
      </c>
      <c r="DT147">
        <v>44</v>
      </c>
      <c r="DU147">
        <v>13</v>
      </c>
      <c r="DV147">
        <v>15</v>
      </c>
      <c r="DW147">
        <v>8</v>
      </c>
      <c r="DX147">
        <v>24</v>
      </c>
      <c r="DY147">
        <v>10</v>
      </c>
      <c r="DZ147">
        <v>9</v>
      </c>
      <c r="EA147">
        <v>8</v>
      </c>
      <c r="EB147" s="89">
        <v>30.666666666666668</v>
      </c>
      <c r="EC147" s="89">
        <v>11.666666666666666</v>
      </c>
      <c r="ED147" s="89">
        <v>12</v>
      </c>
      <c r="EE147" s="129">
        <v>8</v>
      </c>
      <c r="EF147">
        <v>0.63363122733124499</v>
      </c>
      <c r="EG147">
        <v>0.63355254002272032</v>
      </c>
      <c r="EH147">
        <v>0.63355254002272032</v>
      </c>
      <c r="EI147">
        <v>0.89489051648669649</v>
      </c>
      <c r="EJ147">
        <v>0.84611887932920815</v>
      </c>
      <c r="EK147">
        <v>0.72637993486127705</v>
      </c>
      <c r="EL147">
        <v>0.79997334491803473</v>
      </c>
      <c r="EM147">
        <v>1</v>
      </c>
      <c r="EN147">
        <v>0.95870659547864479</v>
      </c>
      <c r="EO147">
        <v>0.94607233028062998</v>
      </c>
      <c r="EP147">
        <v>0.98037301805602006</v>
      </c>
      <c r="EQ147">
        <v>1</v>
      </c>
      <c r="ER147">
        <v>0.81281890071303264</v>
      </c>
      <c r="ES147" s="45"/>
      <c r="ET147" s="25"/>
      <c r="EU147" s="25"/>
      <c r="EV147" s="25"/>
      <c r="EW147" s="25"/>
      <c r="EX147" s="109"/>
      <c r="EY147" s="25"/>
    </row>
    <row r="148" spans="1:155" ht="13.05" customHeight="1">
      <c r="A148" s="25">
        <v>20</v>
      </c>
      <c r="B148" s="25">
        <v>12</v>
      </c>
      <c r="C148" s="49">
        <v>80146</v>
      </c>
      <c r="D148" s="25">
        <v>5</v>
      </c>
      <c r="E148" s="25">
        <v>5</v>
      </c>
      <c r="F148" s="25">
        <v>16</v>
      </c>
      <c r="G148" s="25">
        <v>22</v>
      </c>
      <c r="H148" s="25">
        <v>13</v>
      </c>
      <c r="I148" s="25">
        <v>22</v>
      </c>
      <c r="J148" s="25">
        <v>4</v>
      </c>
      <c r="K148" s="25">
        <v>14</v>
      </c>
      <c r="L148" s="25">
        <v>0.8</v>
      </c>
      <c r="M148" s="25">
        <v>676</v>
      </c>
      <c r="N148" s="25">
        <v>653</v>
      </c>
      <c r="O148" s="25">
        <v>138.22407437505996</v>
      </c>
      <c r="P148" s="25">
        <v>0.4825174825174825</v>
      </c>
      <c r="Q148" s="49">
        <v>0</v>
      </c>
      <c r="R148" s="25">
        <v>0.1</v>
      </c>
      <c r="S148" s="25">
        <v>0.1</v>
      </c>
      <c r="T148" s="25">
        <v>0.1</v>
      </c>
      <c r="U148" s="47">
        <v>41</v>
      </c>
      <c r="V148" s="47">
        <v>15</v>
      </c>
      <c r="W148" s="54">
        <v>7.5</v>
      </c>
      <c r="X148" s="51">
        <v>15.5</v>
      </c>
      <c r="Y148" s="46">
        <v>5</v>
      </c>
      <c r="Z148" s="46">
        <v>8</v>
      </c>
      <c r="AA148" s="103">
        <v>53</v>
      </c>
      <c r="AB148" s="104">
        <v>0</v>
      </c>
      <c r="AC148" s="47">
        <v>12</v>
      </c>
      <c r="AD148" s="25">
        <v>9</v>
      </c>
      <c r="AE148" s="49">
        <v>21</v>
      </c>
      <c r="AF148" s="47">
        <v>4</v>
      </c>
      <c r="AG148" s="25">
        <v>4</v>
      </c>
      <c r="AH148" s="49">
        <v>8</v>
      </c>
      <c r="AI148" s="25">
        <v>19</v>
      </c>
      <c r="AJ148" s="25"/>
      <c r="AK148" s="49">
        <v>1.5263157894736843</v>
      </c>
      <c r="AL148">
        <v>16</v>
      </c>
      <c r="AM148">
        <v>9</v>
      </c>
      <c r="AN148">
        <v>0.99127206999999995</v>
      </c>
      <c r="AO148">
        <v>9</v>
      </c>
      <c r="AP148">
        <v>0.99371063000000004</v>
      </c>
      <c r="AQ148">
        <v>16</v>
      </c>
      <c r="AR148">
        <v>12</v>
      </c>
      <c r="AS148">
        <v>0.98278750999999998</v>
      </c>
      <c r="AT148">
        <v>12</v>
      </c>
      <c r="AU148">
        <v>0.98939383999999997</v>
      </c>
      <c r="AV148">
        <v>15</v>
      </c>
      <c r="AW148">
        <v>9</v>
      </c>
      <c r="AX148">
        <v>0.96912783999999996</v>
      </c>
      <c r="AY148">
        <v>9</v>
      </c>
      <c r="AZ148">
        <v>0.97713983999999998</v>
      </c>
      <c r="BA148" s="25">
        <v>15.666666666666666</v>
      </c>
      <c r="BB148" s="25">
        <v>10</v>
      </c>
      <c r="BC148" s="25">
        <v>0.98106247333333341</v>
      </c>
      <c r="BD148" s="25">
        <v>10</v>
      </c>
      <c r="BE148" s="25">
        <v>0.9867481033333334</v>
      </c>
      <c r="BF148" s="86">
        <v>27.744632731100761</v>
      </c>
      <c r="BG148" s="47">
        <v>13</v>
      </c>
      <c r="BH148" s="25">
        <v>9</v>
      </c>
      <c r="BI148" s="25">
        <v>11</v>
      </c>
      <c r="BJ148" s="25">
        <v>0.31578947000000002</v>
      </c>
      <c r="BK148" s="25">
        <v>-3.8461538000000003E-2</v>
      </c>
      <c r="BL148" s="88">
        <v>0.138663966</v>
      </c>
      <c r="BM148" s="47">
        <v>34</v>
      </c>
      <c r="BN148" s="25">
        <v>34</v>
      </c>
      <c r="BO148" s="25">
        <v>38</v>
      </c>
      <c r="BP148" s="25">
        <v>18</v>
      </c>
      <c r="BQ148" s="25">
        <v>32</v>
      </c>
      <c r="BR148" s="46">
        <v>55</v>
      </c>
      <c r="BS148" s="25">
        <v>11752.142857142901</v>
      </c>
      <c r="BT148" s="25">
        <v>5484.3333333333303</v>
      </c>
      <c r="BU148" s="25">
        <v>19793.1578947368</v>
      </c>
      <c r="BV148" s="25">
        <v>10446.3888888889</v>
      </c>
      <c r="BW148" s="25">
        <v>17701</v>
      </c>
      <c r="BX148" s="25">
        <v>8233.0232558139505</v>
      </c>
      <c r="BY148" s="25">
        <v>16415.433583959901</v>
      </c>
      <c r="BZ148" s="28">
        <v>8054.5818260120604</v>
      </c>
      <c r="CA148">
        <v>385.51280270000001</v>
      </c>
      <c r="CB148">
        <v>0.10748784</v>
      </c>
      <c r="CC148">
        <v>2.25454545454545</v>
      </c>
      <c r="CD148">
        <v>0.55555555555555602</v>
      </c>
      <c r="CE148">
        <v>2940.1861170000002</v>
      </c>
      <c r="CF148">
        <v>0.47877614499999999</v>
      </c>
      <c r="CG148">
        <v>1.3289124668435</v>
      </c>
      <c r="CH148">
        <v>0.61111111111111105</v>
      </c>
      <c r="CI148">
        <v>964.521165</v>
      </c>
      <c r="CJ148">
        <v>0.190618063</v>
      </c>
      <c r="CK148">
        <v>3.7521126760563401</v>
      </c>
      <c r="CL148">
        <v>0.52631578947368396</v>
      </c>
      <c r="CM148">
        <v>1430.0733615666668</v>
      </c>
      <c r="CN148">
        <v>0.25896068266666666</v>
      </c>
      <c r="CO148">
        <v>2.4451901991484299</v>
      </c>
      <c r="CP148" s="63">
        <v>0.56432748538011701</v>
      </c>
      <c r="CQ148">
        <v>0.53250478011472302</v>
      </c>
      <c r="CR148">
        <v>0.48417545807884499</v>
      </c>
      <c r="CS148">
        <v>0.53708439897698201</v>
      </c>
      <c r="CT148">
        <v>0.415367059718524</v>
      </c>
      <c r="CU148">
        <v>0.42302716688227698</v>
      </c>
      <c r="CV148">
        <v>0.58971668415529899</v>
      </c>
      <c r="CW148">
        <v>0.49753878199132734</v>
      </c>
      <c r="CX148">
        <v>0.49641973398422268</v>
      </c>
      <c r="CY148">
        <v>0.49697925798777504</v>
      </c>
      <c r="CZ148" s="45">
        <v>0.75</v>
      </c>
      <c r="DA148" s="25">
        <v>5389.0714285714303</v>
      </c>
      <c r="DB148" s="25">
        <v>0.75</v>
      </c>
      <c r="DC148" s="25">
        <v>5660.2</v>
      </c>
      <c r="DD148" s="25">
        <v>0.95</v>
      </c>
      <c r="DE148" s="25">
        <v>4330.6315789473701</v>
      </c>
      <c r="DF148" s="25">
        <v>0.81666666666666676</v>
      </c>
      <c r="DG148" s="28">
        <v>5126.6343358395998</v>
      </c>
      <c r="DH148">
        <v>1.1666666666666667</v>
      </c>
      <c r="DI148">
        <v>105</v>
      </c>
      <c r="DJ148">
        <v>0</v>
      </c>
      <c r="DK148">
        <v>114</v>
      </c>
      <c r="DL148">
        <v>0.5</v>
      </c>
      <c r="DM148">
        <v>146</v>
      </c>
      <c r="DN148">
        <v>0.55555555555555602</v>
      </c>
      <c r="DO148">
        <v>121.66666666666667</v>
      </c>
      <c r="DP148">
        <v>12</v>
      </c>
      <c r="DQ148">
        <v>9</v>
      </c>
      <c r="DR148">
        <v>8</v>
      </c>
      <c r="DS148">
        <v>5</v>
      </c>
      <c r="DT148">
        <v>35</v>
      </c>
      <c r="DU148">
        <v>6</v>
      </c>
      <c r="DV148">
        <v>7</v>
      </c>
      <c r="DW148">
        <v>7</v>
      </c>
      <c r="DX148">
        <v>18</v>
      </c>
      <c r="DY148">
        <v>15</v>
      </c>
      <c r="DZ148">
        <v>15</v>
      </c>
      <c r="EA148">
        <v>6</v>
      </c>
      <c r="EB148" s="89">
        <v>21.666666666666668</v>
      </c>
      <c r="EC148" s="89">
        <v>10</v>
      </c>
      <c r="ED148" s="89">
        <v>10</v>
      </c>
      <c r="EE148" s="129">
        <v>6</v>
      </c>
      <c r="EF148">
        <v>0.98830139399155759</v>
      </c>
      <c r="EG148">
        <v>0.7334216901914099</v>
      </c>
      <c r="EH148">
        <v>0.98643085013721366</v>
      </c>
      <c r="EI148">
        <v>0.98639392383214364</v>
      </c>
      <c r="EJ148">
        <v>0.78926308051826988</v>
      </c>
      <c r="EK148">
        <v>0.89208320957424359</v>
      </c>
      <c r="EL148">
        <v>0.77927556625577921</v>
      </c>
      <c r="EM148">
        <v>0.99318328795759603</v>
      </c>
      <c r="EN148">
        <v>0.9760573698745536</v>
      </c>
      <c r="EO148">
        <v>0.99156258437176792</v>
      </c>
      <c r="EP148">
        <v>0.99196630239957384</v>
      </c>
      <c r="EQ148">
        <v>1</v>
      </c>
      <c r="ER148">
        <v>0.91787394812812695</v>
      </c>
      <c r="ES148" s="45"/>
      <c r="ET148" s="25"/>
      <c r="EU148" s="25"/>
      <c r="EV148" s="25"/>
      <c r="EW148" s="25"/>
      <c r="EX148" s="109"/>
      <c r="EY148" s="25"/>
    </row>
    <row r="149" spans="1:155" ht="13.05" customHeight="1">
      <c r="A149" s="25">
        <v>29</v>
      </c>
      <c r="B149" s="25">
        <v>12</v>
      </c>
      <c r="C149" s="49">
        <v>80147</v>
      </c>
      <c r="D149" s="25">
        <v>5</v>
      </c>
      <c r="E149" s="25">
        <v>5</v>
      </c>
      <c r="F149" s="25">
        <v>0</v>
      </c>
      <c r="G149" s="25">
        <v>7</v>
      </c>
      <c r="H149" s="25">
        <v>0</v>
      </c>
      <c r="I149" s="25">
        <v>4</v>
      </c>
      <c r="J149" s="25">
        <v>0</v>
      </c>
      <c r="K149" s="25">
        <v>2</v>
      </c>
      <c r="L149" s="25">
        <v>0.95</v>
      </c>
      <c r="M149" s="25">
        <v>807.15</v>
      </c>
      <c r="N149" s="25">
        <v>777.5</v>
      </c>
      <c r="O149" s="25">
        <v>152.6100207098232</v>
      </c>
      <c r="P149" s="25">
        <v>3.4031413612565446E-2</v>
      </c>
      <c r="Q149" s="49">
        <v>0.16666666666666666</v>
      </c>
      <c r="R149" s="25">
        <v>0.3</v>
      </c>
      <c r="S149" s="25">
        <v>0.1</v>
      </c>
      <c r="T149" s="25">
        <v>0.2</v>
      </c>
      <c r="U149" s="47">
        <v>32</v>
      </c>
      <c r="V149" s="47">
        <v>13</v>
      </c>
      <c r="W149" s="54">
        <v>4.5</v>
      </c>
      <c r="X149" s="51">
        <v>12.5</v>
      </c>
      <c r="Y149" s="46">
        <v>7</v>
      </c>
      <c r="Z149" s="46">
        <v>5</v>
      </c>
      <c r="AA149" s="103">
        <v>35</v>
      </c>
      <c r="AB149" s="104">
        <v>0.14285714285714285</v>
      </c>
      <c r="AC149" s="47">
        <v>10</v>
      </c>
      <c r="AD149" s="25">
        <v>8</v>
      </c>
      <c r="AE149" s="49">
        <v>18</v>
      </c>
      <c r="AF149" s="47">
        <v>4</v>
      </c>
      <c r="AG149" s="25">
        <v>3</v>
      </c>
      <c r="AH149" s="49">
        <v>7</v>
      </c>
      <c r="AI149" s="25">
        <v>41</v>
      </c>
      <c r="AJ149" s="25"/>
      <c r="AK149" s="49">
        <v>3.024390243902439</v>
      </c>
      <c r="AL149">
        <v>5</v>
      </c>
      <c r="AM149">
        <v>4</v>
      </c>
      <c r="AN149">
        <v>0.98521175999999999</v>
      </c>
      <c r="AO149">
        <v>5</v>
      </c>
      <c r="AP149">
        <v>0.97940421</v>
      </c>
      <c r="AQ149">
        <v>5</v>
      </c>
      <c r="AR149">
        <v>2</v>
      </c>
      <c r="AS149">
        <v>1</v>
      </c>
      <c r="AT149">
        <v>4</v>
      </c>
      <c r="AU149">
        <v>0.97590007000000001</v>
      </c>
      <c r="AV149">
        <v>1</v>
      </c>
      <c r="AW149">
        <v>0</v>
      </c>
      <c r="AX149"/>
      <c r="AY149">
        <v>1</v>
      </c>
      <c r="AZ149"/>
      <c r="BA149" s="25">
        <v>3.6666666666666665</v>
      </c>
      <c r="BB149" s="25">
        <v>2</v>
      </c>
      <c r="BC149" s="25">
        <v>0.99260587999999994</v>
      </c>
      <c r="BD149" s="25">
        <v>3.3333333333333335</v>
      </c>
      <c r="BE149" s="25">
        <v>0.97765214</v>
      </c>
      <c r="BF149" s="86">
        <v>46.64433697710566</v>
      </c>
      <c r="BG149" s="47">
        <v>7</v>
      </c>
      <c r="BH149" s="25">
        <v>6</v>
      </c>
      <c r="BI149" s="25">
        <v>6.5</v>
      </c>
      <c r="BJ149" s="25">
        <v>0.3</v>
      </c>
      <c r="BK149" s="25">
        <v>1</v>
      </c>
      <c r="BL149" s="88">
        <v>0.65</v>
      </c>
      <c r="BM149" s="47">
        <v>49</v>
      </c>
      <c r="BN149" s="25">
        <v>38</v>
      </c>
      <c r="BO149" s="25">
        <v>37</v>
      </c>
      <c r="BP149" s="25">
        <v>27</v>
      </c>
      <c r="BQ149" s="25">
        <v>37</v>
      </c>
      <c r="BR149" s="46">
        <v>64</v>
      </c>
      <c r="BS149" s="25">
        <v>8893.5135135135097</v>
      </c>
      <c r="BT149" s="25">
        <v>5223.1746031745997</v>
      </c>
      <c r="BU149" s="25">
        <v>9896.5789473684199</v>
      </c>
      <c r="BV149" s="25">
        <v>11752.1875</v>
      </c>
      <c r="BW149" s="25">
        <v>27232.307692307699</v>
      </c>
      <c r="BX149" s="25">
        <v>11420</v>
      </c>
      <c r="BY149" s="25">
        <v>15340.80005106321</v>
      </c>
      <c r="BZ149" s="28">
        <v>9465.1207010582002</v>
      </c>
      <c r="CA149">
        <v>500.838773</v>
      </c>
      <c r="CB149">
        <v>0.122111369</v>
      </c>
      <c r="CC149">
        <v>4.5303030303030303</v>
      </c>
      <c r="CD149">
        <v>0.5</v>
      </c>
      <c r="CE149">
        <v>703.70099990000006</v>
      </c>
      <c r="CF149">
        <v>6.7941372999999999E-2</v>
      </c>
      <c r="CG149">
        <v>1.95755968169761</v>
      </c>
      <c r="CH149">
        <v>0.37837837837837801</v>
      </c>
      <c r="CI149">
        <v>-415.63361270000001</v>
      </c>
      <c r="CJ149">
        <v>-4.2388680999999998E-2</v>
      </c>
      <c r="CK149">
        <v>0.98591549295774605</v>
      </c>
      <c r="CL149">
        <v>0.66666666666666696</v>
      </c>
      <c r="CM149">
        <v>262.96872006666672</v>
      </c>
      <c r="CN149">
        <v>4.9221353666666669E-2</v>
      </c>
      <c r="CO149">
        <v>2.4912594016527954</v>
      </c>
      <c r="CP149" s="63">
        <v>0.51501501501501501</v>
      </c>
      <c r="CQ149">
        <v>0.45112179487179499</v>
      </c>
      <c r="CR149">
        <v>0.51653670341489599</v>
      </c>
      <c r="CS149">
        <v>0.41992031872509999</v>
      </c>
      <c r="CT149">
        <v>0.51187005414410702</v>
      </c>
      <c r="CU149">
        <v>0.39428571428571402</v>
      </c>
      <c r="CV149">
        <v>0.606411398040962</v>
      </c>
      <c r="CW149">
        <v>0.42177594262753632</v>
      </c>
      <c r="CX149">
        <v>0.5449393851999883</v>
      </c>
      <c r="CY149">
        <v>0.48335766391376228</v>
      </c>
      <c r="CZ149" s="45">
        <v>0.6</v>
      </c>
      <c r="DA149" s="25">
        <v>5170.7777777777801</v>
      </c>
      <c r="DB149" s="25">
        <v>0.75</v>
      </c>
      <c r="DC149" s="25">
        <v>4043.9333333333302</v>
      </c>
      <c r="DD149" s="25">
        <v>0.8</v>
      </c>
      <c r="DE149" s="25">
        <v>2273.6875</v>
      </c>
      <c r="DF149" s="25">
        <v>0.71666666666666679</v>
      </c>
      <c r="DG149" s="28">
        <v>3829.4662037037033</v>
      </c>
      <c r="DH149">
        <v>2</v>
      </c>
      <c r="DI149">
        <v>211</v>
      </c>
      <c r="DJ149">
        <v>0.5</v>
      </c>
      <c r="DK149">
        <v>140</v>
      </c>
      <c r="DL149">
        <v>3.8333333333333335</v>
      </c>
      <c r="DM149">
        <v>69</v>
      </c>
      <c r="DN149">
        <v>2.1111111111111098</v>
      </c>
      <c r="DO149">
        <v>140</v>
      </c>
      <c r="DP149">
        <v>5</v>
      </c>
      <c r="DQ149">
        <v>4</v>
      </c>
      <c r="DR149">
        <v>4</v>
      </c>
      <c r="DS149">
        <v>3</v>
      </c>
      <c r="DT149">
        <v>3</v>
      </c>
      <c r="DU149">
        <v>2</v>
      </c>
      <c r="DV149">
        <v>2</v>
      </c>
      <c r="DW149">
        <v>4</v>
      </c>
      <c r="DX149">
        <v>4</v>
      </c>
      <c r="DY149">
        <v>3</v>
      </c>
      <c r="DZ149">
        <v>3</v>
      </c>
      <c r="EA149">
        <v>4</v>
      </c>
      <c r="EB149" s="89">
        <v>4</v>
      </c>
      <c r="EC149" s="89">
        <v>3</v>
      </c>
      <c r="ED149" s="89">
        <v>3</v>
      </c>
      <c r="EE149" s="129">
        <v>3.6666666666666665</v>
      </c>
      <c r="EF149">
        <v>0.76402886797058167</v>
      </c>
      <c r="EG149">
        <v>0.85667207447737481</v>
      </c>
      <c r="EH149">
        <v>0.8592939485751997</v>
      </c>
      <c r="EI149">
        <v>0.96076892283052284</v>
      </c>
      <c r="EJ149">
        <v>0.99356475867138783</v>
      </c>
      <c r="EK149">
        <v>1</v>
      </c>
      <c r="EL149">
        <v>1</v>
      </c>
      <c r="EM149">
        <v>0.96476382123773219</v>
      </c>
      <c r="EN149">
        <v>0.95735080370020209</v>
      </c>
      <c r="EO149">
        <v>0.99540227449679597</v>
      </c>
      <c r="EP149">
        <v>0.9986254289035239</v>
      </c>
      <c r="EQ149">
        <v>0.96476382123773219</v>
      </c>
      <c r="ER149">
        <v>0.90498147678072394</v>
      </c>
      <c r="ES149" s="45"/>
      <c r="ET149" s="25"/>
      <c r="EU149" s="25"/>
      <c r="EV149" s="25"/>
      <c r="EW149" s="25"/>
      <c r="EX149" s="109"/>
      <c r="EY149" s="25"/>
    </row>
    <row r="150" spans="1:155" ht="13.05" customHeight="1">
      <c r="A150" s="25">
        <v>21</v>
      </c>
      <c r="B150" s="25">
        <v>10</v>
      </c>
      <c r="C150" s="49">
        <v>80148</v>
      </c>
      <c r="D150" s="25">
        <v>1</v>
      </c>
      <c r="E150" s="25">
        <v>1</v>
      </c>
      <c r="F150" s="25">
        <v>6</v>
      </c>
      <c r="G150" s="25">
        <v>14</v>
      </c>
      <c r="H150" s="25">
        <v>0</v>
      </c>
      <c r="I150" s="25">
        <v>6</v>
      </c>
      <c r="J150" s="25">
        <v>0</v>
      </c>
      <c r="K150" s="25">
        <v>3</v>
      </c>
      <c r="L150" s="25">
        <v>1</v>
      </c>
      <c r="M150" s="25">
        <v>1136.5</v>
      </c>
      <c r="N150" s="25">
        <v>1018.5</v>
      </c>
      <c r="O150" s="25">
        <v>300.92427793820752</v>
      </c>
      <c r="P150" s="25">
        <v>0.57999999999999996</v>
      </c>
      <c r="Q150" s="49">
        <v>0.16666666666666666</v>
      </c>
      <c r="R150" s="25">
        <v>0.2</v>
      </c>
      <c r="S150" s="25">
        <v>0.1</v>
      </c>
      <c r="T150" s="25">
        <v>0.15</v>
      </c>
      <c r="U150" s="47">
        <v>38</v>
      </c>
      <c r="V150" s="47">
        <v>12</v>
      </c>
      <c r="W150" s="54">
        <v>6.5</v>
      </c>
      <c r="X150" s="51">
        <v>13.5</v>
      </c>
      <c r="Y150" s="46">
        <v>6</v>
      </c>
      <c r="Z150" s="46">
        <v>12</v>
      </c>
      <c r="AA150" s="103">
        <v>88</v>
      </c>
      <c r="AB150" s="104">
        <v>6.8181818181818177E-2</v>
      </c>
      <c r="AC150" s="47">
        <v>11</v>
      </c>
      <c r="AD150" s="25">
        <v>7</v>
      </c>
      <c r="AE150" s="49">
        <v>18</v>
      </c>
      <c r="AF150" s="47">
        <v>4</v>
      </c>
      <c r="AG150" s="25">
        <v>3</v>
      </c>
      <c r="AH150" s="49">
        <v>7</v>
      </c>
      <c r="AI150" s="25">
        <v>29</v>
      </c>
      <c r="AJ150" s="25"/>
      <c r="AK150" s="49">
        <v>2.5172413793103448</v>
      </c>
      <c r="AL150">
        <v>17</v>
      </c>
      <c r="AM150">
        <v>10</v>
      </c>
      <c r="AN150">
        <v>0.91658600999999995</v>
      </c>
      <c r="AO150">
        <v>11</v>
      </c>
      <c r="AP150">
        <v>0.92084991000000005</v>
      </c>
      <c r="AQ150">
        <v>10</v>
      </c>
      <c r="AR150">
        <v>3</v>
      </c>
      <c r="AS150">
        <v>0.94137983999999997</v>
      </c>
      <c r="AT150">
        <v>4</v>
      </c>
      <c r="AU150">
        <v>0.84852813999999999</v>
      </c>
      <c r="AV150">
        <v>9</v>
      </c>
      <c r="AW150">
        <v>4</v>
      </c>
      <c r="AX150">
        <v>0.94625552000000002</v>
      </c>
      <c r="AY150">
        <v>5</v>
      </c>
      <c r="AZ150">
        <v>0.96220605000000003</v>
      </c>
      <c r="BA150" s="25">
        <v>12</v>
      </c>
      <c r="BB150" s="25">
        <v>5.666666666666667</v>
      </c>
      <c r="BC150" s="25">
        <v>0.9347404566666665</v>
      </c>
      <c r="BD150" s="25">
        <v>6.666666666666667</v>
      </c>
      <c r="BE150" s="25">
        <v>0.91052803333333332</v>
      </c>
      <c r="BF150" s="86">
        <v>91.003859997446042</v>
      </c>
      <c r="BG150" s="47">
        <v>9</v>
      </c>
      <c r="BH150" s="25">
        <v>14</v>
      </c>
      <c r="BI150" s="25">
        <v>11.5</v>
      </c>
      <c r="BJ150" s="25">
        <v>6.8965517000000004E-2</v>
      </c>
      <c r="BK150" s="25">
        <v>0.125</v>
      </c>
      <c r="BL150" s="88">
        <v>9.6982758500000002E-2</v>
      </c>
      <c r="BM150" s="47">
        <v>29</v>
      </c>
      <c r="BN150" s="25">
        <v>34</v>
      </c>
      <c r="BO150" s="25">
        <v>33</v>
      </c>
      <c r="BP150" s="25">
        <v>32</v>
      </c>
      <c r="BQ150" s="25">
        <v>31</v>
      </c>
      <c r="BR150" s="46">
        <v>50</v>
      </c>
      <c r="BS150" s="25">
        <v>3576.7391304347798</v>
      </c>
      <c r="BT150" s="25">
        <v>12187.4074074074</v>
      </c>
      <c r="BU150" s="25">
        <v>4530.9638554216899</v>
      </c>
      <c r="BV150" s="25">
        <v>4225.5056179775302</v>
      </c>
      <c r="BW150" s="25">
        <v>6103.7931034482799</v>
      </c>
      <c r="BX150" s="25">
        <v>4597.6623376623402</v>
      </c>
      <c r="BY150" s="25">
        <v>4737.1653631015834</v>
      </c>
      <c r="BZ150" s="28">
        <v>7003.5251210157558</v>
      </c>
      <c r="CA150">
        <v>597.20026329999996</v>
      </c>
      <c r="CB150">
        <v>7.0886428000000001E-2</v>
      </c>
      <c r="CC150">
        <v>5.9090909090909101</v>
      </c>
      <c r="CD150">
        <v>0.10989010989011</v>
      </c>
      <c r="CE150">
        <v>361.21819729999999</v>
      </c>
      <c r="CF150">
        <v>0.13207623900000001</v>
      </c>
      <c r="CG150">
        <v>12.0928381962865</v>
      </c>
      <c r="CH150">
        <v>0.46341463414634099</v>
      </c>
      <c r="CI150">
        <v>31.61329082</v>
      </c>
      <c r="CJ150">
        <v>9.8998690000000004E-3</v>
      </c>
      <c r="CK150">
        <v>1.79718309859155</v>
      </c>
      <c r="CL150">
        <v>0.45614035087719301</v>
      </c>
      <c r="CM150">
        <v>330.0105838066666</v>
      </c>
      <c r="CN150">
        <v>7.0954178666666673E-2</v>
      </c>
      <c r="CO150">
        <v>6.599704067989653</v>
      </c>
      <c r="CP150" s="63">
        <v>0.34314836497121465</v>
      </c>
      <c r="CQ150">
        <v>0.66142792995060595</v>
      </c>
      <c r="CR150">
        <v>0.42107892107892098</v>
      </c>
      <c r="CS150">
        <v>0.55167249126310502</v>
      </c>
      <c r="CT150">
        <v>0.61880271549064003</v>
      </c>
      <c r="CU150">
        <v>0.56337209302325597</v>
      </c>
      <c r="CV150">
        <v>0.44431021985987001</v>
      </c>
      <c r="CW150">
        <v>0.59215750474565565</v>
      </c>
      <c r="CX150">
        <v>0.49473061880981034</v>
      </c>
      <c r="CY150">
        <v>0.54344406177773297</v>
      </c>
      <c r="CZ150" s="45">
        <v>0.75</v>
      </c>
      <c r="DA150" s="25">
        <v>4579</v>
      </c>
      <c r="DB150" s="25">
        <v>0.65</v>
      </c>
      <c r="DC150" s="25">
        <v>3921.76923076923</v>
      </c>
      <c r="DD150" s="25">
        <v>0.8</v>
      </c>
      <c r="DE150" s="25">
        <v>2240.3125</v>
      </c>
      <c r="DF150" s="25">
        <v>0.73333333333333339</v>
      </c>
      <c r="DG150" s="28">
        <v>3580.3605769230767</v>
      </c>
      <c r="DH150">
        <v>1</v>
      </c>
      <c r="DI150">
        <v>226</v>
      </c>
      <c r="DJ150">
        <v>0.16666666666666666</v>
      </c>
      <c r="DK150">
        <v>108</v>
      </c>
      <c r="DL150">
        <v>2</v>
      </c>
      <c r="DM150">
        <v>136</v>
      </c>
      <c r="DN150">
        <v>1.05555555555556</v>
      </c>
      <c r="DO150">
        <v>156.66666666666666</v>
      </c>
      <c r="DP150">
        <v>15</v>
      </c>
      <c r="DQ150">
        <v>8</v>
      </c>
      <c r="DR150">
        <v>7</v>
      </c>
      <c r="DS150">
        <v>6</v>
      </c>
      <c r="DT150">
        <v>28</v>
      </c>
      <c r="DU150">
        <v>8</v>
      </c>
      <c r="DV150">
        <v>9</v>
      </c>
      <c r="DW150">
        <v>4</v>
      </c>
      <c r="DX150">
        <v>28</v>
      </c>
      <c r="DY150">
        <v>8</v>
      </c>
      <c r="DZ150">
        <v>9</v>
      </c>
      <c r="EA150">
        <v>6</v>
      </c>
      <c r="EB150" s="89">
        <v>23.666666666666668</v>
      </c>
      <c r="EC150" s="89">
        <v>8</v>
      </c>
      <c r="ED150" s="89">
        <v>8.3333333333333339</v>
      </c>
      <c r="EE150" s="129">
        <v>5.333333333333333</v>
      </c>
      <c r="EF150">
        <v>0.87674129525463818</v>
      </c>
      <c r="EG150">
        <v>0.94095433038777121</v>
      </c>
      <c r="EH150">
        <v>0.94091683148714644</v>
      </c>
      <c r="EI150">
        <v>0.88571428571428579</v>
      </c>
      <c r="EJ150">
        <v>0.94692247951847108</v>
      </c>
      <c r="EK150">
        <v>0.99024104254947665</v>
      </c>
      <c r="EL150">
        <v>0.98574889285527267</v>
      </c>
      <c r="EM150">
        <v>0.99999999999999978</v>
      </c>
      <c r="EN150">
        <v>0.96991880630623728</v>
      </c>
      <c r="EO150">
        <v>0.98439753795295171</v>
      </c>
      <c r="EP150">
        <v>0.98040126998357902</v>
      </c>
      <c r="EQ150">
        <v>1</v>
      </c>
      <c r="ER150">
        <v>0.93119419369311551</v>
      </c>
      <c r="ES150" s="45"/>
      <c r="ET150" s="25"/>
      <c r="EU150" s="25"/>
      <c r="EV150" s="25"/>
      <c r="EW150" s="25"/>
      <c r="EX150" s="109"/>
      <c r="EY150" s="25"/>
    </row>
    <row r="151" spans="1:155" ht="13.05" customHeight="1">
      <c r="A151" s="25">
        <v>68</v>
      </c>
      <c r="B151" s="25">
        <v>16</v>
      </c>
      <c r="C151" s="49">
        <v>80149</v>
      </c>
      <c r="D151" s="25">
        <v>4</v>
      </c>
      <c r="E151" s="25">
        <v>4</v>
      </c>
      <c r="F151" s="25">
        <v>18</v>
      </c>
      <c r="G151" s="25">
        <v>24</v>
      </c>
      <c r="H151" s="25">
        <v>26</v>
      </c>
      <c r="I151" s="25">
        <v>27</v>
      </c>
      <c r="J151" s="25">
        <v>0</v>
      </c>
      <c r="K151" s="25">
        <v>4</v>
      </c>
      <c r="L151" s="25">
        <v>0.95</v>
      </c>
      <c r="M151" s="25">
        <v>1157.6500000000001</v>
      </c>
      <c r="N151" s="25">
        <v>1137.5</v>
      </c>
      <c r="O151" s="25">
        <v>228.36519114417553</v>
      </c>
      <c r="P151" s="25">
        <v>0.51851851851851849</v>
      </c>
      <c r="Q151" s="49">
        <v>-0.16666666666666666</v>
      </c>
      <c r="R151" s="25">
        <v>1</v>
      </c>
      <c r="S151" s="25">
        <v>1</v>
      </c>
      <c r="T151" s="25">
        <v>1</v>
      </c>
      <c r="U151" s="47">
        <v>40</v>
      </c>
      <c r="V151" s="47">
        <v>14</v>
      </c>
      <c r="W151" s="54">
        <v>7.5</v>
      </c>
      <c r="X151" s="51">
        <v>10</v>
      </c>
      <c r="Y151" s="46">
        <v>23</v>
      </c>
      <c r="Z151" s="46">
        <v>14</v>
      </c>
      <c r="AA151" s="103">
        <v>64</v>
      </c>
      <c r="AB151" s="104">
        <v>4.6875E-2</v>
      </c>
      <c r="AC151" s="47">
        <v>12</v>
      </c>
      <c r="AD151" s="25">
        <v>12</v>
      </c>
      <c r="AE151" s="49">
        <v>24</v>
      </c>
      <c r="AF151" s="47">
        <v>4</v>
      </c>
      <c r="AG151" s="25">
        <v>4</v>
      </c>
      <c r="AH151" s="49">
        <v>8</v>
      </c>
      <c r="AI151" s="25">
        <v>29</v>
      </c>
      <c r="AJ151" s="25"/>
      <c r="AK151" s="49">
        <v>0.72413793103448276</v>
      </c>
      <c r="AL151">
        <v>15</v>
      </c>
      <c r="AM151">
        <v>7</v>
      </c>
      <c r="AN151">
        <v>0.94284628999999998</v>
      </c>
      <c r="AO151">
        <v>8</v>
      </c>
      <c r="AP151">
        <v>0.93816321000000003</v>
      </c>
      <c r="AQ151">
        <v>10</v>
      </c>
      <c r="AR151">
        <v>8</v>
      </c>
      <c r="AS151">
        <v>0.98014553000000004</v>
      </c>
      <c r="AT151">
        <v>8</v>
      </c>
      <c r="AU151">
        <v>0.98014553000000004</v>
      </c>
      <c r="AV151">
        <v>12</v>
      </c>
      <c r="AW151">
        <v>9</v>
      </c>
      <c r="AX151">
        <v>0.97798655000000001</v>
      </c>
      <c r="AY151">
        <v>9</v>
      </c>
      <c r="AZ151">
        <v>0.97798655000000001</v>
      </c>
      <c r="BA151" s="25">
        <v>12.333333333333334</v>
      </c>
      <c r="BB151" s="25">
        <v>8</v>
      </c>
      <c r="BC151" s="25">
        <v>0.96699278999999994</v>
      </c>
      <c r="BD151" s="25">
        <v>8.3333333333333339</v>
      </c>
      <c r="BE151" s="25">
        <v>0.96543176333333347</v>
      </c>
      <c r="BF151" s="86">
        <v>52.709379891372855</v>
      </c>
      <c r="BG151" s="47">
        <v>27</v>
      </c>
      <c r="BH151" s="25">
        <v>28</v>
      </c>
      <c r="BI151" s="25">
        <v>27.5</v>
      </c>
      <c r="BJ151" s="25">
        <v>0.7721519</v>
      </c>
      <c r="BK151" s="25">
        <v>0.94552528999999996</v>
      </c>
      <c r="BL151" s="88">
        <v>0.85883859499999993</v>
      </c>
      <c r="BM151" s="47">
        <v>34</v>
      </c>
      <c r="BN151" s="25">
        <v>34</v>
      </c>
      <c r="BO151" s="25">
        <v>31</v>
      </c>
      <c r="BP151" s="25">
        <v>17</v>
      </c>
      <c r="BQ151" s="25">
        <v>33</v>
      </c>
      <c r="BR151" s="46"/>
      <c r="BS151" s="25">
        <v>5876.0714285714303</v>
      </c>
      <c r="BT151" s="25">
        <v>3075.3271028037402</v>
      </c>
      <c r="BU151" s="25">
        <v>13431.0714285714</v>
      </c>
      <c r="BV151" s="25">
        <v>3581.61904761905</v>
      </c>
      <c r="BW151" s="25">
        <v>5206.1764705882397</v>
      </c>
      <c r="BX151" s="25">
        <v>4658.1578947368398</v>
      </c>
      <c r="BY151" s="25">
        <v>8171.1064425770237</v>
      </c>
      <c r="BZ151" s="28">
        <v>3771.7013483865435</v>
      </c>
      <c r="CA151">
        <v>319.85967690000001</v>
      </c>
      <c r="CB151">
        <v>0.13604240300000001</v>
      </c>
      <c r="CC151">
        <v>-1.5</v>
      </c>
      <c r="CD151">
        <v>0.74545454545454504</v>
      </c>
      <c r="CE151">
        <v>667.90125399999999</v>
      </c>
      <c r="CF151">
        <v>0.31491619199999998</v>
      </c>
      <c r="CG151">
        <v>5.5517241379310303</v>
      </c>
      <c r="CH151">
        <v>0.22222222222222199</v>
      </c>
      <c r="CI151">
        <v>896.70735569999999</v>
      </c>
      <c r="CJ151">
        <v>0.34405925999999998</v>
      </c>
      <c r="CK151">
        <v>21.0338028169014</v>
      </c>
      <c r="CL151">
        <v>0.402985074626866</v>
      </c>
      <c r="CM151">
        <v>628.15609553333331</v>
      </c>
      <c r="CN151">
        <v>0.26500595166666668</v>
      </c>
      <c r="CO151">
        <v>8.3618423182774766</v>
      </c>
      <c r="CP151" s="63">
        <v>0.45688728076787766</v>
      </c>
      <c r="CQ151">
        <v>0.58690476190476204</v>
      </c>
      <c r="CR151">
        <v>0.700511770726714</v>
      </c>
      <c r="CS151">
        <v>0.4365234375</v>
      </c>
      <c r="CT151">
        <v>0.75889998116406099</v>
      </c>
      <c r="CU151">
        <v>0.62552521008403394</v>
      </c>
      <c r="CV151">
        <v>0.67549668874172197</v>
      </c>
      <c r="CW151">
        <v>0.54965113649626529</v>
      </c>
      <c r="CX151">
        <v>0.71163614687749899</v>
      </c>
      <c r="CY151">
        <v>0.63064364168688225</v>
      </c>
      <c r="CZ151" s="45">
        <v>0.6</v>
      </c>
      <c r="DA151" s="25">
        <v>12852.416666666701</v>
      </c>
      <c r="DB151" s="25">
        <v>0.8</v>
      </c>
      <c r="DC151" s="25">
        <v>9658.4666666666708</v>
      </c>
      <c r="DD151" s="25">
        <v>0.7</v>
      </c>
      <c r="DE151" s="25">
        <v>6847.7857142857101</v>
      </c>
      <c r="DF151" s="25">
        <v>0.69999999999999984</v>
      </c>
      <c r="DG151" s="28">
        <v>9786.2230158730272</v>
      </c>
      <c r="DH151">
        <v>0.33333333333333331</v>
      </c>
      <c r="DI151">
        <v>240</v>
      </c>
      <c r="DJ151">
        <v>0.33333333333333331</v>
      </c>
      <c r="DK151">
        <v>72</v>
      </c>
      <c r="DL151">
        <v>1.8333333333333333</v>
      </c>
      <c r="DM151">
        <v>168</v>
      </c>
      <c r="DN151">
        <v>0.83333333333333304</v>
      </c>
      <c r="DO151">
        <v>160</v>
      </c>
      <c r="DP151">
        <v>18</v>
      </c>
      <c r="DQ151">
        <v>12</v>
      </c>
      <c r="DR151">
        <v>11</v>
      </c>
      <c r="DS151">
        <v>7</v>
      </c>
      <c r="DT151">
        <v>44</v>
      </c>
      <c r="DU151">
        <v>12</v>
      </c>
      <c r="DV151">
        <v>13</v>
      </c>
      <c r="DW151">
        <v>6</v>
      </c>
      <c r="DX151">
        <v>24</v>
      </c>
      <c r="DY151">
        <v>10</v>
      </c>
      <c r="DZ151">
        <v>11</v>
      </c>
      <c r="EA151">
        <v>7</v>
      </c>
      <c r="EB151" s="89">
        <v>28.666666666666668</v>
      </c>
      <c r="EC151" s="89">
        <v>11.333333333333334</v>
      </c>
      <c r="ED151" s="89">
        <v>11.666666666666666</v>
      </c>
      <c r="EE151" s="129">
        <v>6.666666666666667</v>
      </c>
      <c r="EF151">
        <v>0.91623895768876218</v>
      </c>
      <c r="EG151">
        <v>0.91742231182376577</v>
      </c>
      <c r="EH151">
        <v>0.90347438117901746</v>
      </c>
      <c r="EI151">
        <v>0.89099012747508277</v>
      </c>
      <c r="EJ151">
        <v>0.88321140246126739</v>
      </c>
      <c r="EK151">
        <v>0.95770864935102951</v>
      </c>
      <c r="EL151">
        <v>0.94939478151066969</v>
      </c>
      <c r="EM151">
        <v>0.97818009423135355</v>
      </c>
      <c r="EN151">
        <v>0.99049773964256516</v>
      </c>
      <c r="EO151">
        <v>0.96976227575285356</v>
      </c>
      <c r="EP151">
        <v>0.97549871571463476</v>
      </c>
      <c r="EQ151">
        <v>1</v>
      </c>
      <c r="ER151">
        <v>0.9299826999308648</v>
      </c>
      <c r="ES151" s="124"/>
      <c r="ET151" s="64"/>
      <c r="EU151" s="64"/>
      <c r="EV151" s="64"/>
      <c r="EW151" s="64"/>
      <c r="EX151" s="110"/>
      <c r="EY151" s="64"/>
    </row>
    <row r="152" spans="1:155" ht="13.05" customHeight="1">
      <c r="A152" s="25">
        <v>23</v>
      </c>
      <c r="B152" s="25">
        <v>16</v>
      </c>
      <c r="C152" s="49">
        <v>80150</v>
      </c>
      <c r="D152" s="25">
        <v>4</v>
      </c>
      <c r="E152" s="25">
        <v>4</v>
      </c>
      <c r="F152" s="25">
        <v>26</v>
      </c>
      <c r="G152" s="25">
        <v>27</v>
      </c>
      <c r="H152" s="25">
        <v>28</v>
      </c>
      <c r="I152" s="25">
        <v>28</v>
      </c>
      <c r="J152" s="25">
        <v>18</v>
      </c>
      <c r="K152" s="25">
        <v>24</v>
      </c>
      <c r="L152" s="25">
        <v>1</v>
      </c>
      <c r="M152" s="25">
        <v>715.2</v>
      </c>
      <c r="N152" s="25">
        <v>643</v>
      </c>
      <c r="O152" s="25">
        <v>161.68670159813445</v>
      </c>
      <c r="P152" s="25">
        <v>0.44047619047619047</v>
      </c>
      <c r="Q152" s="49">
        <v>-0.16666666666666666</v>
      </c>
      <c r="R152" s="25">
        <v>0.6</v>
      </c>
      <c r="S152" s="25">
        <v>0.6</v>
      </c>
      <c r="T152" s="25">
        <v>0.6</v>
      </c>
      <c r="U152" s="47">
        <v>43</v>
      </c>
      <c r="V152" s="47">
        <v>16</v>
      </c>
      <c r="W152" s="54">
        <v>15</v>
      </c>
      <c r="X152" s="51">
        <v>18</v>
      </c>
      <c r="Y152" s="46">
        <v>23</v>
      </c>
      <c r="Z152" s="46">
        <v>22</v>
      </c>
      <c r="AA152" s="103">
        <v>93</v>
      </c>
      <c r="AB152" s="104">
        <v>0</v>
      </c>
      <c r="AC152" s="47">
        <v>12</v>
      </c>
      <c r="AD152" s="25">
        <v>12</v>
      </c>
      <c r="AE152" s="49">
        <v>24</v>
      </c>
      <c r="AF152" s="47">
        <v>4</v>
      </c>
      <c r="AG152" s="25">
        <v>4</v>
      </c>
      <c r="AH152" s="49">
        <v>8</v>
      </c>
      <c r="AI152" s="25">
        <v>24</v>
      </c>
      <c r="AJ152" s="25"/>
      <c r="AK152" s="49">
        <v>0.58333333333333337</v>
      </c>
      <c r="AL152">
        <v>14</v>
      </c>
      <c r="AM152">
        <v>11</v>
      </c>
      <c r="AN152">
        <v>0.67089564999999995</v>
      </c>
      <c r="AO152">
        <v>10</v>
      </c>
      <c r="AP152">
        <v>0.92339512000000001</v>
      </c>
      <c r="AQ152">
        <v>13</v>
      </c>
      <c r="AR152">
        <v>7</v>
      </c>
      <c r="AS152">
        <v>0.90518940000000003</v>
      </c>
      <c r="AT152">
        <v>8</v>
      </c>
      <c r="AU152">
        <v>0.95431350999999998</v>
      </c>
      <c r="AV152">
        <v>23</v>
      </c>
      <c r="AW152">
        <v>12</v>
      </c>
      <c r="AX152">
        <v>0.88906141000000005</v>
      </c>
      <c r="AY152">
        <v>13</v>
      </c>
      <c r="AZ152">
        <v>0.92305298999999996</v>
      </c>
      <c r="BA152" s="25">
        <v>16.666666666666668</v>
      </c>
      <c r="BB152" s="25">
        <v>10</v>
      </c>
      <c r="BC152" s="25">
        <v>0.82171548666666672</v>
      </c>
      <c r="BD152" s="25">
        <v>10.333333333333334</v>
      </c>
      <c r="BE152" s="25">
        <v>0.93358720666666661</v>
      </c>
      <c r="BF152" s="86">
        <v>52.887827492007268</v>
      </c>
      <c r="BG152" s="47">
        <v>27</v>
      </c>
      <c r="BH152" s="25">
        <v>29</v>
      </c>
      <c r="BI152" s="25">
        <v>28</v>
      </c>
      <c r="BJ152" s="25">
        <v>0.82911391999999995</v>
      </c>
      <c r="BK152" s="25">
        <v>0.89568345000000005</v>
      </c>
      <c r="BL152" s="88">
        <v>0.86239868500000005</v>
      </c>
      <c r="BM152" s="47">
        <v>30</v>
      </c>
      <c r="BN152" s="25">
        <v>33</v>
      </c>
      <c r="BO152" s="25">
        <v>30</v>
      </c>
      <c r="BP152" s="25">
        <v>30</v>
      </c>
      <c r="BQ152" s="25">
        <v>33</v>
      </c>
      <c r="BR152" s="46">
        <v>30</v>
      </c>
      <c r="BS152" s="25">
        <v>14306.956521739099</v>
      </c>
      <c r="BT152" s="25">
        <v>6452.1568627450997</v>
      </c>
      <c r="BU152" s="25">
        <v>25071.333333333299</v>
      </c>
      <c r="BV152" s="25">
        <v>4530.9638554216899</v>
      </c>
      <c r="BW152" s="25">
        <v>14750.833333333299</v>
      </c>
      <c r="BX152" s="25">
        <v>6210.8771929824597</v>
      </c>
      <c r="BY152" s="25">
        <v>18043.041062801898</v>
      </c>
      <c r="BZ152" s="28">
        <v>5731.3326370497498</v>
      </c>
      <c r="CA152">
        <v>516.26259130000005</v>
      </c>
      <c r="CB152">
        <v>0.134802055</v>
      </c>
      <c r="CC152">
        <v>1.6666666666666701</v>
      </c>
      <c r="CD152">
        <v>0.72727272727272696</v>
      </c>
      <c r="CE152">
        <v>529.4302146</v>
      </c>
      <c r="CF152">
        <v>0.17747965900000001</v>
      </c>
      <c r="CG152">
        <v>4.9549071618037104</v>
      </c>
      <c r="CH152">
        <v>0.5</v>
      </c>
      <c r="CI152">
        <v>1241.43479</v>
      </c>
      <c r="CJ152">
        <v>0.46243387800000002</v>
      </c>
      <c r="CK152">
        <v>11.436619718309901</v>
      </c>
      <c r="CL152">
        <v>0.69565217391304301</v>
      </c>
      <c r="CM152">
        <v>762.3758653000001</v>
      </c>
      <c r="CN152">
        <v>0.25823853066666669</v>
      </c>
      <c r="CO152">
        <v>6.0193978489267606</v>
      </c>
      <c r="CP152" s="63">
        <v>0.64097496706192336</v>
      </c>
      <c r="CQ152">
        <v>0.587389380530973</v>
      </c>
      <c r="CR152">
        <v>0.76094276094276103</v>
      </c>
      <c r="CS152">
        <v>0.64176829268292701</v>
      </c>
      <c r="CT152">
        <v>0.71792675091025904</v>
      </c>
      <c r="CU152">
        <v>0.79510022271714997</v>
      </c>
      <c r="CV152">
        <v>0.78651026392961898</v>
      </c>
      <c r="CW152">
        <v>0.67475263197701663</v>
      </c>
      <c r="CX152">
        <v>0.75512659192754628</v>
      </c>
      <c r="CY152">
        <v>0.71493961195228162</v>
      </c>
      <c r="CZ152" s="45">
        <v>0.75</v>
      </c>
      <c r="DA152" s="25">
        <v>14400.0714285714</v>
      </c>
      <c r="DB152" s="25">
        <v>0.75</v>
      </c>
      <c r="DC152" s="25">
        <v>11805</v>
      </c>
      <c r="DD152" s="25">
        <v>0.95</v>
      </c>
      <c r="DE152" s="25">
        <v>7762.5789473684199</v>
      </c>
      <c r="DF152" s="25">
        <v>0.81666666666666676</v>
      </c>
      <c r="DG152" s="28">
        <v>11322.550125313273</v>
      </c>
      <c r="DH152">
        <v>0.5</v>
      </c>
      <c r="DI152">
        <v>226</v>
      </c>
      <c r="DJ152">
        <v>0</v>
      </c>
      <c r="DK152">
        <v>91</v>
      </c>
      <c r="DL152">
        <v>0</v>
      </c>
      <c r="DM152">
        <v>211</v>
      </c>
      <c r="DN152">
        <v>0.16666666666666699</v>
      </c>
      <c r="DO152">
        <v>176</v>
      </c>
      <c r="DP152">
        <v>20</v>
      </c>
      <c r="DQ152">
        <v>11</v>
      </c>
      <c r="DR152">
        <v>10</v>
      </c>
      <c r="DS152">
        <v>6</v>
      </c>
      <c r="DT152">
        <v>39</v>
      </c>
      <c r="DU152">
        <v>9</v>
      </c>
      <c r="DV152">
        <v>10</v>
      </c>
      <c r="DW152">
        <v>6</v>
      </c>
      <c r="DX152">
        <v>30</v>
      </c>
      <c r="DY152">
        <v>20</v>
      </c>
      <c r="DZ152">
        <v>18</v>
      </c>
      <c r="EA152">
        <v>7</v>
      </c>
      <c r="EB152" s="89">
        <v>29.666666666666668</v>
      </c>
      <c r="EC152" s="89">
        <v>13.333333333333334</v>
      </c>
      <c r="ED152" s="89">
        <v>12.666666666666666</v>
      </c>
      <c r="EE152" s="129">
        <v>6.333333333333333</v>
      </c>
      <c r="EF152">
        <v>0.97119205378336171</v>
      </c>
      <c r="EG152">
        <v>0.98040263177347142</v>
      </c>
      <c r="EH152">
        <v>0.981358064552737</v>
      </c>
      <c r="EI152">
        <v>0.98974331861078713</v>
      </c>
      <c r="EJ152">
        <v>0.84649237268780897</v>
      </c>
      <c r="EK152">
        <v>0.93216692989248717</v>
      </c>
      <c r="EL152">
        <v>0.89804373333868093</v>
      </c>
      <c r="EM152">
        <v>0.97818009423135355</v>
      </c>
      <c r="EN152">
        <v>0.96323295847560952</v>
      </c>
      <c r="EO152">
        <v>0.99149395107753668</v>
      </c>
      <c r="EP152">
        <v>0.98627855782653151</v>
      </c>
      <c r="EQ152">
        <v>0.99228581947994399</v>
      </c>
      <c r="ER152">
        <v>0.92697246164892677</v>
      </c>
      <c r="ES152" s="124"/>
      <c r="ET152" s="64"/>
      <c r="EU152" s="64"/>
      <c r="EV152" s="64"/>
      <c r="EW152" s="64"/>
      <c r="EX152" s="110"/>
      <c r="EY152" s="64"/>
    </row>
    <row r="153" spans="1:155" ht="13.05" customHeight="1">
      <c r="A153" s="25">
        <v>70</v>
      </c>
      <c r="B153" s="25">
        <v>18</v>
      </c>
      <c r="C153" s="49">
        <v>80151</v>
      </c>
      <c r="D153" s="25">
        <v>1</v>
      </c>
      <c r="E153" s="25">
        <v>1</v>
      </c>
      <c r="F153" s="25">
        <v>12</v>
      </c>
      <c r="G153" s="25">
        <v>18</v>
      </c>
      <c r="H153" s="25">
        <v>7</v>
      </c>
      <c r="I153" s="25">
        <v>19</v>
      </c>
      <c r="J153" s="25">
        <v>0</v>
      </c>
      <c r="K153" s="25">
        <v>9</v>
      </c>
      <c r="L153" s="25">
        <v>1</v>
      </c>
      <c r="M153" s="25">
        <v>1614.3</v>
      </c>
      <c r="N153" s="25">
        <v>1499</v>
      </c>
      <c r="O153" s="25">
        <v>620.73946564603614</v>
      </c>
      <c r="P153" s="25">
        <v>0.92436974789915971</v>
      </c>
      <c r="Q153" s="49">
        <v>-0.16666666666666666</v>
      </c>
      <c r="R153" s="25">
        <v>0.7</v>
      </c>
      <c r="S153" s="25">
        <v>0.8</v>
      </c>
      <c r="T153" s="25">
        <v>0.75</v>
      </c>
      <c r="U153" s="47">
        <v>24</v>
      </c>
      <c r="V153" s="47">
        <v>10</v>
      </c>
      <c r="W153" s="54">
        <v>5.5</v>
      </c>
      <c r="X153" s="51">
        <v>10</v>
      </c>
      <c r="Y153" s="46">
        <v>19</v>
      </c>
      <c r="Z153" s="46">
        <v>10</v>
      </c>
      <c r="AA153" s="103">
        <v>76</v>
      </c>
      <c r="AB153" s="104">
        <v>1.3157894736842105E-2</v>
      </c>
      <c r="AC153" s="47">
        <v>6</v>
      </c>
      <c r="AD153" s="25">
        <v>3</v>
      </c>
      <c r="AE153" s="49">
        <v>9</v>
      </c>
      <c r="AF153" s="47">
        <v>3</v>
      </c>
      <c r="AG153" s="25">
        <v>2</v>
      </c>
      <c r="AH153" s="49">
        <v>5</v>
      </c>
      <c r="AI153" s="25">
        <v>53</v>
      </c>
      <c r="AJ153" s="25"/>
      <c r="AK153" s="49">
        <v>0.32075471698113206</v>
      </c>
      <c r="AL153">
        <v>21</v>
      </c>
      <c r="AM153">
        <v>7</v>
      </c>
      <c r="AN153">
        <v>0.96740906999999998</v>
      </c>
      <c r="AO153">
        <v>9</v>
      </c>
      <c r="AP153">
        <v>0.98674921999999998</v>
      </c>
      <c r="AQ153">
        <v>14</v>
      </c>
      <c r="AR153">
        <v>9</v>
      </c>
      <c r="AS153">
        <v>0.98746986000000003</v>
      </c>
      <c r="AT153">
        <v>10</v>
      </c>
      <c r="AU153">
        <v>0.99004146999999998</v>
      </c>
      <c r="AV153">
        <v>16</v>
      </c>
      <c r="AW153">
        <v>10</v>
      </c>
      <c r="AX153">
        <v>0.96007008999999999</v>
      </c>
      <c r="AY153">
        <v>10</v>
      </c>
      <c r="AZ153">
        <v>0.97292213000000005</v>
      </c>
      <c r="BA153" s="25">
        <v>17</v>
      </c>
      <c r="BB153" s="25">
        <v>8.6666666666666661</v>
      </c>
      <c r="BC153" s="25">
        <v>0.9716496733333333</v>
      </c>
      <c r="BD153" s="25">
        <v>9.6666666666666661</v>
      </c>
      <c r="BE153" s="25">
        <v>0.98323760666666671</v>
      </c>
      <c r="BF153" s="86">
        <v>58.753908117994875</v>
      </c>
      <c r="BG153" s="47">
        <v>22</v>
      </c>
      <c r="BH153" s="25">
        <v>25</v>
      </c>
      <c r="BI153" s="25">
        <v>23.5</v>
      </c>
      <c r="BJ153" s="25">
        <v>0.76315789000000001</v>
      </c>
      <c r="BK153" s="25">
        <v>1</v>
      </c>
      <c r="BL153" s="88">
        <v>0.881578945</v>
      </c>
      <c r="BM153" s="47">
        <v>29</v>
      </c>
      <c r="BN153" s="25">
        <v>31</v>
      </c>
      <c r="BO153" s="25">
        <v>31</v>
      </c>
      <c r="BP153" s="25">
        <v>26</v>
      </c>
      <c r="BQ153" s="25">
        <v>33</v>
      </c>
      <c r="BR153" s="46">
        <v>69</v>
      </c>
      <c r="BS153" s="25">
        <v>47008.571428571398</v>
      </c>
      <c r="BT153" s="25">
        <v>4507.6712328767098</v>
      </c>
      <c r="BU153" s="25">
        <v>15042.8</v>
      </c>
      <c r="BV153" s="25">
        <v>5698.0303030303003</v>
      </c>
      <c r="BW153" s="25">
        <v>13616.1538461538</v>
      </c>
      <c r="BX153" s="25">
        <v>9833.8888888888905</v>
      </c>
      <c r="BY153" s="25">
        <v>25222.508424908399</v>
      </c>
      <c r="BZ153" s="28">
        <v>6679.8634749319672</v>
      </c>
      <c r="CA153">
        <v>451.82965830000001</v>
      </c>
      <c r="CB153">
        <v>0.14793435799999999</v>
      </c>
      <c r="CC153">
        <v>0.69090909090909103</v>
      </c>
      <c r="CD153">
        <v>0.5</v>
      </c>
      <c r="CE153">
        <v>1022.137479</v>
      </c>
      <c r="CF153">
        <v>0.18018231500000001</v>
      </c>
      <c r="CG153">
        <v>3.8620689655172402</v>
      </c>
      <c r="CH153">
        <v>0.66666666666666696</v>
      </c>
      <c r="CI153">
        <v>771.43278250000003</v>
      </c>
      <c r="CJ153">
        <v>0.13399696799999999</v>
      </c>
      <c r="CK153">
        <v>1.53521126760563</v>
      </c>
      <c r="CL153">
        <v>0.6</v>
      </c>
      <c r="CM153">
        <v>748.46663993333334</v>
      </c>
      <c r="CN153">
        <v>0.15403788033333335</v>
      </c>
      <c r="CO153">
        <v>2.0293964413439873</v>
      </c>
      <c r="CP153" s="63">
        <v>0.58888888888888902</v>
      </c>
      <c r="CQ153">
        <v>0.610119047619048</v>
      </c>
      <c r="CR153">
        <v>0.65681485100146597</v>
      </c>
      <c r="CS153">
        <v>0.64451476793248996</v>
      </c>
      <c r="CT153">
        <v>0.75166790214974</v>
      </c>
      <c r="CU153">
        <v>0.60251046025104604</v>
      </c>
      <c r="CV153">
        <v>0.63059849385652</v>
      </c>
      <c r="CW153">
        <v>0.61904809193419463</v>
      </c>
      <c r="CX153">
        <v>0.6796937490025754</v>
      </c>
      <c r="CY153">
        <v>0.64937092046838496</v>
      </c>
      <c r="CZ153" s="45">
        <v>0.7</v>
      </c>
      <c r="DA153" s="25">
        <v>8608.7142857142899</v>
      </c>
      <c r="DB153" s="25">
        <v>0.65</v>
      </c>
      <c r="DC153" s="25">
        <v>7852</v>
      </c>
      <c r="DD153" s="25">
        <v>0.85</v>
      </c>
      <c r="DE153" s="25">
        <v>6301.8235294117603</v>
      </c>
      <c r="DF153" s="25">
        <v>0.73333333333333339</v>
      </c>
      <c r="DG153" s="28">
        <v>7587.5126050420176</v>
      </c>
      <c r="DH153">
        <v>0</v>
      </c>
      <c r="DI153">
        <v>126</v>
      </c>
      <c r="DJ153">
        <v>0.16666666666666666</v>
      </c>
      <c r="DK153">
        <v>136</v>
      </c>
      <c r="DL153">
        <v>0.66666666666666663</v>
      </c>
      <c r="DM153">
        <v>207</v>
      </c>
      <c r="DN153">
        <v>0.27777777777777801</v>
      </c>
      <c r="DO153">
        <v>156.33333333333334</v>
      </c>
      <c r="DP153">
        <v>18</v>
      </c>
      <c r="DQ153">
        <v>14</v>
      </c>
      <c r="DR153">
        <v>14</v>
      </c>
      <c r="DS153">
        <v>7</v>
      </c>
      <c r="DT153">
        <v>29</v>
      </c>
      <c r="DU153">
        <v>5</v>
      </c>
      <c r="DV153">
        <v>7</v>
      </c>
      <c r="DW153">
        <v>3</v>
      </c>
      <c r="DX153">
        <v>39</v>
      </c>
      <c r="DY153">
        <v>15</v>
      </c>
      <c r="DZ153">
        <v>15</v>
      </c>
      <c r="EA153">
        <v>7</v>
      </c>
      <c r="EB153" s="89">
        <v>28.666666666666668</v>
      </c>
      <c r="EC153" s="89">
        <v>11.333333333333334</v>
      </c>
      <c r="ED153" s="89">
        <v>12</v>
      </c>
      <c r="EE153" s="129">
        <v>5.666666666666667</v>
      </c>
      <c r="EF153">
        <v>0.79216458423595615</v>
      </c>
      <c r="EG153">
        <v>0.77096288060187335</v>
      </c>
      <c r="EH153">
        <v>0.72802406729304125</v>
      </c>
      <c r="EI153">
        <v>0.9642857142857143</v>
      </c>
      <c r="EJ153">
        <v>0.97135123258920131</v>
      </c>
      <c r="EK153">
        <v>0.96866489990692239</v>
      </c>
      <c r="EL153">
        <v>0.93785330293089508</v>
      </c>
      <c r="EM153">
        <v>0.98198050606196585</v>
      </c>
      <c r="EN153">
        <v>0.99620445669561875</v>
      </c>
      <c r="EO153">
        <v>0.99848740145883896</v>
      </c>
      <c r="EP153">
        <v>0.99848740145883896</v>
      </c>
      <c r="EQ153">
        <v>1</v>
      </c>
      <c r="ER153">
        <v>0.91990675784025877</v>
      </c>
      <c r="ES153" s="45"/>
      <c r="ET153" s="25"/>
      <c r="EU153" s="25"/>
      <c r="EV153" s="25"/>
      <c r="EW153" s="25"/>
      <c r="EX153" s="109"/>
      <c r="EY153" s="25"/>
    </row>
    <row r="154" spans="1:155" ht="13.05" customHeight="1">
      <c r="A154" s="25">
        <v>33</v>
      </c>
      <c r="B154" s="25">
        <v>6</v>
      </c>
      <c r="C154" s="49">
        <v>80152</v>
      </c>
      <c r="D154" s="25">
        <v>4</v>
      </c>
      <c r="E154" s="25">
        <v>4</v>
      </c>
      <c r="F154" s="25">
        <v>3</v>
      </c>
      <c r="G154" s="25">
        <v>3</v>
      </c>
      <c r="H154" s="25">
        <v>2</v>
      </c>
      <c r="I154" s="25">
        <v>4</v>
      </c>
      <c r="J154" s="25">
        <v>2</v>
      </c>
      <c r="K154" s="25">
        <v>0</v>
      </c>
      <c r="L154" s="25">
        <v>1</v>
      </c>
      <c r="M154" s="25">
        <v>1088.3499999999999</v>
      </c>
      <c r="N154" s="25">
        <v>1066</v>
      </c>
      <c r="O154" s="25">
        <v>363.49651051680644</v>
      </c>
      <c r="P154" s="25">
        <v>3.1621621621621623</v>
      </c>
      <c r="Q154" s="49">
        <v>-0.2</v>
      </c>
      <c r="R154" s="25">
        <v>0.2</v>
      </c>
      <c r="S154" s="25">
        <v>0.1</v>
      </c>
      <c r="T154" s="25">
        <v>0.15</v>
      </c>
      <c r="U154" s="47">
        <v>33</v>
      </c>
      <c r="V154" s="47">
        <v>9</v>
      </c>
      <c r="W154" s="54">
        <v>5</v>
      </c>
      <c r="X154" s="51">
        <v>10</v>
      </c>
      <c r="Y154" s="46">
        <v>10</v>
      </c>
      <c r="Z154" s="46">
        <v>12</v>
      </c>
      <c r="AA154" s="103">
        <v>32</v>
      </c>
      <c r="AB154" s="104">
        <v>1.25</v>
      </c>
      <c r="AC154" s="47">
        <v>9</v>
      </c>
      <c r="AD154" s="25">
        <v>8</v>
      </c>
      <c r="AE154" s="49">
        <v>17</v>
      </c>
      <c r="AF154" s="47">
        <v>3</v>
      </c>
      <c r="AG154" s="25">
        <v>3</v>
      </c>
      <c r="AH154" s="49">
        <v>6</v>
      </c>
      <c r="AI154" s="25">
        <v>39</v>
      </c>
      <c r="AJ154" s="25"/>
      <c r="AK154" s="49">
        <v>5.5897435897435894</v>
      </c>
      <c r="AL154">
        <v>14</v>
      </c>
      <c r="AM154">
        <v>9</v>
      </c>
      <c r="AN154">
        <v>0.96278112999999999</v>
      </c>
      <c r="AO154">
        <v>9</v>
      </c>
      <c r="AP154">
        <v>0.96647620000000001</v>
      </c>
      <c r="AQ154">
        <v>10</v>
      </c>
      <c r="AR154">
        <v>6</v>
      </c>
      <c r="AS154">
        <v>0.93678450999999996</v>
      </c>
      <c r="AT154">
        <v>6</v>
      </c>
      <c r="AU154">
        <v>0.96133241000000003</v>
      </c>
      <c r="AV154">
        <v>8</v>
      </c>
      <c r="AW154">
        <v>2</v>
      </c>
      <c r="AX154">
        <v>1</v>
      </c>
      <c r="AY154">
        <v>2</v>
      </c>
      <c r="AZ154">
        <v>1</v>
      </c>
      <c r="BA154" s="25">
        <v>10.666666666666666</v>
      </c>
      <c r="BB154" s="25">
        <v>5.666666666666667</v>
      </c>
      <c r="BC154" s="25">
        <v>0.96652188000000006</v>
      </c>
      <c r="BD154" s="25">
        <v>5.666666666666667</v>
      </c>
      <c r="BE154" s="25">
        <v>0.97593620333333331</v>
      </c>
      <c r="BF154" s="86">
        <v>36.430210247092461</v>
      </c>
      <c r="BG154" s="47">
        <v>6</v>
      </c>
      <c r="BH154" s="25">
        <v>4</v>
      </c>
      <c r="BI154" s="25">
        <v>5</v>
      </c>
      <c r="BJ154" s="25">
        <v>0.46153845999999998</v>
      </c>
      <c r="BK154" s="25">
        <v>-1</v>
      </c>
      <c r="BL154" s="88">
        <v>-0.26923077000000001</v>
      </c>
      <c r="BM154" s="47">
        <v>39</v>
      </c>
      <c r="BN154" s="25">
        <v>33</v>
      </c>
      <c r="BO154" s="25">
        <v>32</v>
      </c>
      <c r="BP154" s="25">
        <v>38</v>
      </c>
      <c r="BQ154" s="25">
        <v>35</v>
      </c>
      <c r="BR154" s="46">
        <v>42</v>
      </c>
      <c r="BS154" s="25">
        <v>6328.0769230769201</v>
      </c>
      <c r="BT154" s="25">
        <v>5141.5625</v>
      </c>
      <c r="BU154" s="25">
        <v>5296.7605633802796</v>
      </c>
      <c r="BV154" s="25">
        <v>6597.7192982456099</v>
      </c>
      <c r="BW154" s="25">
        <v>7867.1111111111104</v>
      </c>
      <c r="BX154" s="25">
        <v>5803.6065573770502</v>
      </c>
      <c r="BY154" s="25">
        <v>6497.3161991894367</v>
      </c>
      <c r="BZ154" s="28">
        <v>5847.6294518742206</v>
      </c>
      <c r="CA154">
        <v>101.53334820000001</v>
      </c>
      <c r="CB154">
        <v>2.9016750000000001E-2</v>
      </c>
      <c r="CC154">
        <v>2.4181818181818202</v>
      </c>
      <c r="CD154">
        <v>0.47058823529411797</v>
      </c>
      <c r="CE154">
        <v>-35.292218669999997</v>
      </c>
      <c r="CF154">
        <v>-6.4985290000000003E-3</v>
      </c>
      <c r="CG154">
        <v>-0.24933687002652499</v>
      </c>
      <c r="CH154">
        <v>0.27142857142857102</v>
      </c>
      <c r="CI154">
        <v>353.99440570000002</v>
      </c>
      <c r="CJ154">
        <v>9.1923027000000004E-2</v>
      </c>
      <c r="CK154">
        <v>0.56338028169014098</v>
      </c>
      <c r="CL154">
        <v>0.38636363636363602</v>
      </c>
      <c r="CM154">
        <v>140.07851174333334</v>
      </c>
      <c r="CN154">
        <v>3.8147082666666672E-2</v>
      </c>
      <c r="CO154">
        <v>0.91074174328181201</v>
      </c>
      <c r="CP154" s="63">
        <v>0.37612681436210832</v>
      </c>
      <c r="CQ154">
        <v>0.63647720174890698</v>
      </c>
      <c r="CR154">
        <v>0.58173588924387598</v>
      </c>
      <c r="CS154">
        <v>0.52674672489082996</v>
      </c>
      <c r="CT154">
        <v>0.41864268192968102</v>
      </c>
      <c r="CU154">
        <v>0.45730027548209401</v>
      </c>
      <c r="CV154">
        <v>0.44299221357063401</v>
      </c>
      <c r="CW154">
        <v>0.54017473404061034</v>
      </c>
      <c r="CX154">
        <v>0.48112359491473028</v>
      </c>
      <c r="CY154">
        <v>0.51064916447767039</v>
      </c>
      <c r="CZ154" s="45">
        <v>0.6</v>
      </c>
      <c r="DA154" s="25">
        <v>4054.9090909090901</v>
      </c>
      <c r="DB154" s="25">
        <v>0.8</v>
      </c>
      <c r="DC154" s="25">
        <v>3953.875</v>
      </c>
      <c r="DD154" s="25">
        <v>0.6</v>
      </c>
      <c r="DE154" s="25">
        <v>2899.1666666666702</v>
      </c>
      <c r="DF154" s="25">
        <v>0.66666666666666663</v>
      </c>
      <c r="DG154" s="28">
        <v>3635.9835858585866</v>
      </c>
      <c r="DH154">
        <v>0.66666666666666663</v>
      </c>
      <c r="DI154">
        <v>506</v>
      </c>
      <c r="DJ154">
        <v>0.5</v>
      </c>
      <c r="DK154">
        <v>146</v>
      </c>
      <c r="DL154">
        <v>3.3333333333333335</v>
      </c>
      <c r="DM154">
        <v>81</v>
      </c>
      <c r="DN154">
        <v>1.5</v>
      </c>
      <c r="DO154">
        <v>244.33333333333334</v>
      </c>
      <c r="DP154">
        <v>15</v>
      </c>
      <c r="DQ154">
        <v>12</v>
      </c>
      <c r="DR154">
        <v>12</v>
      </c>
      <c r="DS154">
        <v>8</v>
      </c>
      <c r="DT154">
        <v>7</v>
      </c>
      <c r="DU154">
        <v>7</v>
      </c>
      <c r="DV154">
        <v>7</v>
      </c>
      <c r="DW154">
        <v>6</v>
      </c>
      <c r="DX154">
        <v>6</v>
      </c>
      <c r="DY154">
        <v>4</v>
      </c>
      <c r="DZ154">
        <v>4</v>
      </c>
      <c r="EA154">
        <v>5</v>
      </c>
      <c r="EB154" s="89">
        <v>9.3333333333333339</v>
      </c>
      <c r="EC154" s="89">
        <v>7.666666666666667</v>
      </c>
      <c r="ED154" s="89">
        <v>7.666666666666667</v>
      </c>
      <c r="EE154" s="129">
        <v>6.333333333333333</v>
      </c>
      <c r="EF154">
        <v>0.9506203663170173</v>
      </c>
      <c r="EG154">
        <v>0.96393285154474817</v>
      </c>
      <c r="EH154">
        <v>0.91932469453833654</v>
      </c>
      <c r="EI154">
        <v>0.9661780015010063</v>
      </c>
      <c r="EJ154">
        <v>0.84754868608264888</v>
      </c>
      <c r="EK154">
        <v>0.85985656495885354</v>
      </c>
      <c r="EL154">
        <v>0.85457492831424375</v>
      </c>
      <c r="EM154">
        <v>0.98390407402894531</v>
      </c>
      <c r="EN154">
        <v>0.93930372641600834</v>
      </c>
      <c r="EO154">
        <v>0.93864789064398491</v>
      </c>
      <c r="EP154">
        <v>0.94861956600932462</v>
      </c>
      <c r="EQ154">
        <v>0.98639392383214364</v>
      </c>
      <c r="ER154">
        <v>0.91249092627189154</v>
      </c>
      <c r="ES154" s="45"/>
      <c r="ET154" s="25"/>
      <c r="EU154" s="25"/>
      <c r="EV154" s="25"/>
      <c r="EW154" s="25"/>
      <c r="EX154" s="109"/>
      <c r="EY154" s="25"/>
    </row>
    <row r="155" spans="1:155" ht="13.05" customHeight="1">
      <c r="A155" s="25">
        <v>68</v>
      </c>
      <c r="B155" s="25">
        <v>19</v>
      </c>
      <c r="C155" s="49">
        <v>80153</v>
      </c>
      <c r="D155" s="25">
        <v>1</v>
      </c>
      <c r="E155" s="25">
        <v>1</v>
      </c>
      <c r="F155" s="25">
        <v>6</v>
      </c>
      <c r="G155" s="25">
        <v>20</v>
      </c>
      <c r="H155" s="25">
        <v>18</v>
      </c>
      <c r="I155" s="25">
        <v>26</v>
      </c>
      <c r="J155" s="25">
        <v>7</v>
      </c>
      <c r="K155" s="25">
        <v>14</v>
      </c>
      <c r="L155" s="25">
        <v>0.9</v>
      </c>
      <c r="M155" s="25">
        <v>1418.15</v>
      </c>
      <c r="N155" s="25">
        <v>1399</v>
      </c>
      <c r="O155" s="25">
        <v>191.68649706720237</v>
      </c>
      <c r="P155" s="25">
        <v>0.152</v>
      </c>
      <c r="Q155" s="49">
        <v>-0.14285714285714285</v>
      </c>
      <c r="R155" s="25">
        <v>0.9</v>
      </c>
      <c r="S155" s="25">
        <v>0.7</v>
      </c>
      <c r="T155" s="25">
        <v>0.8</v>
      </c>
      <c r="U155" s="47">
        <v>36</v>
      </c>
      <c r="V155" s="47">
        <v>12</v>
      </c>
      <c r="W155" s="54">
        <v>5</v>
      </c>
      <c r="X155" s="51">
        <v>10.5</v>
      </c>
      <c r="Y155" s="46">
        <v>23</v>
      </c>
      <c r="Z155" s="46">
        <v>16</v>
      </c>
      <c r="AA155" s="103">
        <v>49</v>
      </c>
      <c r="AB155" s="104">
        <v>0.12244897959183673</v>
      </c>
      <c r="AC155" s="47">
        <v>10</v>
      </c>
      <c r="AD155" s="25">
        <v>10</v>
      </c>
      <c r="AE155" s="49">
        <v>20</v>
      </c>
      <c r="AF155" s="47">
        <v>4</v>
      </c>
      <c r="AG155" s="25">
        <v>4</v>
      </c>
      <c r="AH155" s="49">
        <v>8</v>
      </c>
      <c r="AI155" s="25">
        <v>26</v>
      </c>
      <c r="AJ155" s="25"/>
      <c r="AK155" s="49">
        <v>1.4615384615384615</v>
      </c>
      <c r="AL155">
        <v>22</v>
      </c>
      <c r="AM155">
        <v>5</v>
      </c>
      <c r="AN155">
        <v>0.75462342000000004</v>
      </c>
      <c r="AO155">
        <v>6</v>
      </c>
      <c r="AP155">
        <v>0.81837641000000005</v>
      </c>
      <c r="AQ155">
        <v>24</v>
      </c>
      <c r="AR155">
        <v>2</v>
      </c>
      <c r="AS155">
        <v>1</v>
      </c>
      <c r="AT155">
        <v>3</v>
      </c>
      <c r="AU155">
        <v>0.96682345000000003</v>
      </c>
      <c r="AV155">
        <v>22</v>
      </c>
      <c r="AW155">
        <v>1</v>
      </c>
      <c r="AX155"/>
      <c r="AY155">
        <v>2</v>
      </c>
      <c r="AZ155">
        <v>1</v>
      </c>
      <c r="BA155" s="25">
        <v>22.666666666666668</v>
      </c>
      <c r="BB155" s="25">
        <v>2.6666666666666665</v>
      </c>
      <c r="BC155" s="25">
        <v>0.87731171000000008</v>
      </c>
      <c r="BD155" s="25">
        <v>3.6666666666666665</v>
      </c>
      <c r="BE155" s="25">
        <v>0.92839995333333336</v>
      </c>
      <c r="BF155" s="86">
        <v>30.638178803072613</v>
      </c>
      <c r="BG155" s="47">
        <v>15</v>
      </c>
      <c r="BH155" s="25">
        <v>19</v>
      </c>
      <c r="BI155" s="25">
        <v>17</v>
      </c>
      <c r="BJ155" s="25">
        <v>0.15151514999999999</v>
      </c>
      <c r="BK155" s="25">
        <v>0.81730769000000003</v>
      </c>
      <c r="BL155" s="88">
        <v>0.48441142000000004</v>
      </c>
      <c r="BM155" s="47">
        <v>34</v>
      </c>
      <c r="BN155" s="25">
        <v>32</v>
      </c>
      <c r="BO155" s="25">
        <v>30</v>
      </c>
      <c r="BP155" s="25">
        <v>19</v>
      </c>
      <c r="BQ155" s="25">
        <v>30</v>
      </c>
      <c r="BR155" s="46">
        <v>70</v>
      </c>
      <c r="BS155" s="25">
        <v>10283.125</v>
      </c>
      <c r="BT155" s="25">
        <v>4273.5064935064902</v>
      </c>
      <c r="BU155" s="25">
        <v>17094.090909090901</v>
      </c>
      <c r="BV155" s="25">
        <v>3581.61904761905</v>
      </c>
      <c r="BW155" s="25">
        <v>14160.8</v>
      </c>
      <c r="BX155" s="25">
        <v>3933.5555555555602</v>
      </c>
      <c r="BY155" s="25">
        <v>13846.005303030301</v>
      </c>
      <c r="BZ155" s="28">
        <v>3929.5603655603668</v>
      </c>
      <c r="CA155">
        <v>422.65334360000003</v>
      </c>
      <c r="CB155">
        <v>0.16294397399999999</v>
      </c>
      <c r="CC155">
        <v>1.8606060606060599</v>
      </c>
      <c r="CD155">
        <v>0.70967741935483897</v>
      </c>
      <c r="CE155">
        <v>525.00607460000003</v>
      </c>
      <c r="CF155">
        <v>0.28032687499999998</v>
      </c>
      <c r="CG155">
        <v>3.2068965517241401</v>
      </c>
      <c r="CH155">
        <v>0.71428571428571397</v>
      </c>
      <c r="CI155">
        <v>528.36166249999997</v>
      </c>
      <c r="CJ155">
        <v>0.23863621400000001</v>
      </c>
      <c r="CK155">
        <v>2.9830985915492998</v>
      </c>
      <c r="CL155">
        <v>0.66666666666666696</v>
      </c>
      <c r="CM155">
        <v>492.00702690000003</v>
      </c>
      <c r="CN155">
        <v>0.22730235433333332</v>
      </c>
      <c r="CO155">
        <v>2.6835337346265002</v>
      </c>
      <c r="CP155" s="63">
        <v>0.6968766001024066</v>
      </c>
      <c r="CQ155">
        <v>0.61096605744125299</v>
      </c>
      <c r="CR155">
        <v>0.77954437588989101</v>
      </c>
      <c r="CS155">
        <v>0.61290322580645196</v>
      </c>
      <c r="CT155">
        <v>0.72235825955924005</v>
      </c>
      <c r="CU155">
        <v>0.66127292340884603</v>
      </c>
      <c r="CV155">
        <v>0.68456078083407301</v>
      </c>
      <c r="CW155">
        <v>0.62838073555218366</v>
      </c>
      <c r="CX155">
        <v>0.72882113876106802</v>
      </c>
      <c r="CY155">
        <v>0.67860093715662595</v>
      </c>
      <c r="CZ155" s="45">
        <v>0.7</v>
      </c>
      <c r="DA155" s="25">
        <v>4977.4285714285697</v>
      </c>
      <c r="DB155" s="25">
        <v>0.7</v>
      </c>
      <c r="DC155" s="25">
        <v>7379.3571428571404</v>
      </c>
      <c r="DD155" s="25">
        <v>0.8</v>
      </c>
      <c r="DE155" s="25">
        <v>6575.0625</v>
      </c>
      <c r="DF155" s="25">
        <v>0.73333333333333339</v>
      </c>
      <c r="DG155" s="28">
        <v>6310.6160714285697</v>
      </c>
      <c r="DH155">
        <v>1.5</v>
      </c>
      <c r="DI155">
        <v>112</v>
      </c>
      <c r="DJ155">
        <v>0</v>
      </c>
      <c r="DK155">
        <v>73</v>
      </c>
      <c r="DL155">
        <v>0</v>
      </c>
      <c r="DM155">
        <v>135</v>
      </c>
      <c r="DN155">
        <v>0.5</v>
      </c>
      <c r="DO155">
        <v>106.66666666666667</v>
      </c>
      <c r="DP155">
        <v>18</v>
      </c>
      <c r="DQ155">
        <v>15</v>
      </c>
      <c r="DR155">
        <v>14</v>
      </c>
      <c r="DS155">
        <v>8</v>
      </c>
      <c r="DT155">
        <v>51</v>
      </c>
      <c r="DU155">
        <v>17</v>
      </c>
      <c r="DV155">
        <v>18</v>
      </c>
      <c r="DW155">
        <v>8</v>
      </c>
      <c r="DX155">
        <v>42</v>
      </c>
      <c r="DY155">
        <v>21</v>
      </c>
      <c r="DZ155">
        <v>21</v>
      </c>
      <c r="EA155">
        <v>8</v>
      </c>
      <c r="EB155" s="89">
        <v>37</v>
      </c>
      <c r="EC155" s="89">
        <v>17.666666666666668</v>
      </c>
      <c r="ED155" s="89">
        <v>17.666666666666668</v>
      </c>
      <c r="EE155" s="129">
        <v>8</v>
      </c>
      <c r="EF155">
        <v>0.87028239140089192</v>
      </c>
      <c r="EG155">
        <v>0.93241854469882623</v>
      </c>
      <c r="EH155">
        <v>0.92563181257259453</v>
      </c>
      <c r="EI155">
        <v>0.7722997107341748</v>
      </c>
      <c r="EJ155">
        <v>0.95185308524463941</v>
      </c>
      <c r="EK155">
        <v>0.99884879205197619</v>
      </c>
      <c r="EL155">
        <v>0.99864840314556558</v>
      </c>
      <c r="EM155">
        <v>1</v>
      </c>
      <c r="EN155">
        <v>0.9929032479668467</v>
      </c>
      <c r="EO155">
        <v>0.98454496139092729</v>
      </c>
      <c r="EP155">
        <v>0.98744045054330198</v>
      </c>
      <c r="EQ155">
        <v>1</v>
      </c>
      <c r="ER155">
        <v>0.93834624153745938</v>
      </c>
      <c r="ES155" s="45"/>
      <c r="ET155" s="25">
        <v>10</v>
      </c>
      <c r="EU155" s="25"/>
      <c r="EV155" s="25"/>
      <c r="EW155" s="25"/>
      <c r="EX155" s="109"/>
      <c r="EY155" s="25"/>
    </row>
    <row r="156" spans="1:155" ht="13.05" customHeight="1">
      <c r="A156" s="25">
        <v>73</v>
      </c>
      <c r="B156" s="25">
        <v>13</v>
      </c>
      <c r="C156" s="49">
        <v>80154</v>
      </c>
      <c r="D156" s="25">
        <v>1</v>
      </c>
      <c r="E156" s="25">
        <v>1</v>
      </c>
      <c r="F156" s="25">
        <v>19</v>
      </c>
      <c r="G156" s="25">
        <v>23</v>
      </c>
      <c r="H156" s="25">
        <v>16</v>
      </c>
      <c r="I156" s="25">
        <v>23</v>
      </c>
      <c r="J156" s="25">
        <v>4</v>
      </c>
      <c r="K156" s="25">
        <v>17</v>
      </c>
      <c r="L156" s="25">
        <v>1</v>
      </c>
      <c r="M156" s="25">
        <v>987.3</v>
      </c>
      <c r="N156" s="25">
        <v>896</v>
      </c>
      <c r="O156" s="25">
        <v>258.0899679936191</v>
      </c>
      <c r="P156" s="25">
        <v>0.28999999999999998</v>
      </c>
      <c r="Q156" s="49">
        <v>-0.25</v>
      </c>
      <c r="R156" s="25">
        <v>0.7</v>
      </c>
      <c r="S156" s="25">
        <v>0.6</v>
      </c>
      <c r="T156" s="25">
        <v>0.65</v>
      </c>
      <c r="U156" s="47">
        <v>34</v>
      </c>
      <c r="V156" s="47">
        <v>12</v>
      </c>
      <c r="W156" s="54">
        <v>7</v>
      </c>
      <c r="X156" s="51">
        <v>12.5</v>
      </c>
      <c r="Y156" s="46">
        <v>25</v>
      </c>
      <c r="Z156" s="46">
        <v>21</v>
      </c>
      <c r="AA156" s="103">
        <v>80</v>
      </c>
      <c r="AB156" s="104">
        <v>2.5000000000000001E-2</v>
      </c>
      <c r="AC156" s="47">
        <v>12</v>
      </c>
      <c r="AD156" s="25">
        <v>11</v>
      </c>
      <c r="AE156" s="49">
        <v>23</v>
      </c>
      <c r="AF156" s="47">
        <v>4</v>
      </c>
      <c r="AG156" s="25">
        <v>4</v>
      </c>
      <c r="AH156" s="49">
        <v>8</v>
      </c>
      <c r="AI156" s="25">
        <v>19</v>
      </c>
      <c r="AJ156" s="25"/>
      <c r="AK156" s="49">
        <v>1.4736842105263157</v>
      </c>
      <c r="AL156">
        <v>20</v>
      </c>
      <c r="AM156">
        <v>9</v>
      </c>
      <c r="AN156">
        <v>0.90303401999999999</v>
      </c>
      <c r="AO156">
        <v>10</v>
      </c>
      <c r="AP156">
        <v>0.87769492000000005</v>
      </c>
      <c r="AQ156">
        <v>23</v>
      </c>
      <c r="AR156">
        <v>12</v>
      </c>
      <c r="AS156">
        <v>0.99004296000000003</v>
      </c>
      <c r="AT156">
        <v>14</v>
      </c>
      <c r="AU156">
        <v>0.98862939000000005</v>
      </c>
      <c r="AV156">
        <v>16</v>
      </c>
      <c r="AW156">
        <v>11</v>
      </c>
      <c r="AX156">
        <v>0.98293107999999996</v>
      </c>
      <c r="AY156">
        <v>13</v>
      </c>
      <c r="AZ156">
        <v>0.99237483000000004</v>
      </c>
      <c r="BA156" s="25">
        <v>19.666666666666668</v>
      </c>
      <c r="BB156" s="25">
        <v>10.666666666666666</v>
      </c>
      <c r="BC156" s="25">
        <v>0.95866935333333336</v>
      </c>
      <c r="BD156" s="25">
        <v>12.333333333333334</v>
      </c>
      <c r="BE156" s="25">
        <v>0.95289971333333334</v>
      </c>
      <c r="BF156" s="86">
        <v>44.650879902333074</v>
      </c>
      <c r="BG156" s="47">
        <v>18</v>
      </c>
      <c r="BH156" s="25">
        <v>24</v>
      </c>
      <c r="BI156" s="25">
        <v>21</v>
      </c>
      <c r="BJ156" s="25">
        <v>0.60439560000000003</v>
      </c>
      <c r="BK156" s="25">
        <v>0.66480446999999998</v>
      </c>
      <c r="BL156" s="88">
        <v>0.63460003500000006</v>
      </c>
      <c r="BM156" s="47">
        <v>31</v>
      </c>
      <c r="BN156" s="25">
        <v>35</v>
      </c>
      <c r="BO156" s="25">
        <v>30</v>
      </c>
      <c r="BP156" s="25">
        <v>29</v>
      </c>
      <c r="BQ156" s="25">
        <v>31</v>
      </c>
      <c r="BR156" s="46">
        <v>76</v>
      </c>
      <c r="BS156" s="25">
        <v>8226.5</v>
      </c>
      <c r="BT156" s="25">
        <v>8659.4736842105303</v>
      </c>
      <c r="BU156" s="25">
        <v>15042.8</v>
      </c>
      <c r="BV156" s="25">
        <v>5876.09375</v>
      </c>
      <c r="BW156" s="25">
        <v>14750.833333333299</v>
      </c>
      <c r="BX156" s="25">
        <v>6679.6226415094297</v>
      </c>
      <c r="BY156" s="25">
        <v>12673.377777777767</v>
      </c>
      <c r="BZ156" s="28">
        <v>7071.7300252399873</v>
      </c>
      <c r="CA156">
        <v>1332.1330350000001</v>
      </c>
      <c r="CB156">
        <v>0.25535719899999998</v>
      </c>
      <c r="CC156">
        <v>5.6272727272727296</v>
      </c>
      <c r="CD156">
        <v>0.487179487179487</v>
      </c>
      <c r="CE156">
        <v>964.38788780000004</v>
      </c>
      <c r="CF156">
        <v>0.29940028600000002</v>
      </c>
      <c r="CG156">
        <v>3.9893899204243999</v>
      </c>
      <c r="CH156">
        <v>0.83333333333333304</v>
      </c>
      <c r="CI156">
        <v>1064.047695</v>
      </c>
      <c r="CJ156">
        <v>0.328492495</v>
      </c>
      <c r="CK156">
        <v>5.6309859154929596</v>
      </c>
      <c r="CL156">
        <v>0.69565217391304301</v>
      </c>
      <c r="CM156">
        <v>1120.1895392666668</v>
      </c>
      <c r="CN156">
        <v>0.29441666</v>
      </c>
      <c r="CO156">
        <v>5.0825495210633633</v>
      </c>
      <c r="CP156" s="63">
        <v>0.67205499814195446</v>
      </c>
      <c r="CQ156">
        <v>0.63636363636363602</v>
      </c>
      <c r="CR156">
        <v>0.78911305671869003</v>
      </c>
      <c r="CS156">
        <v>0.607594936708861</v>
      </c>
      <c r="CT156">
        <v>0.67515762925598999</v>
      </c>
      <c r="CU156">
        <v>0.72828507795100195</v>
      </c>
      <c r="CV156">
        <v>0.69240121580547098</v>
      </c>
      <c r="CW156">
        <v>0.65741455034116636</v>
      </c>
      <c r="CX156">
        <v>0.71889063392671704</v>
      </c>
      <c r="CY156">
        <v>0.68815259213394153</v>
      </c>
      <c r="CZ156" s="45">
        <v>0.9</v>
      </c>
      <c r="DA156" s="25">
        <v>8775</v>
      </c>
      <c r="DB156" s="25">
        <v>0.8</v>
      </c>
      <c r="DC156" s="25">
        <v>8951.7333333333299</v>
      </c>
      <c r="DD156" s="25">
        <v>0.8</v>
      </c>
      <c r="DE156" s="25">
        <v>8172.3125</v>
      </c>
      <c r="DF156" s="25">
        <v>0.83333333333333337</v>
      </c>
      <c r="DG156" s="28">
        <v>8633.0152777777766</v>
      </c>
      <c r="DH156">
        <v>0.33333333333333331</v>
      </c>
      <c r="DI156">
        <v>119</v>
      </c>
      <c r="DJ156">
        <v>0</v>
      </c>
      <c r="DK156">
        <v>108</v>
      </c>
      <c r="DL156">
        <v>0</v>
      </c>
      <c r="DM156">
        <v>140</v>
      </c>
      <c r="DN156">
        <v>0.11111111111111099</v>
      </c>
      <c r="DO156">
        <v>122.33333333333333</v>
      </c>
      <c r="DP156">
        <v>32</v>
      </c>
      <c r="DQ156">
        <v>24</v>
      </c>
      <c r="DR156">
        <v>23</v>
      </c>
      <c r="DS156">
        <v>11</v>
      </c>
      <c r="DT156">
        <v>51</v>
      </c>
      <c r="DU156">
        <v>18</v>
      </c>
      <c r="DV156">
        <v>17</v>
      </c>
      <c r="DW156">
        <v>7</v>
      </c>
      <c r="DX156">
        <v>36</v>
      </c>
      <c r="DY156">
        <v>23</v>
      </c>
      <c r="DZ156">
        <v>21</v>
      </c>
      <c r="EA156">
        <v>8</v>
      </c>
      <c r="EB156" s="89">
        <v>39.666666666666664</v>
      </c>
      <c r="EC156" s="89">
        <v>21.666666666666668</v>
      </c>
      <c r="ED156" s="89">
        <v>20.333333333333332</v>
      </c>
      <c r="EE156" s="129">
        <v>8.6666666666666661</v>
      </c>
      <c r="EF156">
        <v>0.98768222858233889</v>
      </c>
      <c r="EG156">
        <v>0.99197629399456211</v>
      </c>
      <c r="EH156">
        <v>0.99400542887674637</v>
      </c>
      <c r="EI156">
        <v>0.97272837166624393</v>
      </c>
      <c r="EJ156">
        <v>0.98888282014809537</v>
      </c>
      <c r="EK156">
        <v>0.99920823423849137</v>
      </c>
      <c r="EL156">
        <v>0.99077104360247736</v>
      </c>
      <c r="EM156">
        <v>0.99228581947994376</v>
      </c>
      <c r="EN156">
        <v>0.98814539920318989</v>
      </c>
      <c r="EO156">
        <v>0.99757730525617427</v>
      </c>
      <c r="EP156">
        <v>0.99685244734300427</v>
      </c>
      <c r="EQ156">
        <v>1</v>
      </c>
      <c r="ER156">
        <v>0.98823681597787472</v>
      </c>
      <c r="ES156" s="45"/>
      <c r="ET156" s="25"/>
      <c r="EU156" s="25"/>
      <c r="EV156" s="25"/>
      <c r="EW156" s="25"/>
      <c r="EX156" s="109"/>
      <c r="EY156" s="25"/>
    </row>
    <row r="157" spans="1:155" ht="13.05" customHeight="1">
      <c r="A157" s="25">
        <v>68</v>
      </c>
      <c r="B157" s="25">
        <v>16</v>
      </c>
      <c r="C157" s="49">
        <v>80155</v>
      </c>
      <c r="D157" s="25">
        <v>5</v>
      </c>
      <c r="E157" s="25">
        <v>5</v>
      </c>
      <c r="F157" s="25">
        <v>19</v>
      </c>
      <c r="G157" s="25">
        <v>23</v>
      </c>
      <c r="H157" s="25">
        <v>28</v>
      </c>
      <c r="I157" s="25">
        <v>28</v>
      </c>
      <c r="J157" s="25">
        <v>0</v>
      </c>
      <c r="K157" s="25">
        <v>7</v>
      </c>
      <c r="L157" s="25">
        <v>0.95</v>
      </c>
      <c r="M157" s="25">
        <v>1835.35</v>
      </c>
      <c r="N157" s="25">
        <v>1850.5</v>
      </c>
      <c r="O157" s="25">
        <v>341.7458697243963</v>
      </c>
      <c r="P157" s="25">
        <v>1.0153846153846153</v>
      </c>
      <c r="Q157" s="49">
        <v>0.2857142857142857</v>
      </c>
      <c r="R157" s="25">
        <v>0.8</v>
      </c>
      <c r="S157" s="25">
        <v>0.8</v>
      </c>
      <c r="T157" s="25">
        <v>0.8</v>
      </c>
      <c r="U157" s="47">
        <v>35</v>
      </c>
      <c r="V157" s="47">
        <v>13</v>
      </c>
      <c r="W157" s="54">
        <v>7.5</v>
      </c>
      <c r="X157" s="51">
        <v>11</v>
      </c>
      <c r="Y157" s="46">
        <v>23</v>
      </c>
      <c r="Z157" s="46">
        <v>5</v>
      </c>
      <c r="AA157" s="103">
        <v>44</v>
      </c>
      <c r="AB157" s="104">
        <v>0.31818181818181818</v>
      </c>
      <c r="AC157" s="47">
        <v>11</v>
      </c>
      <c r="AD157" s="25">
        <v>5</v>
      </c>
      <c r="AE157" s="49">
        <v>16</v>
      </c>
      <c r="AF157" s="47">
        <v>4</v>
      </c>
      <c r="AG157" s="25">
        <v>4</v>
      </c>
      <c r="AH157" s="49">
        <v>8</v>
      </c>
      <c r="AI157" s="25">
        <v>32</v>
      </c>
      <c r="AJ157" s="25"/>
      <c r="AK157" s="49">
        <v>0.96875</v>
      </c>
      <c r="AL157">
        <v>22</v>
      </c>
      <c r="AM157">
        <v>13</v>
      </c>
      <c r="AN157">
        <v>0.98862894999999995</v>
      </c>
      <c r="AO157">
        <v>13</v>
      </c>
      <c r="AP157">
        <v>0.98862894999999995</v>
      </c>
      <c r="AQ157">
        <v>17</v>
      </c>
      <c r="AR157">
        <v>9</v>
      </c>
      <c r="AS157">
        <v>0.99280195999999998</v>
      </c>
      <c r="AT157">
        <v>10</v>
      </c>
      <c r="AU157">
        <v>0.99617321999999997</v>
      </c>
      <c r="AV157">
        <v>19</v>
      </c>
      <c r="AW157">
        <v>13</v>
      </c>
      <c r="AX157">
        <v>0.98291309999999998</v>
      </c>
      <c r="AY157">
        <v>13</v>
      </c>
      <c r="AZ157">
        <v>0.98716861</v>
      </c>
      <c r="BA157" s="25">
        <v>19.333333333333332</v>
      </c>
      <c r="BB157" s="25">
        <v>11.666666666666666</v>
      </c>
      <c r="BC157" s="25">
        <v>0.98811466999999986</v>
      </c>
      <c r="BD157" s="25">
        <v>12</v>
      </c>
      <c r="BE157" s="25">
        <v>0.9906569266666666</v>
      </c>
      <c r="BF157" s="86">
        <v>70.531150358200136</v>
      </c>
      <c r="BG157" s="47">
        <v>20</v>
      </c>
      <c r="BH157" s="25">
        <v>23</v>
      </c>
      <c r="BI157" s="25">
        <v>21.5</v>
      </c>
      <c r="BJ157" s="25">
        <v>0.66101695000000005</v>
      </c>
      <c r="BK157" s="25">
        <v>0.93030303000000003</v>
      </c>
      <c r="BL157" s="88">
        <v>0.79565999000000009</v>
      </c>
      <c r="BM157" s="47">
        <v>34</v>
      </c>
      <c r="BN157" s="25">
        <v>30</v>
      </c>
      <c r="BO157" s="25">
        <v>32</v>
      </c>
      <c r="BP157" s="25">
        <v>21</v>
      </c>
      <c r="BQ157" s="25">
        <v>31</v>
      </c>
      <c r="BR157" s="46">
        <v>58</v>
      </c>
      <c r="BS157" s="25">
        <v>14957.272727272701</v>
      </c>
      <c r="BT157" s="25">
        <v>5394.4262295081999</v>
      </c>
      <c r="BU157" s="25">
        <v>17908.0952380952</v>
      </c>
      <c r="BV157" s="25">
        <v>5151.6438356164399</v>
      </c>
      <c r="BW157" s="25">
        <v>13111.851851851899</v>
      </c>
      <c r="BX157" s="25">
        <v>7696.0869565217399</v>
      </c>
      <c r="BY157" s="25">
        <v>15325.739939073266</v>
      </c>
      <c r="BZ157" s="28">
        <v>6080.7190072154599</v>
      </c>
      <c r="CA157">
        <v>438.31647349999997</v>
      </c>
      <c r="CB157">
        <v>0.117797713</v>
      </c>
      <c r="CC157">
        <v>1.1818181818181801</v>
      </c>
      <c r="CD157">
        <v>0.57142857142857095</v>
      </c>
      <c r="CE157">
        <v>-302.74239210000002</v>
      </c>
      <c r="CF157">
        <v>-6.8307618000000001E-2</v>
      </c>
      <c r="CG157">
        <v>0.18037135278514599</v>
      </c>
      <c r="CH157">
        <v>0.8</v>
      </c>
      <c r="CI157">
        <v>-415.8832716</v>
      </c>
      <c r="CJ157">
        <v>-7.0370594999999994E-2</v>
      </c>
      <c r="CK157">
        <v>1.70422535211268</v>
      </c>
      <c r="CL157">
        <v>0.57692307692307698</v>
      </c>
      <c r="CM157">
        <v>-93.436396733333353</v>
      </c>
      <c r="CN157">
        <v>-6.9601666666666657E-3</v>
      </c>
      <c r="CO157">
        <v>1.0221382955720022</v>
      </c>
      <c r="CP157" s="63">
        <v>0.64945054945054936</v>
      </c>
      <c r="CQ157">
        <v>0.74141876430206</v>
      </c>
      <c r="CR157">
        <v>0.62700353164900902</v>
      </c>
      <c r="CS157">
        <v>0.66071428571428603</v>
      </c>
      <c r="CT157">
        <v>0.76714550509731205</v>
      </c>
      <c r="CU157">
        <v>0.72791878172588798</v>
      </c>
      <c r="CV157">
        <v>0.60287241148964599</v>
      </c>
      <c r="CW157">
        <v>0.71001727724741137</v>
      </c>
      <c r="CX157">
        <v>0.66567381607865572</v>
      </c>
      <c r="CY157">
        <v>0.68784554666303366</v>
      </c>
      <c r="CZ157" s="45">
        <v>0.85</v>
      </c>
      <c r="DA157" s="25">
        <v>6304.4705882353001</v>
      </c>
      <c r="DB157" s="25">
        <v>0.8</v>
      </c>
      <c r="DC157" s="25">
        <v>7354.6875</v>
      </c>
      <c r="DD157" s="25">
        <v>0.85</v>
      </c>
      <c r="DE157" s="25">
        <v>8106.6470588235297</v>
      </c>
      <c r="DF157" s="25">
        <v>0.83333333333333337</v>
      </c>
      <c r="DG157" s="28">
        <v>7255.2683823529442</v>
      </c>
      <c r="DH157">
        <v>1</v>
      </c>
      <c r="DI157">
        <v>118</v>
      </c>
      <c r="DJ157">
        <v>0</v>
      </c>
      <c r="DK157">
        <v>108</v>
      </c>
      <c r="DL157">
        <v>0.16666666666666666</v>
      </c>
      <c r="DM157">
        <v>162</v>
      </c>
      <c r="DN157">
        <v>0.38888888888888901</v>
      </c>
      <c r="DO157">
        <v>129.33333333333334</v>
      </c>
      <c r="DP157">
        <v>21</v>
      </c>
      <c r="DQ157">
        <v>18</v>
      </c>
      <c r="DR157">
        <v>18</v>
      </c>
      <c r="DS157">
        <v>11</v>
      </c>
      <c r="DT157">
        <v>29</v>
      </c>
      <c r="DU157">
        <v>11</v>
      </c>
      <c r="DV157">
        <v>11</v>
      </c>
      <c r="DW157">
        <v>6</v>
      </c>
      <c r="DX157">
        <v>25</v>
      </c>
      <c r="DY157">
        <v>19</v>
      </c>
      <c r="DZ157">
        <v>19</v>
      </c>
      <c r="EA157">
        <v>8</v>
      </c>
      <c r="EB157" s="89">
        <v>25</v>
      </c>
      <c r="EC157" s="89">
        <v>16</v>
      </c>
      <c r="ED157" s="89">
        <v>16</v>
      </c>
      <c r="EE157" s="129">
        <v>8.3333333333333339</v>
      </c>
      <c r="EF157">
        <v>0.80531380516737161</v>
      </c>
      <c r="EG157">
        <v>0.73097167460829227</v>
      </c>
      <c r="EH157">
        <v>0.7309025438247212</v>
      </c>
      <c r="EI157">
        <v>0.87636080237191838</v>
      </c>
      <c r="EJ157">
        <v>0.83404344165508226</v>
      </c>
      <c r="EK157">
        <v>0.92844513497761094</v>
      </c>
      <c r="EL157">
        <v>0.91234493032482011</v>
      </c>
      <c r="EM157">
        <v>0.99369440545299015</v>
      </c>
      <c r="EN157">
        <v>0.99325987964645956</v>
      </c>
      <c r="EO157">
        <v>0.98502748011358887</v>
      </c>
      <c r="EP157">
        <v>0.99427490727389001</v>
      </c>
      <c r="EQ157">
        <v>1</v>
      </c>
      <c r="ER157">
        <v>0.87753904215630441</v>
      </c>
      <c r="ES157" s="45"/>
      <c r="ET157" s="25"/>
      <c r="EU157" s="25"/>
      <c r="EV157" s="25"/>
      <c r="EW157" s="25"/>
      <c r="EX157" s="109"/>
      <c r="EY157" s="25"/>
    </row>
    <row r="158" spans="1:155" ht="13.05" customHeight="1">
      <c r="A158" s="25">
        <v>30</v>
      </c>
      <c r="B158" s="25">
        <v>20</v>
      </c>
      <c r="C158" s="49">
        <v>80156</v>
      </c>
      <c r="D158" s="25">
        <v>5</v>
      </c>
      <c r="E158" s="25">
        <v>5</v>
      </c>
      <c r="F158" s="25">
        <v>18</v>
      </c>
      <c r="G158" s="25">
        <v>25</v>
      </c>
      <c r="H158" s="25">
        <v>10</v>
      </c>
      <c r="I158" s="25">
        <v>22</v>
      </c>
      <c r="J158" s="25">
        <v>8</v>
      </c>
      <c r="K158" s="25">
        <v>14</v>
      </c>
      <c r="L158" s="25">
        <v>0.95</v>
      </c>
      <c r="M158" s="25">
        <v>740</v>
      </c>
      <c r="N158" s="25">
        <v>715.5</v>
      </c>
      <c r="O158" s="25">
        <v>117.28552654459162</v>
      </c>
      <c r="P158" s="25">
        <v>0.44186046511627908</v>
      </c>
      <c r="Q158" s="49">
        <v>0.33333333333333331</v>
      </c>
      <c r="R158" s="25">
        <v>1</v>
      </c>
      <c r="S158" s="25">
        <v>1</v>
      </c>
      <c r="T158" s="25">
        <v>1</v>
      </c>
      <c r="U158" s="47">
        <v>32</v>
      </c>
      <c r="V158" s="47">
        <v>12</v>
      </c>
      <c r="W158" s="54">
        <v>10.5</v>
      </c>
      <c r="X158" s="51">
        <v>15.5</v>
      </c>
      <c r="Y158" s="46">
        <v>21</v>
      </c>
      <c r="Z158" s="46">
        <v>12</v>
      </c>
      <c r="AA158" s="103">
        <v>75</v>
      </c>
      <c r="AB158" s="104">
        <v>0.12</v>
      </c>
      <c r="AC158" s="47">
        <v>10</v>
      </c>
      <c r="AD158" s="25">
        <v>7</v>
      </c>
      <c r="AE158" s="49">
        <v>17</v>
      </c>
      <c r="AF158" s="47">
        <v>3</v>
      </c>
      <c r="AG158" s="25">
        <v>4</v>
      </c>
      <c r="AH158" s="49">
        <v>7</v>
      </c>
      <c r="AI158" s="25">
        <v>33</v>
      </c>
      <c r="AJ158" s="25"/>
      <c r="AK158" s="49">
        <v>2.1212121212121211</v>
      </c>
      <c r="AL158">
        <v>19</v>
      </c>
      <c r="AM158">
        <v>9</v>
      </c>
      <c r="AN158">
        <v>0.83242753999999997</v>
      </c>
      <c r="AO158">
        <v>9</v>
      </c>
      <c r="AP158">
        <v>0.83273242999999997</v>
      </c>
      <c r="AQ158">
        <v>15</v>
      </c>
      <c r="AR158">
        <v>5</v>
      </c>
      <c r="AS158">
        <v>0.88150982</v>
      </c>
      <c r="AT158">
        <v>6</v>
      </c>
      <c r="AU158">
        <v>0.91759605</v>
      </c>
      <c r="AV158">
        <v>21</v>
      </c>
      <c r="AW158">
        <v>9</v>
      </c>
      <c r="AX158">
        <v>0.96948407999999997</v>
      </c>
      <c r="AY158">
        <v>9</v>
      </c>
      <c r="AZ158">
        <v>0.99766836000000003</v>
      </c>
      <c r="BA158" s="25">
        <v>18.333333333333332</v>
      </c>
      <c r="BB158" s="25">
        <v>7.666666666666667</v>
      </c>
      <c r="BC158" s="25">
        <v>0.89447381333333331</v>
      </c>
      <c r="BD158" s="25">
        <v>8</v>
      </c>
      <c r="BE158" s="25">
        <v>0.91599894666666659</v>
      </c>
      <c r="BF158" s="86">
        <v>62.989355324769477</v>
      </c>
      <c r="BG158" s="47">
        <v>15</v>
      </c>
      <c r="BH158" s="25">
        <v>23</v>
      </c>
      <c r="BI158" s="25">
        <v>19</v>
      </c>
      <c r="BJ158" s="25">
        <v>0.87603306000000003</v>
      </c>
      <c r="BK158" s="25">
        <v>0.50613496999999996</v>
      </c>
      <c r="BL158" s="88">
        <v>0.69108401499999994</v>
      </c>
      <c r="BM158" s="47">
        <v>31</v>
      </c>
      <c r="BN158" s="25">
        <v>34</v>
      </c>
      <c r="BO158" s="25">
        <v>36</v>
      </c>
      <c r="BP158" s="25">
        <v>32</v>
      </c>
      <c r="BQ158" s="25">
        <v>40</v>
      </c>
      <c r="BR158" s="46">
        <v>43</v>
      </c>
      <c r="BS158" s="25">
        <v>109686.66666666701</v>
      </c>
      <c r="BT158" s="25">
        <v>19356.470588235301</v>
      </c>
      <c r="BU158" s="25">
        <v>47008.75</v>
      </c>
      <c r="BV158" s="25">
        <v>41785.555555555598</v>
      </c>
      <c r="BW158" s="25">
        <v>70804</v>
      </c>
      <c r="BX158" s="25">
        <v>23601.333333333299</v>
      </c>
      <c r="BY158" s="25">
        <v>75833.138888889007</v>
      </c>
      <c r="BZ158" s="28">
        <v>28247.786492374737</v>
      </c>
      <c r="CA158">
        <v>1416.908803</v>
      </c>
      <c r="CB158">
        <v>0.11804479</v>
      </c>
      <c r="CC158">
        <v>-9.6969696969696997E-2</v>
      </c>
      <c r="CD158">
        <v>0.5</v>
      </c>
      <c r="CE158">
        <v>9949.1222510000007</v>
      </c>
      <c r="CF158">
        <v>0.64707246299999999</v>
      </c>
      <c r="CG158">
        <v>0.85145888594164498</v>
      </c>
      <c r="CH158">
        <v>0.71428571428571397</v>
      </c>
      <c r="CI158">
        <v>1489.0597439999999</v>
      </c>
      <c r="CJ158">
        <v>8.8609219000000003E-2</v>
      </c>
      <c r="CK158">
        <v>-0.157746478873239</v>
      </c>
      <c r="CL158">
        <v>0</v>
      </c>
      <c r="CM158">
        <v>4285.0302660000007</v>
      </c>
      <c r="CN158">
        <v>0.28457549066666665</v>
      </c>
      <c r="CO158">
        <v>0.19891423669956965</v>
      </c>
      <c r="CP158" s="63">
        <v>0.40476190476190466</v>
      </c>
      <c r="CQ158">
        <v>0.4453125</v>
      </c>
      <c r="CR158">
        <v>0.63649742457689495</v>
      </c>
      <c r="CS158">
        <v>0.46756756756756801</v>
      </c>
      <c r="CT158">
        <v>0.50507614213198004</v>
      </c>
      <c r="CU158">
        <v>0.44670050761421298</v>
      </c>
      <c r="CV158">
        <v>0.54067378800328703</v>
      </c>
      <c r="CW158">
        <v>0.45319352506059368</v>
      </c>
      <c r="CX158">
        <v>0.56074911823738738</v>
      </c>
      <c r="CY158">
        <v>0.50697132164899039</v>
      </c>
      <c r="CZ158" s="45">
        <v>0.5</v>
      </c>
      <c r="DA158" s="25">
        <v>1985.4</v>
      </c>
      <c r="DB158" s="25">
        <v>0.6</v>
      </c>
      <c r="DC158" s="25">
        <v>2695.6666666666702</v>
      </c>
      <c r="DD158" s="25">
        <v>0.7</v>
      </c>
      <c r="DE158" s="25">
        <v>2968.5714285714298</v>
      </c>
      <c r="DF158" s="25">
        <v>0.6</v>
      </c>
      <c r="DG158" s="28">
        <v>2549.8793650793668</v>
      </c>
      <c r="DH158">
        <v>0.5</v>
      </c>
      <c r="DI158">
        <v>112</v>
      </c>
      <c r="DJ158">
        <v>0</v>
      </c>
      <c r="DK158">
        <v>78</v>
      </c>
      <c r="DL158">
        <v>1.1666666666666667</v>
      </c>
      <c r="DM158">
        <v>160</v>
      </c>
      <c r="DN158">
        <v>0.55555555555555602</v>
      </c>
      <c r="DO158">
        <v>116.66666666666667</v>
      </c>
      <c r="DP158">
        <v>13</v>
      </c>
      <c r="DQ158">
        <v>12</v>
      </c>
      <c r="DR158">
        <v>11</v>
      </c>
      <c r="DS158">
        <v>10</v>
      </c>
      <c r="DT158">
        <v>10</v>
      </c>
      <c r="DU158">
        <v>9</v>
      </c>
      <c r="DV158">
        <v>7</v>
      </c>
      <c r="DW158">
        <v>6</v>
      </c>
      <c r="DX158">
        <v>8</v>
      </c>
      <c r="DY158">
        <v>8</v>
      </c>
      <c r="DZ158">
        <v>7</v>
      </c>
      <c r="EA158">
        <v>6</v>
      </c>
      <c r="EB158" s="89">
        <v>10.333333333333334</v>
      </c>
      <c r="EC158" s="89">
        <v>9.6666666666666661</v>
      </c>
      <c r="ED158" s="89">
        <v>8.3333333333333339</v>
      </c>
      <c r="EE158" s="129">
        <v>7.333333333333333</v>
      </c>
      <c r="EF158">
        <v>0.94396521655405952</v>
      </c>
      <c r="EG158">
        <v>0.94477007825653547</v>
      </c>
      <c r="EH158">
        <v>0.93689670172250383</v>
      </c>
      <c r="EI158">
        <v>0.92096259789811208</v>
      </c>
      <c r="EJ158">
        <v>0.94372782277769873</v>
      </c>
      <c r="EK158">
        <v>0.97382283520599888</v>
      </c>
      <c r="EL158">
        <v>0.94809169944877925</v>
      </c>
      <c r="EM158">
        <v>0.99026740830523841</v>
      </c>
      <c r="EN158">
        <v>0.98513566815796905</v>
      </c>
      <c r="EO158">
        <v>0.9798272520870257</v>
      </c>
      <c r="EP158">
        <v>0.98465564651284643</v>
      </c>
      <c r="EQ158">
        <v>1</v>
      </c>
      <c r="ER158">
        <v>0.95760956916324247</v>
      </c>
      <c r="ES158" s="45"/>
      <c r="ET158" s="25"/>
      <c r="EU158" s="25"/>
      <c r="EV158" s="25"/>
      <c r="EW158" s="25"/>
      <c r="EX158" s="109"/>
      <c r="EY158" s="25"/>
    </row>
    <row r="159" spans="1:155" ht="13.05" customHeight="1">
      <c r="A159" s="25">
        <v>35</v>
      </c>
      <c r="B159" s="25">
        <v>12</v>
      </c>
      <c r="C159" s="49">
        <v>80157</v>
      </c>
      <c r="D159" s="25">
        <v>4</v>
      </c>
      <c r="E159" s="25">
        <v>4</v>
      </c>
      <c r="F159" s="25">
        <v>11</v>
      </c>
      <c r="G159" s="25">
        <v>18</v>
      </c>
      <c r="H159" s="25">
        <v>14</v>
      </c>
      <c r="I159" s="25">
        <v>25</v>
      </c>
      <c r="J159" s="25">
        <v>8</v>
      </c>
      <c r="K159" s="25">
        <v>11</v>
      </c>
      <c r="L159" s="25">
        <v>1</v>
      </c>
      <c r="M159" s="25">
        <v>867.25</v>
      </c>
      <c r="N159" s="25">
        <v>822.5</v>
      </c>
      <c r="O159" s="25">
        <v>197.60803174599536</v>
      </c>
      <c r="P159" s="25">
        <v>0.43010752688172044</v>
      </c>
      <c r="Q159" s="49">
        <v>-0.66666666666666663</v>
      </c>
      <c r="R159" s="25">
        <v>0</v>
      </c>
      <c r="S159" s="25">
        <v>0.1</v>
      </c>
      <c r="T159" s="25">
        <v>0.05</v>
      </c>
      <c r="U159" s="47">
        <v>38</v>
      </c>
      <c r="V159" s="47">
        <v>13</v>
      </c>
      <c r="W159" s="54">
        <v>6</v>
      </c>
      <c r="X159" s="51">
        <v>12.5</v>
      </c>
      <c r="Y159" s="46">
        <v>13</v>
      </c>
      <c r="Z159" s="46">
        <v>15</v>
      </c>
      <c r="AA159" s="103">
        <v>42</v>
      </c>
      <c r="AB159" s="104">
        <v>2.3809523809523808E-2</v>
      </c>
      <c r="AC159" s="47">
        <v>10</v>
      </c>
      <c r="AD159" s="25">
        <v>7</v>
      </c>
      <c r="AE159" s="49">
        <v>17</v>
      </c>
      <c r="AF159" s="47">
        <v>4</v>
      </c>
      <c r="AG159" s="25">
        <v>4</v>
      </c>
      <c r="AH159" s="49">
        <v>8</v>
      </c>
      <c r="AI159" s="25">
        <v>52</v>
      </c>
      <c r="AJ159" s="25"/>
      <c r="AK159" s="49">
        <v>0.84615384615384615</v>
      </c>
      <c r="AL159">
        <v>16</v>
      </c>
      <c r="AM159">
        <v>3</v>
      </c>
      <c r="AN159">
        <v>0.96076892000000003</v>
      </c>
      <c r="AO159">
        <v>3</v>
      </c>
      <c r="AP159">
        <v>0.99339926999999995</v>
      </c>
      <c r="AQ159">
        <v>13</v>
      </c>
      <c r="AR159">
        <v>7</v>
      </c>
      <c r="AS159">
        <v>0.97227182000000001</v>
      </c>
      <c r="AT159">
        <v>7</v>
      </c>
      <c r="AU159">
        <v>0.98214285999999995</v>
      </c>
      <c r="AV159">
        <v>14</v>
      </c>
      <c r="AW159">
        <v>7</v>
      </c>
      <c r="AX159">
        <v>0.93147243999999996</v>
      </c>
      <c r="AY159">
        <v>7</v>
      </c>
      <c r="AZ159">
        <v>0.93147243999999996</v>
      </c>
      <c r="BA159" s="25">
        <v>14.333333333333334</v>
      </c>
      <c r="BB159" s="25">
        <v>5.666666666666667</v>
      </c>
      <c r="BC159" s="25">
        <v>0.95483772666666666</v>
      </c>
      <c r="BD159" s="25">
        <v>5.666666666666667</v>
      </c>
      <c r="BE159" s="25">
        <v>0.96900485666666658</v>
      </c>
      <c r="BF159" s="86">
        <v>71.614336408254104</v>
      </c>
      <c r="BG159" s="47">
        <v>7</v>
      </c>
      <c r="BH159" s="25">
        <v>3</v>
      </c>
      <c r="BI159" s="25">
        <v>5</v>
      </c>
      <c r="BJ159" s="25">
        <v>0.46153845999999998</v>
      </c>
      <c r="BK159" s="25">
        <v>1</v>
      </c>
      <c r="BL159" s="88">
        <v>0.73076922999999994</v>
      </c>
      <c r="BM159" s="47">
        <v>35</v>
      </c>
      <c r="BN159" s="25">
        <v>34</v>
      </c>
      <c r="BO159" s="25">
        <v>33</v>
      </c>
      <c r="BP159" s="25">
        <v>34</v>
      </c>
      <c r="BQ159" s="25">
        <v>39</v>
      </c>
      <c r="BR159" s="46">
        <v>61</v>
      </c>
      <c r="BS159" s="25">
        <v>8226.5</v>
      </c>
      <c r="BT159" s="25">
        <v>4839.1176470588198</v>
      </c>
      <c r="BU159" s="25">
        <v>5698.0303030303003</v>
      </c>
      <c r="BV159" s="25">
        <v>4273.5227272727298</v>
      </c>
      <c r="BW159" s="25">
        <v>10412.352941176499</v>
      </c>
      <c r="BX159" s="25">
        <v>7080.4</v>
      </c>
      <c r="BY159" s="25">
        <v>8112.2944147356002</v>
      </c>
      <c r="BZ159" s="28">
        <v>5397.6801247771828</v>
      </c>
      <c r="CA159">
        <v>619.77888419999999</v>
      </c>
      <c r="CB159">
        <v>0.19723597400000001</v>
      </c>
      <c r="CC159">
        <v>2.0818181818181798</v>
      </c>
      <c r="CD159">
        <v>0.56410256410256399</v>
      </c>
      <c r="CE159">
        <v>584.16855539999995</v>
      </c>
      <c r="CF159">
        <v>0.186494679</v>
      </c>
      <c r="CG159">
        <v>12.689655172413801</v>
      </c>
      <c r="CH159">
        <v>0.52307692307692299</v>
      </c>
      <c r="CI159">
        <v>881.4833476</v>
      </c>
      <c r="CJ159">
        <v>0.17321082300000001</v>
      </c>
      <c r="CK159">
        <v>2.72394366197183</v>
      </c>
      <c r="CL159">
        <v>0.42424242424242398</v>
      </c>
      <c r="CM159">
        <v>695.14359573333331</v>
      </c>
      <c r="CN159">
        <v>0.18564715866666667</v>
      </c>
      <c r="CO159">
        <v>5.8318056720679365</v>
      </c>
      <c r="CP159" s="63">
        <v>0.50380730380730354</v>
      </c>
      <c r="CQ159">
        <v>0.70193740685544004</v>
      </c>
      <c r="CR159">
        <v>0.66412407831172104</v>
      </c>
      <c r="CS159">
        <v>0.52765237020316003</v>
      </c>
      <c r="CT159">
        <v>0.62484049340706105</v>
      </c>
      <c r="CU159">
        <v>0.79389312977099202</v>
      </c>
      <c r="CV159">
        <v>0.54246214614878197</v>
      </c>
      <c r="CW159">
        <v>0.67449430227653062</v>
      </c>
      <c r="CX159">
        <v>0.61047557262252139</v>
      </c>
      <c r="CY159">
        <v>0.64248493744952595</v>
      </c>
      <c r="CZ159" s="45">
        <v>0.7</v>
      </c>
      <c r="DA159" s="25">
        <v>6843.1538461538503</v>
      </c>
      <c r="DB159" s="25">
        <v>0.6</v>
      </c>
      <c r="DC159" s="25">
        <v>4242.9166666666697</v>
      </c>
      <c r="DD159" s="25">
        <v>0.75</v>
      </c>
      <c r="DE159" s="25">
        <v>4317.3999999999996</v>
      </c>
      <c r="DF159" s="25">
        <v>0.68333333333333324</v>
      </c>
      <c r="DG159" s="28">
        <v>5134.4901709401729</v>
      </c>
      <c r="DH159">
        <v>0.16666666666666666</v>
      </c>
      <c r="DI159"/>
      <c r="DJ159">
        <v>0</v>
      </c>
      <c r="DK159">
        <v>81</v>
      </c>
      <c r="DL159">
        <v>1.8333333333333333</v>
      </c>
      <c r="DM159">
        <v>102</v>
      </c>
      <c r="DN159">
        <v>0.66666666666666696</v>
      </c>
      <c r="DO159">
        <v>91.5</v>
      </c>
      <c r="DP159">
        <v>22</v>
      </c>
      <c r="DQ159">
        <v>14</v>
      </c>
      <c r="DR159">
        <v>12</v>
      </c>
      <c r="DS159">
        <v>7</v>
      </c>
      <c r="DT159">
        <v>46</v>
      </c>
      <c r="DU159">
        <v>14</v>
      </c>
      <c r="DV159">
        <v>15</v>
      </c>
      <c r="DW159">
        <v>5</v>
      </c>
      <c r="DX159">
        <v>19</v>
      </c>
      <c r="DY159">
        <v>16</v>
      </c>
      <c r="DZ159">
        <v>14</v>
      </c>
      <c r="EA159">
        <v>8</v>
      </c>
      <c r="EB159" s="89">
        <v>29</v>
      </c>
      <c r="EC159" s="89">
        <v>14.666666666666666</v>
      </c>
      <c r="ED159" s="89">
        <v>13.666666666666666</v>
      </c>
      <c r="EE159" s="129">
        <v>6.666666666666667</v>
      </c>
      <c r="EF159">
        <v>0.94235951345646274</v>
      </c>
      <c r="EG159">
        <v>0.93144934122608603</v>
      </c>
      <c r="EH159">
        <v>0.95725350872725645</v>
      </c>
      <c r="EI159">
        <v>0.98491617929624908</v>
      </c>
      <c r="EJ159">
        <v>0.94048166074996098</v>
      </c>
      <c r="EK159">
        <v>0.79759436108960613</v>
      </c>
      <c r="EL159">
        <v>0.84814609881051195</v>
      </c>
      <c r="EM159">
        <v>0.99999999999999978</v>
      </c>
      <c r="EN159">
        <v>0.91927047757516178</v>
      </c>
      <c r="EO159">
        <v>0.94875454318217767</v>
      </c>
      <c r="EP159">
        <v>0.94809135848507797</v>
      </c>
      <c r="EQ159">
        <v>1</v>
      </c>
      <c r="ER159">
        <v>0.93403721726052857</v>
      </c>
      <c r="ES159" s="45"/>
      <c r="ET159" s="25"/>
      <c r="EU159" s="25"/>
      <c r="EV159" s="25"/>
      <c r="EW159" s="25"/>
      <c r="EX159" s="109"/>
      <c r="EY159" s="25"/>
    </row>
    <row r="160" spans="1:155" ht="13.05" customHeight="1">
      <c r="A160" s="25">
        <v>35</v>
      </c>
      <c r="B160" s="25">
        <v>12</v>
      </c>
      <c r="C160" s="49">
        <v>80158</v>
      </c>
      <c r="D160" s="25">
        <v>5</v>
      </c>
      <c r="E160" s="25">
        <v>5</v>
      </c>
      <c r="F160" s="25">
        <v>18</v>
      </c>
      <c r="G160" s="25">
        <v>23</v>
      </c>
      <c r="H160" s="25">
        <v>25</v>
      </c>
      <c r="I160" s="25">
        <v>27</v>
      </c>
      <c r="J160" s="25">
        <v>14</v>
      </c>
      <c r="K160" s="25">
        <v>17</v>
      </c>
      <c r="L160" s="25">
        <v>1</v>
      </c>
      <c r="M160" s="25">
        <v>1060.8</v>
      </c>
      <c r="N160" s="25">
        <v>957</v>
      </c>
      <c r="O160" s="25">
        <v>287.8397946226703</v>
      </c>
      <c r="P160" s="25">
        <v>0.47619047619047616</v>
      </c>
      <c r="Q160" s="49">
        <v>-0.4</v>
      </c>
      <c r="R160" s="25">
        <v>0.9</v>
      </c>
      <c r="S160" s="25">
        <v>1</v>
      </c>
      <c r="T160" s="25">
        <v>0.95</v>
      </c>
      <c r="U160" s="47">
        <v>44</v>
      </c>
      <c r="V160" s="47">
        <v>16</v>
      </c>
      <c r="W160" s="54">
        <v>10</v>
      </c>
      <c r="X160" s="51">
        <v>15.5</v>
      </c>
      <c r="Y160" s="46">
        <v>25</v>
      </c>
      <c r="Z160" s="46">
        <v>16</v>
      </c>
      <c r="AA160" s="103">
        <v>80</v>
      </c>
      <c r="AB160" s="104">
        <v>0.1875</v>
      </c>
      <c r="AC160" s="47">
        <v>11</v>
      </c>
      <c r="AD160" s="25">
        <v>7</v>
      </c>
      <c r="AE160" s="49">
        <v>18</v>
      </c>
      <c r="AF160" s="47">
        <v>4</v>
      </c>
      <c r="AG160" s="25">
        <v>4</v>
      </c>
      <c r="AH160" s="49">
        <v>8</v>
      </c>
      <c r="AI160" s="25">
        <v>21</v>
      </c>
      <c r="AJ160" s="25"/>
      <c r="AK160" s="49">
        <v>1.4761904761904763</v>
      </c>
      <c r="AL160">
        <v>11</v>
      </c>
      <c r="AM160">
        <v>8</v>
      </c>
      <c r="AN160">
        <v>0.88594408000000002</v>
      </c>
      <c r="AO160">
        <v>8</v>
      </c>
      <c r="AP160">
        <v>0.88116311999999997</v>
      </c>
      <c r="AQ160">
        <v>11</v>
      </c>
      <c r="AR160">
        <v>7</v>
      </c>
      <c r="AS160">
        <v>0.96878094999999997</v>
      </c>
      <c r="AT160">
        <v>7</v>
      </c>
      <c r="AU160">
        <v>0.97501687000000004</v>
      </c>
      <c r="AV160">
        <v>12</v>
      </c>
      <c r="AW160">
        <v>6</v>
      </c>
      <c r="AX160">
        <v>0.90223251999999998</v>
      </c>
      <c r="AY160">
        <v>7</v>
      </c>
      <c r="AZ160">
        <v>0.90051484000000004</v>
      </c>
      <c r="BA160" s="25">
        <v>11.333333333333334</v>
      </c>
      <c r="BB160" s="25">
        <v>7</v>
      </c>
      <c r="BC160" s="25">
        <v>0.91898584999999999</v>
      </c>
      <c r="BD160" s="25">
        <v>7.333333333333333</v>
      </c>
      <c r="BE160" s="25">
        <v>0.91889827666666657</v>
      </c>
      <c r="BF160" s="86">
        <v>42.132018160742547</v>
      </c>
      <c r="BG160" s="47">
        <v>15</v>
      </c>
      <c r="BH160" s="25">
        <v>26</v>
      </c>
      <c r="BI160" s="25">
        <v>20.5</v>
      </c>
      <c r="BJ160" s="25">
        <v>0.36974790000000002</v>
      </c>
      <c r="BK160" s="25">
        <v>0.76036866000000003</v>
      </c>
      <c r="BL160" s="88">
        <v>0.56505828000000002</v>
      </c>
      <c r="BM160" s="47">
        <v>27</v>
      </c>
      <c r="BN160" s="25">
        <v>29</v>
      </c>
      <c r="BO160" s="25">
        <v>31</v>
      </c>
      <c r="BP160" s="25">
        <v>30</v>
      </c>
      <c r="BQ160" s="25">
        <v>33</v>
      </c>
      <c r="BR160" s="46">
        <v>48</v>
      </c>
      <c r="BS160" s="25">
        <v>11346.896551724099</v>
      </c>
      <c r="BT160" s="25">
        <v>5062.4615384615399</v>
      </c>
      <c r="BU160" s="25">
        <v>8954.0476190476202</v>
      </c>
      <c r="BV160" s="25">
        <v>5082.0270270270303</v>
      </c>
      <c r="BW160" s="25">
        <v>18632.631578947399</v>
      </c>
      <c r="BX160" s="25">
        <v>7867.1111111111104</v>
      </c>
      <c r="BY160" s="25">
        <v>12977.858583239708</v>
      </c>
      <c r="BZ160" s="28">
        <v>6003.8665588665599</v>
      </c>
      <c r="CA160">
        <v>395.4567065</v>
      </c>
      <c r="CB160">
        <v>0.10160319800000001</v>
      </c>
      <c r="CC160">
        <v>5.5696969696969703</v>
      </c>
      <c r="CD160">
        <v>0.64285714285714302</v>
      </c>
      <c r="CE160">
        <v>990.87972479999996</v>
      </c>
      <c r="CF160">
        <v>0.27818548199999998</v>
      </c>
      <c r="CG160">
        <v>12.061007957559699</v>
      </c>
      <c r="CH160">
        <v>0.439024390243902</v>
      </c>
      <c r="CI160">
        <v>482.84724640000002</v>
      </c>
      <c r="CJ160">
        <v>7.9439013000000003E-2</v>
      </c>
      <c r="CK160">
        <v>2.8197183098591498</v>
      </c>
      <c r="CL160">
        <v>0.55555555555555602</v>
      </c>
      <c r="CM160">
        <v>623.06122589999995</v>
      </c>
      <c r="CN160">
        <v>0.15307589766666665</v>
      </c>
      <c r="CO160">
        <v>6.8168077457052734</v>
      </c>
      <c r="CP160" s="63">
        <v>0.5458123628855337</v>
      </c>
      <c r="CQ160">
        <v>0.77985074626865702</v>
      </c>
      <c r="CR160">
        <v>0.77618177069730998</v>
      </c>
      <c r="CS160">
        <v>0.56982823002240501</v>
      </c>
      <c r="CT160">
        <v>0.761543762922123</v>
      </c>
      <c r="CU160">
        <v>0.410810810810811</v>
      </c>
      <c r="CV160">
        <v>0.62224517906336096</v>
      </c>
      <c r="CW160">
        <v>0.5868299290339577</v>
      </c>
      <c r="CX160">
        <v>0.71999023756093139</v>
      </c>
      <c r="CY160">
        <v>0.65341008329744443</v>
      </c>
      <c r="CZ160" s="45">
        <v>0.9</v>
      </c>
      <c r="DA160" s="25">
        <v>9078.1666666666697</v>
      </c>
      <c r="DB160" s="25">
        <v>0.95</v>
      </c>
      <c r="DC160" s="25">
        <v>10036.526315789501</v>
      </c>
      <c r="DD160" s="25">
        <v>0.75</v>
      </c>
      <c r="DE160" s="25">
        <v>5367.6666666666697</v>
      </c>
      <c r="DF160" s="25">
        <v>0.8666666666666667</v>
      </c>
      <c r="DG160" s="28">
        <v>8160.7865497076127</v>
      </c>
      <c r="DH160">
        <v>0.66666666666666663</v>
      </c>
      <c r="DI160">
        <v>83</v>
      </c>
      <c r="DJ160">
        <v>0.16666666666666666</v>
      </c>
      <c r="DK160"/>
      <c r="DL160">
        <v>4</v>
      </c>
      <c r="DM160">
        <v>110</v>
      </c>
      <c r="DN160">
        <v>1.6111111111111101</v>
      </c>
      <c r="DO160">
        <v>96.5</v>
      </c>
      <c r="DP160">
        <v>31</v>
      </c>
      <c r="DQ160">
        <v>23</v>
      </c>
      <c r="DR160">
        <v>22</v>
      </c>
      <c r="DS160">
        <v>10</v>
      </c>
      <c r="DT160">
        <v>54</v>
      </c>
      <c r="DU160">
        <v>16</v>
      </c>
      <c r="DV160">
        <v>18</v>
      </c>
      <c r="DW160">
        <v>7</v>
      </c>
      <c r="DX160">
        <v>30</v>
      </c>
      <c r="DY160">
        <v>20</v>
      </c>
      <c r="DZ160">
        <v>20</v>
      </c>
      <c r="EA160">
        <v>8</v>
      </c>
      <c r="EB160" s="89">
        <v>38.333333333333336</v>
      </c>
      <c r="EC160" s="89">
        <v>19.666666666666668</v>
      </c>
      <c r="ED160" s="89">
        <v>20</v>
      </c>
      <c r="EE160" s="129">
        <v>8.3333333333333339</v>
      </c>
      <c r="EF160">
        <v>0.85507157726698446</v>
      </c>
      <c r="EG160">
        <v>0.80323427314039531</v>
      </c>
      <c r="EH160">
        <v>0.7829978523277823</v>
      </c>
      <c r="EI160">
        <v>0.92599787202399741</v>
      </c>
      <c r="EJ160">
        <v>0.9439373068203305</v>
      </c>
      <c r="EK160">
        <v>0.99381580006721659</v>
      </c>
      <c r="EL160">
        <v>0.99271795572453247</v>
      </c>
      <c r="EM160">
        <v>0.99484975116710972</v>
      </c>
      <c r="EN160">
        <v>0.96723211004562504</v>
      </c>
      <c r="EO160">
        <v>0.99634098126233972</v>
      </c>
      <c r="EP160">
        <v>0.99736616250961241</v>
      </c>
      <c r="EQ160">
        <v>1</v>
      </c>
      <c r="ER160">
        <v>0.92208033137764678</v>
      </c>
      <c r="ES160" s="45"/>
      <c r="ET160" s="25"/>
      <c r="EU160" s="25"/>
      <c r="EV160" s="25"/>
      <c r="EW160" s="25"/>
      <c r="EX160" s="109"/>
      <c r="EY160" s="25"/>
    </row>
    <row r="161" spans="1:155" ht="13.05" customHeight="1">
      <c r="A161" s="25">
        <v>62</v>
      </c>
      <c r="B161" s="25">
        <v>16</v>
      </c>
      <c r="C161" s="49">
        <v>80159</v>
      </c>
      <c r="D161" s="25">
        <v>5</v>
      </c>
      <c r="E161" s="25">
        <v>5</v>
      </c>
      <c r="F161" s="25">
        <v>19</v>
      </c>
      <c r="G161" s="25">
        <v>22</v>
      </c>
      <c r="H161" s="25">
        <v>3</v>
      </c>
      <c r="I161" s="25">
        <v>6</v>
      </c>
      <c r="J161" s="25">
        <v>10</v>
      </c>
      <c r="K161" s="25">
        <v>21</v>
      </c>
      <c r="L161" s="25">
        <v>1</v>
      </c>
      <c r="M161" s="25">
        <v>1045.5999999999999</v>
      </c>
      <c r="N161" s="25">
        <v>1043</v>
      </c>
      <c r="O161" s="25">
        <v>129.41544689385762</v>
      </c>
      <c r="P161" s="25">
        <v>0.34782608695652173</v>
      </c>
      <c r="Q161" s="49">
        <v>-0.4</v>
      </c>
      <c r="R161" s="25">
        <v>0.8</v>
      </c>
      <c r="S161" s="25">
        <v>0.8</v>
      </c>
      <c r="T161" s="25">
        <v>0.8</v>
      </c>
      <c r="U161" s="47">
        <v>35</v>
      </c>
      <c r="V161" s="47">
        <v>14</v>
      </c>
      <c r="W161" s="54">
        <v>8</v>
      </c>
      <c r="X161" s="51">
        <v>12.5</v>
      </c>
      <c r="Y161" s="46">
        <v>23</v>
      </c>
      <c r="Z161" s="46">
        <v>22</v>
      </c>
      <c r="AA161" s="103">
        <v>85</v>
      </c>
      <c r="AB161" s="104">
        <v>0.10588235294117647</v>
      </c>
      <c r="AC161" s="47">
        <v>11</v>
      </c>
      <c r="AD161" s="25">
        <v>7</v>
      </c>
      <c r="AE161" s="49">
        <v>18</v>
      </c>
      <c r="AF161" s="47">
        <v>4</v>
      </c>
      <c r="AG161" s="25">
        <v>4</v>
      </c>
      <c r="AH161" s="49">
        <v>8</v>
      </c>
      <c r="AI161" s="25">
        <v>35</v>
      </c>
      <c r="AJ161" s="25"/>
      <c r="AK161" s="49">
        <v>0.68571428571428572</v>
      </c>
      <c r="AL161">
        <v>18</v>
      </c>
      <c r="AM161">
        <v>8</v>
      </c>
      <c r="AN161">
        <v>0.94168320723683552</v>
      </c>
      <c r="AO161">
        <v>8</v>
      </c>
      <c r="AP161">
        <v>0.91308760805159317</v>
      </c>
      <c r="AQ161">
        <v>10</v>
      </c>
      <c r="AR161">
        <v>3</v>
      </c>
      <c r="AS161">
        <v>0.95962521999999995</v>
      </c>
      <c r="AT161">
        <v>4</v>
      </c>
      <c r="AU161">
        <v>0.93834311999999998</v>
      </c>
      <c r="AV161">
        <v>13</v>
      </c>
      <c r="AW161">
        <v>9</v>
      </c>
      <c r="AX161">
        <v>0.97672345000000005</v>
      </c>
      <c r="AY161">
        <v>9</v>
      </c>
      <c r="AZ161">
        <v>0.97672345000000005</v>
      </c>
      <c r="BA161" s="25">
        <v>13.666666666666666</v>
      </c>
      <c r="BB161" s="25">
        <v>6.666666666666667</v>
      </c>
      <c r="BC161" s="25">
        <v>0.95934395907894521</v>
      </c>
      <c r="BD161" s="25">
        <v>7</v>
      </c>
      <c r="BE161" s="25">
        <v>0.94271805935053099</v>
      </c>
      <c r="BF161" s="86">
        <v>37.719117654770166</v>
      </c>
      <c r="BG161" s="47">
        <v>23</v>
      </c>
      <c r="BH161" s="25">
        <v>19</v>
      </c>
      <c r="BI161" s="25">
        <v>21</v>
      </c>
      <c r="BJ161" s="25">
        <v>1</v>
      </c>
      <c r="BK161" s="25">
        <v>1</v>
      </c>
      <c r="BL161" s="88">
        <v>1</v>
      </c>
      <c r="BM161" s="47">
        <v>30</v>
      </c>
      <c r="BN161" s="25">
        <v>32</v>
      </c>
      <c r="BO161" s="25">
        <v>32</v>
      </c>
      <c r="BP161" s="25">
        <v>27</v>
      </c>
      <c r="BQ161" s="25">
        <v>35</v>
      </c>
      <c r="BR161" s="46">
        <v>67</v>
      </c>
      <c r="BS161" s="25">
        <v>54843.333333333299</v>
      </c>
      <c r="BT161" s="25">
        <v>8893.5135135135097</v>
      </c>
      <c r="BU161" s="25">
        <v>62678.333333333299</v>
      </c>
      <c r="BV161" s="25">
        <v>25071.333333333299</v>
      </c>
      <c r="BW161" s="25">
        <v>70804</v>
      </c>
      <c r="BX161" s="25">
        <v>35402</v>
      </c>
      <c r="BY161" s="25">
        <v>62775.222222222197</v>
      </c>
      <c r="BZ161" s="28">
        <v>23122.282282282267</v>
      </c>
      <c r="CA161">
        <v>-2277.8349659999999</v>
      </c>
      <c r="CB161">
        <v>-0.23549940999999999</v>
      </c>
      <c r="CC161">
        <v>-0.54545454545454497</v>
      </c>
      <c r="CD161">
        <v>0.4</v>
      </c>
      <c r="CE161">
        <v>5662.1178099999997</v>
      </c>
      <c r="CF161">
        <v>0.24881376499999999</v>
      </c>
      <c r="CG161">
        <v>0.81432360742705601</v>
      </c>
      <c r="CH161">
        <v>0.6</v>
      </c>
      <c r="CI161">
        <v>23519.078870000001</v>
      </c>
      <c r="CJ161">
        <v>1.0235687920000001</v>
      </c>
      <c r="CK161">
        <v>0.89859154929577501</v>
      </c>
      <c r="CL161">
        <v>0.25</v>
      </c>
      <c r="CM161">
        <v>8967.7872380000008</v>
      </c>
      <c r="CN161">
        <v>0.34562771566666672</v>
      </c>
      <c r="CO161">
        <v>0.38915353708942862</v>
      </c>
      <c r="CP161" s="63">
        <v>0.41666666666666669</v>
      </c>
      <c r="CQ161">
        <v>0.276450511945392</v>
      </c>
      <c r="CR161">
        <v>0.53672755538282202</v>
      </c>
      <c r="CS161">
        <v>0.29602888086642598</v>
      </c>
      <c r="CT161">
        <v>0.66719745222930005</v>
      </c>
      <c r="CU161">
        <v>0.416243654822335</v>
      </c>
      <c r="CV161">
        <v>0.483213429256595</v>
      </c>
      <c r="CW161">
        <v>0.32957434921138429</v>
      </c>
      <c r="CX161">
        <v>0.56237947895623897</v>
      </c>
      <c r="CY161">
        <v>0.44597691408381168</v>
      </c>
      <c r="CZ161" s="45">
        <v>0.75</v>
      </c>
      <c r="DA161" s="25">
        <v>15386.733333333301</v>
      </c>
      <c r="DB161" s="25">
        <v>0.65</v>
      </c>
      <c r="DC161" s="25">
        <v>12144.166666666701</v>
      </c>
      <c r="DD161" s="25">
        <v>0.8</v>
      </c>
      <c r="DE161" s="25">
        <v>5754</v>
      </c>
      <c r="DF161" s="25">
        <v>0.73333333333333339</v>
      </c>
      <c r="DG161" s="28">
        <v>11094.966666666667</v>
      </c>
      <c r="DH161">
        <v>1.1666666666666667</v>
      </c>
      <c r="DI161">
        <v>198</v>
      </c>
      <c r="DJ161">
        <v>0.16666666666666666</v>
      </c>
      <c r="DK161">
        <v>114</v>
      </c>
      <c r="DL161">
        <v>0.83333333333333337</v>
      </c>
      <c r="DM161">
        <v>154</v>
      </c>
      <c r="DN161">
        <v>0.72222222222222199</v>
      </c>
      <c r="DO161">
        <v>155.33333333333334</v>
      </c>
      <c r="DP161">
        <v>26</v>
      </c>
      <c r="DQ161">
        <v>21</v>
      </c>
      <c r="DR161">
        <v>20</v>
      </c>
      <c r="DS161">
        <v>10</v>
      </c>
      <c r="DT161">
        <v>23</v>
      </c>
      <c r="DU161">
        <v>9</v>
      </c>
      <c r="DV161">
        <v>8</v>
      </c>
      <c r="DW161">
        <v>8</v>
      </c>
      <c r="DX161">
        <v>22</v>
      </c>
      <c r="DY161">
        <v>16</v>
      </c>
      <c r="DZ161">
        <v>16</v>
      </c>
      <c r="EA161">
        <v>8</v>
      </c>
      <c r="EB161" s="89">
        <v>23.666666666666668</v>
      </c>
      <c r="EC161" s="89">
        <v>15.333333333333334</v>
      </c>
      <c r="ED161" s="89">
        <v>14.666666666666666</v>
      </c>
      <c r="EE161" s="129">
        <v>8.6666666666666661</v>
      </c>
      <c r="EF161">
        <v>0.98707279381529445</v>
      </c>
      <c r="EG161">
        <v>0.98486505617529618</v>
      </c>
      <c r="EH161">
        <v>0.98049546287394163</v>
      </c>
      <c r="EI161">
        <v>0.9645137466599788</v>
      </c>
      <c r="EJ161">
        <v>0.83850003700444764</v>
      </c>
      <c r="EK161">
        <v>0.91230092275037844</v>
      </c>
      <c r="EL161">
        <v>0.89408633771975266</v>
      </c>
      <c r="EM161">
        <v>0.99068013218408046</v>
      </c>
      <c r="EN161">
        <v>0.98914860741599431</v>
      </c>
      <c r="EO161">
        <v>0.98869494281276415</v>
      </c>
      <c r="EP161">
        <v>0.99370158042956536</v>
      </c>
      <c r="EQ161">
        <v>1</v>
      </c>
      <c r="ER161">
        <v>0.93824047941191202</v>
      </c>
      <c r="ES161" s="45"/>
      <c r="ET161" s="25"/>
      <c r="EU161" s="25"/>
      <c r="EV161" s="25"/>
      <c r="EW161" s="25"/>
      <c r="EX161" s="109"/>
      <c r="EY161" s="25"/>
    </row>
    <row r="162" spans="1:155" ht="13.05" customHeight="1">
      <c r="A162" s="25">
        <v>62</v>
      </c>
      <c r="B162" s="25">
        <v>11</v>
      </c>
      <c r="C162" s="49">
        <v>80160</v>
      </c>
      <c r="D162" s="25">
        <v>4</v>
      </c>
      <c r="E162" s="25">
        <v>4</v>
      </c>
      <c r="F162" s="25">
        <v>4</v>
      </c>
      <c r="G162" s="25">
        <v>5</v>
      </c>
      <c r="H162" s="25">
        <v>0</v>
      </c>
      <c r="I162" s="25">
        <v>5</v>
      </c>
      <c r="J162" s="25">
        <v>4</v>
      </c>
      <c r="K162" s="25">
        <v>6</v>
      </c>
      <c r="L162" s="25">
        <v>1</v>
      </c>
      <c r="M162" s="25">
        <v>1210.4000000000001</v>
      </c>
      <c r="N162" s="25">
        <v>1095.5</v>
      </c>
      <c r="O162" s="25">
        <v>445.08572799311139</v>
      </c>
      <c r="P162" s="25">
        <v>1.080536912751678</v>
      </c>
      <c r="Q162" s="49">
        <v>0.14285714285714285</v>
      </c>
      <c r="R162" s="25">
        <v>0.3</v>
      </c>
      <c r="S162" s="25">
        <v>0.6</v>
      </c>
      <c r="T162" s="25">
        <v>0.45</v>
      </c>
      <c r="U162" s="47">
        <v>35</v>
      </c>
      <c r="V162" s="47">
        <v>13</v>
      </c>
      <c r="W162" s="54">
        <v>5</v>
      </c>
      <c r="X162" s="51">
        <v>10</v>
      </c>
      <c r="Y162" s="46">
        <v>9</v>
      </c>
      <c r="Z162" s="46">
        <v>14</v>
      </c>
      <c r="AA162" s="103">
        <v>41</v>
      </c>
      <c r="AB162" s="104">
        <v>0.17073170731707318</v>
      </c>
      <c r="AC162" s="47">
        <v>11</v>
      </c>
      <c r="AD162" s="25">
        <v>7</v>
      </c>
      <c r="AE162" s="49">
        <v>18</v>
      </c>
      <c r="AF162" s="47">
        <v>3</v>
      </c>
      <c r="AG162" s="25">
        <v>2</v>
      </c>
      <c r="AH162" s="49">
        <v>5</v>
      </c>
      <c r="AI162" s="25">
        <v>43</v>
      </c>
      <c r="AJ162" s="25"/>
      <c r="AK162" s="49">
        <v>2.4883720930232558</v>
      </c>
      <c r="AL162">
        <v>11</v>
      </c>
      <c r="AM162">
        <v>6</v>
      </c>
      <c r="AN162">
        <v>0.81958447000000001</v>
      </c>
      <c r="AO162">
        <v>7</v>
      </c>
      <c r="AP162">
        <v>0.88268195000000005</v>
      </c>
      <c r="AQ162">
        <v>9</v>
      </c>
      <c r="AR162">
        <v>4</v>
      </c>
      <c r="AS162">
        <v>0.99603770000000003</v>
      </c>
      <c r="AT162">
        <v>5</v>
      </c>
      <c r="AU162">
        <v>0.99672585000000002</v>
      </c>
      <c r="AV162">
        <v>13</v>
      </c>
      <c r="AW162">
        <v>4</v>
      </c>
      <c r="AX162">
        <v>0.84528888000000002</v>
      </c>
      <c r="AY162">
        <v>6</v>
      </c>
      <c r="AZ162">
        <v>0.93856200000000001</v>
      </c>
      <c r="BA162" s="25">
        <v>11</v>
      </c>
      <c r="BB162" s="25">
        <v>4.666666666666667</v>
      </c>
      <c r="BC162" s="25">
        <v>0.88697035000000002</v>
      </c>
      <c r="BD162" s="25">
        <v>6</v>
      </c>
      <c r="BE162" s="25">
        <v>0.93932326666666677</v>
      </c>
      <c r="BF162" s="86">
        <v>59.923167396088601</v>
      </c>
      <c r="BG162" s="47">
        <v>3</v>
      </c>
      <c r="BH162" s="25">
        <v>9</v>
      </c>
      <c r="BI162" s="25">
        <v>6</v>
      </c>
      <c r="BJ162" s="25">
        <v>-2</v>
      </c>
      <c r="BK162" s="25">
        <v>0.12903226000000001</v>
      </c>
      <c r="BL162" s="88">
        <v>-0.93548387</v>
      </c>
      <c r="BM162" s="47">
        <v>33</v>
      </c>
      <c r="BN162" s="25">
        <v>37</v>
      </c>
      <c r="BO162" s="25">
        <v>24</v>
      </c>
      <c r="BP162" s="25">
        <v>28</v>
      </c>
      <c r="BQ162" s="25">
        <v>34</v>
      </c>
      <c r="BR162" s="46">
        <v>48</v>
      </c>
      <c r="BS162" s="25">
        <v>23504.285714285699</v>
      </c>
      <c r="BT162" s="25">
        <v>10614.8387096774</v>
      </c>
      <c r="BU162" s="25">
        <v>41785.555555555598</v>
      </c>
      <c r="BV162" s="25">
        <v>15042.8</v>
      </c>
      <c r="BW162" s="25">
        <v>59003.333333333299</v>
      </c>
      <c r="BX162" s="25">
        <v>11800.666666666701</v>
      </c>
      <c r="BY162" s="25">
        <v>41431.0582010582</v>
      </c>
      <c r="BZ162" s="28">
        <v>12486.101792114699</v>
      </c>
      <c r="CA162">
        <v>171.85581859999999</v>
      </c>
      <c r="CB162">
        <v>1.7067843999999999E-2</v>
      </c>
      <c r="CC162">
        <v>-0.18181818181818199</v>
      </c>
      <c r="CD162">
        <v>0.30769230769230799</v>
      </c>
      <c r="CE162">
        <v>879.58100960000002</v>
      </c>
      <c r="CF162">
        <v>8.1936811999999998E-2</v>
      </c>
      <c r="CG162">
        <v>-0.50928381962864699</v>
      </c>
      <c r="CH162">
        <v>0.75</v>
      </c>
      <c r="CI162">
        <v>-660.33522849999997</v>
      </c>
      <c r="CJ162">
        <v>-6.6758574000000001E-2</v>
      </c>
      <c r="CK162">
        <v>0.59154929577464799</v>
      </c>
      <c r="CL162">
        <v>0.4</v>
      </c>
      <c r="CM162">
        <v>130.36719990000003</v>
      </c>
      <c r="CN162">
        <v>1.0748693999999998E-2</v>
      </c>
      <c r="CO162">
        <v>-3.3184235224060332E-2</v>
      </c>
      <c r="CP162" s="63">
        <v>0.48589743589743595</v>
      </c>
      <c r="CQ162">
        <v>0.30327868852459</v>
      </c>
      <c r="CR162">
        <v>0.490388913723737</v>
      </c>
      <c r="CS162">
        <v>0.30917874396135298</v>
      </c>
      <c r="CT162">
        <v>0.52451481103166497</v>
      </c>
      <c r="CU162">
        <v>0.16872427983539101</v>
      </c>
      <c r="CV162">
        <v>0.57286432160804002</v>
      </c>
      <c r="CW162">
        <v>0.26039390410711133</v>
      </c>
      <c r="CX162">
        <v>0.52925601545448064</v>
      </c>
      <c r="CY162">
        <v>0.39482495978079601</v>
      </c>
      <c r="CZ162" s="45">
        <v>0.5</v>
      </c>
      <c r="DA162" s="25">
        <v>11723.777777777799</v>
      </c>
      <c r="DB162" s="25">
        <v>0.65</v>
      </c>
      <c r="DC162" s="25">
        <v>5095.8461538461497</v>
      </c>
      <c r="DD162" s="25">
        <v>0.9</v>
      </c>
      <c r="DE162" s="25">
        <v>4602.3333333333303</v>
      </c>
      <c r="DF162" s="25">
        <v>0.68333333333333324</v>
      </c>
      <c r="DG162" s="28">
        <v>7140.6524216524267</v>
      </c>
      <c r="DH162">
        <v>0.66666666666666663</v>
      </c>
      <c r="DI162">
        <v>166</v>
      </c>
      <c r="DJ162">
        <v>0.33333333333333331</v>
      </c>
      <c r="DK162">
        <v>118</v>
      </c>
      <c r="DL162">
        <v>1.5</v>
      </c>
      <c r="DM162">
        <v>110</v>
      </c>
      <c r="DN162">
        <v>0.83333333333333304</v>
      </c>
      <c r="DO162">
        <v>131.33333333333334</v>
      </c>
      <c r="DP162">
        <v>17</v>
      </c>
      <c r="DQ162">
        <v>12</v>
      </c>
      <c r="DR162">
        <v>10</v>
      </c>
      <c r="DS162">
        <v>6</v>
      </c>
      <c r="DT162">
        <v>26</v>
      </c>
      <c r="DU162">
        <v>9</v>
      </c>
      <c r="DV162">
        <v>9</v>
      </c>
      <c r="DW162">
        <v>7</v>
      </c>
      <c r="DX162">
        <v>14</v>
      </c>
      <c r="DY162">
        <v>15</v>
      </c>
      <c r="DZ162">
        <v>13</v>
      </c>
      <c r="EA162">
        <v>5</v>
      </c>
      <c r="EB162" s="89">
        <v>19</v>
      </c>
      <c r="EC162" s="89">
        <v>12</v>
      </c>
      <c r="ED162" s="89">
        <v>10.666666666666666</v>
      </c>
      <c r="EE162" s="129">
        <v>6</v>
      </c>
      <c r="EF162">
        <v>0.95585058035380188</v>
      </c>
      <c r="EG162">
        <v>0.9819561042159467</v>
      </c>
      <c r="EH162">
        <v>0.982519235545532</v>
      </c>
      <c r="EI162">
        <v>0.98974331861078713</v>
      </c>
      <c r="EJ162">
        <v>0.852382472182736</v>
      </c>
      <c r="EK162">
        <v>0.97002978934040596</v>
      </c>
      <c r="EL162">
        <v>0.94941938489024169</v>
      </c>
      <c r="EM162">
        <v>0.99318328795759603</v>
      </c>
      <c r="EN162">
        <v>0.99673875344735707</v>
      </c>
      <c r="EO162">
        <v>0.97188485452844331</v>
      </c>
      <c r="EP162">
        <v>0.97879728818490652</v>
      </c>
      <c r="EQ162">
        <v>0.9938837346736189</v>
      </c>
      <c r="ER162">
        <v>0.93499060199463158</v>
      </c>
      <c r="ES162" s="45"/>
      <c r="ET162" s="25"/>
      <c r="EU162" s="25"/>
      <c r="EV162" s="25"/>
      <c r="EW162" s="25"/>
      <c r="EX162" s="109"/>
      <c r="EY162" s="25"/>
    </row>
    <row r="163" spans="1:155" ht="13.05" customHeight="1">
      <c r="A163" s="25">
        <v>52</v>
      </c>
      <c r="B163" s="25"/>
      <c r="C163" s="135">
        <v>80161</v>
      </c>
      <c r="D163" s="25">
        <v>5</v>
      </c>
      <c r="E163" s="25">
        <v>5</v>
      </c>
      <c r="F163" s="25">
        <v>5</v>
      </c>
      <c r="G163" s="25">
        <v>14</v>
      </c>
      <c r="H163" s="25">
        <v>5</v>
      </c>
      <c r="I163" s="25">
        <v>19</v>
      </c>
      <c r="J163" s="25">
        <v>4</v>
      </c>
      <c r="K163" s="25">
        <v>14</v>
      </c>
      <c r="L163" s="25">
        <v>1</v>
      </c>
      <c r="M163" s="25">
        <v>846.3</v>
      </c>
      <c r="N163" s="25">
        <v>810.5</v>
      </c>
      <c r="O163" s="25">
        <v>242.62492170339573</v>
      </c>
      <c r="P163" s="25"/>
      <c r="Q163" s="49">
        <v>0</v>
      </c>
      <c r="R163" s="25">
        <v>0.3</v>
      </c>
      <c r="S163" s="25">
        <v>0.6</v>
      </c>
      <c r="T163" s="25">
        <v>0.45</v>
      </c>
      <c r="U163" s="47"/>
      <c r="V163" s="47"/>
      <c r="W163" s="54"/>
      <c r="X163" s="51"/>
      <c r="Y163" s="46"/>
      <c r="Z163" s="46"/>
      <c r="AA163" s="103"/>
      <c r="AB163" s="104"/>
      <c r="AC163" s="47"/>
      <c r="AD163" s="25"/>
      <c r="AE163" s="49"/>
      <c r="AF163" s="47"/>
      <c r="AG163" s="25"/>
      <c r="AH163" s="49"/>
      <c r="AI163" s="25"/>
      <c r="AJ163" s="25"/>
      <c r="AK163" s="25"/>
      <c r="AL163"/>
      <c r="AM163"/>
      <c r="AN163"/>
      <c r="AO163"/>
      <c r="AP163"/>
      <c r="AQ163" t="s">
        <v>149</v>
      </c>
      <c r="AR163"/>
      <c r="AS163"/>
      <c r="AT163"/>
      <c r="AU163"/>
      <c r="AV163" t="s">
        <v>149</v>
      </c>
      <c r="AW163"/>
      <c r="AX163"/>
      <c r="AY163"/>
      <c r="AZ163"/>
      <c r="BA163" s="25" t="s">
        <v>149</v>
      </c>
      <c r="BB163" s="25" t="s">
        <v>149</v>
      </c>
      <c r="BC163" s="25" t="s">
        <v>149</v>
      </c>
      <c r="BD163" s="25" t="s">
        <v>149</v>
      </c>
      <c r="BE163" s="25" t="s">
        <v>149</v>
      </c>
      <c r="BF163" s="86"/>
      <c r="BG163" s="47"/>
      <c r="BH163" s="25"/>
      <c r="BI163" s="25" t="s">
        <v>149</v>
      </c>
      <c r="BJ163" s="25"/>
      <c r="BK163" s="25"/>
      <c r="BL163" s="88" t="s">
        <v>149</v>
      </c>
      <c r="BM163" s="47">
        <v>42</v>
      </c>
      <c r="BN163" s="25">
        <v>44</v>
      </c>
      <c r="BO163" s="25">
        <v>44</v>
      </c>
      <c r="BP163" s="25">
        <v>36</v>
      </c>
      <c r="BQ163" s="25">
        <v>39</v>
      </c>
      <c r="BR163" s="46"/>
      <c r="BS163" s="25"/>
      <c r="BT163" s="25"/>
      <c r="BU163" s="25"/>
      <c r="BV163" s="25"/>
      <c r="BW163" s="25"/>
      <c r="BX163" s="25"/>
      <c r="BY163" s="25"/>
      <c r="BZ163" s="28"/>
      <c r="CA163"/>
      <c r="CM163" t="s">
        <v>149</v>
      </c>
      <c r="CN163" t="s">
        <v>149</v>
      </c>
      <c r="CO163" t="s">
        <v>149</v>
      </c>
      <c r="CP163" s="63" t="s">
        <v>149</v>
      </c>
      <c r="CQ163" t="s">
        <v>149</v>
      </c>
      <c r="CR163" t="s">
        <v>149</v>
      </c>
      <c r="CS163" t="s">
        <v>149</v>
      </c>
      <c r="CT163" t="s">
        <v>149</v>
      </c>
      <c r="CU163" t="s">
        <v>149</v>
      </c>
      <c r="CV163" t="s">
        <v>149</v>
      </c>
      <c r="CZ163" s="45">
        <v>0.8</v>
      </c>
      <c r="DA163" s="25">
        <v>5958</v>
      </c>
      <c r="DB163" s="25">
        <v>0.7</v>
      </c>
      <c r="DC163" s="25">
        <v>4844.1428571428596</v>
      </c>
      <c r="DD163" s="25">
        <v>0.85</v>
      </c>
      <c r="DE163" s="25">
        <v>3268.5882352941198</v>
      </c>
      <c r="DF163" s="25">
        <v>0.78333333333333333</v>
      </c>
      <c r="DG163" s="28">
        <v>4690.2436974789925</v>
      </c>
      <c r="DH163">
        <v>0.66666666666666663</v>
      </c>
      <c r="DI163">
        <v>110</v>
      </c>
      <c r="DJ163">
        <v>0.66666666666666663</v>
      </c>
      <c r="DK163">
        <v>131</v>
      </c>
      <c r="DL163">
        <v>0.5</v>
      </c>
      <c r="DM163">
        <v>148</v>
      </c>
      <c r="DN163">
        <v>0.61111111111111105</v>
      </c>
      <c r="DO163">
        <v>129.66666666666666</v>
      </c>
      <c r="EB163" s="89" t="s">
        <v>149</v>
      </c>
      <c r="EC163" s="89" t="s">
        <v>149</v>
      </c>
      <c r="ED163" s="89" t="s">
        <v>149</v>
      </c>
      <c r="EE163" s="129" t="s">
        <v>149</v>
      </c>
      <c r="ES163" s="45"/>
      <c r="ET163" s="25"/>
      <c r="EU163" s="25"/>
      <c r="EV163" s="25"/>
      <c r="EW163" s="25"/>
      <c r="EX163" s="109"/>
      <c r="EY163" s="25"/>
    </row>
    <row r="164" spans="1:155" ht="13.05" customHeight="1">
      <c r="A164" s="25">
        <v>52</v>
      </c>
      <c r="B164" s="25">
        <v>12</v>
      </c>
      <c r="C164" s="49">
        <v>80162</v>
      </c>
      <c r="D164" s="25">
        <v>1</v>
      </c>
      <c r="E164" s="25">
        <v>1</v>
      </c>
      <c r="F164" s="25">
        <v>12</v>
      </c>
      <c r="G164" s="25">
        <v>17</v>
      </c>
      <c r="H164" s="25">
        <v>12</v>
      </c>
      <c r="I164" s="25">
        <v>19</v>
      </c>
      <c r="J164" s="25">
        <v>2</v>
      </c>
      <c r="K164" s="25">
        <v>9</v>
      </c>
      <c r="L164" s="25">
        <v>1</v>
      </c>
      <c r="M164" s="25">
        <v>1367.35</v>
      </c>
      <c r="N164" s="25">
        <v>1281.5</v>
      </c>
      <c r="O164" s="25">
        <v>359.99053715633289</v>
      </c>
      <c r="P164" s="25">
        <v>0.2878787878787879</v>
      </c>
      <c r="Q164" s="49">
        <v>0</v>
      </c>
      <c r="R164" s="25">
        <v>0.2</v>
      </c>
      <c r="S164" s="25">
        <v>0.3</v>
      </c>
      <c r="T164" s="25">
        <v>0.25</v>
      </c>
      <c r="U164" s="47">
        <v>35</v>
      </c>
      <c r="V164" s="47">
        <v>13</v>
      </c>
      <c r="W164" s="54">
        <v>4.5</v>
      </c>
      <c r="X164" s="51">
        <v>11</v>
      </c>
      <c r="Y164" s="46">
        <v>20</v>
      </c>
      <c r="Z164" s="46">
        <v>11</v>
      </c>
      <c r="AA164" s="103">
        <v>44</v>
      </c>
      <c r="AB164" s="104">
        <v>0</v>
      </c>
      <c r="AC164" s="47">
        <v>12</v>
      </c>
      <c r="AD164" s="25">
        <v>3</v>
      </c>
      <c r="AE164" s="49">
        <v>15</v>
      </c>
      <c r="AF164" s="47">
        <v>4</v>
      </c>
      <c r="AG164" s="25">
        <v>1</v>
      </c>
      <c r="AH164" s="49">
        <v>5</v>
      </c>
      <c r="AI164" s="25">
        <v>48</v>
      </c>
      <c r="AJ164" s="25"/>
      <c r="AK164" s="25">
        <v>0.625</v>
      </c>
      <c r="AL164">
        <v>12</v>
      </c>
      <c r="AM164">
        <v>7</v>
      </c>
      <c r="AN164">
        <v>0.91694929999999997</v>
      </c>
      <c r="AO164">
        <v>8</v>
      </c>
      <c r="AP164">
        <v>0.94472440999999996</v>
      </c>
      <c r="AQ164">
        <v>8</v>
      </c>
      <c r="AR164">
        <v>3</v>
      </c>
      <c r="AS164">
        <v>0.98655219999999999</v>
      </c>
      <c r="AT164">
        <v>4</v>
      </c>
      <c r="AU164">
        <v>0.92408915000000003</v>
      </c>
      <c r="AV164">
        <v>10</v>
      </c>
      <c r="AW164">
        <v>7</v>
      </c>
      <c r="AX164">
        <v>0.80800601999999999</v>
      </c>
      <c r="AY164">
        <v>7</v>
      </c>
      <c r="AZ164">
        <v>0.83660106000000001</v>
      </c>
      <c r="BA164" s="25">
        <v>10</v>
      </c>
      <c r="BB164" s="25">
        <v>5.666666666666667</v>
      </c>
      <c r="BC164" s="25">
        <v>0.90383584000000006</v>
      </c>
      <c r="BD164" s="25">
        <v>6.333333333333333</v>
      </c>
      <c r="BE164" s="25">
        <v>0.90180487333333337</v>
      </c>
      <c r="BF164" s="86">
        <v>30.65961079577211</v>
      </c>
      <c r="BG164" s="47">
        <v>16</v>
      </c>
      <c r="BH164" s="25">
        <v>17</v>
      </c>
      <c r="BI164" s="25">
        <v>16.5</v>
      </c>
      <c r="BJ164" s="25">
        <v>0.53623187999999999</v>
      </c>
      <c r="BK164" s="25">
        <v>0.79141103999999995</v>
      </c>
      <c r="BL164" s="88">
        <v>0.66382145999999997</v>
      </c>
      <c r="BM164" s="47">
        <v>37</v>
      </c>
      <c r="BN164" s="25">
        <v>33</v>
      </c>
      <c r="BO164" s="25">
        <v>32</v>
      </c>
      <c r="BP164" s="25">
        <v>27</v>
      </c>
      <c r="BQ164" s="25">
        <v>32</v>
      </c>
      <c r="BR164" s="46"/>
      <c r="BS164" s="25">
        <v>18281.111111111099</v>
      </c>
      <c r="BT164" s="25">
        <v>9140.5555555555493</v>
      </c>
      <c r="BU164" s="25">
        <v>34188.181818181802</v>
      </c>
      <c r="BV164" s="25">
        <v>26862.142857142899</v>
      </c>
      <c r="BW164" s="25">
        <v>23601.333333333299</v>
      </c>
      <c r="BX164" s="25">
        <v>12643.5714285714</v>
      </c>
      <c r="BY164" s="25">
        <v>25356.8754208754</v>
      </c>
      <c r="BZ164" s="28">
        <v>16215.423280423282</v>
      </c>
      <c r="CA164">
        <v>224.93006099999999</v>
      </c>
      <c r="CB164">
        <v>3.4888321999999999E-2</v>
      </c>
      <c r="CC164">
        <v>0.19696969696969699</v>
      </c>
      <c r="CD164">
        <v>0.47058823529411797</v>
      </c>
      <c r="CE164">
        <v>7072.316041</v>
      </c>
      <c r="CF164">
        <v>0.37790697600000001</v>
      </c>
      <c r="CG164">
        <v>2.6551724137931001</v>
      </c>
      <c r="CH164">
        <v>0.2</v>
      </c>
      <c r="CI164">
        <v>484.27157219999998</v>
      </c>
      <c r="CJ164">
        <v>5.2264666000000001E-2</v>
      </c>
      <c r="CK164">
        <v>0.935211267605634</v>
      </c>
      <c r="CL164">
        <v>0.35714285714285698</v>
      </c>
      <c r="CM164">
        <v>2593.8392247333336</v>
      </c>
      <c r="CN164">
        <v>0.15501998800000003</v>
      </c>
      <c r="CO164">
        <v>1.2624511261228102</v>
      </c>
      <c r="CP164" s="63">
        <v>0.34257703081232499</v>
      </c>
      <c r="CQ164">
        <v>0.41231593038822001</v>
      </c>
      <c r="CR164">
        <v>0.56513105639396299</v>
      </c>
      <c r="CS164">
        <v>0.51200000000000001</v>
      </c>
      <c r="CT164">
        <v>0.71404399323181</v>
      </c>
      <c r="CU164">
        <v>0.552587646076795</v>
      </c>
      <c r="CV164">
        <v>0.58369512783405697</v>
      </c>
      <c r="CW164">
        <v>0.49230119215500495</v>
      </c>
      <c r="CX164">
        <v>0.62095672581994332</v>
      </c>
      <c r="CY164">
        <v>0.55662895898747422</v>
      </c>
      <c r="CZ164" s="45">
        <v>0.75</v>
      </c>
      <c r="DA164" s="25">
        <v>2964.2</v>
      </c>
      <c r="DB164" s="25">
        <v>0.75</v>
      </c>
      <c r="DC164" s="25">
        <v>3006.3076923076901</v>
      </c>
      <c r="DD164" s="25">
        <v>0.6</v>
      </c>
      <c r="DE164" s="25">
        <v>3561.1666666666702</v>
      </c>
      <c r="DF164" s="25">
        <v>0.70000000000000007</v>
      </c>
      <c r="DG164" s="28">
        <v>3177.2247863247867</v>
      </c>
      <c r="DH164">
        <v>1.8333333333333333</v>
      </c>
      <c r="DI164">
        <v>145</v>
      </c>
      <c r="DJ164">
        <v>0</v>
      </c>
      <c r="DK164">
        <v>94</v>
      </c>
      <c r="DL164">
        <v>1.5</v>
      </c>
      <c r="DM164">
        <v>135</v>
      </c>
      <c r="DN164">
        <v>1.1111111111111101</v>
      </c>
      <c r="DO164">
        <v>124.66666666666667</v>
      </c>
      <c r="DP164">
        <v>14</v>
      </c>
      <c r="DQ164">
        <v>11</v>
      </c>
      <c r="DR164">
        <v>11</v>
      </c>
      <c r="DS164">
        <v>6</v>
      </c>
      <c r="DT164">
        <v>6</v>
      </c>
      <c r="DU164">
        <v>7</v>
      </c>
      <c r="DV164">
        <v>4</v>
      </c>
      <c r="DW164">
        <v>7</v>
      </c>
      <c r="DX164">
        <v>20</v>
      </c>
      <c r="DY164">
        <v>16</v>
      </c>
      <c r="DZ164">
        <v>15</v>
      </c>
      <c r="EA164">
        <v>7</v>
      </c>
      <c r="EB164" s="89">
        <v>13.333333333333334</v>
      </c>
      <c r="EC164" s="89">
        <v>11.333333333333334</v>
      </c>
      <c r="ED164" s="89">
        <v>10</v>
      </c>
      <c r="EE164" s="129">
        <v>6.666666666666667</v>
      </c>
      <c r="EF164">
        <v>0.78310575988310638</v>
      </c>
      <c r="EG164">
        <v>0.79562858275396342</v>
      </c>
      <c r="EH164">
        <v>0.79562858275396342</v>
      </c>
      <c r="EI164">
        <v>0.87910635780785495</v>
      </c>
      <c r="EJ164">
        <v>0.88496084301281941</v>
      </c>
      <c r="EK164">
        <v>0.91787677485603958</v>
      </c>
      <c r="EL164">
        <v>0.95441106130097286</v>
      </c>
      <c r="EM164">
        <v>0.99228581947994376</v>
      </c>
      <c r="EN164">
        <v>0.98045027389152795</v>
      </c>
      <c r="EO164">
        <v>0.9762954932156489</v>
      </c>
      <c r="EP164">
        <v>0.97547078836151635</v>
      </c>
      <c r="EQ164">
        <v>1</v>
      </c>
      <c r="ER164">
        <v>0.88283895892915121</v>
      </c>
      <c r="ES164" s="45"/>
      <c r="ET164" s="25"/>
      <c r="EU164" s="25"/>
      <c r="EV164" s="25"/>
      <c r="EW164" s="25"/>
      <c r="EX164" s="109"/>
      <c r="EY164" s="25"/>
    </row>
    <row r="165" spans="1:155" ht="13.05" customHeight="1">
      <c r="A165" s="25">
        <v>48</v>
      </c>
      <c r="B165" s="25">
        <v>12</v>
      </c>
      <c r="C165" s="49">
        <v>80163</v>
      </c>
      <c r="D165" s="25">
        <v>4</v>
      </c>
      <c r="E165" s="25">
        <v>4</v>
      </c>
      <c r="F165" s="25">
        <v>28</v>
      </c>
      <c r="G165" s="25">
        <v>28</v>
      </c>
      <c r="H165" s="25">
        <v>28</v>
      </c>
      <c r="I165" s="25">
        <v>28</v>
      </c>
      <c r="J165" s="25">
        <v>12</v>
      </c>
      <c r="K165" s="25">
        <v>19</v>
      </c>
      <c r="L165" s="25">
        <v>1</v>
      </c>
      <c r="M165" s="25">
        <v>1081.0999999999999</v>
      </c>
      <c r="N165" s="25">
        <v>982</v>
      </c>
      <c r="O165" s="25">
        <v>454.59303951880673</v>
      </c>
      <c r="P165" s="25">
        <v>0.86363636363636365</v>
      </c>
      <c r="Q165" s="49">
        <v>0</v>
      </c>
      <c r="R165" s="25">
        <v>0.7</v>
      </c>
      <c r="S165" s="25">
        <v>0.8</v>
      </c>
      <c r="T165" s="25">
        <v>0.75</v>
      </c>
      <c r="U165" s="47">
        <v>42</v>
      </c>
      <c r="V165" s="47">
        <v>14</v>
      </c>
      <c r="W165" s="54">
        <v>6.5</v>
      </c>
      <c r="X165" s="51">
        <v>10.5</v>
      </c>
      <c r="Y165" s="46">
        <v>24</v>
      </c>
      <c r="Z165" s="46">
        <v>14</v>
      </c>
      <c r="AA165" s="103">
        <v>86</v>
      </c>
      <c r="AB165" s="104">
        <v>2.3255813953488372E-2</v>
      </c>
      <c r="AC165" s="47">
        <v>10</v>
      </c>
      <c r="AD165" s="25">
        <v>9</v>
      </c>
      <c r="AE165" s="49">
        <v>19</v>
      </c>
      <c r="AF165" s="47">
        <v>4</v>
      </c>
      <c r="AG165" s="25">
        <v>4</v>
      </c>
      <c r="AH165" s="49">
        <v>8</v>
      </c>
      <c r="AI165" s="25">
        <v>19</v>
      </c>
      <c r="AJ165" s="25"/>
      <c r="AK165" s="25">
        <v>1.736842105263158</v>
      </c>
      <c r="AL165">
        <v>8</v>
      </c>
      <c r="AM165">
        <v>5</v>
      </c>
      <c r="AN165">
        <v>0.95768458000000001</v>
      </c>
      <c r="AO165">
        <v>6</v>
      </c>
      <c r="AP165">
        <v>0.96086296000000004</v>
      </c>
      <c r="AQ165">
        <v>11</v>
      </c>
      <c r="AR165">
        <v>9</v>
      </c>
      <c r="AS165">
        <v>0.93902465999999996</v>
      </c>
      <c r="AT165">
        <v>9</v>
      </c>
      <c r="AU165">
        <v>0.93902465999999996</v>
      </c>
      <c r="AV165">
        <v>16</v>
      </c>
      <c r="AW165">
        <v>10</v>
      </c>
      <c r="AX165">
        <v>0.96165657999999998</v>
      </c>
      <c r="AY165">
        <v>11</v>
      </c>
      <c r="AZ165">
        <v>0.98198050999999997</v>
      </c>
      <c r="BA165" s="25">
        <v>11.666666666666666</v>
      </c>
      <c r="BB165" s="25">
        <v>8</v>
      </c>
      <c r="BC165" s="25">
        <v>0.95278860666666665</v>
      </c>
      <c r="BD165" s="25">
        <v>8.6666666666666661</v>
      </c>
      <c r="BE165" s="25">
        <v>0.96062270999999999</v>
      </c>
      <c r="BF165" s="86">
        <v>50.728517329733045</v>
      </c>
      <c r="BG165" s="47">
        <v>18</v>
      </c>
      <c r="BH165" s="25">
        <v>20</v>
      </c>
      <c r="BI165" s="25">
        <v>19</v>
      </c>
      <c r="BJ165" s="25">
        <v>0.46428571000000002</v>
      </c>
      <c r="BK165" s="25">
        <v>0.73451327</v>
      </c>
      <c r="BL165" s="88">
        <v>0.59939949000000003</v>
      </c>
      <c r="BM165" s="47">
        <v>33</v>
      </c>
      <c r="BN165" s="25">
        <v>32</v>
      </c>
      <c r="BO165" s="25">
        <v>32</v>
      </c>
      <c r="BP165" s="25">
        <v>37</v>
      </c>
      <c r="BQ165" s="25">
        <v>33</v>
      </c>
      <c r="BR165" s="46"/>
      <c r="BS165" s="25">
        <v>25312.307692307699</v>
      </c>
      <c r="BT165" s="25">
        <v>12656.1538461538</v>
      </c>
      <c r="BU165" s="25">
        <v>47008.75</v>
      </c>
      <c r="BV165" s="25">
        <v>15042.8</v>
      </c>
      <c r="BW165" s="25">
        <v>32183.6363636364</v>
      </c>
      <c r="BX165" s="25">
        <v>14160.8</v>
      </c>
      <c r="BY165" s="25">
        <v>34834.898018648033</v>
      </c>
      <c r="BZ165" s="28">
        <v>13953.251282051266</v>
      </c>
      <c r="CA165">
        <v>2423.6861319999998</v>
      </c>
      <c r="CB165">
        <v>0.40203635700000001</v>
      </c>
      <c r="CC165">
        <v>5.0909090909090899</v>
      </c>
      <c r="CD165">
        <v>0.66666666666666696</v>
      </c>
      <c r="CE165">
        <v>4030.218883</v>
      </c>
      <c r="CF165">
        <v>0.76913125599999999</v>
      </c>
      <c r="CG165">
        <v>0.55437665782493395</v>
      </c>
      <c r="CH165">
        <v>0.85714285714285698</v>
      </c>
      <c r="CI165">
        <v>3451.2415999999998</v>
      </c>
      <c r="CJ165">
        <v>0.80067742200000003</v>
      </c>
      <c r="CK165">
        <v>4.3239436619718301</v>
      </c>
      <c r="CL165">
        <v>1</v>
      </c>
      <c r="CM165">
        <v>3301.7155383333334</v>
      </c>
      <c r="CN165">
        <v>0.65728167833333329</v>
      </c>
      <c r="CO165">
        <v>3.3230764702352844</v>
      </c>
      <c r="CP165" s="63">
        <v>0.84126984126984128</v>
      </c>
      <c r="CQ165">
        <v>0.70034843205574904</v>
      </c>
      <c r="CR165">
        <v>0.65859938208032998</v>
      </c>
      <c r="CS165">
        <v>0.81081081081080997</v>
      </c>
      <c r="CT165">
        <v>0.70480081716036802</v>
      </c>
      <c r="CU165">
        <v>0.76222222222222202</v>
      </c>
      <c r="CV165">
        <v>0.84733227680929701</v>
      </c>
      <c r="CW165">
        <v>0.75779382169626031</v>
      </c>
      <c r="CX165">
        <v>0.73691082534999841</v>
      </c>
      <c r="CY165">
        <v>0.74735232352312941</v>
      </c>
      <c r="CZ165" s="45">
        <v>0.95</v>
      </c>
      <c r="DA165" s="25">
        <v>15934.631578947399</v>
      </c>
      <c r="DB165" s="25">
        <v>0.8</v>
      </c>
      <c r="DC165" s="25">
        <v>24370.375</v>
      </c>
      <c r="DD165" s="25">
        <v>0.9</v>
      </c>
      <c r="DE165" s="25">
        <v>14904.0555555556</v>
      </c>
      <c r="DF165" s="25">
        <v>0.8833333333333333</v>
      </c>
      <c r="DG165" s="28">
        <v>18403.020711501002</v>
      </c>
      <c r="DH165">
        <v>0.33333333333333331</v>
      </c>
      <c r="DI165">
        <v>156</v>
      </c>
      <c r="DJ165">
        <v>0</v>
      </c>
      <c r="DK165">
        <v>110</v>
      </c>
      <c r="DL165">
        <v>0</v>
      </c>
      <c r="DM165">
        <v>247</v>
      </c>
      <c r="DN165">
        <v>0.11111111111111099</v>
      </c>
      <c r="DO165">
        <v>171</v>
      </c>
      <c r="DP165">
        <v>20</v>
      </c>
      <c r="DQ165">
        <v>15</v>
      </c>
      <c r="DR165">
        <v>14</v>
      </c>
      <c r="DS165">
        <v>7</v>
      </c>
      <c r="DT165">
        <v>49</v>
      </c>
      <c r="DU165">
        <v>17</v>
      </c>
      <c r="DV165">
        <v>18</v>
      </c>
      <c r="DW165">
        <v>8</v>
      </c>
      <c r="DX165">
        <v>18</v>
      </c>
      <c r="DY165">
        <v>9</v>
      </c>
      <c r="DZ165">
        <v>9</v>
      </c>
      <c r="EA165">
        <v>8</v>
      </c>
      <c r="EB165" s="89">
        <v>29</v>
      </c>
      <c r="EC165" s="89">
        <v>13.666666666666666</v>
      </c>
      <c r="ED165" s="89">
        <v>13.666666666666666</v>
      </c>
      <c r="EE165" s="129">
        <v>7.666666666666667</v>
      </c>
      <c r="EF165">
        <v>0.93408773618029617</v>
      </c>
      <c r="EG165">
        <v>0.94531042418864752</v>
      </c>
      <c r="EH165">
        <v>0.93465200751491595</v>
      </c>
      <c r="EI165">
        <v>1</v>
      </c>
      <c r="EJ165">
        <v>0.95289170891790131</v>
      </c>
      <c r="EK165">
        <v>0.99562256643285429</v>
      </c>
      <c r="EL165">
        <v>0.99271795572453247</v>
      </c>
      <c r="EM165">
        <v>1</v>
      </c>
      <c r="EN165">
        <v>0.96333278471825279</v>
      </c>
      <c r="EO165">
        <v>0.98117202054659192</v>
      </c>
      <c r="EP165">
        <v>0.9751582679599774</v>
      </c>
      <c r="EQ165">
        <v>1</v>
      </c>
      <c r="ER165">
        <v>0.95010407660548346</v>
      </c>
      <c r="ES165" s="45"/>
      <c r="ET165" s="25"/>
      <c r="EU165" s="25"/>
      <c r="EV165" s="25"/>
      <c r="EW165" s="25"/>
      <c r="EX165" s="109"/>
      <c r="EY165" s="25"/>
    </row>
    <row r="166" spans="1:155" ht="13.05" customHeight="1">
      <c r="A166" s="25">
        <v>21</v>
      </c>
      <c r="B166" s="25">
        <v>15</v>
      </c>
      <c r="C166" s="49">
        <v>80164</v>
      </c>
      <c r="D166" s="25">
        <v>4</v>
      </c>
      <c r="E166" s="25">
        <v>1</v>
      </c>
      <c r="F166" s="25">
        <v>28</v>
      </c>
      <c r="G166" s="25">
        <v>28</v>
      </c>
      <c r="H166" s="25">
        <v>18</v>
      </c>
      <c r="I166" s="25">
        <v>23</v>
      </c>
      <c r="J166" s="25">
        <v>28</v>
      </c>
      <c r="K166" s="25">
        <v>28</v>
      </c>
      <c r="L166" s="25">
        <v>1</v>
      </c>
      <c r="M166" s="25">
        <v>660.3</v>
      </c>
      <c r="N166" s="25">
        <v>640.5</v>
      </c>
      <c r="O166" s="25">
        <v>47.116987661731415</v>
      </c>
      <c r="P166" s="25">
        <v>0.19047619047619047</v>
      </c>
      <c r="Q166" s="49">
        <v>0</v>
      </c>
      <c r="R166" s="25">
        <v>0.8</v>
      </c>
      <c r="S166" s="25">
        <v>0.9</v>
      </c>
      <c r="T166" s="25">
        <v>0.85</v>
      </c>
      <c r="U166" s="47">
        <v>42</v>
      </c>
      <c r="V166" s="47">
        <v>14</v>
      </c>
      <c r="W166" s="54">
        <v>8.5</v>
      </c>
      <c r="X166" s="51">
        <v>15</v>
      </c>
      <c r="Y166" s="46">
        <v>24</v>
      </c>
      <c r="Z166" s="46">
        <v>16</v>
      </c>
      <c r="AA166" s="103">
        <v>129</v>
      </c>
      <c r="AB166" s="104">
        <v>1.5503875968992248E-2</v>
      </c>
      <c r="AC166" s="47">
        <v>12</v>
      </c>
      <c r="AD166" s="25">
        <v>11</v>
      </c>
      <c r="AE166" s="49">
        <v>23</v>
      </c>
      <c r="AF166" s="47">
        <v>4</v>
      </c>
      <c r="AG166" s="25">
        <v>4</v>
      </c>
      <c r="AH166" s="49">
        <v>8</v>
      </c>
      <c r="AI166" s="25">
        <v>15</v>
      </c>
      <c r="AJ166" s="25"/>
      <c r="AK166" s="25">
        <v>2</v>
      </c>
      <c r="AL166">
        <v>24</v>
      </c>
      <c r="AM166">
        <v>13</v>
      </c>
      <c r="AN166">
        <v>0.96418154</v>
      </c>
      <c r="AO166">
        <v>13</v>
      </c>
      <c r="AP166">
        <v>0.97909126999999996</v>
      </c>
      <c r="AQ166">
        <v>23</v>
      </c>
      <c r="AR166">
        <v>3</v>
      </c>
      <c r="AS166">
        <v>0.65465366999999997</v>
      </c>
      <c r="AT166">
        <v>6</v>
      </c>
      <c r="AU166">
        <v>0.94025614999999996</v>
      </c>
      <c r="AV166">
        <v>23</v>
      </c>
      <c r="AW166">
        <v>10</v>
      </c>
      <c r="AX166">
        <v>0.94743498999999998</v>
      </c>
      <c r="AY166">
        <v>10</v>
      </c>
      <c r="AZ166">
        <v>0.93689020000000001</v>
      </c>
      <c r="BA166" s="25">
        <v>23.333333333333332</v>
      </c>
      <c r="BB166" s="25">
        <v>8.6666666666666661</v>
      </c>
      <c r="BC166" s="25">
        <v>0.85542339999999994</v>
      </c>
      <c r="BD166" s="25">
        <v>9.6666666666666661</v>
      </c>
      <c r="BE166" s="25">
        <v>0.95207920666666668</v>
      </c>
      <c r="BF166" s="86">
        <v>14.162731355476378</v>
      </c>
      <c r="BG166" s="47">
        <v>26</v>
      </c>
      <c r="BH166" s="25">
        <v>28</v>
      </c>
      <c r="BI166" s="25">
        <v>27</v>
      </c>
      <c r="BJ166" s="25">
        <v>0.88018432999999996</v>
      </c>
      <c r="BK166" s="25">
        <v>0.94552528999999996</v>
      </c>
      <c r="BL166" s="88">
        <v>0.91285481000000002</v>
      </c>
      <c r="BM166" s="47">
        <v>33</v>
      </c>
      <c r="BN166" s="25">
        <v>29</v>
      </c>
      <c r="BO166" s="25">
        <v>27</v>
      </c>
      <c r="BP166" s="25">
        <v>17</v>
      </c>
      <c r="BQ166" s="25">
        <v>33</v>
      </c>
      <c r="BR166" s="46">
        <v>40</v>
      </c>
      <c r="BS166" s="25">
        <v>25312.307692307699</v>
      </c>
      <c r="BT166" s="25">
        <v>6855.4166666666697</v>
      </c>
      <c r="BU166" s="25">
        <v>53724.285714285703</v>
      </c>
      <c r="BV166" s="25">
        <v>6374.0677966101703</v>
      </c>
      <c r="BW166" s="25">
        <v>25287.142857142899</v>
      </c>
      <c r="BX166" s="25">
        <v>6000.3389830508504</v>
      </c>
      <c r="BY166" s="25">
        <v>34774.578754578768</v>
      </c>
      <c r="BZ166" s="28">
        <v>6409.9411487758962</v>
      </c>
      <c r="CA166">
        <v>554.90169939999998</v>
      </c>
      <c r="CB166">
        <v>0.14345075500000001</v>
      </c>
      <c r="CC166">
        <v>1.2909090909090899</v>
      </c>
      <c r="CD166">
        <v>0.41666666666666702</v>
      </c>
      <c r="CE166">
        <v>1240.2632920000001</v>
      </c>
      <c r="CF166">
        <v>0.40847553199999997</v>
      </c>
      <c r="CG166">
        <v>7.69230769230769E-2</v>
      </c>
      <c r="CH166">
        <v>0.33333333333333298</v>
      </c>
      <c r="CI166">
        <v>681.46703679999996</v>
      </c>
      <c r="CJ166">
        <v>0.20438637200000001</v>
      </c>
      <c r="CK166">
        <v>-1.1239436619718299</v>
      </c>
      <c r="CL166">
        <v>0.76923076923076905</v>
      </c>
      <c r="CM166">
        <v>825.54400939999994</v>
      </c>
      <c r="CN166">
        <v>0.25210421966666668</v>
      </c>
      <c r="CO166">
        <v>8.1296168620112283E-2</v>
      </c>
      <c r="CP166" s="63">
        <v>0.50641025641025639</v>
      </c>
      <c r="CQ166">
        <v>0.73867595818815301</v>
      </c>
      <c r="CR166">
        <v>0.69319271332694199</v>
      </c>
      <c r="CS166">
        <v>0.64814814814814803</v>
      </c>
      <c r="CT166">
        <v>0.600638977635783</v>
      </c>
      <c r="CU166">
        <v>0.48932384341636997</v>
      </c>
      <c r="CV166">
        <v>0.67603634298693904</v>
      </c>
      <c r="CW166">
        <v>0.62538264991755699</v>
      </c>
      <c r="CX166">
        <v>0.65662267798322127</v>
      </c>
      <c r="CY166">
        <v>0.64100266395038918</v>
      </c>
      <c r="CZ166" s="45">
        <v>1</v>
      </c>
      <c r="DA166" s="25">
        <v>9410.4500000000007</v>
      </c>
      <c r="DB166" s="25">
        <v>0.8</v>
      </c>
      <c r="DC166" s="25">
        <v>11397.666666666701</v>
      </c>
      <c r="DD166" s="25">
        <v>0.95</v>
      </c>
      <c r="DE166" s="25">
        <v>9100.1052631579005</v>
      </c>
      <c r="DF166" s="25">
        <v>0.91666666666666663</v>
      </c>
      <c r="DG166" s="28">
        <v>9969.4073099415345</v>
      </c>
      <c r="DH166">
        <v>0</v>
      </c>
      <c r="DI166">
        <v>91</v>
      </c>
      <c r="DJ166">
        <v>0</v>
      </c>
      <c r="DK166">
        <v>57</v>
      </c>
      <c r="DL166">
        <v>0</v>
      </c>
      <c r="DM166">
        <v>84</v>
      </c>
      <c r="DN166">
        <v>0</v>
      </c>
      <c r="DO166">
        <v>77.333333333333329</v>
      </c>
      <c r="DP166">
        <v>52</v>
      </c>
      <c r="DQ166">
        <v>25</v>
      </c>
      <c r="DR166">
        <v>25</v>
      </c>
      <c r="DS166">
        <v>9</v>
      </c>
      <c r="DT166">
        <v>72</v>
      </c>
      <c r="DU166">
        <v>15</v>
      </c>
      <c r="DV166">
        <v>15</v>
      </c>
      <c r="DW166">
        <v>7</v>
      </c>
      <c r="DX166">
        <v>53</v>
      </c>
      <c r="DY166">
        <v>22</v>
      </c>
      <c r="DZ166">
        <v>20</v>
      </c>
      <c r="EA166">
        <v>7</v>
      </c>
      <c r="EB166" s="89">
        <v>59</v>
      </c>
      <c r="EC166" s="89">
        <v>20.666666666666668</v>
      </c>
      <c r="ED166" s="89">
        <v>20</v>
      </c>
      <c r="EE166" s="129">
        <v>7.666666666666667</v>
      </c>
      <c r="EF166">
        <v>0.98879240177479577</v>
      </c>
      <c r="EG166">
        <v>0.99440210710864418</v>
      </c>
      <c r="EH166">
        <v>0.99440210710864418</v>
      </c>
      <c r="EI166">
        <v>0.99547362694120822</v>
      </c>
      <c r="EJ166">
        <v>0.9773175466616949</v>
      </c>
      <c r="EK166">
        <v>0.97780229868168111</v>
      </c>
      <c r="EL166">
        <v>0.97575160239598568</v>
      </c>
      <c r="EM166">
        <v>0.99318328795759603</v>
      </c>
      <c r="EN166">
        <v>0.99881494479032795</v>
      </c>
      <c r="EO166">
        <v>0.99639693586988387</v>
      </c>
      <c r="EP166">
        <v>0.99646571907607873</v>
      </c>
      <c r="EQ166">
        <v>1</v>
      </c>
      <c r="ER166">
        <v>0.98830829774227291</v>
      </c>
      <c r="ES166" s="45">
        <v>20</v>
      </c>
      <c r="ET166" s="25"/>
      <c r="EU166" s="25"/>
      <c r="EV166" s="25"/>
      <c r="EW166" s="25"/>
      <c r="EX166" s="109"/>
      <c r="EY166" s="25"/>
    </row>
    <row r="167" spans="1:155" ht="13.05" customHeight="1">
      <c r="A167" s="25">
        <v>37</v>
      </c>
      <c r="B167" s="25">
        <v>16</v>
      </c>
      <c r="C167" s="49">
        <v>80165</v>
      </c>
      <c r="D167" s="25">
        <v>5</v>
      </c>
      <c r="E167" s="25">
        <v>5</v>
      </c>
      <c r="F167" s="25">
        <v>0</v>
      </c>
      <c r="G167" s="25">
        <v>3</v>
      </c>
      <c r="H167" s="25">
        <v>3</v>
      </c>
      <c r="I167" s="25">
        <v>3</v>
      </c>
      <c r="J167" s="25">
        <v>5</v>
      </c>
      <c r="K167" s="25">
        <v>13</v>
      </c>
      <c r="L167" s="25">
        <v>1</v>
      </c>
      <c r="M167" s="25">
        <v>749.8</v>
      </c>
      <c r="N167" s="25">
        <v>681.5</v>
      </c>
      <c r="O167" s="25">
        <v>214.25823081899134</v>
      </c>
      <c r="P167" s="25">
        <v>0.30172413793103448</v>
      </c>
      <c r="Q167" s="49">
        <v>-0.25</v>
      </c>
      <c r="R167" s="25">
        <v>0.4</v>
      </c>
      <c r="S167" s="25">
        <v>0.5</v>
      </c>
      <c r="T167" s="25">
        <v>0.45</v>
      </c>
      <c r="U167" s="47">
        <v>32</v>
      </c>
      <c r="V167" s="47">
        <v>13</v>
      </c>
      <c r="W167" s="54">
        <v>7.5</v>
      </c>
      <c r="X167" s="51">
        <v>18</v>
      </c>
      <c r="Y167" s="46">
        <v>4</v>
      </c>
      <c r="Z167" s="46">
        <v>7</v>
      </c>
      <c r="AA167" s="103">
        <v>76</v>
      </c>
      <c r="AB167" s="104">
        <v>0.11842105263157894</v>
      </c>
      <c r="AC167" s="47">
        <v>10</v>
      </c>
      <c r="AD167" s="25">
        <v>7</v>
      </c>
      <c r="AE167" s="49">
        <v>17</v>
      </c>
      <c r="AF167" s="47">
        <v>4</v>
      </c>
      <c r="AG167" s="25">
        <v>4</v>
      </c>
      <c r="AH167" s="49">
        <v>8</v>
      </c>
      <c r="AI167" s="25">
        <v>18</v>
      </c>
      <c r="AJ167" s="25"/>
      <c r="AK167" s="25">
        <v>1.6111111111111112</v>
      </c>
      <c r="AL167">
        <v>22</v>
      </c>
      <c r="AM167">
        <v>6</v>
      </c>
      <c r="AN167">
        <v>0.66796299999999997</v>
      </c>
      <c r="AO167">
        <v>7</v>
      </c>
      <c r="AP167">
        <v>0.64020772000000004</v>
      </c>
      <c r="AQ167">
        <v>22</v>
      </c>
      <c r="AR167">
        <v>1</v>
      </c>
      <c r="AS167"/>
      <c r="AT167">
        <v>3</v>
      </c>
      <c r="AU167">
        <v>1</v>
      </c>
      <c r="AV167">
        <v>28</v>
      </c>
      <c r="AW167">
        <v>5</v>
      </c>
      <c r="AX167">
        <v>0.99116778999999999</v>
      </c>
      <c r="AY167">
        <v>10</v>
      </c>
      <c r="AZ167">
        <v>0.98446204000000004</v>
      </c>
      <c r="BA167" s="25">
        <v>24</v>
      </c>
      <c r="BB167" s="25">
        <v>4</v>
      </c>
      <c r="BC167" s="25">
        <v>0.82956539499999993</v>
      </c>
      <c r="BD167" s="25">
        <v>6.666666666666667</v>
      </c>
      <c r="BE167" s="25">
        <v>0.8748899200000001</v>
      </c>
      <c r="BF167" s="86">
        <v>56.918697014825675</v>
      </c>
      <c r="BG167" s="47">
        <v>18</v>
      </c>
      <c r="BH167" s="25">
        <v>17</v>
      </c>
      <c r="BI167" s="25">
        <v>17.5</v>
      </c>
      <c r="BJ167" s="25">
        <v>0.58620689999999998</v>
      </c>
      <c r="BK167" s="25">
        <v>0.68235294000000002</v>
      </c>
      <c r="BL167" s="88">
        <v>0.63427992</v>
      </c>
      <c r="BM167" s="47">
        <v>33</v>
      </c>
      <c r="BN167" s="25">
        <v>30</v>
      </c>
      <c r="BO167" s="25">
        <v>32</v>
      </c>
      <c r="BP167" s="25">
        <v>23</v>
      </c>
      <c r="BQ167" s="25">
        <v>34</v>
      </c>
      <c r="BR167" s="46">
        <v>62</v>
      </c>
      <c r="BS167" s="25">
        <v>13162.4</v>
      </c>
      <c r="BT167" s="25">
        <v>11346.896551724099</v>
      </c>
      <c r="BU167" s="25">
        <v>28928.461538461499</v>
      </c>
      <c r="BV167" s="25">
        <v>6715.5357142857101</v>
      </c>
      <c r="BW167" s="25">
        <v>9568.1081081080993</v>
      </c>
      <c r="BX167" s="25">
        <v>3025.8119658119699</v>
      </c>
      <c r="BY167" s="25">
        <v>17219.656548856532</v>
      </c>
      <c r="BZ167" s="28">
        <v>7029.4147439405933</v>
      </c>
      <c r="CA167">
        <v>-1217.309755</v>
      </c>
      <c r="CB167">
        <v>-6.7010217999999996E-2</v>
      </c>
      <c r="CC167">
        <v>-1.0363636363636399</v>
      </c>
      <c r="CD167">
        <v>0.29166666666666702</v>
      </c>
      <c r="CE167">
        <v>-2761.0055050000001</v>
      </c>
      <c r="CF167">
        <v>-0.16008576799999999</v>
      </c>
      <c r="CG167">
        <v>-0.55968169761273201</v>
      </c>
      <c r="CH167">
        <v>0.41666666666666702</v>
      </c>
      <c r="CI167">
        <v>-2007.005621</v>
      </c>
      <c r="CJ167">
        <v>-0.107057688</v>
      </c>
      <c r="CK167">
        <v>2.5971830985915498</v>
      </c>
      <c r="CL167">
        <v>0.33333333333333298</v>
      </c>
      <c r="CM167">
        <v>-1995.1069603333335</v>
      </c>
      <c r="CN167">
        <v>-0.11138455799999998</v>
      </c>
      <c r="CO167">
        <v>0.33371258820505928</v>
      </c>
      <c r="CP167" s="63">
        <v>0.34722222222222232</v>
      </c>
      <c r="CQ167">
        <v>0.451143451143451</v>
      </c>
      <c r="CR167">
        <v>0.55849056603773595</v>
      </c>
      <c r="CS167">
        <v>0.27615780445969101</v>
      </c>
      <c r="CT167">
        <v>0.44444444444444398</v>
      </c>
      <c r="CU167">
        <v>0.35640413683373101</v>
      </c>
      <c r="CV167">
        <v>0.32006920415224899</v>
      </c>
      <c r="CW167">
        <v>0.36123513081229097</v>
      </c>
      <c r="CX167">
        <v>0.44100140487814299</v>
      </c>
      <c r="CY167">
        <v>0.40111826784521698</v>
      </c>
      <c r="CZ167" s="45">
        <v>0.75</v>
      </c>
      <c r="DA167" s="25">
        <v>2852.2142857142899</v>
      </c>
      <c r="DB167" s="25">
        <v>0.45</v>
      </c>
      <c r="DC167" s="25">
        <v>2478.7777777777801</v>
      </c>
      <c r="DD167" s="25">
        <v>0.6</v>
      </c>
      <c r="DE167" s="25">
        <v>3574.5</v>
      </c>
      <c r="DF167" s="25">
        <v>0.6</v>
      </c>
      <c r="DG167" s="28">
        <v>2968.4973544973568</v>
      </c>
      <c r="DH167">
        <v>0.16666666666666666</v>
      </c>
      <c r="DI167">
        <v>84</v>
      </c>
      <c r="DJ167">
        <v>1</v>
      </c>
      <c r="DK167">
        <v>43</v>
      </c>
      <c r="DL167">
        <v>4.166666666666667</v>
      </c>
      <c r="DM167">
        <v>76</v>
      </c>
      <c r="DN167">
        <v>1.7777777777777799</v>
      </c>
      <c r="DO167">
        <v>67.666666666666671</v>
      </c>
      <c r="DP167">
        <v>16</v>
      </c>
      <c r="DQ167">
        <v>9</v>
      </c>
      <c r="DR167">
        <v>10</v>
      </c>
      <c r="DS167">
        <v>8</v>
      </c>
      <c r="DT167">
        <v>42</v>
      </c>
      <c r="DU167">
        <v>14</v>
      </c>
      <c r="DV167">
        <v>16</v>
      </c>
      <c r="DW167">
        <v>7</v>
      </c>
      <c r="DX167">
        <v>8</v>
      </c>
      <c r="DY167">
        <v>6</v>
      </c>
      <c r="DZ167">
        <v>6</v>
      </c>
      <c r="EA167">
        <v>6</v>
      </c>
      <c r="EB167" s="89">
        <v>22</v>
      </c>
      <c r="EC167" s="89">
        <v>9.6666666666666661</v>
      </c>
      <c r="ED167" s="89">
        <v>10.666666666666666</v>
      </c>
      <c r="EE167" s="129">
        <v>7</v>
      </c>
      <c r="EF167">
        <v>0.82808416830391807</v>
      </c>
      <c r="EG167">
        <v>0.89597483530081934</v>
      </c>
      <c r="EH167">
        <v>0.91105134409731647</v>
      </c>
      <c r="EI167">
        <v>0.92034307273553106</v>
      </c>
      <c r="EJ167">
        <v>0.92643865508101642</v>
      </c>
      <c r="EK167">
        <v>0.97349489351116159</v>
      </c>
      <c r="EL167">
        <v>0.97772747115651926</v>
      </c>
      <c r="EM167">
        <v>0.99228581947994399</v>
      </c>
      <c r="EN167">
        <v>0.95289815381299692</v>
      </c>
      <c r="EO167">
        <v>0.94983983754971879</v>
      </c>
      <c r="EP167">
        <v>0.9485660825934592</v>
      </c>
      <c r="EQ167">
        <v>0.94025615268024765</v>
      </c>
      <c r="ER167">
        <v>0.9024736590659771</v>
      </c>
      <c r="ES167" s="45"/>
      <c r="ET167" s="25"/>
      <c r="EU167" s="25"/>
      <c r="EV167" s="25"/>
      <c r="EW167" s="25"/>
      <c r="EX167" s="109"/>
      <c r="EY167" s="25"/>
    </row>
    <row r="168" spans="1:155" ht="13.05" customHeight="1">
      <c r="A168" s="25">
        <v>57</v>
      </c>
      <c r="B168" s="25">
        <v>11</v>
      </c>
      <c r="C168" s="135">
        <v>80166</v>
      </c>
      <c r="D168" s="25">
        <v>4</v>
      </c>
      <c r="E168" s="25">
        <v>4</v>
      </c>
      <c r="F168" s="25">
        <v>0</v>
      </c>
      <c r="G168" s="25">
        <v>3</v>
      </c>
      <c r="H168" s="25">
        <v>0</v>
      </c>
      <c r="I168" s="25">
        <v>2</v>
      </c>
      <c r="J168" s="25">
        <v>0</v>
      </c>
      <c r="K168" s="25">
        <v>1</v>
      </c>
      <c r="L168" s="25">
        <v>0.75</v>
      </c>
      <c r="M168" s="25">
        <v>1423.85</v>
      </c>
      <c r="N168" s="25">
        <v>904</v>
      </c>
      <c r="O168" s="25">
        <v>1143.527012775548</v>
      </c>
      <c r="P168" s="25">
        <v>0.55882352941176472</v>
      </c>
      <c r="Q168" s="49">
        <v>0.2</v>
      </c>
      <c r="R168" s="25">
        <v>0</v>
      </c>
      <c r="S168" s="25">
        <v>0</v>
      </c>
      <c r="T168" s="25">
        <v>0</v>
      </c>
      <c r="U168" s="47">
        <v>29</v>
      </c>
      <c r="V168" s="47">
        <v>12</v>
      </c>
      <c r="W168" s="54">
        <v>2.5</v>
      </c>
      <c r="X168" s="51">
        <v>3</v>
      </c>
      <c r="Y168" s="46">
        <v>9</v>
      </c>
      <c r="Z168" s="46">
        <v>6</v>
      </c>
      <c r="AA168" s="103">
        <v>23</v>
      </c>
      <c r="AB168" s="104">
        <v>8.6956521739130432E-2</v>
      </c>
      <c r="AC168" s="47">
        <v>5</v>
      </c>
      <c r="AD168" s="25">
        <v>0</v>
      </c>
      <c r="AE168" s="49">
        <v>5</v>
      </c>
      <c r="AF168" s="47">
        <v>2</v>
      </c>
      <c r="AG168" s="25">
        <v>0</v>
      </c>
      <c r="AH168" s="49">
        <v>2</v>
      </c>
      <c r="AI168" s="25">
        <v>74</v>
      </c>
      <c r="AJ168" s="25"/>
      <c r="AK168" s="25">
        <v>2.6351351351351351</v>
      </c>
      <c r="AL168">
        <v>4</v>
      </c>
      <c r="AM168">
        <v>3</v>
      </c>
      <c r="AN168">
        <v>0.32732683000000001</v>
      </c>
      <c r="AO168">
        <v>3</v>
      </c>
      <c r="AP168">
        <v>0.32732683000000001</v>
      </c>
      <c r="AQ168">
        <v>2</v>
      </c>
      <c r="AR168">
        <v>2</v>
      </c>
      <c r="AS168">
        <v>1</v>
      </c>
      <c r="AT168">
        <v>2</v>
      </c>
      <c r="AU168">
        <v>1</v>
      </c>
      <c r="AV168">
        <v>1</v>
      </c>
      <c r="AW168">
        <v>0</v>
      </c>
      <c r="AX168"/>
      <c r="AY168">
        <v>0</v>
      </c>
      <c r="AZ168"/>
      <c r="BA168" s="25">
        <v>2.3333333333333335</v>
      </c>
      <c r="BB168" s="25">
        <v>1.6666666666666667</v>
      </c>
      <c r="BC168" s="25">
        <v>0.66366341500000003</v>
      </c>
      <c r="BD168" s="25">
        <v>1.6666666666666667</v>
      </c>
      <c r="BE168" s="25">
        <v>0.66366341500000003</v>
      </c>
      <c r="BF168" s="86">
        <v>180.29399715707873</v>
      </c>
      <c r="BG168" s="47">
        <v>4</v>
      </c>
      <c r="BH168" s="25">
        <v>7</v>
      </c>
      <c r="BI168" s="25">
        <v>5.5</v>
      </c>
      <c r="BJ168" s="25">
        <v>-1</v>
      </c>
      <c r="BK168" s="25">
        <v>1</v>
      </c>
      <c r="BL168" s="88">
        <v>0</v>
      </c>
      <c r="BM168" s="47">
        <v>34</v>
      </c>
      <c r="BN168" s="25">
        <v>31</v>
      </c>
      <c r="BO168" s="25">
        <v>37</v>
      </c>
      <c r="BP168" s="25">
        <v>36</v>
      </c>
      <c r="BQ168" s="25">
        <v>36</v>
      </c>
      <c r="BR168" s="46">
        <v>63</v>
      </c>
      <c r="BS168" s="25">
        <v>10968.666666666701</v>
      </c>
      <c r="BT168" s="25">
        <v>4634.6478873239403</v>
      </c>
      <c r="BU168" s="25">
        <v>31339.166666666701</v>
      </c>
      <c r="BV168" s="25">
        <v>6964.25925925926</v>
      </c>
      <c r="BW168" s="25">
        <v>17701</v>
      </c>
      <c r="BX168" s="25">
        <v>23601.333333333299</v>
      </c>
      <c r="BY168" s="25">
        <v>20002.944444444467</v>
      </c>
      <c r="BZ168" s="28">
        <v>11733.413493305501</v>
      </c>
      <c r="CA168"/>
      <c r="CM168" t="s">
        <v>149</v>
      </c>
      <c r="CN168" t="s">
        <v>149</v>
      </c>
      <c r="CO168" t="s">
        <v>149</v>
      </c>
      <c r="CP168" s="63" t="s">
        <v>149</v>
      </c>
      <c r="CQ168" t="s">
        <v>149</v>
      </c>
      <c r="CR168" t="s">
        <v>149</v>
      </c>
      <c r="CS168" t="s">
        <v>149</v>
      </c>
      <c r="CT168" t="s">
        <v>149</v>
      </c>
      <c r="CU168" t="s">
        <v>149</v>
      </c>
      <c r="CV168" t="s">
        <v>149</v>
      </c>
      <c r="CZ168" s="45">
        <v>0.45</v>
      </c>
      <c r="DA168" s="25">
        <v>8061.625</v>
      </c>
      <c r="DB168" s="25">
        <v>0.55000000000000004</v>
      </c>
      <c r="DC168" s="25">
        <v>6469.7272727272702</v>
      </c>
      <c r="DD168" s="25">
        <v>0.8</v>
      </c>
      <c r="DE168" s="25">
        <v>8617.6875</v>
      </c>
      <c r="DF168" s="25">
        <v>0.6</v>
      </c>
      <c r="DG168" s="28">
        <v>7716.346590909091</v>
      </c>
      <c r="DH168">
        <v>2</v>
      </c>
      <c r="DI168">
        <v>399</v>
      </c>
      <c r="DJ168">
        <v>3.6666666666666665</v>
      </c>
      <c r="DK168">
        <v>450</v>
      </c>
      <c r="DL168">
        <v>0.33333333333333331</v>
      </c>
      <c r="DM168">
        <v>377</v>
      </c>
      <c r="DN168">
        <v>1.8888888888888899</v>
      </c>
      <c r="DO168" s="127">
        <v>408.66666666666669</v>
      </c>
      <c r="DP168">
        <v>13</v>
      </c>
      <c r="DQ168">
        <v>10</v>
      </c>
      <c r="DR168">
        <v>10</v>
      </c>
      <c r="DS168">
        <v>7</v>
      </c>
      <c r="DT168">
        <v>17</v>
      </c>
      <c r="DU168">
        <v>8</v>
      </c>
      <c r="DV168">
        <v>8</v>
      </c>
      <c r="DW168">
        <v>7</v>
      </c>
      <c r="DX168">
        <v>6</v>
      </c>
      <c r="DY168">
        <v>6</v>
      </c>
      <c r="DZ168">
        <v>6</v>
      </c>
      <c r="EA168">
        <v>7</v>
      </c>
      <c r="EB168" s="89">
        <v>12</v>
      </c>
      <c r="EC168" s="89">
        <v>8</v>
      </c>
      <c r="ED168" s="89">
        <v>8</v>
      </c>
      <c r="EE168" s="129">
        <v>7</v>
      </c>
      <c r="EF168">
        <v>0.72490966834900494</v>
      </c>
      <c r="EG168">
        <v>0.66928183048881651</v>
      </c>
      <c r="EH168">
        <v>0.66876063568316924</v>
      </c>
      <c r="EI168">
        <v>0.83631451339667606</v>
      </c>
      <c r="EJ168">
        <v>0.9110046800993663</v>
      </c>
      <c r="EK168">
        <v>0.88385150905242549</v>
      </c>
      <c r="EL168">
        <v>0.93264935041619967</v>
      </c>
      <c r="EM168">
        <v>0.99484975116710972</v>
      </c>
      <c r="EN168">
        <v>0.96828590700797823</v>
      </c>
      <c r="EO168">
        <v>0.96504086412424617</v>
      </c>
      <c r="EP168">
        <v>0.97135253179761738</v>
      </c>
      <c r="EQ168">
        <v>0.99228581947994399</v>
      </c>
      <c r="ER168">
        <v>0.86806675181878312</v>
      </c>
      <c r="ES168" s="45"/>
      <c r="ET168" s="25"/>
      <c r="EU168" s="25"/>
      <c r="EV168" s="25"/>
      <c r="EW168" s="25"/>
      <c r="EX168" s="109"/>
      <c r="EY168" s="25"/>
    </row>
    <row r="169" spans="1:155" ht="13.05" customHeight="1">
      <c r="A169" s="25">
        <v>25</v>
      </c>
      <c r="B169" s="25">
        <v>16</v>
      </c>
      <c r="C169" s="49">
        <v>80167</v>
      </c>
      <c r="D169" s="25">
        <v>5</v>
      </c>
      <c r="E169" s="25">
        <v>5</v>
      </c>
      <c r="F169" s="25">
        <v>23</v>
      </c>
      <c r="G169" s="25">
        <v>27</v>
      </c>
      <c r="H169" s="25">
        <v>16</v>
      </c>
      <c r="I169" s="25">
        <v>25</v>
      </c>
      <c r="J169" s="25">
        <v>11</v>
      </c>
      <c r="K169" s="25">
        <v>17</v>
      </c>
      <c r="L169" s="25">
        <v>1</v>
      </c>
      <c r="M169" s="25">
        <v>570.1</v>
      </c>
      <c r="N169" s="25">
        <v>537.5</v>
      </c>
      <c r="O169" s="25">
        <v>116.92998354841059</v>
      </c>
      <c r="P169" s="25">
        <v>0.35</v>
      </c>
      <c r="Q169" s="49">
        <v>0.14285714285714285</v>
      </c>
      <c r="R169" s="25">
        <v>0.4</v>
      </c>
      <c r="S169" s="25">
        <v>0.4</v>
      </c>
      <c r="T169" s="25">
        <v>0.4</v>
      </c>
      <c r="U169" s="47">
        <v>40</v>
      </c>
      <c r="V169" s="47">
        <v>13</v>
      </c>
      <c r="W169" s="54">
        <v>12</v>
      </c>
      <c r="X169" s="51">
        <v>17.5</v>
      </c>
      <c r="Y169" s="46">
        <v>20</v>
      </c>
      <c r="Z169" s="46">
        <v>15</v>
      </c>
      <c r="AA169" s="103">
        <v>113</v>
      </c>
      <c r="AB169" s="104">
        <v>5.3097345132743362E-2</v>
      </c>
      <c r="AC169" s="47">
        <v>9</v>
      </c>
      <c r="AD169" s="25">
        <v>10</v>
      </c>
      <c r="AE169" s="49">
        <v>19</v>
      </c>
      <c r="AF169" s="47">
        <v>4</v>
      </c>
      <c r="AG169" s="25">
        <v>4</v>
      </c>
      <c r="AH169" s="49">
        <v>8</v>
      </c>
      <c r="AI169" s="25">
        <v>16</v>
      </c>
      <c r="AJ169" s="25"/>
      <c r="AK169" s="25">
        <v>1.875</v>
      </c>
      <c r="AL169">
        <v>23</v>
      </c>
      <c r="AM169">
        <v>13</v>
      </c>
      <c r="AN169">
        <v>0.88155536000000001</v>
      </c>
      <c r="AO169">
        <v>13</v>
      </c>
      <c r="AP169">
        <v>0.87313525999999997</v>
      </c>
      <c r="AQ169">
        <v>15</v>
      </c>
      <c r="AR169">
        <v>5</v>
      </c>
      <c r="AS169">
        <v>0.96695195</v>
      </c>
      <c r="AT169">
        <v>7</v>
      </c>
      <c r="AU169">
        <v>0.96428570999999996</v>
      </c>
      <c r="AV169">
        <v>14</v>
      </c>
      <c r="AW169">
        <v>5</v>
      </c>
      <c r="AX169">
        <v>0.96769313000000001</v>
      </c>
      <c r="AY169">
        <v>5</v>
      </c>
      <c r="AZ169">
        <v>0.96074411000000004</v>
      </c>
      <c r="BA169" s="25">
        <v>17.333333333333332</v>
      </c>
      <c r="BB169" s="25">
        <v>7.666666666666667</v>
      </c>
      <c r="BC169" s="25">
        <v>0.93873348000000012</v>
      </c>
      <c r="BD169" s="25">
        <v>8.3333333333333339</v>
      </c>
      <c r="BE169" s="25">
        <v>0.93272169333333332</v>
      </c>
      <c r="BF169" s="86">
        <v>24.96527917338857</v>
      </c>
      <c r="BG169" s="47">
        <v>18</v>
      </c>
      <c r="BH169" s="25">
        <v>20</v>
      </c>
      <c r="BI169" s="25">
        <v>19</v>
      </c>
      <c r="BJ169" s="25">
        <v>4.7619050000000003E-3</v>
      </c>
      <c r="BK169" s="25">
        <v>0.91452990999999995</v>
      </c>
      <c r="BL169" s="88">
        <v>0.45964590749999995</v>
      </c>
      <c r="BM169" s="47">
        <v>18</v>
      </c>
      <c r="BN169" s="25">
        <v>18</v>
      </c>
      <c r="BO169" s="25">
        <v>17</v>
      </c>
      <c r="BP169" s="25">
        <v>19</v>
      </c>
      <c r="BQ169" s="25">
        <v>18</v>
      </c>
      <c r="BR169" s="46">
        <v>67</v>
      </c>
      <c r="BS169" s="25">
        <v>12656.1538461538</v>
      </c>
      <c r="BT169" s="25">
        <v>2861.3913043478301</v>
      </c>
      <c r="BU169" s="25">
        <v>31339.166666666701</v>
      </c>
      <c r="BV169" s="25">
        <v>2984.6825396825402</v>
      </c>
      <c r="BW169" s="25">
        <v>16091.8181818182</v>
      </c>
      <c r="BX169" s="25">
        <v>3505.1485148514898</v>
      </c>
      <c r="BY169" s="25">
        <v>20029.046231546232</v>
      </c>
      <c r="BZ169" s="28">
        <v>3117.0741196272866</v>
      </c>
      <c r="CA169">
        <v>457.27976790000002</v>
      </c>
      <c r="CB169">
        <v>0.240115351</v>
      </c>
      <c r="CC169">
        <v>5.4393939393939403</v>
      </c>
      <c r="CD169">
        <v>0.44</v>
      </c>
      <c r="CE169">
        <v>-30.261596730000001</v>
      </c>
      <c r="CF169">
        <v>-1.3069107E-2</v>
      </c>
      <c r="CG169">
        <v>0.381962864721485</v>
      </c>
      <c r="CH169">
        <v>0.72727272727272696</v>
      </c>
      <c r="CI169">
        <v>98.964111560000006</v>
      </c>
      <c r="CJ169">
        <v>3.9083264E-2</v>
      </c>
      <c r="CK169">
        <v>0.20281690140844999</v>
      </c>
      <c r="CL169">
        <v>0.61904761904761896</v>
      </c>
      <c r="CM169">
        <v>175.32742757666668</v>
      </c>
      <c r="CN169">
        <v>8.8709836E-2</v>
      </c>
      <c r="CO169">
        <v>2.0080579018412918</v>
      </c>
      <c r="CP169" s="63">
        <v>0.59544011544011533</v>
      </c>
      <c r="CQ169">
        <v>0.51564076690211902</v>
      </c>
      <c r="CR169">
        <v>0.69597288676236002</v>
      </c>
      <c r="CS169">
        <v>0.313075506445672</v>
      </c>
      <c r="CT169">
        <v>0.56567759847301702</v>
      </c>
      <c r="CU169">
        <v>0.5</v>
      </c>
      <c r="CV169">
        <v>0.56934460887949301</v>
      </c>
      <c r="CW169">
        <v>0.44290542444926367</v>
      </c>
      <c r="CX169">
        <v>0.61033169803829013</v>
      </c>
      <c r="CY169">
        <v>0.52661856124377693</v>
      </c>
      <c r="CZ169" s="45">
        <v>0.75</v>
      </c>
      <c r="DA169" s="25">
        <v>10179</v>
      </c>
      <c r="DB169" s="25">
        <v>0.8</v>
      </c>
      <c r="DC169" s="25">
        <v>11388.8125</v>
      </c>
      <c r="DD169" s="25">
        <v>0.9</v>
      </c>
      <c r="DE169" s="25">
        <v>5296.9411764705901</v>
      </c>
      <c r="DF169" s="25">
        <v>0.81666666666666676</v>
      </c>
      <c r="DG169" s="28">
        <v>8954.9178921568637</v>
      </c>
      <c r="DH169">
        <v>0.33333333333333331</v>
      </c>
      <c r="DI169">
        <v>154</v>
      </c>
      <c r="DJ169">
        <v>0.16666666666666666</v>
      </c>
      <c r="DK169">
        <v>78</v>
      </c>
      <c r="DL169">
        <v>0</v>
      </c>
      <c r="DM169">
        <v>120</v>
      </c>
      <c r="DN169">
        <v>0.16666666666666699</v>
      </c>
      <c r="DO169" s="127">
        <v>117.33333333333333</v>
      </c>
      <c r="DP169">
        <v>14</v>
      </c>
      <c r="DQ169">
        <v>13</v>
      </c>
      <c r="DR169">
        <v>12</v>
      </c>
      <c r="DS169">
        <v>6</v>
      </c>
      <c r="DT169">
        <v>50</v>
      </c>
      <c r="DU169">
        <v>16</v>
      </c>
      <c r="DV169">
        <v>16</v>
      </c>
      <c r="DW169">
        <v>8</v>
      </c>
      <c r="DX169">
        <v>16</v>
      </c>
      <c r="DY169">
        <v>12</v>
      </c>
      <c r="DZ169">
        <v>10</v>
      </c>
      <c r="EA169">
        <v>8</v>
      </c>
      <c r="EB169" s="89">
        <v>26.666666666666668</v>
      </c>
      <c r="EC169" s="89">
        <v>13.666666666666666</v>
      </c>
      <c r="ED169" s="89">
        <v>12.666666666666666</v>
      </c>
      <c r="EE169" s="129">
        <v>7.333333333333333</v>
      </c>
      <c r="EF169">
        <v>0.53204103921468393</v>
      </c>
      <c r="EG169">
        <v>0.61078774552448267</v>
      </c>
      <c r="EH169">
        <v>0.53531494147098735</v>
      </c>
      <c r="EI169">
        <v>0.9460139136164909</v>
      </c>
      <c r="EJ169">
        <v>0.89853860283291553</v>
      </c>
      <c r="EK169">
        <v>0.93469732152800444</v>
      </c>
      <c r="EL169">
        <v>0.92575537775759209</v>
      </c>
      <c r="EM169">
        <v>1</v>
      </c>
      <c r="EN169">
        <v>0.93246905231667487</v>
      </c>
      <c r="EO169">
        <v>0.97755679498421666</v>
      </c>
      <c r="EP169">
        <v>0.98322549765903833</v>
      </c>
      <c r="EQ169">
        <v>1</v>
      </c>
      <c r="ER169">
        <v>0.78768289812142467</v>
      </c>
      <c r="ES169" s="45">
        <v>30</v>
      </c>
      <c r="ET169" s="25"/>
      <c r="EU169" s="25"/>
      <c r="EV169" s="25"/>
      <c r="EW169" s="25"/>
      <c r="EX169" s="109"/>
      <c r="EY169" s="25"/>
    </row>
    <row r="170" spans="1:155" ht="13.05" customHeight="1">
      <c r="A170" s="25">
        <v>57</v>
      </c>
      <c r="B170" s="25">
        <v>12</v>
      </c>
      <c r="C170" s="135">
        <v>80168</v>
      </c>
      <c r="D170" s="25">
        <v>4</v>
      </c>
      <c r="E170" s="25">
        <v>4</v>
      </c>
      <c r="F170" s="25">
        <v>4</v>
      </c>
      <c r="G170" s="25">
        <v>9</v>
      </c>
      <c r="H170" s="25">
        <v>3</v>
      </c>
      <c r="I170" s="25">
        <v>6</v>
      </c>
      <c r="J170" s="25">
        <v>0</v>
      </c>
      <c r="K170" s="25">
        <v>4</v>
      </c>
      <c r="L170" s="25">
        <v>0.9</v>
      </c>
      <c r="M170" s="25">
        <v>1293.3</v>
      </c>
      <c r="N170" s="25">
        <v>1220</v>
      </c>
      <c r="O170" s="25">
        <v>443.21066631664235</v>
      </c>
      <c r="P170" s="25">
        <v>0.18518518518518517</v>
      </c>
      <c r="Q170" s="49">
        <v>0</v>
      </c>
      <c r="R170" s="25">
        <v>0.2</v>
      </c>
      <c r="S170" s="25">
        <v>0.3</v>
      </c>
      <c r="T170" s="25">
        <v>0.25</v>
      </c>
      <c r="U170" s="47">
        <v>20</v>
      </c>
      <c r="V170" s="47">
        <v>6</v>
      </c>
      <c r="W170" s="54">
        <v>4.5</v>
      </c>
      <c r="X170" s="51">
        <v>10</v>
      </c>
      <c r="Y170" s="46">
        <v>9</v>
      </c>
      <c r="Z170" s="46">
        <v>10</v>
      </c>
      <c r="AA170" s="103">
        <v>34</v>
      </c>
      <c r="AB170" s="104">
        <v>0.11764705882352941</v>
      </c>
      <c r="AC170" s="47">
        <v>8</v>
      </c>
      <c r="AD170" s="25">
        <v>1</v>
      </c>
      <c r="AE170" s="49">
        <v>9</v>
      </c>
      <c r="AF170" s="47">
        <v>4</v>
      </c>
      <c r="AG170" s="25">
        <v>2</v>
      </c>
      <c r="AH170" s="49">
        <v>6</v>
      </c>
      <c r="AI170" s="25">
        <v>59</v>
      </c>
      <c r="AJ170" s="25"/>
      <c r="AK170" s="25">
        <v>0.96610169491525422</v>
      </c>
      <c r="AL170">
        <v>13</v>
      </c>
      <c r="AM170">
        <v>8</v>
      </c>
      <c r="AN170">
        <v>0.98151387000000001</v>
      </c>
      <c r="AO170">
        <v>9</v>
      </c>
      <c r="AP170">
        <v>0.99198596000000006</v>
      </c>
      <c r="AQ170">
        <v>14</v>
      </c>
      <c r="AR170">
        <v>3</v>
      </c>
      <c r="AS170">
        <v>1</v>
      </c>
      <c r="AT170">
        <v>4</v>
      </c>
      <c r="AU170">
        <v>0.94625552000000002</v>
      </c>
      <c r="AV170">
        <v>10</v>
      </c>
      <c r="AW170">
        <v>1</v>
      </c>
      <c r="AX170"/>
      <c r="AY170">
        <v>2</v>
      </c>
      <c r="AZ170">
        <v>1</v>
      </c>
      <c r="BA170" s="25">
        <v>12.333333333333334</v>
      </c>
      <c r="BB170" s="25">
        <v>4</v>
      </c>
      <c r="BC170" s="25">
        <v>0.99075693500000006</v>
      </c>
      <c r="BD170" s="25">
        <v>5</v>
      </c>
      <c r="BE170" s="25">
        <v>0.97941382666666676</v>
      </c>
      <c r="BF170" s="86">
        <v>48.094840264075351</v>
      </c>
      <c r="BG170" s="47">
        <v>5</v>
      </c>
      <c r="BH170" s="25">
        <v>11</v>
      </c>
      <c r="BI170" s="25">
        <v>8</v>
      </c>
      <c r="BJ170" s="25">
        <v>0.78</v>
      </c>
      <c r="BK170" s="25">
        <v>1</v>
      </c>
      <c r="BL170" s="88">
        <v>0.89</v>
      </c>
      <c r="BM170" s="47">
        <v>30</v>
      </c>
      <c r="BN170" s="25">
        <v>28</v>
      </c>
      <c r="BO170" s="25">
        <v>33</v>
      </c>
      <c r="BP170" s="25">
        <v>28</v>
      </c>
      <c r="BQ170" s="25">
        <v>36</v>
      </c>
      <c r="BR170" s="46">
        <v>59</v>
      </c>
      <c r="BS170" s="25"/>
      <c r="BT170" s="25"/>
      <c r="BU170" s="25"/>
      <c r="BV170" s="25"/>
      <c r="BW170" s="25"/>
      <c r="BX170" s="25"/>
      <c r="BY170" s="25"/>
      <c r="BZ170" s="28"/>
      <c r="CA170"/>
      <c r="CM170" t="s">
        <v>149</v>
      </c>
      <c r="CN170" t="s">
        <v>149</v>
      </c>
      <c r="CO170" t="s">
        <v>149</v>
      </c>
      <c r="CP170" s="63" t="s">
        <v>149</v>
      </c>
      <c r="CQ170" t="s">
        <v>149</v>
      </c>
      <c r="CR170" t="s">
        <v>149</v>
      </c>
      <c r="CS170" t="s">
        <v>149</v>
      </c>
      <c r="CT170" t="s">
        <v>149</v>
      </c>
      <c r="CU170" t="s">
        <v>149</v>
      </c>
      <c r="CV170" t="s">
        <v>149</v>
      </c>
      <c r="CZ170" s="45">
        <v>0.8</v>
      </c>
      <c r="DA170" s="25">
        <v>4323.375</v>
      </c>
      <c r="DB170" s="25">
        <v>0.65</v>
      </c>
      <c r="DC170" s="25">
        <v>2730.3076923076901</v>
      </c>
      <c r="DD170" s="25">
        <v>0.8</v>
      </c>
      <c r="DE170" s="25">
        <v>3121.75</v>
      </c>
      <c r="DF170" s="25">
        <v>0.75</v>
      </c>
      <c r="DG170" s="28">
        <v>3391.8108974358965</v>
      </c>
      <c r="DH170">
        <v>1</v>
      </c>
      <c r="DI170">
        <v>173</v>
      </c>
      <c r="DJ170">
        <v>0.16666666666666666</v>
      </c>
      <c r="DK170">
        <v>163</v>
      </c>
      <c r="DL170">
        <v>1</v>
      </c>
      <c r="DM170">
        <v>189</v>
      </c>
      <c r="DN170">
        <v>0.72222222222222199</v>
      </c>
      <c r="DO170" s="127">
        <v>175</v>
      </c>
      <c r="EB170" s="89" t="s">
        <v>149</v>
      </c>
      <c r="EC170" s="89" t="s">
        <v>149</v>
      </c>
      <c r="ED170" s="89" t="s">
        <v>149</v>
      </c>
      <c r="EE170" s="129" t="s">
        <v>149</v>
      </c>
      <c r="ES170" s="45"/>
      <c r="ET170" s="25"/>
      <c r="EU170" s="25"/>
      <c r="EV170" s="25"/>
      <c r="EW170" s="25"/>
      <c r="EX170" s="109"/>
      <c r="EY170" s="25"/>
    </row>
    <row r="171" spans="1:155" ht="13.05" customHeight="1">
      <c r="A171" s="25">
        <v>23</v>
      </c>
      <c r="B171" s="25">
        <v>16</v>
      </c>
      <c r="C171" s="49">
        <v>80169</v>
      </c>
      <c r="D171" s="25">
        <v>4</v>
      </c>
      <c r="E171" s="25">
        <v>4</v>
      </c>
      <c r="F171" s="25">
        <v>15</v>
      </c>
      <c r="G171" s="25">
        <v>23</v>
      </c>
      <c r="H171" s="25">
        <v>24</v>
      </c>
      <c r="I171" s="25">
        <v>27</v>
      </c>
      <c r="J171" s="25">
        <v>10</v>
      </c>
      <c r="K171" s="25">
        <v>19</v>
      </c>
      <c r="L171" s="25">
        <v>0.9</v>
      </c>
      <c r="M171" s="25">
        <v>696.05</v>
      </c>
      <c r="N171" s="25">
        <v>659.5</v>
      </c>
      <c r="O171" s="25">
        <v>146.22818325804135</v>
      </c>
      <c r="P171" s="25">
        <v>0.23076923076923078</v>
      </c>
      <c r="Q171" s="49">
        <v>-0.2</v>
      </c>
      <c r="R171" s="25">
        <v>0.5</v>
      </c>
      <c r="S171" s="25">
        <v>0.6</v>
      </c>
      <c r="T171" s="25">
        <v>0.55000000000000004</v>
      </c>
      <c r="U171" s="47">
        <v>46</v>
      </c>
      <c r="V171" s="47">
        <v>16</v>
      </c>
      <c r="W171" s="54">
        <v>8</v>
      </c>
      <c r="X171" s="51">
        <v>15</v>
      </c>
      <c r="Y171" s="46">
        <v>19</v>
      </c>
      <c r="Z171" s="46">
        <v>18</v>
      </c>
      <c r="AA171" s="103">
        <v>94</v>
      </c>
      <c r="AB171" s="104">
        <v>0</v>
      </c>
      <c r="AC171" s="47">
        <v>12</v>
      </c>
      <c r="AD171" s="25">
        <v>11</v>
      </c>
      <c r="AE171" s="49">
        <v>23</v>
      </c>
      <c r="AF171" s="47">
        <v>4</v>
      </c>
      <c r="AG171" s="25">
        <v>4</v>
      </c>
      <c r="AH171" s="49">
        <v>8</v>
      </c>
      <c r="AI171" s="25">
        <v>30</v>
      </c>
      <c r="AJ171" s="25"/>
      <c r="AK171" s="25">
        <v>0.6333333333333333</v>
      </c>
      <c r="AL171">
        <v>23</v>
      </c>
      <c r="AM171">
        <v>14</v>
      </c>
      <c r="AN171">
        <v>0.90206123000000005</v>
      </c>
      <c r="AO171">
        <v>15</v>
      </c>
      <c r="AP171">
        <v>0.90227674000000002</v>
      </c>
      <c r="AQ171">
        <v>15</v>
      </c>
      <c r="AR171">
        <v>10</v>
      </c>
      <c r="AS171">
        <v>0.98569691999999998</v>
      </c>
      <c r="AT171">
        <v>11</v>
      </c>
      <c r="AU171">
        <v>0.96422722999999999</v>
      </c>
      <c r="AV171">
        <v>13</v>
      </c>
      <c r="AW171">
        <v>12</v>
      </c>
      <c r="AX171">
        <v>0.96912509999999996</v>
      </c>
      <c r="AY171">
        <v>12</v>
      </c>
      <c r="AZ171">
        <v>0.97928641000000005</v>
      </c>
      <c r="BA171" s="25">
        <v>17</v>
      </c>
      <c r="BB171" s="25">
        <v>12</v>
      </c>
      <c r="BC171" s="25">
        <v>0.9522944166666667</v>
      </c>
      <c r="BD171" s="25">
        <v>12.666666666666666</v>
      </c>
      <c r="BE171" s="25">
        <v>0.94859679333333347</v>
      </c>
      <c r="BF171" s="86">
        <v>50.104978304125389</v>
      </c>
      <c r="BG171" s="47">
        <v>30</v>
      </c>
      <c r="BH171" s="25">
        <v>23</v>
      </c>
      <c r="BI171" s="25">
        <v>26.5</v>
      </c>
      <c r="BJ171" s="25">
        <v>0.94784173000000005</v>
      </c>
      <c r="BK171" s="25">
        <v>0.92307691999999997</v>
      </c>
      <c r="BL171" s="88">
        <v>0.93545932500000006</v>
      </c>
      <c r="BM171" s="47">
        <v>44</v>
      </c>
      <c r="BN171" s="25">
        <v>40</v>
      </c>
      <c r="BO171" s="25">
        <v>33</v>
      </c>
      <c r="BP171" s="25">
        <v>42</v>
      </c>
      <c r="BQ171" s="25">
        <v>33</v>
      </c>
      <c r="BR171" s="46">
        <v>50</v>
      </c>
      <c r="BS171" s="25">
        <v>25312.307692307699</v>
      </c>
      <c r="BT171" s="25">
        <v>7652.55813953488</v>
      </c>
      <c r="BU171" s="25">
        <v>37607</v>
      </c>
      <c r="BV171" s="25">
        <v>9401.75</v>
      </c>
      <c r="BW171" s="25">
        <v>35402</v>
      </c>
      <c r="BX171" s="25">
        <v>12643.5714285714</v>
      </c>
      <c r="BY171" s="25">
        <v>32773.769230769234</v>
      </c>
      <c r="BZ171" s="28">
        <v>9899.2931893687582</v>
      </c>
      <c r="CA171">
        <v>1442.190296</v>
      </c>
      <c r="CB171">
        <v>0.379957934</v>
      </c>
      <c r="CC171">
        <v>1.47272727272727</v>
      </c>
      <c r="CD171">
        <v>0.91666666666666696</v>
      </c>
      <c r="CE171">
        <v>334.74802460000001</v>
      </c>
      <c r="CF171">
        <v>5.0408433000000002E-2</v>
      </c>
      <c r="CG171">
        <v>1.0689655172413799</v>
      </c>
      <c r="CH171">
        <v>0.44444444444444398</v>
      </c>
      <c r="CI171">
        <v>2169.0627519999998</v>
      </c>
      <c r="CJ171">
        <v>0.29910258699999998</v>
      </c>
      <c r="CK171">
        <v>1.31549295774648</v>
      </c>
      <c r="CL171">
        <v>0.44444444444444398</v>
      </c>
      <c r="CM171">
        <v>1315.3336908666668</v>
      </c>
      <c r="CN171">
        <v>0.24315631799999995</v>
      </c>
      <c r="CO171">
        <v>1.28572858257171</v>
      </c>
      <c r="CP171" s="63">
        <v>0.60185185185185164</v>
      </c>
      <c r="CQ171">
        <v>0.72125435540069704</v>
      </c>
      <c r="CR171">
        <v>0.72972972972973005</v>
      </c>
      <c r="CS171">
        <v>0.59956236323851198</v>
      </c>
      <c r="CT171">
        <v>0.75439212930428701</v>
      </c>
      <c r="CU171">
        <v>0.54368932038834905</v>
      </c>
      <c r="CV171">
        <v>0.852870236372407</v>
      </c>
      <c r="CW171">
        <v>0.62150201300918606</v>
      </c>
      <c r="CX171">
        <v>0.77899736513547468</v>
      </c>
      <c r="CY171">
        <v>0.70024968907233032</v>
      </c>
      <c r="CZ171" s="45">
        <v>1</v>
      </c>
      <c r="DA171" s="25">
        <v>6224.85</v>
      </c>
      <c r="DB171" s="25">
        <v>0.9</v>
      </c>
      <c r="DC171" s="25">
        <v>7005.2222222222199</v>
      </c>
      <c r="DD171" s="25">
        <v>0.95</v>
      </c>
      <c r="DE171" s="25">
        <v>4928.8888888888896</v>
      </c>
      <c r="DF171" s="25">
        <v>0.94999999999999984</v>
      </c>
      <c r="DG171" s="28">
        <v>6052.9870370370372</v>
      </c>
      <c r="DH171">
        <v>0.5</v>
      </c>
      <c r="DI171">
        <v>116</v>
      </c>
      <c r="DJ171">
        <v>0</v>
      </c>
      <c r="DK171">
        <v>63</v>
      </c>
      <c r="DL171">
        <v>0</v>
      </c>
      <c r="DM171">
        <v>55</v>
      </c>
      <c r="DN171">
        <v>0.16666666666666699</v>
      </c>
      <c r="DO171" s="127">
        <v>78</v>
      </c>
      <c r="DP171">
        <v>36</v>
      </c>
      <c r="DQ171">
        <v>17</v>
      </c>
      <c r="DR171">
        <v>17</v>
      </c>
      <c r="DS171">
        <v>5</v>
      </c>
      <c r="DT171">
        <v>37</v>
      </c>
      <c r="DU171">
        <v>8</v>
      </c>
      <c r="DV171">
        <v>9</v>
      </c>
      <c r="DW171">
        <v>8</v>
      </c>
      <c r="DX171">
        <v>34</v>
      </c>
      <c r="DY171">
        <v>23</v>
      </c>
      <c r="DZ171">
        <v>23</v>
      </c>
      <c r="EA171">
        <v>8</v>
      </c>
      <c r="EB171" s="89">
        <v>35.666666666666664</v>
      </c>
      <c r="EC171" s="89">
        <v>16</v>
      </c>
      <c r="ED171" s="89">
        <v>16.333333333333332</v>
      </c>
      <c r="EE171" s="129">
        <v>7</v>
      </c>
      <c r="EF171">
        <v>0.98522223269671283</v>
      </c>
      <c r="EG171">
        <v>0.98842921543014794</v>
      </c>
      <c r="EH171">
        <v>0.98842921543014794</v>
      </c>
      <c r="EI171">
        <v>0.98994949366116636</v>
      </c>
      <c r="EJ171">
        <v>0.8296948260347623</v>
      </c>
      <c r="EK171">
        <v>0.89818238353125468</v>
      </c>
      <c r="EL171">
        <v>0.84408002412338412</v>
      </c>
      <c r="EM171">
        <v>1</v>
      </c>
      <c r="EN171">
        <v>0.98560592064221542</v>
      </c>
      <c r="EO171">
        <v>0.99757730525617427</v>
      </c>
      <c r="EP171">
        <v>0.99901185770750989</v>
      </c>
      <c r="EQ171">
        <v>1</v>
      </c>
      <c r="ER171">
        <v>0.93350765979123018</v>
      </c>
      <c r="ES171" s="45"/>
      <c r="ET171" s="25"/>
      <c r="EU171" s="25"/>
      <c r="EV171" s="25"/>
      <c r="EW171" s="25"/>
      <c r="EX171" s="109"/>
      <c r="EY171" s="25"/>
    </row>
    <row r="172" spans="1:155" ht="13.05" customHeight="1">
      <c r="A172" s="25">
        <v>57</v>
      </c>
      <c r="B172" s="25">
        <v>12</v>
      </c>
      <c r="C172" s="49">
        <v>80170</v>
      </c>
      <c r="D172" s="25">
        <v>4</v>
      </c>
      <c r="E172" s="25">
        <v>4</v>
      </c>
      <c r="F172" s="25">
        <v>4</v>
      </c>
      <c r="G172" s="25">
        <v>16</v>
      </c>
      <c r="H172" s="25">
        <v>5</v>
      </c>
      <c r="I172" s="25">
        <v>16</v>
      </c>
      <c r="J172" s="25">
        <v>7</v>
      </c>
      <c r="K172" s="25">
        <v>10</v>
      </c>
      <c r="L172" s="25">
        <v>0.95</v>
      </c>
      <c r="M172" s="25">
        <v>904.85</v>
      </c>
      <c r="N172" s="25">
        <v>834</v>
      </c>
      <c r="O172" s="25">
        <v>266.72344735403578</v>
      </c>
      <c r="P172" s="25">
        <v>1.5350877192982457</v>
      </c>
      <c r="Q172" s="49">
        <v>-0.16666666666666666</v>
      </c>
      <c r="R172" s="25">
        <v>0.7</v>
      </c>
      <c r="S172" s="25">
        <v>0.4</v>
      </c>
      <c r="T172" s="25">
        <v>0.55000000000000004</v>
      </c>
      <c r="U172" s="47">
        <v>36</v>
      </c>
      <c r="V172" s="47">
        <v>14</v>
      </c>
      <c r="W172" s="54">
        <v>7.5</v>
      </c>
      <c r="X172" s="51">
        <v>11</v>
      </c>
      <c r="Y172" s="46">
        <v>21</v>
      </c>
      <c r="Z172" s="46">
        <v>11</v>
      </c>
      <c r="AA172" s="103">
        <v>73</v>
      </c>
      <c r="AB172" s="104">
        <v>0.28767123287671231</v>
      </c>
      <c r="AC172" s="47">
        <v>11</v>
      </c>
      <c r="AD172" s="25">
        <v>7</v>
      </c>
      <c r="AE172" s="49">
        <v>18</v>
      </c>
      <c r="AF172" s="47">
        <v>4</v>
      </c>
      <c r="AG172" s="25">
        <v>4</v>
      </c>
      <c r="AH172" s="49">
        <v>8</v>
      </c>
      <c r="AI172" s="25">
        <v>30</v>
      </c>
      <c r="AJ172" s="25"/>
      <c r="AK172" s="25">
        <v>0.93333333333333335</v>
      </c>
      <c r="AL172">
        <v>21</v>
      </c>
      <c r="AM172">
        <v>4</v>
      </c>
      <c r="AN172">
        <v>0.98503655999999995</v>
      </c>
      <c r="AO172">
        <v>6</v>
      </c>
      <c r="AP172">
        <v>0.99446140999999999</v>
      </c>
      <c r="AQ172">
        <v>11</v>
      </c>
      <c r="AR172">
        <v>7</v>
      </c>
      <c r="AS172">
        <v>0.95421255000000005</v>
      </c>
      <c r="AT172">
        <v>7</v>
      </c>
      <c r="AU172">
        <v>0.96428570999999996</v>
      </c>
      <c r="AV172">
        <v>20</v>
      </c>
      <c r="AW172">
        <v>9</v>
      </c>
      <c r="AX172">
        <v>0.97791616000000003</v>
      </c>
      <c r="AY172">
        <v>9</v>
      </c>
      <c r="AZ172">
        <v>0.98749977</v>
      </c>
      <c r="BA172" s="25">
        <v>17.333333333333332</v>
      </c>
      <c r="BB172" s="25">
        <v>6.666666666666667</v>
      </c>
      <c r="BC172" s="25">
        <v>0.97238842333333331</v>
      </c>
      <c r="BD172" s="25">
        <v>7.333333333333333</v>
      </c>
      <c r="BE172" s="25">
        <v>0.98208229666666658</v>
      </c>
      <c r="BF172" s="86">
        <v>49.824661662958704</v>
      </c>
      <c r="BG172" s="47">
        <v>20</v>
      </c>
      <c r="BH172" s="25">
        <v>22</v>
      </c>
      <c r="BI172" s="25">
        <v>21</v>
      </c>
      <c r="BJ172" s="25">
        <v>0.82905983000000005</v>
      </c>
      <c r="BK172" s="25">
        <v>0.77852348999999998</v>
      </c>
      <c r="BL172" s="88">
        <v>0.80379166000000002</v>
      </c>
      <c r="BM172" s="47">
        <v>33</v>
      </c>
      <c r="BN172" s="25">
        <v>32</v>
      </c>
      <c r="BO172" s="25">
        <v>30</v>
      </c>
      <c r="BP172" s="25">
        <v>25</v>
      </c>
      <c r="BQ172" s="25">
        <v>30</v>
      </c>
      <c r="BR172" s="46">
        <v>62</v>
      </c>
      <c r="BS172" s="25">
        <v>16453</v>
      </c>
      <c r="BT172" s="25">
        <v>2069.55974842767</v>
      </c>
      <c r="BU172" s="25">
        <v>4273.5227272727298</v>
      </c>
      <c r="BV172" s="25">
        <v>1968.95287958115</v>
      </c>
      <c r="BW172" s="25">
        <v>3371.61904761905</v>
      </c>
      <c r="BX172" s="25">
        <v>2329.0789473684199</v>
      </c>
      <c r="BY172" s="25">
        <v>8032.7139249639258</v>
      </c>
      <c r="BZ172" s="28">
        <v>2122.5305251257464</v>
      </c>
      <c r="CA172">
        <v>299.61533730000002</v>
      </c>
      <c r="CB172">
        <v>0.20122406600000001</v>
      </c>
      <c r="CC172">
        <v>1.0757575757575799</v>
      </c>
      <c r="CD172">
        <v>0.36842105263157898</v>
      </c>
      <c r="CE172">
        <v>222.34333720000001</v>
      </c>
      <c r="CF172">
        <v>0.181142408</v>
      </c>
      <c r="CG172">
        <v>7.6153846153846096</v>
      </c>
      <c r="CH172">
        <v>0.59770114942528696</v>
      </c>
      <c r="CI172">
        <v>417.28583400000002</v>
      </c>
      <c r="CJ172">
        <v>0.284250534</v>
      </c>
      <c r="CK172">
        <v>29.059154929577499</v>
      </c>
      <c r="CL172">
        <v>0.50961538461538503</v>
      </c>
      <c r="CM172">
        <v>313.08150283333333</v>
      </c>
      <c r="CN172">
        <v>0.22220566933333333</v>
      </c>
      <c r="CO172">
        <v>12.583432373573229</v>
      </c>
      <c r="CP172" s="63">
        <v>0.49191252889075027</v>
      </c>
      <c r="CQ172">
        <v>0.56280788177339902</v>
      </c>
      <c r="CR172">
        <v>0.77201112140871198</v>
      </c>
      <c r="CS172">
        <v>0.64240963855421696</v>
      </c>
      <c r="CT172">
        <v>0.72464447569932799</v>
      </c>
      <c r="CU172">
        <v>0.71582883257166596</v>
      </c>
      <c r="CV172">
        <v>0.80821668787493195</v>
      </c>
      <c r="CW172">
        <v>0.64034878429976061</v>
      </c>
      <c r="CX172">
        <v>0.76829076166099064</v>
      </c>
      <c r="CY172">
        <v>0.70431977298037562</v>
      </c>
      <c r="CZ172" s="45">
        <v>0.65</v>
      </c>
      <c r="DA172" s="25">
        <v>8672.9230769230799</v>
      </c>
      <c r="DB172" s="25">
        <v>0.7</v>
      </c>
      <c r="DC172" s="25">
        <v>6993.0714285714303</v>
      </c>
      <c r="DD172" s="25">
        <v>0.5</v>
      </c>
      <c r="DE172" s="25">
        <v>5084.2</v>
      </c>
      <c r="DF172" s="25">
        <v>0.6166666666666667</v>
      </c>
      <c r="DG172" s="28">
        <v>6916.731501831503</v>
      </c>
      <c r="DH172">
        <v>1</v>
      </c>
      <c r="DI172">
        <v>263</v>
      </c>
      <c r="DJ172">
        <v>0</v>
      </c>
      <c r="DK172">
        <v>130</v>
      </c>
      <c r="DL172">
        <v>1</v>
      </c>
      <c r="DM172">
        <v>282</v>
      </c>
      <c r="DN172">
        <v>0.66666666666666696</v>
      </c>
      <c r="DO172" s="127">
        <v>225</v>
      </c>
      <c r="DP172">
        <v>19</v>
      </c>
      <c r="DQ172">
        <v>6</v>
      </c>
      <c r="DR172">
        <v>7</v>
      </c>
      <c r="DS172">
        <v>4</v>
      </c>
      <c r="DT172">
        <v>34</v>
      </c>
      <c r="DU172">
        <v>6</v>
      </c>
      <c r="DV172">
        <v>7</v>
      </c>
      <c r="DW172">
        <v>4</v>
      </c>
      <c r="DX172">
        <v>29</v>
      </c>
      <c r="DY172">
        <v>13</v>
      </c>
      <c r="DZ172">
        <v>13</v>
      </c>
      <c r="EA172">
        <v>7</v>
      </c>
      <c r="EB172" s="89">
        <v>27.333333333333332</v>
      </c>
      <c r="EC172" s="89">
        <v>8.3333333333333339</v>
      </c>
      <c r="ED172" s="89">
        <v>9</v>
      </c>
      <c r="EE172" s="129">
        <v>5</v>
      </c>
      <c r="EF172">
        <v>0.57770846399351128</v>
      </c>
      <c r="EG172">
        <v>0.97046213730422781</v>
      </c>
      <c r="EH172">
        <v>0.38030615083322267</v>
      </c>
      <c r="EI172">
        <v>0.9561828874675149</v>
      </c>
      <c r="EJ172">
        <v>0.87516117852429631</v>
      </c>
      <c r="EK172">
        <v>0.98333795228258714</v>
      </c>
      <c r="EL172">
        <v>0.9666033487932395</v>
      </c>
      <c r="EM172">
        <v>0.99999999999999978</v>
      </c>
      <c r="EN172">
        <v>0.98216551234516569</v>
      </c>
      <c r="EO172">
        <v>0.98544681643218868</v>
      </c>
      <c r="EP172">
        <v>0.98947544048348324</v>
      </c>
      <c r="EQ172">
        <v>1</v>
      </c>
      <c r="ER172">
        <v>0.81167838495432443</v>
      </c>
      <c r="ES172" s="45"/>
      <c r="ET172" s="25"/>
      <c r="EU172" s="25"/>
      <c r="EV172" s="25"/>
      <c r="EW172" s="25"/>
      <c r="EX172" s="109"/>
      <c r="EY172" s="25"/>
    </row>
    <row r="173" spans="1:155" ht="13.05" customHeight="1">
      <c r="A173" s="25">
        <v>60</v>
      </c>
      <c r="B173" s="25">
        <v>14</v>
      </c>
      <c r="C173" s="49">
        <v>80171</v>
      </c>
      <c r="D173" s="25">
        <v>5</v>
      </c>
      <c r="E173" s="25">
        <v>5</v>
      </c>
      <c r="F173" s="25">
        <v>26</v>
      </c>
      <c r="G173" s="25">
        <v>27</v>
      </c>
      <c r="H173" s="25">
        <v>11</v>
      </c>
      <c r="I173" s="25">
        <v>15</v>
      </c>
      <c r="J173" s="25">
        <v>0</v>
      </c>
      <c r="K173" s="25">
        <v>9</v>
      </c>
      <c r="L173" s="25">
        <v>0.95</v>
      </c>
      <c r="M173" s="25">
        <v>1161.6500000000001</v>
      </c>
      <c r="N173" s="25">
        <v>1103</v>
      </c>
      <c r="O173" s="25">
        <v>283.53785136714072</v>
      </c>
      <c r="P173" s="25">
        <v>0.28301886792452829</v>
      </c>
      <c r="Q173" s="49">
        <v>-0.5</v>
      </c>
      <c r="R173" s="25">
        <v>0.5</v>
      </c>
      <c r="S173" s="25">
        <v>0.6</v>
      </c>
      <c r="T173" s="25">
        <v>0.55000000000000004</v>
      </c>
      <c r="U173" s="47">
        <v>37</v>
      </c>
      <c r="V173" s="47">
        <v>14</v>
      </c>
      <c r="W173" s="54">
        <v>7.5</v>
      </c>
      <c r="X173" s="51">
        <v>12</v>
      </c>
      <c r="Y173" s="46">
        <v>18</v>
      </c>
      <c r="Z173" s="46">
        <v>14</v>
      </c>
      <c r="AA173" s="103">
        <v>82</v>
      </c>
      <c r="AB173" s="104">
        <v>0.12195121951219512</v>
      </c>
      <c r="AC173" s="47">
        <v>12</v>
      </c>
      <c r="AD173" s="25">
        <v>5</v>
      </c>
      <c r="AE173" s="49">
        <v>17</v>
      </c>
      <c r="AF173" s="47">
        <v>4</v>
      </c>
      <c r="AG173" s="25">
        <v>2</v>
      </c>
      <c r="AH173" s="49">
        <v>6</v>
      </c>
      <c r="AI173" s="25">
        <v>29</v>
      </c>
      <c r="AJ173" s="25"/>
      <c r="AK173" s="25">
        <v>2.5517241379310347</v>
      </c>
      <c r="AL173">
        <v>19</v>
      </c>
      <c r="AM173">
        <v>10</v>
      </c>
      <c r="AN173">
        <v>0.91891641999999996</v>
      </c>
      <c r="AO173">
        <v>11</v>
      </c>
      <c r="AP173">
        <v>0.93038968</v>
      </c>
      <c r="AQ173">
        <v>13</v>
      </c>
      <c r="AR173">
        <v>10</v>
      </c>
      <c r="AS173">
        <v>0.97951973000000003</v>
      </c>
      <c r="AT173">
        <v>10</v>
      </c>
      <c r="AU173">
        <v>0.97951973000000003</v>
      </c>
      <c r="AV173">
        <v>22</v>
      </c>
      <c r="AW173">
        <v>10</v>
      </c>
      <c r="AX173">
        <v>0.92690892000000003</v>
      </c>
      <c r="AY173">
        <v>10</v>
      </c>
      <c r="AZ173">
        <v>0.98417368000000005</v>
      </c>
      <c r="BA173" s="25">
        <v>18</v>
      </c>
      <c r="BB173" s="25">
        <v>10</v>
      </c>
      <c r="BC173" s="25">
        <v>0.94178169</v>
      </c>
      <c r="BD173" s="25">
        <v>10.333333333333334</v>
      </c>
      <c r="BE173" s="25">
        <v>0.96469436333333336</v>
      </c>
      <c r="BF173" s="86">
        <v>31.578629168627646</v>
      </c>
      <c r="BG173" s="47">
        <v>18</v>
      </c>
      <c r="BH173" s="25">
        <v>19</v>
      </c>
      <c r="BI173" s="25">
        <v>18.5</v>
      </c>
      <c r="BJ173" s="25">
        <v>0.61290323000000002</v>
      </c>
      <c r="BK173" s="25">
        <v>0.45714285999999998</v>
      </c>
      <c r="BL173" s="88">
        <v>0.53502304499999997</v>
      </c>
      <c r="BM173" s="47">
        <v>32</v>
      </c>
      <c r="BN173" s="25">
        <v>31</v>
      </c>
      <c r="BO173" s="25">
        <v>30</v>
      </c>
      <c r="BP173" s="25">
        <v>25</v>
      </c>
      <c r="BQ173" s="25">
        <v>32</v>
      </c>
      <c r="BR173" s="46">
        <v>68</v>
      </c>
      <c r="BS173" s="25">
        <v>11752.142857142901</v>
      </c>
      <c r="BT173" s="25">
        <v>8226.5</v>
      </c>
      <c r="BU173" s="25">
        <v>15042.8</v>
      </c>
      <c r="BV173" s="25">
        <v>15669.583333333299</v>
      </c>
      <c r="BW173" s="25">
        <v>12207.5862068966</v>
      </c>
      <c r="BX173" s="25">
        <v>10412.352941176499</v>
      </c>
      <c r="BY173" s="25">
        <v>13000.843021346502</v>
      </c>
      <c r="BZ173" s="28">
        <v>11436.145424836599</v>
      </c>
      <c r="CA173">
        <v>1438.3159149999999</v>
      </c>
      <c r="CB173">
        <v>0.338861421</v>
      </c>
      <c r="CC173">
        <v>5.8090909090909104</v>
      </c>
      <c r="CD173">
        <v>0.74074074074074103</v>
      </c>
      <c r="CE173">
        <v>3875.974271</v>
      </c>
      <c r="CF173">
        <v>0.42353294400000002</v>
      </c>
      <c r="CG173">
        <v>9.5358090185676403</v>
      </c>
      <c r="CH173">
        <v>0.41666666666666702</v>
      </c>
      <c r="CI173">
        <v>1927.994412</v>
      </c>
      <c r="CJ173">
        <v>0.402671151</v>
      </c>
      <c r="CK173">
        <v>11.397183098591499</v>
      </c>
      <c r="CL173">
        <v>0.39285714285714302</v>
      </c>
      <c r="CM173">
        <v>2414.0948659999999</v>
      </c>
      <c r="CN173">
        <v>0.38835517200000003</v>
      </c>
      <c r="CO173">
        <v>8.9140276754166834</v>
      </c>
      <c r="CP173" s="63">
        <v>0.51675485008818367</v>
      </c>
      <c r="CQ173">
        <v>0.70458891013384295</v>
      </c>
      <c r="CR173">
        <v>0.74341142020497797</v>
      </c>
      <c r="CS173">
        <v>0.582278481012658</v>
      </c>
      <c r="CT173">
        <v>0.63246959280803805</v>
      </c>
      <c r="CU173">
        <v>0.63051823416506703</v>
      </c>
      <c r="CV173">
        <v>0.71523178807946997</v>
      </c>
      <c r="CW173">
        <v>0.6391285417705227</v>
      </c>
      <c r="CX173">
        <v>0.69703760036416196</v>
      </c>
      <c r="CY173">
        <v>0.66808307106734244</v>
      </c>
      <c r="CZ173" s="45">
        <v>0.65</v>
      </c>
      <c r="DA173" s="25">
        <v>7153.4615384615399</v>
      </c>
      <c r="DB173" s="25">
        <v>0.8</v>
      </c>
      <c r="DC173" s="25">
        <v>10914.666666666701</v>
      </c>
      <c r="DD173" s="25">
        <v>0.85</v>
      </c>
      <c r="DE173" s="25">
        <v>6319.1176470588198</v>
      </c>
      <c r="DF173" s="25">
        <v>0.76666666666666672</v>
      </c>
      <c r="DG173" s="28">
        <v>8129.0819507290189</v>
      </c>
      <c r="DH173">
        <v>0</v>
      </c>
      <c r="DI173">
        <v>268</v>
      </c>
      <c r="DJ173">
        <v>0</v>
      </c>
      <c r="DK173">
        <v>120</v>
      </c>
      <c r="DL173">
        <v>0.66666666666666663</v>
      </c>
      <c r="DM173">
        <v>172</v>
      </c>
      <c r="DN173">
        <v>0.22222222222222199</v>
      </c>
      <c r="DO173" s="127">
        <v>186.66666666666666</v>
      </c>
      <c r="DP173">
        <v>19</v>
      </c>
      <c r="DQ173">
        <v>14</v>
      </c>
      <c r="DR173">
        <v>14</v>
      </c>
      <c r="DS173">
        <v>6</v>
      </c>
      <c r="DT173">
        <v>37</v>
      </c>
      <c r="DU173">
        <v>7</v>
      </c>
      <c r="DV173">
        <v>8</v>
      </c>
      <c r="DW173">
        <v>5</v>
      </c>
      <c r="DX173">
        <v>15</v>
      </c>
      <c r="DY173">
        <v>13</v>
      </c>
      <c r="DZ173">
        <v>12</v>
      </c>
      <c r="EA173">
        <v>5</v>
      </c>
      <c r="EB173" s="89">
        <v>23.666666666666668</v>
      </c>
      <c r="EC173" s="89">
        <v>11.333333333333334</v>
      </c>
      <c r="ED173" s="89">
        <v>11.333333333333334</v>
      </c>
      <c r="EE173" s="129">
        <v>5.333333333333333</v>
      </c>
      <c r="EF173">
        <v>0.87310611359529211</v>
      </c>
      <c r="EG173">
        <v>0.85256679035094862</v>
      </c>
      <c r="EH173">
        <v>0.81318455961560265</v>
      </c>
      <c r="EI173">
        <v>1</v>
      </c>
      <c r="EJ173">
        <v>0.96656464833798095</v>
      </c>
      <c r="EK173">
        <v>0.99654575824487956</v>
      </c>
      <c r="EL173">
        <v>0.9936806521827396</v>
      </c>
      <c r="EM173">
        <v>0.99999999999999978</v>
      </c>
      <c r="EN173">
        <v>0.94286380393695179</v>
      </c>
      <c r="EO173">
        <v>0.95789369019522108</v>
      </c>
      <c r="EP173">
        <v>0.94845088575737002</v>
      </c>
      <c r="EQ173">
        <v>0.99999999999999978</v>
      </c>
      <c r="ER173">
        <v>0.92751152195674169</v>
      </c>
      <c r="ES173" s="45"/>
      <c r="ET173" s="25"/>
      <c r="EU173" s="25"/>
      <c r="EV173" s="25"/>
      <c r="EW173" s="25"/>
      <c r="EX173" s="109"/>
      <c r="EY173" s="25"/>
    </row>
    <row r="174" spans="1:155" ht="13.05" customHeight="1">
      <c r="A174" s="25">
        <v>27</v>
      </c>
      <c r="B174" s="25">
        <v>9</v>
      </c>
      <c r="C174" s="49">
        <v>80172</v>
      </c>
      <c r="D174" s="25">
        <v>4</v>
      </c>
      <c r="E174" s="25">
        <v>4</v>
      </c>
      <c r="F174" s="25">
        <v>3</v>
      </c>
      <c r="G174" s="25">
        <v>14</v>
      </c>
      <c r="H174" s="25">
        <v>13</v>
      </c>
      <c r="I174" s="25">
        <v>18</v>
      </c>
      <c r="J174" s="25">
        <v>2</v>
      </c>
      <c r="K174" s="25">
        <v>10</v>
      </c>
      <c r="L174" s="25">
        <v>0.85</v>
      </c>
      <c r="M174" s="25">
        <v>855.45</v>
      </c>
      <c r="N174" s="25">
        <v>862.5</v>
      </c>
      <c r="O174" s="25">
        <v>246.35799261707697</v>
      </c>
      <c r="P174" s="25">
        <v>0.66666666666666663</v>
      </c>
      <c r="Q174" s="49">
        <v>0</v>
      </c>
      <c r="R174" s="25">
        <v>0.2</v>
      </c>
      <c r="S174" s="25">
        <v>0.4</v>
      </c>
      <c r="T174" s="25">
        <v>0.3</v>
      </c>
      <c r="U174" s="47">
        <v>35</v>
      </c>
      <c r="V174" s="47">
        <v>13</v>
      </c>
      <c r="W174" s="54">
        <v>7</v>
      </c>
      <c r="X174" s="51">
        <v>12</v>
      </c>
      <c r="Y174" s="46">
        <v>7</v>
      </c>
      <c r="Z174" s="46">
        <v>9</v>
      </c>
      <c r="AA174" s="103">
        <v>55</v>
      </c>
      <c r="AB174" s="104">
        <v>1.6181818181818182</v>
      </c>
      <c r="AC174" s="47">
        <v>12</v>
      </c>
      <c r="AD174" s="25">
        <v>6</v>
      </c>
      <c r="AE174" s="49">
        <v>18</v>
      </c>
      <c r="AF174" s="47">
        <v>4</v>
      </c>
      <c r="AG174" s="25">
        <v>2</v>
      </c>
      <c r="AH174" s="49">
        <v>6</v>
      </c>
      <c r="AI174" s="25">
        <v>63</v>
      </c>
      <c r="AJ174" s="25"/>
      <c r="AK174" s="25">
        <v>0.80952380952380953</v>
      </c>
      <c r="AL174">
        <v>10</v>
      </c>
      <c r="AM174">
        <v>4</v>
      </c>
      <c r="AN174">
        <v>0.94592125999999999</v>
      </c>
      <c r="AO174">
        <v>4</v>
      </c>
      <c r="AP174">
        <v>0.88683838999999998</v>
      </c>
      <c r="AQ174">
        <v>4</v>
      </c>
      <c r="AR174">
        <v>4</v>
      </c>
      <c r="AS174">
        <v>0.98270763000000005</v>
      </c>
      <c r="AT174">
        <v>4</v>
      </c>
      <c r="AU174">
        <v>0.98270763000000005</v>
      </c>
      <c r="AV174">
        <v>9</v>
      </c>
      <c r="AW174">
        <v>2</v>
      </c>
      <c r="AX174">
        <v>1</v>
      </c>
      <c r="AY174">
        <v>2</v>
      </c>
      <c r="AZ174">
        <v>1</v>
      </c>
      <c r="BA174" s="25">
        <v>7.666666666666667</v>
      </c>
      <c r="BB174" s="25">
        <v>3.3333333333333335</v>
      </c>
      <c r="BC174" s="25">
        <v>0.97620963000000005</v>
      </c>
      <c r="BD174" s="25">
        <v>3.3333333333333335</v>
      </c>
      <c r="BE174" s="25">
        <v>0.95651534000000005</v>
      </c>
      <c r="BF174" s="86">
        <v>128.25440476069693</v>
      </c>
      <c r="BG174" s="47">
        <v>11</v>
      </c>
      <c r="BH174" s="25">
        <v>5</v>
      </c>
      <c r="BI174" s="25">
        <v>8</v>
      </c>
      <c r="BJ174" s="25">
        <v>0.70588234999999999</v>
      </c>
      <c r="BK174" s="25">
        <v>1</v>
      </c>
      <c r="BL174" s="88">
        <v>0.852941175</v>
      </c>
      <c r="BM174" s="47">
        <v>42</v>
      </c>
      <c r="BN174" s="25">
        <v>36</v>
      </c>
      <c r="BO174" s="25">
        <v>38</v>
      </c>
      <c r="BP174" s="25">
        <v>31</v>
      </c>
      <c r="BQ174" s="25">
        <v>37</v>
      </c>
      <c r="BR174" s="46">
        <v>47</v>
      </c>
      <c r="BS174" s="25">
        <v>11346.896551724099</v>
      </c>
      <c r="BT174" s="25">
        <v>20566.25</v>
      </c>
      <c r="BU174" s="25">
        <v>23504.375</v>
      </c>
      <c r="BV174" s="25">
        <v>12967.931034482801</v>
      </c>
      <c r="BW174" s="25">
        <v>14750.833333333299</v>
      </c>
      <c r="BX174" s="25">
        <v>17701</v>
      </c>
      <c r="BY174" s="25">
        <v>16534.0349616858</v>
      </c>
      <c r="BZ174" s="28">
        <v>17078.393678160934</v>
      </c>
      <c r="CA174">
        <v>-1371.3391509999999</v>
      </c>
      <c r="CB174">
        <v>-7.3363845999999996E-2</v>
      </c>
      <c r="CC174">
        <v>-1.27272727272727</v>
      </c>
      <c r="CD174">
        <v>0.25</v>
      </c>
      <c r="CE174">
        <v>-1213.119357</v>
      </c>
      <c r="CF174">
        <v>-8.9142101000000001E-2</v>
      </c>
      <c r="CG174">
        <v>-1.07427055702918</v>
      </c>
      <c r="CH174">
        <v>0.33333333333333298</v>
      </c>
      <c r="CI174">
        <v>-592.5564842</v>
      </c>
      <c r="CJ174">
        <v>-3.4850859999999997E-2</v>
      </c>
      <c r="CK174">
        <v>-0.23098591549295799</v>
      </c>
      <c r="CL174">
        <v>0.26086956521739102</v>
      </c>
      <c r="CM174">
        <v>-1059.0049973999999</v>
      </c>
      <c r="CN174">
        <v>-6.5785602333333318E-2</v>
      </c>
      <c r="CO174">
        <v>-0.859327915083136</v>
      </c>
      <c r="CP174" s="63">
        <v>0.28140096618357469</v>
      </c>
      <c r="CQ174">
        <v>0.384328358208955</v>
      </c>
      <c r="CR174">
        <v>0.389922480620155</v>
      </c>
      <c r="CS174">
        <v>0.282608695652174</v>
      </c>
      <c r="CT174">
        <v>0.54828226555245996</v>
      </c>
      <c r="CU174">
        <v>0.35968819599109098</v>
      </c>
      <c r="CV174">
        <v>0.41337579617834402</v>
      </c>
      <c r="CW174">
        <v>0.34220841661740664</v>
      </c>
      <c r="CX174">
        <v>0.45052684745031968</v>
      </c>
      <c r="CY174">
        <v>0.39636763203386316</v>
      </c>
      <c r="CZ174" s="45">
        <v>0.8</v>
      </c>
      <c r="DA174" s="25">
        <v>10338.333333333299</v>
      </c>
      <c r="DB174" s="25">
        <v>0.65</v>
      </c>
      <c r="DC174" s="25">
        <v>5500.0833333333303</v>
      </c>
      <c r="DD174" s="25">
        <v>0.85</v>
      </c>
      <c r="DE174" s="25">
        <v>4800.9411764705901</v>
      </c>
      <c r="DF174" s="25">
        <v>0.76666666666666672</v>
      </c>
      <c r="DG174" s="28">
        <v>6879.7859477124066</v>
      </c>
      <c r="DH174">
        <v>0.33333333333333331</v>
      </c>
      <c r="DI174">
        <v>345</v>
      </c>
      <c r="DJ174">
        <v>1.3333333333333333</v>
      </c>
      <c r="DK174">
        <v>124</v>
      </c>
      <c r="DL174">
        <v>2.1666666666666665</v>
      </c>
      <c r="DM174">
        <v>179</v>
      </c>
      <c r="DN174">
        <v>1.2777777777777799</v>
      </c>
      <c r="DO174" s="127">
        <v>216</v>
      </c>
      <c r="DP174">
        <v>3</v>
      </c>
      <c r="DQ174">
        <v>2</v>
      </c>
      <c r="DR174">
        <v>1</v>
      </c>
      <c r="DS174">
        <v>3</v>
      </c>
      <c r="DT174">
        <v>4</v>
      </c>
      <c r="DU174">
        <v>3</v>
      </c>
      <c r="DV174">
        <v>2</v>
      </c>
      <c r="DW174">
        <v>4</v>
      </c>
      <c r="DX174">
        <v>1</v>
      </c>
      <c r="DY174">
        <v>1</v>
      </c>
      <c r="DZ174">
        <v>1</v>
      </c>
      <c r="EA174">
        <v>2</v>
      </c>
      <c r="EB174" s="89">
        <v>2.6666666666666665</v>
      </c>
      <c r="EC174" s="89">
        <v>2</v>
      </c>
      <c r="ED174" s="89">
        <v>1.3333333333333333</v>
      </c>
      <c r="EE174" s="129">
        <v>3</v>
      </c>
      <c r="EF174">
        <v>0.96724712990490602</v>
      </c>
      <c r="EG174">
        <v>1</v>
      </c>
      <c r="EI174">
        <v>0.98198050606196585</v>
      </c>
      <c r="EJ174">
        <v>0.92829505991323091</v>
      </c>
      <c r="EK174">
        <v>0.96076892283052273</v>
      </c>
      <c r="EL174">
        <v>1</v>
      </c>
      <c r="EM174">
        <v>0.99999999999999978</v>
      </c>
      <c r="EQ174">
        <v>1</v>
      </c>
      <c r="ER174">
        <v>0.94777109490906852</v>
      </c>
      <c r="ES174" s="45"/>
      <c r="ET174" s="25"/>
      <c r="EU174" s="25"/>
      <c r="EV174" s="25"/>
      <c r="EW174" s="25"/>
      <c r="EX174" s="109"/>
      <c r="EY174" s="25"/>
    </row>
    <row r="175" spans="1:155" ht="13.05" customHeight="1">
      <c r="A175" s="25">
        <v>27</v>
      </c>
      <c r="B175" s="25">
        <v>18</v>
      </c>
      <c r="C175" s="49">
        <v>80173</v>
      </c>
      <c r="D175" s="25">
        <v>1</v>
      </c>
      <c r="E175" s="25">
        <v>1</v>
      </c>
      <c r="F175" s="25">
        <v>24</v>
      </c>
      <c r="G175" s="25">
        <v>27</v>
      </c>
      <c r="H175" s="25">
        <v>23</v>
      </c>
      <c r="I175" s="25">
        <v>27</v>
      </c>
      <c r="J175" s="25">
        <v>7</v>
      </c>
      <c r="K175" s="25">
        <v>20</v>
      </c>
      <c r="L175" s="25">
        <v>1</v>
      </c>
      <c r="M175" s="25">
        <v>1648.6</v>
      </c>
      <c r="N175" s="25">
        <v>1385</v>
      </c>
      <c r="O175" s="25">
        <v>762.80061546079537</v>
      </c>
      <c r="P175" s="25">
        <v>0.18627450980392157</v>
      </c>
      <c r="Q175" s="49">
        <v>0.125</v>
      </c>
      <c r="R175" s="25">
        <v>0.4</v>
      </c>
      <c r="S175" s="25">
        <v>0.7</v>
      </c>
      <c r="T175" s="25">
        <v>0.55000000000000004</v>
      </c>
      <c r="U175" s="47">
        <v>29</v>
      </c>
      <c r="V175" s="47">
        <v>11</v>
      </c>
      <c r="W175" s="54">
        <v>8</v>
      </c>
      <c r="X175" s="51">
        <v>13.5</v>
      </c>
      <c r="Y175" s="46">
        <v>21</v>
      </c>
      <c r="Z175" s="46">
        <v>17</v>
      </c>
      <c r="AA175" s="103">
        <v>82</v>
      </c>
      <c r="AB175" s="104">
        <v>3.6585365853658534E-2</v>
      </c>
      <c r="AC175" s="47">
        <v>10</v>
      </c>
      <c r="AD175" s="25">
        <v>6</v>
      </c>
      <c r="AE175" s="49">
        <v>16</v>
      </c>
      <c r="AF175" s="47">
        <v>4</v>
      </c>
      <c r="AG175" s="25">
        <v>2</v>
      </c>
      <c r="AH175" s="49">
        <v>6</v>
      </c>
      <c r="AI175" s="25">
        <v>31</v>
      </c>
      <c r="AJ175" s="25"/>
      <c r="AK175" s="25">
        <v>0.64516129032258063</v>
      </c>
      <c r="AL175">
        <v>13</v>
      </c>
      <c r="AM175">
        <v>9</v>
      </c>
      <c r="AN175">
        <v>0.98612454000000005</v>
      </c>
      <c r="AO175">
        <v>9</v>
      </c>
      <c r="AP175">
        <v>0.98544514999999999</v>
      </c>
      <c r="AQ175">
        <v>23</v>
      </c>
      <c r="AR175">
        <v>12</v>
      </c>
      <c r="AS175">
        <v>0.98479181000000005</v>
      </c>
      <c r="AT175">
        <v>13</v>
      </c>
      <c r="AU175">
        <v>0.97008097999999998</v>
      </c>
      <c r="AV175">
        <v>25</v>
      </c>
      <c r="AW175">
        <v>12</v>
      </c>
      <c r="AX175">
        <v>0.95499652999999995</v>
      </c>
      <c r="AY175">
        <v>13</v>
      </c>
      <c r="AZ175">
        <v>0.97742238999999997</v>
      </c>
      <c r="BA175" s="25">
        <v>20.333333333333332</v>
      </c>
      <c r="BB175" s="25">
        <v>11</v>
      </c>
      <c r="BC175" s="25">
        <v>0.97530429333333324</v>
      </c>
      <c r="BD175" s="25">
        <v>11.666666666666666</v>
      </c>
      <c r="BE175" s="25">
        <v>0.97764950666666672</v>
      </c>
      <c r="BF175" s="86">
        <v>37.541113518754997</v>
      </c>
      <c r="BG175" s="47">
        <v>23</v>
      </c>
      <c r="BH175" s="25">
        <v>16</v>
      </c>
      <c r="BI175" s="25">
        <v>19.5</v>
      </c>
      <c r="BJ175" s="25">
        <v>0.125</v>
      </c>
      <c r="BK175" s="25">
        <v>1</v>
      </c>
      <c r="BL175" s="88">
        <v>0.5625</v>
      </c>
      <c r="BM175" s="47">
        <v>32</v>
      </c>
      <c r="BN175" s="25">
        <v>34</v>
      </c>
      <c r="BO175" s="25">
        <v>33</v>
      </c>
      <c r="BP175" s="25">
        <v>22</v>
      </c>
      <c r="BQ175" s="25">
        <v>31</v>
      </c>
      <c r="BR175" s="46">
        <v>41</v>
      </c>
      <c r="BS175" s="25">
        <v>11752.142857142901</v>
      </c>
      <c r="BT175" s="25">
        <v>6208.6792452830196</v>
      </c>
      <c r="BU175" s="25">
        <v>14464.2307692308</v>
      </c>
      <c r="BV175" s="25">
        <v>8357.1111111111095</v>
      </c>
      <c r="BW175" s="25">
        <v>11063.125</v>
      </c>
      <c r="BX175" s="25">
        <v>8850.5</v>
      </c>
      <c r="BY175" s="25">
        <v>12426.499542124568</v>
      </c>
      <c r="BZ175" s="28">
        <v>7805.4301187980427</v>
      </c>
      <c r="CA175">
        <v>1021.775381</v>
      </c>
      <c r="CB175">
        <v>0.27195807399999999</v>
      </c>
      <c r="CC175">
        <v>6.7454545454545496</v>
      </c>
      <c r="CD175">
        <v>0.62962962962962998</v>
      </c>
      <c r="CE175">
        <v>1278.9632819999999</v>
      </c>
      <c r="CF175">
        <v>0.27409175699999999</v>
      </c>
      <c r="CG175">
        <v>2.0822281167108798</v>
      </c>
      <c r="CH175">
        <v>0.52</v>
      </c>
      <c r="CI175">
        <v>446.89165910000003</v>
      </c>
      <c r="CJ175">
        <v>7.6833288E-2</v>
      </c>
      <c r="CK175">
        <v>3.5943661971831</v>
      </c>
      <c r="CL175">
        <v>0.54838709677419395</v>
      </c>
      <c r="CM175">
        <v>915.87677403333339</v>
      </c>
      <c r="CN175">
        <v>0.2076277063333333</v>
      </c>
      <c r="CO175">
        <v>4.1406829531161762</v>
      </c>
      <c r="CP175" s="63">
        <v>0.56600557546794128</v>
      </c>
      <c r="CQ175">
        <v>0.58508604206501003</v>
      </c>
      <c r="CR175">
        <v>0.74098360655737705</v>
      </c>
      <c r="CS175">
        <v>0.65605749486652998</v>
      </c>
      <c r="CT175">
        <v>0.702093397745572</v>
      </c>
      <c r="CU175">
        <v>0.58488888888888901</v>
      </c>
      <c r="CV175">
        <v>0.63124999999999998</v>
      </c>
      <c r="CW175">
        <v>0.60867747527347638</v>
      </c>
      <c r="CX175">
        <v>0.6914423347676496</v>
      </c>
      <c r="CY175">
        <v>0.65005990502056299</v>
      </c>
      <c r="CZ175" s="45">
        <v>0.85</v>
      </c>
      <c r="DA175" s="25">
        <v>9486.4705882352991</v>
      </c>
      <c r="DB175" s="25">
        <v>0.9</v>
      </c>
      <c r="DC175" s="25">
        <v>8663.5</v>
      </c>
      <c r="DD175" s="25">
        <v>1</v>
      </c>
      <c r="DE175" s="25">
        <v>7393.7</v>
      </c>
      <c r="DF175" s="25">
        <v>0.91666666666666663</v>
      </c>
      <c r="DG175" s="28">
        <v>8514.5568627451012</v>
      </c>
      <c r="DH175">
        <v>0</v>
      </c>
      <c r="DI175">
        <v>177</v>
      </c>
      <c r="DJ175">
        <v>0</v>
      </c>
      <c r="DK175">
        <v>115</v>
      </c>
      <c r="DL175">
        <v>0</v>
      </c>
      <c r="DM175">
        <v>166</v>
      </c>
      <c r="DN175">
        <v>0</v>
      </c>
      <c r="DO175" s="127">
        <v>152.66666666666666</v>
      </c>
      <c r="DP175">
        <v>29</v>
      </c>
      <c r="DQ175">
        <v>19</v>
      </c>
      <c r="DR175">
        <v>19</v>
      </c>
      <c r="DS175">
        <v>7</v>
      </c>
      <c r="DT175">
        <v>59</v>
      </c>
      <c r="DU175">
        <v>18</v>
      </c>
      <c r="DV175">
        <v>19</v>
      </c>
      <c r="DW175">
        <v>8</v>
      </c>
      <c r="DX175">
        <v>53</v>
      </c>
      <c r="DY175">
        <v>22</v>
      </c>
      <c r="DZ175">
        <v>23</v>
      </c>
      <c r="EA175">
        <v>8</v>
      </c>
      <c r="EB175" s="89">
        <v>47</v>
      </c>
      <c r="EC175" s="89">
        <v>19.666666666666668</v>
      </c>
      <c r="ED175" s="89">
        <v>20.333333333333332</v>
      </c>
      <c r="EE175" s="129">
        <v>7.666666666666667</v>
      </c>
      <c r="EF175">
        <v>0.79309300523978721</v>
      </c>
      <c r="EG175">
        <v>0.70293821936845957</v>
      </c>
      <c r="EH175">
        <v>0.70370627647657802</v>
      </c>
      <c r="EI175">
        <v>0.9285714285714286</v>
      </c>
      <c r="EJ175">
        <v>0.93982421370552716</v>
      </c>
      <c r="EK175">
        <v>0.95137924193194356</v>
      </c>
      <c r="EL175">
        <v>0.95465642130200357</v>
      </c>
      <c r="EM175">
        <v>0.97619047619047616</v>
      </c>
      <c r="EN175">
        <v>0.99386285580627309</v>
      </c>
      <c r="EO175">
        <v>0.98300156495339386</v>
      </c>
      <c r="EP175">
        <v>0.98892490810645828</v>
      </c>
      <c r="EQ175">
        <v>1</v>
      </c>
      <c r="ER175">
        <v>0.90892669158386241</v>
      </c>
      <c r="ES175" s="45"/>
      <c r="ET175" s="25"/>
      <c r="EU175" s="25"/>
      <c r="EV175" s="25"/>
      <c r="EW175" s="25"/>
      <c r="EX175" s="109"/>
      <c r="EY175" s="25"/>
    </row>
    <row r="176" spans="1:155" ht="13.05" customHeight="1">
      <c r="A176" s="25">
        <v>25</v>
      </c>
      <c r="B176" s="25">
        <v>16</v>
      </c>
      <c r="C176" s="49">
        <v>80174</v>
      </c>
      <c r="D176" s="25">
        <v>5</v>
      </c>
      <c r="E176" s="25">
        <v>5</v>
      </c>
      <c r="F176" s="25">
        <v>18</v>
      </c>
      <c r="G176" s="25">
        <v>22</v>
      </c>
      <c r="H176" s="25">
        <v>12</v>
      </c>
      <c r="I176" s="25">
        <v>19</v>
      </c>
      <c r="J176" s="25">
        <v>15</v>
      </c>
      <c r="K176" s="25">
        <v>18</v>
      </c>
      <c r="L176" s="25">
        <v>1</v>
      </c>
      <c r="M176" s="25">
        <v>605.25</v>
      </c>
      <c r="N176" s="25">
        <v>577.5</v>
      </c>
      <c r="O176" s="25">
        <v>154.72688161640448</v>
      </c>
      <c r="P176" s="25">
        <v>0.2391304347826087</v>
      </c>
      <c r="Q176" s="49">
        <v>0</v>
      </c>
      <c r="R176" s="25">
        <v>0.3</v>
      </c>
      <c r="S176" s="25">
        <v>0.4</v>
      </c>
      <c r="T176" s="25">
        <v>0.35</v>
      </c>
      <c r="U176" s="47">
        <v>39</v>
      </c>
      <c r="V176" s="47">
        <v>14</v>
      </c>
      <c r="W176" s="54">
        <v>9.5</v>
      </c>
      <c r="X176" s="51">
        <v>16</v>
      </c>
      <c r="Y176" s="46">
        <v>20</v>
      </c>
      <c r="Z176" s="46">
        <v>21</v>
      </c>
      <c r="AA176" s="103">
        <v>96</v>
      </c>
      <c r="AB176" s="104">
        <v>7.2916666666666671E-2</v>
      </c>
      <c r="AC176" s="47">
        <v>12</v>
      </c>
      <c r="AD176" s="25">
        <v>12</v>
      </c>
      <c r="AE176" s="49">
        <v>24</v>
      </c>
      <c r="AF176" s="47">
        <v>4</v>
      </c>
      <c r="AG176" s="25">
        <v>4</v>
      </c>
      <c r="AH176" s="49">
        <v>8</v>
      </c>
      <c r="AI176" s="25">
        <v>17</v>
      </c>
      <c r="AJ176" s="25"/>
      <c r="AK176" s="25">
        <v>1.5294117647058822</v>
      </c>
      <c r="AL176">
        <v>20</v>
      </c>
      <c r="AM176">
        <v>13</v>
      </c>
      <c r="AN176">
        <v>0.88068599999999997</v>
      </c>
      <c r="AO176">
        <v>13</v>
      </c>
      <c r="AP176">
        <v>0.85519637999999998</v>
      </c>
      <c r="AQ176">
        <v>16</v>
      </c>
      <c r="AR176">
        <v>7</v>
      </c>
      <c r="AS176">
        <v>0.86370411999999996</v>
      </c>
      <c r="AT176">
        <v>7</v>
      </c>
      <c r="AU176">
        <v>0.96825106999999999</v>
      </c>
      <c r="AV176">
        <v>29</v>
      </c>
      <c r="AW176">
        <v>10</v>
      </c>
      <c r="AX176">
        <v>0.96321513999999997</v>
      </c>
      <c r="AY176">
        <v>10</v>
      </c>
      <c r="AZ176">
        <v>0.97790434000000004</v>
      </c>
      <c r="BA176" s="25">
        <v>21.666666666666668</v>
      </c>
      <c r="BB176" s="25">
        <v>10</v>
      </c>
      <c r="BC176" s="25">
        <v>0.9025350866666666</v>
      </c>
      <c r="BD176" s="25">
        <v>10</v>
      </c>
      <c r="BE176" s="25">
        <v>0.93378393000000004</v>
      </c>
      <c r="BF176" s="86">
        <v>15.970105530538241</v>
      </c>
      <c r="BG176" s="47">
        <v>24</v>
      </c>
      <c r="BH176" s="25">
        <v>23</v>
      </c>
      <c r="BI176" s="25">
        <v>23.5</v>
      </c>
      <c r="BJ176" s="25">
        <v>0.70270270000000001</v>
      </c>
      <c r="BK176" s="25">
        <v>0.85889570999999998</v>
      </c>
      <c r="BL176" s="88">
        <v>0.780799205</v>
      </c>
      <c r="BM176" s="47">
        <v>34</v>
      </c>
      <c r="BN176" s="25">
        <v>29</v>
      </c>
      <c r="BO176" s="25">
        <v>27</v>
      </c>
      <c r="BP176" s="25">
        <v>18</v>
      </c>
      <c r="BQ176" s="25">
        <v>26</v>
      </c>
      <c r="BR176" s="46">
        <v>35</v>
      </c>
      <c r="BS176" s="25">
        <v>9401.7142857142899</v>
      </c>
      <c r="BT176" s="25">
        <v>3917.38095238095</v>
      </c>
      <c r="BU176" s="25">
        <v>31339.166666666701</v>
      </c>
      <c r="BV176" s="25">
        <v>4477.0238095238101</v>
      </c>
      <c r="BW176" s="25">
        <v>15392.1739130435</v>
      </c>
      <c r="BX176" s="25">
        <v>6555.9259259259297</v>
      </c>
      <c r="BY176" s="25">
        <v>18711.018288474832</v>
      </c>
      <c r="BZ176" s="28">
        <v>4983.4435626102304</v>
      </c>
      <c r="CA176">
        <v>500.93910720000002</v>
      </c>
      <c r="CB176">
        <v>0.21784345399999999</v>
      </c>
      <c r="CC176">
        <v>8.4484848484848492</v>
      </c>
      <c r="CD176">
        <v>0.70588235294117696</v>
      </c>
      <c r="CE176">
        <v>258.8536249</v>
      </c>
      <c r="CF176">
        <v>8.1747935999999993E-2</v>
      </c>
      <c r="CG176">
        <v>2.5782493368700301</v>
      </c>
      <c r="CH176">
        <v>0.54545454545454497</v>
      </c>
      <c r="CI176">
        <v>711.22031619999996</v>
      </c>
      <c r="CJ176">
        <v>0.18986599000000001</v>
      </c>
      <c r="CK176">
        <v>8.7154929577464806</v>
      </c>
      <c r="CL176">
        <v>0.59090909090909105</v>
      </c>
      <c r="CM176">
        <v>490.3376827666666</v>
      </c>
      <c r="CN176">
        <v>0.16315246000000003</v>
      </c>
      <c r="CO176">
        <v>6.5807423810337866</v>
      </c>
      <c r="CP176" s="63">
        <v>0.61408199643493766</v>
      </c>
      <c r="CQ176">
        <v>0.68055555555555602</v>
      </c>
      <c r="CR176">
        <v>0.76491944633537501</v>
      </c>
      <c r="CS176">
        <v>0.68692449355432805</v>
      </c>
      <c r="CT176">
        <v>0.84283283709059997</v>
      </c>
      <c r="CU176">
        <v>0.52133794694348301</v>
      </c>
      <c r="CV176">
        <v>0.63963963963963999</v>
      </c>
      <c r="CW176">
        <v>0.62960599868445577</v>
      </c>
      <c r="CX176">
        <v>0.74913064102187166</v>
      </c>
      <c r="CY176">
        <v>0.6893683198531636</v>
      </c>
      <c r="CZ176" s="45">
        <v>0.85</v>
      </c>
      <c r="DA176" s="25">
        <v>7005.3529411764703</v>
      </c>
      <c r="DB176" s="25">
        <v>0.9</v>
      </c>
      <c r="DC176" s="25">
        <v>6295.4705882353001</v>
      </c>
      <c r="DD176" s="25">
        <v>0.8</v>
      </c>
      <c r="DE176" s="25">
        <v>3482.125</v>
      </c>
      <c r="DF176" s="25">
        <v>0.85</v>
      </c>
      <c r="DG176" s="28">
        <v>5594.3161764705901</v>
      </c>
      <c r="DH176">
        <v>0</v>
      </c>
      <c r="DI176">
        <v>129</v>
      </c>
      <c r="DJ176">
        <v>0</v>
      </c>
      <c r="DK176">
        <v>55</v>
      </c>
      <c r="DL176">
        <v>0</v>
      </c>
      <c r="DM176">
        <v>128</v>
      </c>
      <c r="DN176">
        <v>0</v>
      </c>
      <c r="DO176" s="127">
        <v>104</v>
      </c>
      <c r="DP176">
        <v>37</v>
      </c>
      <c r="DQ176">
        <v>23</v>
      </c>
      <c r="DR176">
        <v>23</v>
      </c>
      <c r="DS176">
        <v>12</v>
      </c>
      <c r="DT176">
        <v>51</v>
      </c>
      <c r="DU176">
        <v>18</v>
      </c>
      <c r="DV176">
        <v>19</v>
      </c>
      <c r="DW176">
        <v>8</v>
      </c>
      <c r="DX176">
        <v>64</v>
      </c>
      <c r="DY176">
        <v>20</v>
      </c>
      <c r="DZ176">
        <v>20</v>
      </c>
      <c r="EA176">
        <v>8</v>
      </c>
      <c r="EB176" s="89">
        <v>50.666666666666664</v>
      </c>
      <c r="EC176" s="89">
        <v>20.333333333333332</v>
      </c>
      <c r="ED176" s="89">
        <v>20.666666666666668</v>
      </c>
      <c r="EE176" s="129">
        <v>9.3333333333333339</v>
      </c>
      <c r="EF176">
        <v>0.9808733195222763</v>
      </c>
      <c r="EG176">
        <v>0.9795629947026907</v>
      </c>
      <c r="EH176">
        <v>0.97955171052745005</v>
      </c>
      <c r="EI176">
        <v>0.99753037389806387</v>
      </c>
      <c r="EJ176">
        <v>0.95810052190161243</v>
      </c>
      <c r="EK176">
        <v>0.9990218452174956</v>
      </c>
      <c r="EL176">
        <v>0.99707146474431796</v>
      </c>
      <c r="EM176">
        <v>1</v>
      </c>
      <c r="EN176">
        <v>0.98890376101940802</v>
      </c>
      <c r="EO176">
        <v>0.98347098278145417</v>
      </c>
      <c r="EP176">
        <v>0.99248632020840977</v>
      </c>
      <c r="EQ176">
        <v>1</v>
      </c>
      <c r="ER176">
        <v>0.97595920081443222</v>
      </c>
      <c r="ES176" s="45"/>
      <c r="ET176" s="25"/>
      <c r="EU176" s="25"/>
      <c r="EV176" s="25"/>
      <c r="EW176" s="25"/>
      <c r="EX176" s="109"/>
      <c r="EY176" s="25"/>
    </row>
    <row r="177" spans="1:155" ht="13.05" customHeight="1">
      <c r="A177" s="25">
        <v>77</v>
      </c>
      <c r="B177" s="25">
        <v>12</v>
      </c>
      <c r="C177" s="135">
        <v>80175</v>
      </c>
      <c r="D177" s="25">
        <v>4</v>
      </c>
      <c r="E177" s="25">
        <v>1</v>
      </c>
      <c r="F177" s="25">
        <v>7</v>
      </c>
      <c r="G177" s="25">
        <v>17</v>
      </c>
      <c r="H177" s="25">
        <v>0</v>
      </c>
      <c r="I177" s="25">
        <v>5</v>
      </c>
      <c r="J177" s="25">
        <v>0</v>
      </c>
      <c r="K177" s="25">
        <v>0</v>
      </c>
      <c r="L177" s="25">
        <v>0.9</v>
      </c>
      <c r="M177" s="25">
        <v>3989.85</v>
      </c>
      <c r="N177" s="25">
        <v>3226.5</v>
      </c>
      <c r="O177" s="25">
        <v>2064.8459168970253</v>
      </c>
      <c r="P177" s="25">
        <v>1.1682242990654206</v>
      </c>
      <c r="Q177" s="49">
        <v>0.5</v>
      </c>
      <c r="R177" s="25">
        <v>0.9</v>
      </c>
      <c r="S177" s="25">
        <v>0.125</v>
      </c>
      <c r="T177" s="25">
        <v>0.55555555555555558</v>
      </c>
      <c r="U177" s="47">
        <v>27</v>
      </c>
      <c r="V177" s="47">
        <v>9</v>
      </c>
      <c r="W177" s="54"/>
      <c r="X177" s="51"/>
      <c r="Y177" s="46"/>
      <c r="Z177" s="46"/>
      <c r="AA177" s="103">
        <v>39</v>
      </c>
      <c r="AB177" s="104">
        <v>0.61538461538461542</v>
      </c>
      <c r="AC177" s="47">
        <v>10</v>
      </c>
      <c r="AD177" s="25">
        <v>14</v>
      </c>
      <c r="AE177" s="49">
        <v>24</v>
      </c>
      <c r="AF177" s="47">
        <v>4</v>
      </c>
      <c r="AG177" s="25">
        <v>1</v>
      </c>
      <c r="AH177" s="49">
        <v>5</v>
      </c>
      <c r="AI177" s="25">
        <v>63</v>
      </c>
      <c r="AJ177" s="25"/>
      <c r="AK177" s="25">
        <v>4.5555555555555554</v>
      </c>
      <c r="AL177">
        <v>14</v>
      </c>
      <c r="AM177">
        <v>5</v>
      </c>
      <c r="AN177">
        <v>0.75093770999999998</v>
      </c>
      <c r="AO177">
        <v>6</v>
      </c>
      <c r="AP177">
        <v>0.69799672999999995</v>
      </c>
      <c r="AQ177">
        <v>15</v>
      </c>
      <c r="AR177">
        <v>4</v>
      </c>
      <c r="AS177">
        <v>0.99227787999999995</v>
      </c>
      <c r="AT177">
        <v>6</v>
      </c>
      <c r="AU177">
        <v>0.99446783000000005</v>
      </c>
      <c r="AV177">
        <v>12</v>
      </c>
      <c r="AW177">
        <v>5</v>
      </c>
      <c r="AX177">
        <v>0.95382096999999999</v>
      </c>
      <c r="AY177">
        <v>6</v>
      </c>
      <c r="AZ177">
        <v>0.97176516999999996</v>
      </c>
      <c r="BA177" s="25">
        <v>13.666666666666666</v>
      </c>
      <c r="BB177" s="25">
        <v>4.666666666666667</v>
      </c>
      <c r="BC177" s="25">
        <v>0.8990121866666666</v>
      </c>
      <c r="BD177" s="25">
        <v>6</v>
      </c>
      <c r="BE177" s="25">
        <v>0.88807657666666662</v>
      </c>
      <c r="BF177" s="86">
        <v>60.563714291217757</v>
      </c>
      <c r="BG177" s="47">
        <v>11</v>
      </c>
      <c r="BH177" s="25">
        <v>10</v>
      </c>
      <c r="BI177" s="25">
        <v>10.5</v>
      </c>
      <c r="BJ177" s="25">
        <v>0.65384615000000001</v>
      </c>
      <c r="BK177" s="25">
        <v>0.76086957</v>
      </c>
      <c r="BL177" s="88">
        <v>0.70735786</v>
      </c>
      <c r="BM177" s="47">
        <v>31</v>
      </c>
      <c r="BN177" s="25">
        <v>32</v>
      </c>
      <c r="BO177" s="25">
        <v>33</v>
      </c>
      <c r="BP177" s="25">
        <v>24</v>
      </c>
      <c r="BQ177" s="25">
        <v>31</v>
      </c>
      <c r="BR177" s="46">
        <v>63</v>
      </c>
      <c r="BS177" s="25"/>
      <c r="BT177" s="25"/>
      <c r="BU177" s="25"/>
      <c r="BV177" s="25"/>
      <c r="BW177" s="25"/>
      <c r="BX177" s="25"/>
      <c r="BY177" s="25"/>
      <c r="BZ177" s="28"/>
      <c r="CA177"/>
      <c r="CM177" t="s">
        <v>149</v>
      </c>
      <c r="CN177" t="s">
        <v>149</v>
      </c>
      <c r="CO177" t="s">
        <v>149</v>
      </c>
      <c r="CP177" s="63" t="s">
        <v>149</v>
      </c>
      <c r="CQ177" t="s">
        <v>149</v>
      </c>
      <c r="CR177" t="s">
        <v>149</v>
      </c>
      <c r="CS177" t="s">
        <v>149</v>
      </c>
      <c r="CT177" t="s">
        <v>149</v>
      </c>
      <c r="CU177" t="s">
        <v>149</v>
      </c>
      <c r="CV177" t="s">
        <v>149</v>
      </c>
      <c r="CZ177" s="45">
        <v>0.35</v>
      </c>
      <c r="DA177" s="25">
        <v>5738</v>
      </c>
      <c r="DB177" s="25">
        <v>0.55000000000000004</v>
      </c>
      <c r="DC177" s="25">
        <v>7050.6363636363603</v>
      </c>
      <c r="DD177" s="25">
        <v>0.6</v>
      </c>
      <c r="DE177" s="25">
        <v>6596.8181818181802</v>
      </c>
      <c r="DF177" s="25">
        <v>0.5</v>
      </c>
      <c r="DG177" s="28">
        <v>6461.8181818181802</v>
      </c>
      <c r="DH177">
        <v>1.8333333333333333</v>
      </c>
      <c r="DI177">
        <v>420</v>
      </c>
      <c r="DJ177">
        <v>0.5</v>
      </c>
      <c r="DK177">
        <v>420</v>
      </c>
      <c r="DL177">
        <v>5.333333333333333</v>
      </c>
      <c r="DM177">
        <v>420</v>
      </c>
      <c r="DN177">
        <v>2.5555555555555598</v>
      </c>
      <c r="DO177" s="127">
        <v>420</v>
      </c>
      <c r="DP177">
        <v>8</v>
      </c>
      <c r="DQ177">
        <v>7</v>
      </c>
      <c r="DR177">
        <v>6</v>
      </c>
      <c r="DS177">
        <v>5</v>
      </c>
      <c r="DT177">
        <v>6</v>
      </c>
      <c r="DU177">
        <v>4</v>
      </c>
      <c r="DV177">
        <v>4</v>
      </c>
      <c r="DW177">
        <v>3</v>
      </c>
      <c r="DX177">
        <v>14</v>
      </c>
      <c r="DY177">
        <v>13</v>
      </c>
      <c r="DZ177">
        <v>12</v>
      </c>
      <c r="EA177">
        <v>6</v>
      </c>
      <c r="EB177" s="89">
        <v>9.3333333333333339</v>
      </c>
      <c r="EC177" s="89">
        <v>8</v>
      </c>
      <c r="ED177" s="89">
        <v>7.333333333333333</v>
      </c>
      <c r="EE177" s="129">
        <v>4.666666666666667</v>
      </c>
      <c r="EF177">
        <v>0.94561801098686549</v>
      </c>
      <c r="EG177">
        <v>0.94416111834331762</v>
      </c>
      <c r="EH177">
        <v>0.94532273737253014</v>
      </c>
      <c r="EI177">
        <v>0.89284366566647866</v>
      </c>
      <c r="EJ177">
        <v>0.76123374162136992</v>
      </c>
      <c r="EK177">
        <v>0.91350027839113968</v>
      </c>
      <c r="EL177">
        <v>0.8854377448471461</v>
      </c>
      <c r="EM177">
        <v>0.98198050606196585</v>
      </c>
      <c r="EN177">
        <v>0.99576737407082294</v>
      </c>
      <c r="EO177">
        <v>0.99350996613038312</v>
      </c>
      <c r="EP177">
        <v>0.99325790448510121</v>
      </c>
      <c r="EQ177">
        <v>1</v>
      </c>
      <c r="ER177">
        <v>0.90087304222635278</v>
      </c>
      <c r="ES177" s="45"/>
      <c r="ET177" s="25"/>
      <c r="EU177" s="25">
        <v>1</v>
      </c>
      <c r="EV177" s="25">
        <v>1</v>
      </c>
      <c r="EW177" s="25"/>
      <c r="EX177" s="109"/>
      <c r="EY177" s="25"/>
    </row>
    <row r="178" spans="1:155" ht="13.05" customHeight="1">
      <c r="A178" s="25">
        <v>63</v>
      </c>
      <c r="B178" s="25">
        <v>16</v>
      </c>
      <c r="C178" s="49">
        <v>80176</v>
      </c>
      <c r="D178" s="25">
        <v>5</v>
      </c>
      <c r="E178" s="25">
        <v>5</v>
      </c>
      <c r="F178" s="25">
        <v>28</v>
      </c>
      <c r="G178" s="25">
        <v>28</v>
      </c>
      <c r="H178" s="25">
        <v>25</v>
      </c>
      <c r="I178" s="25">
        <v>27</v>
      </c>
      <c r="J178" s="25">
        <v>12</v>
      </c>
      <c r="K178" s="25">
        <v>21</v>
      </c>
      <c r="L178" s="25">
        <v>1</v>
      </c>
      <c r="M178" s="25">
        <v>1045.0999999999999</v>
      </c>
      <c r="N178" s="25">
        <v>1027</v>
      </c>
      <c r="O178" s="25">
        <v>181.50682167838627</v>
      </c>
      <c r="P178" s="25">
        <v>0.28037383177570091</v>
      </c>
      <c r="Q178" s="49">
        <v>0.125</v>
      </c>
      <c r="R178" s="25">
        <v>0.6</v>
      </c>
      <c r="S178" s="25">
        <v>0.6</v>
      </c>
      <c r="T178" s="25">
        <v>0.6</v>
      </c>
      <c r="U178" s="47">
        <v>41</v>
      </c>
      <c r="V178" s="47">
        <v>15</v>
      </c>
      <c r="W178" s="54">
        <v>9</v>
      </c>
      <c r="X178" s="51">
        <v>15</v>
      </c>
      <c r="Y178" s="46">
        <v>17</v>
      </c>
      <c r="Z178" s="46">
        <v>8</v>
      </c>
      <c r="AA178" s="103">
        <v>83</v>
      </c>
      <c r="AB178" s="104">
        <v>6.0240963855421686E-2</v>
      </c>
      <c r="AC178" s="47">
        <v>12</v>
      </c>
      <c r="AD178" s="25">
        <v>11</v>
      </c>
      <c r="AE178" s="49">
        <v>23</v>
      </c>
      <c r="AF178" s="47">
        <v>4</v>
      </c>
      <c r="AG178" s="25">
        <v>4</v>
      </c>
      <c r="AH178" s="49">
        <v>8</v>
      </c>
      <c r="AI178" s="25">
        <v>32</v>
      </c>
      <c r="AJ178" s="25"/>
      <c r="AK178" s="25">
        <v>0.5625</v>
      </c>
      <c r="AL178">
        <v>16</v>
      </c>
      <c r="AM178">
        <v>6</v>
      </c>
      <c r="AN178">
        <v>0.74409676000000002</v>
      </c>
      <c r="AO178">
        <v>7</v>
      </c>
      <c r="AP178">
        <v>0.74309133999999999</v>
      </c>
      <c r="AQ178">
        <v>20</v>
      </c>
      <c r="AR178">
        <v>12</v>
      </c>
      <c r="AS178">
        <v>0.97899809999999998</v>
      </c>
      <c r="AT178">
        <v>13</v>
      </c>
      <c r="AU178">
        <v>0.99140039000000002</v>
      </c>
      <c r="AV178">
        <v>24</v>
      </c>
      <c r="AW178">
        <v>14</v>
      </c>
      <c r="AX178">
        <v>0.97925905000000002</v>
      </c>
      <c r="AY178">
        <v>14</v>
      </c>
      <c r="AZ178">
        <v>0.99645698999999999</v>
      </c>
      <c r="BA178" s="25">
        <v>20</v>
      </c>
      <c r="BB178" s="25">
        <v>10.666666666666666</v>
      </c>
      <c r="BC178" s="25">
        <v>0.90078463666666675</v>
      </c>
      <c r="BD178" s="25">
        <v>11.333333333333334</v>
      </c>
      <c r="BE178" s="25">
        <v>0.91031623999999989</v>
      </c>
      <c r="BF178" s="86">
        <v>36.265791010629975</v>
      </c>
      <c r="BG178" s="47">
        <v>28</v>
      </c>
      <c r="BH178" s="25">
        <v>21</v>
      </c>
      <c r="BI178" s="25">
        <v>24.5</v>
      </c>
      <c r="BJ178" s="25">
        <v>0.83193276999999999</v>
      </c>
      <c r="BK178" s="25">
        <v>0.83657588000000005</v>
      </c>
      <c r="BL178" s="88">
        <v>0.83425432500000007</v>
      </c>
      <c r="BM178" s="47">
        <v>31</v>
      </c>
      <c r="BN178" s="25">
        <v>28</v>
      </c>
      <c r="BO178" s="25">
        <v>35</v>
      </c>
      <c r="BP178" s="25">
        <v>28</v>
      </c>
      <c r="BQ178" s="25">
        <v>29</v>
      </c>
      <c r="BR178" s="46">
        <v>59</v>
      </c>
      <c r="BS178" s="25">
        <v>23504.285714285699</v>
      </c>
      <c r="BT178" s="25">
        <v>11346.896551724099</v>
      </c>
      <c r="BU178" s="25">
        <v>75214</v>
      </c>
      <c r="BV178" s="25">
        <v>6483.9655172413804</v>
      </c>
      <c r="BW178" s="25">
        <v>17701</v>
      </c>
      <c r="BX178" s="25">
        <v>8045.9090909091001</v>
      </c>
      <c r="BY178" s="25">
        <v>38806.428571428565</v>
      </c>
      <c r="BZ178" s="28">
        <v>8625.5903866248591</v>
      </c>
      <c r="CA178">
        <v>1233.424274</v>
      </c>
      <c r="CB178">
        <v>0.155893384</v>
      </c>
      <c r="CC178">
        <v>0.89696969696969697</v>
      </c>
      <c r="CD178">
        <v>0.69230769230769196</v>
      </c>
      <c r="CE178">
        <v>-161.21672710000001</v>
      </c>
      <c r="CF178">
        <v>-2.7578324000000001E-2</v>
      </c>
      <c r="CG178">
        <v>-0.60477453580901896</v>
      </c>
      <c r="CH178">
        <v>0.5</v>
      </c>
      <c r="CI178">
        <v>1532.5075830000001</v>
      </c>
      <c r="CJ178">
        <v>0.40081815300000001</v>
      </c>
      <c r="CK178">
        <v>3.6985915492957702</v>
      </c>
      <c r="CL178">
        <v>0.78947368421052599</v>
      </c>
      <c r="CM178">
        <v>868.23837663333325</v>
      </c>
      <c r="CN178">
        <v>0.17637773766666665</v>
      </c>
      <c r="CO178">
        <v>1.3302622368188162</v>
      </c>
      <c r="CP178" s="63">
        <v>0.66059379217273939</v>
      </c>
      <c r="CQ178">
        <v>0.53278688524590201</v>
      </c>
      <c r="CR178">
        <v>0.774528301886792</v>
      </c>
      <c r="CS178">
        <v>0.43668122270742399</v>
      </c>
      <c r="CT178">
        <v>0.70024239159709101</v>
      </c>
      <c r="CU178">
        <v>0.58861578266494197</v>
      </c>
      <c r="CV178">
        <v>0.73415977961432499</v>
      </c>
      <c r="CW178">
        <v>0.51936129687275601</v>
      </c>
      <c r="CX178">
        <v>0.73631015769940278</v>
      </c>
      <c r="CY178">
        <v>0.62783572728607939</v>
      </c>
      <c r="CZ178" s="45">
        <v>0.95</v>
      </c>
      <c r="DA178" s="25">
        <v>10483.526315789501</v>
      </c>
      <c r="DB178" s="25">
        <v>0.8</v>
      </c>
      <c r="DC178" s="25">
        <v>10334.3125</v>
      </c>
      <c r="DD178" s="25">
        <v>0.95</v>
      </c>
      <c r="DE178" s="25">
        <v>8467.9444444444507</v>
      </c>
      <c r="DF178" s="25">
        <v>0.9</v>
      </c>
      <c r="DG178" s="28">
        <v>9761.9277534113189</v>
      </c>
      <c r="DH178">
        <v>0</v>
      </c>
      <c r="DI178">
        <v>165</v>
      </c>
      <c r="DJ178">
        <v>0</v>
      </c>
      <c r="DK178">
        <v>69</v>
      </c>
      <c r="DL178">
        <v>0</v>
      </c>
      <c r="DM178">
        <v>118</v>
      </c>
      <c r="DN178">
        <v>0</v>
      </c>
      <c r="DO178" s="127">
        <v>117.33333333333333</v>
      </c>
      <c r="DP178">
        <v>24</v>
      </c>
      <c r="DQ178">
        <v>18</v>
      </c>
      <c r="DR178">
        <v>18</v>
      </c>
      <c r="DS178">
        <v>10</v>
      </c>
      <c r="DT178">
        <v>51</v>
      </c>
      <c r="DU178">
        <v>17</v>
      </c>
      <c r="DV178">
        <v>18</v>
      </c>
      <c r="DW178">
        <v>8</v>
      </c>
      <c r="DX178">
        <v>36</v>
      </c>
      <c r="DY178">
        <v>21</v>
      </c>
      <c r="DZ178">
        <v>19</v>
      </c>
      <c r="EA178">
        <v>7</v>
      </c>
      <c r="EB178" s="89">
        <v>37</v>
      </c>
      <c r="EC178" s="89">
        <v>18.666666666666668</v>
      </c>
      <c r="ED178" s="89">
        <v>18.333333333333332</v>
      </c>
      <c r="EE178" s="129">
        <v>8.3333333333333339</v>
      </c>
      <c r="EF178">
        <v>0.94792017115156557</v>
      </c>
      <c r="EG178">
        <v>0.95339455769080672</v>
      </c>
      <c r="EH178">
        <v>0.94695933384437359</v>
      </c>
      <c r="EI178">
        <v>0.94648684852779685</v>
      </c>
      <c r="EJ178">
        <v>0.95676344664282253</v>
      </c>
      <c r="EK178">
        <v>0.99562256643285429</v>
      </c>
      <c r="EL178">
        <v>0.99450021417287104</v>
      </c>
      <c r="EM178">
        <v>1</v>
      </c>
      <c r="EN178">
        <v>0.99718062837363897</v>
      </c>
      <c r="EO178">
        <v>0.99833360915624803</v>
      </c>
      <c r="EP178">
        <v>0.99543173752895397</v>
      </c>
      <c r="EQ178">
        <v>1</v>
      </c>
      <c r="ER178">
        <v>0.96728808205600902</v>
      </c>
      <c r="ES178" s="45"/>
      <c r="ET178" s="25"/>
      <c r="EU178" s="25"/>
      <c r="EV178" s="25"/>
      <c r="EW178" s="25"/>
      <c r="EX178" s="109"/>
      <c r="EY178" s="25"/>
    </row>
    <row r="179" spans="1:155" ht="13.05" customHeight="1">
      <c r="A179" s="25">
        <v>49</v>
      </c>
      <c r="B179" s="25"/>
      <c r="C179" s="49">
        <v>80177</v>
      </c>
      <c r="D179" s="25">
        <v>5</v>
      </c>
      <c r="E179" s="25">
        <v>5</v>
      </c>
      <c r="F179" s="25">
        <v>9</v>
      </c>
      <c r="G179" s="25">
        <v>15</v>
      </c>
      <c r="H179" s="25">
        <v>2</v>
      </c>
      <c r="I179" s="25">
        <v>13</v>
      </c>
      <c r="J179" s="25">
        <v>0</v>
      </c>
      <c r="K179" s="25">
        <v>3</v>
      </c>
      <c r="L179" s="25">
        <v>1</v>
      </c>
      <c r="M179" s="25">
        <v>1419.75</v>
      </c>
      <c r="N179" s="25">
        <v>1249.5</v>
      </c>
      <c r="O179" s="25">
        <v>594.82893383418718</v>
      </c>
      <c r="P179" s="25">
        <v>0.22772277227722773</v>
      </c>
      <c r="Q179" s="49">
        <v>0</v>
      </c>
      <c r="R179" s="25">
        <v>0.1</v>
      </c>
      <c r="S179" s="25">
        <v>0.375</v>
      </c>
      <c r="T179" s="25">
        <v>0.22222222222222221</v>
      </c>
      <c r="U179" s="47">
        <v>36</v>
      </c>
      <c r="V179" s="47">
        <v>11</v>
      </c>
      <c r="W179" s="54">
        <v>4</v>
      </c>
      <c r="X179" s="51">
        <v>10</v>
      </c>
      <c r="Y179" s="46">
        <v>11</v>
      </c>
      <c r="Z179" s="46">
        <v>8</v>
      </c>
      <c r="AA179" s="103">
        <v>31</v>
      </c>
      <c r="AB179" s="104">
        <v>0</v>
      </c>
      <c r="AC179" s="47">
        <v>11</v>
      </c>
      <c r="AD179" s="25">
        <v>5</v>
      </c>
      <c r="AE179" s="49">
        <v>16</v>
      </c>
      <c r="AF179" s="47">
        <v>3</v>
      </c>
      <c r="AG179" s="25">
        <v>2</v>
      </c>
      <c r="AH179" s="49">
        <v>5</v>
      </c>
      <c r="AI179" s="25">
        <v>50</v>
      </c>
      <c r="AJ179" s="25"/>
      <c r="AK179" s="25">
        <v>3.44</v>
      </c>
      <c r="AL179">
        <v>4</v>
      </c>
      <c r="AM179">
        <v>3</v>
      </c>
      <c r="AN179">
        <v>0.95382096999999999</v>
      </c>
      <c r="AO179">
        <v>3</v>
      </c>
      <c r="AP179">
        <v>0.95382096999999999</v>
      </c>
      <c r="AQ179">
        <v>8</v>
      </c>
      <c r="AR179">
        <v>1</v>
      </c>
      <c r="AS179"/>
      <c r="AT179">
        <v>2</v>
      </c>
      <c r="AU179">
        <v>1</v>
      </c>
      <c r="AV179">
        <v>3</v>
      </c>
      <c r="AW179">
        <v>1</v>
      </c>
      <c r="AX179"/>
      <c r="AY179">
        <v>2</v>
      </c>
      <c r="AZ179">
        <v>-1</v>
      </c>
      <c r="BA179" s="25">
        <v>5</v>
      </c>
      <c r="BB179" s="25">
        <v>1.6666666666666667</v>
      </c>
      <c r="BC179" s="25">
        <v>0.95382096999999999</v>
      </c>
      <c r="BD179" s="25">
        <v>2.3333333333333335</v>
      </c>
      <c r="BE179" s="25">
        <v>0.31794032333333333</v>
      </c>
      <c r="BF179" s="86">
        <v>60.484499221026425</v>
      </c>
      <c r="BG179" s="47">
        <v>9</v>
      </c>
      <c r="BH179" s="25">
        <v>8</v>
      </c>
      <c r="BI179" s="25">
        <v>8.5</v>
      </c>
      <c r="BJ179" s="25">
        <v>-9.0909090999999997E-2</v>
      </c>
      <c r="BK179" s="25">
        <v>-0.28571428999999998</v>
      </c>
      <c r="BL179" s="88">
        <v>-0.18831169049999999</v>
      </c>
      <c r="BM179" s="47"/>
      <c r="BN179" s="25"/>
      <c r="BO179" s="25"/>
      <c r="BP179" s="25"/>
      <c r="BQ179" s="25"/>
      <c r="BR179" s="46">
        <v>58</v>
      </c>
      <c r="BS179" s="25">
        <v>14957.272727272701</v>
      </c>
      <c r="BT179" s="25">
        <v>14306.956521739099</v>
      </c>
      <c r="BU179" s="25">
        <v>15042.8</v>
      </c>
      <c r="BV179" s="25">
        <v>18803.5</v>
      </c>
      <c r="BW179" s="25">
        <v>10727.878787878801</v>
      </c>
      <c r="BX179" s="25">
        <v>23601.333333333299</v>
      </c>
      <c r="BY179" s="25">
        <v>13575.983838383834</v>
      </c>
      <c r="BZ179" s="28">
        <v>18903.929951690799</v>
      </c>
      <c r="CA179">
        <v>738.93723150000005</v>
      </c>
      <c r="CB179">
        <v>7.3728344000000001E-2</v>
      </c>
      <c r="CC179">
        <v>0.6</v>
      </c>
      <c r="CD179">
        <v>0.28571428571428598</v>
      </c>
      <c r="CE179">
        <v>207.80496550000001</v>
      </c>
      <c r="CF179">
        <v>1.1484581000000001E-2</v>
      </c>
      <c r="CG179">
        <v>0.79045092838196296</v>
      </c>
      <c r="CH179">
        <v>0.25</v>
      </c>
      <c r="CI179">
        <v>2011.332879</v>
      </c>
      <c r="CJ179">
        <v>6.2751983999999997E-2</v>
      </c>
      <c r="CK179">
        <v>0.73802816901408397</v>
      </c>
      <c r="CL179">
        <v>0.21875</v>
      </c>
      <c r="CM179">
        <v>986.02502533333336</v>
      </c>
      <c r="CN179">
        <v>4.9321636333333328E-2</v>
      </c>
      <c r="CO179">
        <v>0.70949303246534889</v>
      </c>
      <c r="CP179" s="63">
        <v>0.25148809523809534</v>
      </c>
      <c r="CQ179">
        <v>0.41304347826087001</v>
      </c>
      <c r="CR179">
        <v>0.59521094640821004</v>
      </c>
      <c r="CS179">
        <v>0.40295358649788998</v>
      </c>
      <c r="CT179">
        <v>0.42300556586270899</v>
      </c>
      <c r="CU179">
        <v>0.37760416666666702</v>
      </c>
      <c r="CV179">
        <v>0.53574363188167595</v>
      </c>
      <c r="CW179">
        <v>0.39786707714180897</v>
      </c>
      <c r="CX179">
        <v>0.51798671471753166</v>
      </c>
      <c r="CY179">
        <v>0.45792689592967034</v>
      </c>
      <c r="CZ179" s="45">
        <v>0.55000000000000004</v>
      </c>
      <c r="DA179" s="25">
        <v>4635.3636363636397</v>
      </c>
      <c r="DB179" s="25">
        <v>0.8</v>
      </c>
      <c r="DC179" s="25">
        <v>4513.7333333333299</v>
      </c>
      <c r="DD179" s="25">
        <v>0.7</v>
      </c>
      <c r="DE179" s="25">
        <v>3994.0714285714298</v>
      </c>
      <c r="DF179" s="25">
        <v>0.68333333333333324</v>
      </c>
      <c r="DG179" s="28">
        <v>4381.0561327561327</v>
      </c>
      <c r="DH179">
        <v>1.8333333333333333</v>
      </c>
      <c r="DI179">
        <v>148</v>
      </c>
      <c r="DJ179">
        <v>0.16666666666666666</v>
      </c>
      <c r="DK179">
        <v>106</v>
      </c>
      <c r="DL179">
        <v>2.5</v>
      </c>
      <c r="DM179">
        <v>146</v>
      </c>
      <c r="DN179">
        <v>1.5</v>
      </c>
      <c r="DO179" s="127">
        <v>133.33333333333334</v>
      </c>
      <c r="DP179">
        <v>6</v>
      </c>
      <c r="DQ179">
        <v>6</v>
      </c>
      <c r="DR179">
        <v>5</v>
      </c>
      <c r="DS179">
        <v>6</v>
      </c>
      <c r="DT179">
        <v>2</v>
      </c>
      <c r="DU179">
        <v>2</v>
      </c>
      <c r="DV179">
        <v>2</v>
      </c>
      <c r="DW179">
        <v>3</v>
      </c>
      <c r="DX179">
        <v>7</v>
      </c>
      <c r="DY179">
        <v>7</v>
      </c>
      <c r="DZ179">
        <v>7</v>
      </c>
      <c r="EA179">
        <v>5</v>
      </c>
      <c r="EB179" s="89">
        <v>5</v>
      </c>
      <c r="EC179" s="89">
        <v>5</v>
      </c>
      <c r="ED179" s="89">
        <v>4.666666666666667</v>
      </c>
      <c r="EE179" s="129">
        <v>4.666666666666667</v>
      </c>
      <c r="EF179">
        <v>0.97200283436155754</v>
      </c>
      <c r="EG179">
        <v>0.98046860292345994</v>
      </c>
      <c r="EH179">
        <v>0.99044346677110506</v>
      </c>
      <c r="EI179">
        <v>0.9460139136164909</v>
      </c>
      <c r="EJ179">
        <v>1</v>
      </c>
      <c r="EK179">
        <v>1</v>
      </c>
      <c r="EL179">
        <v>1</v>
      </c>
      <c r="EM179">
        <v>0.97072534339415106</v>
      </c>
      <c r="EN179">
        <v>0.870899753690207</v>
      </c>
      <c r="EO179">
        <v>0.94014698721028089</v>
      </c>
      <c r="EP179">
        <v>0.9135958615342521</v>
      </c>
      <c r="EQ179">
        <v>0.93632917756904444</v>
      </c>
      <c r="ER179">
        <v>0.94763419601725474</v>
      </c>
      <c r="ES179" s="45"/>
      <c r="ET179" s="25"/>
      <c r="EU179" s="25"/>
      <c r="EV179" s="25"/>
      <c r="EW179" s="25"/>
      <c r="EX179" s="109"/>
      <c r="EY179" s="25"/>
    </row>
    <row r="180" spans="1:155" ht="13.05" customHeight="1">
      <c r="A180" s="25">
        <v>72</v>
      </c>
      <c r="B180" s="25">
        <v>12</v>
      </c>
      <c r="C180" s="49">
        <v>80178</v>
      </c>
      <c r="D180" s="25">
        <v>4</v>
      </c>
      <c r="E180" s="25">
        <v>4</v>
      </c>
      <c r="F180" s="25">
        <v>14</v>
      </c>
      <c r="G180" s="25">
        <v>23</v>
      </c>
      <c r="H180" s="25">
        <v>21</v>
      </c>
      <c r="I180" s="25">
        <v>26</v>
      </c>
      <c r="J180" s="25">
        <v>0</v>
      </c>
      <c r="K180" s="25">
        <v>5</v>
      </c>
      <c r="L180" s="25">
        <v>1</v>
      </c>
      <c r="M180" s="25">
        <v>1330.45</v>
      </c>
      <c r="N180" s="25">
        <v>1275.5</v>
      </c>
      <c r="O180" s="25">
        <v>259.37708274369913</v>
      </c>
      <c r="P180" s="25">
        <v>0.44537815126050423</v>
      </c>
      <c r="Q180" s="49">
        <v>-0.16666666666666666</v>
      </c>
      <c r="R180" s="25">
        <v>1</v>
      </c>
      <c r="S180" s="25">
        <v>0.9</v>
      </c>
      <c r="T180" s="25">
        <v>0.95</v>
      </c>
      <c r="U180" s="47">
        <v>43</v>
      </c>
      <c r="V180" s="47">
        <v>15</v>
      </c>
      <c r="W180" s="54">
        <v>10.5</v>
      </c>
      <c r="X180" s="51">
        <v>12.5</v>
      </c>
      <c r="Y180" s="46">
        <v>23</v>
      </c>
      <c r="Z180" s="46">
        <v>14</v>
      </c>
      <c r="AA180" s="103">
        <v>70</v>
      </c>
      <c r="AB180" s="104">
        <v>5.7142857142857141E-2</v>
      </c>
      <c r="AC180" s="47">
        <v>10</v>
      </c>
      <c r="AD180" s="25">
        <v>10</v>
      </c>
      <c r="AE180" s="49">
        <v>20</v>
      </c>
      <c r="AF180" s="47">
        <v>4</v>
      </c>
      <c r="AG180" s="25">
        <v>4</v>
      </c>
      <c r="AH180" s="49">
        <v>8</v>
      </c>
      <c r="AI180" s="25">
        <v>42</v>
      </c>
      <c r="AJ180" s="25"/>
      <c r="AK180" s="25">
        <v>0.16666666666666666</v>
      </c>
      <c r="AL180">
        <v>15</v>
      </c>
      <c r="AM180">
        <v>7</v>
      </c>
      <c r="AN180">
        <v>0.63174076000000001</v>
      </c>
      <c r="AO180">
        <v>5</v>
      </c>
      <c r="AP180">
        <v>0.88904444000000005</v>
      </c>
      <c r="AQ180">
        <v>14</v>
      </c>
      <c r="AR180">
        <v>9</v>
      </c>
      <c r="AS180">
        <v>0.94356384000000004</v>
      </c>
      <c r="AT180">
        <v>10</v>
      </c>
      <c r="AU180">
        <v>0.97853329</v>
      </c>
      <c r="AV180">
        <v>12</v>
      </c>
      <c r="AW180">
        <v>10</v>
      </c>
      <c r="AX180">
        <v>0.95937724000000002</v>
      </c>
      <c r="AY180">
        <v>10</v>
      </c>
      <c r="AZ180">
        <v>0.97216667000000001</v>
      </c>
      <c r="BA180" s="25">
        <v>13.666666666666666</v>
      </c>
      <c r="BB180" s="25">
        <v>8.6666666666666661</v>
      </c>
      <c r="BC180" s="25">
        <v>0.84489394666666673</v>
      </c>
      <c r="BD180" s="25">
        <v>8.3333333333333339</v>
      </c>
      <c r="BE180" s="25">
        <v>0.94658146666666665</v>
      </c>
      <c r="BF180" s="86">
        <v>64.217653461927796</v>
      </c>
      <c r="BG180" s="47">
        <v>25</v>
      </c>
      <c r="BH180" s="25">
        <v>23</v>
      </c>
      <c r="BI180" s="25">
        <v>24</v>
      </c>
      <c r="BJ180" s="25">
        <v>0.93030303000000003</v>
      </c>
      <c r="BK180" s="25">
        <v>1</v>
      </c>
      <c r="BL180" s="88">
        <v>0.96515151500000007</v>
      </c>
      <c r="BM180" s="47">
        <v>32</v>
      </c>
      <c r="BN180" s="25">
        <v>30</v>
      </c>
      <c r="BO180" s="25">
        <v>34</v>
      </c>
      <c r="BP180" s="25">
        <v>27</v>
      </c>
      <c r="BQ180" s="25">
        <v>35</v>
      </c>
      <c r="BR180" s="46">
        <v>52</v>
      </c>
      <c r="BS180" s="25">
        <v>15669.5238095238</v>
      </c>
      <c r="BT180" s="25">
        <v>7153.4782608695696</v>
      </c>
      <c r="BU180" s="25">
        <v>28928.461538461499</v>
      </c>
      <c r="BV180" s="25">
        <v>8547.0454545454504</v>
      </c>
      <c r="BW180" s="25">
        <v>16858.0952380952</v>
      </c>
      <c r="BX180" s="25">
        <v>9316.3157894736905</v>
      </c>
      <c r="BY180" s="25">
        <v>20485.360195360165</v>
      </c>
      <c r="BZ180" s="28">
        <v>8338.9465016295708</v>
      </c>
      <c r="CA180">
        <v>929.46225270000002</v>
      </c>
      <c r="CB180">
        <v>0.206503347</v>
      </c>
      <c r="CC180">
        <v>0.27272727272727298</v>
      </c>
      <c r="CD180">
        <v>0.6</v>
      </c>
      <c r="CE180">
        <v>2112.380901</v>
      </c>
      <c r="CF180">
        <v>0.31089477599999998</v>
      </c>
      <c r="CG180">
        <v>-0.36870026525198901</v>
      </c>
      <c r="CH180">
        <v>0.91666666666666696</v>
      </c>
      <c r="CI180">
        <v>408.93172249999998</v>
      </c>
      <c r="CJ180">
        <v>5.1781208000000002E-2</v>
      </c>
      <c r="CK180">
        <v>-8.4507042253521E-2</v>
      </c>
      <c r="CL180">
        <v>0.5</v>
      </c>
      <c r="CM180">
        <v>1150.2582920666666</v>
      </c>
      <c r="CN180">
        <v>0.18972644366666666</v>
      </c>
      <c r="CO180">
        <v>-6.0160011592745678E-2</v>
      </c>
      <c r="CP180" s="63">
        <v>0.67222222222222239</v>
      </c>
      <c r="CQ180">
        <v>0.35545023696682498</v>
      </c>
      <c r="CR180">
        <v>0.59973623475107196</v>
      </c>
      <c r="CS180">
        <v>0.27101200686106303</v>
      </c>
      <c r="CT180">
        <v>0.50441898527004903</v>
      </c>
      <c r="CU180">
        <v>0.34534161490683202</v>
      </c>
      <c r="CV180">
        <v>0.56995806328631304</v>
      </c>
      <c r="CW180">
        <v>0.32393461957823999</v>
      </c>
      <c r="CX180">
        <v>0.55803776110247794</v>
      </c>
      <c r="CY180">
        <v>0.44098619034035896</v>
      </c>
      <c r="CZ180" s="45">
        <v>0.7</v>
      </c>
      <c r="DA180" s="25">
        <v>6864.9285714285697</v>
      </c>
      <c r="DB180" s="25">
        <v>0.9</v>
      </c>
      <c r="DC180" s="25">
        <v>4673.1666666666697</v>
      </c>
      <c r="DD180" s="25">
        <v>0.6</v>
      </c>
      <c r="DE180" s="25">
        <v>3739.6666666666702</v>
      </c>
      <c r="DF180" s="25">
        <v>0.73333333333333339</v>
      </c>
      <c r="DG180" s="28">
        <v>5092.587301587303</v>
      </c>
      <c r="DH180">
        <v>0.83333333333333337</v>
      </c>
      <c r="DI180">
        <v>206</v>
      </c>
      <c r="DJ180">
        <v>0.16666666666666666</v>
      </c>
      <c r="DK180">
        <v>96</v>
      </c>
      <c r="DL180">
        <v>3.5</v>
      </c>
      <c r="DM180">
        <v>198</v>
      </c>
      <c r="DN180">
        <v>1.5</v>
      </c>
      <c r="DO180" s="127">
        <v>166.66666666666666</v>
      </c>
      <c r="DP180">
        <v>28</v>
      </c>
      <c r="DQ180">
        <v>23</v>
      </c>
      <c r="DR180">
        <v>23</v>
      </c>
      <c r="DS180">
        <v>12</v>
      </c>
      <c r="DT180">
        <v>28</v>
      </c>
      <c r="DU180">
        <v>15</v>
      </c>
      <c r="DV180">
        <v>13</v>
      </c>
      <c r="DW180">
        <v>7</v>
      </c>
      <c r="DX180">
        <v>51</v>
      </c>
      <c r="DY180">
        <v>21</v>
      </c>
      <c r="DZ180">
        <v>21</v>
      </c>
      <c r="EA180">
        <v>8</v>
      </c>
      <c r="EB180" s="89">
        <v>35.666666666666664</v>
      </c>
      <c r="EC180" s="89">
        <v>19.666666666666668</v>
      </c>
      <c r="ED180" s="89">
        <v>19</v>
      </c>
      <c r="EE180" s="129">
        <v>9</v>
      </c>
      <c r="EF180">
        <v>0.93277974128311458</v>
      </c>
      <c r="EG180">
        <v>0.92445909055075282</v>
      </c>
      <c r="EH180">
        <v>0.92223067898151856</v>
      </c>
      <c r="EI180">
        <v>0.95602482764538066</v>
      </c>
      <c r="EJ180">
        <v>0.9811795583154993</v>
      </c>
      <c r="EK180">
        <v>0.99551378865577311</v>
      </c>
      <c r="EL180">
        <v>0.97946752064860965</v>
      </c>
      <c r="EM180">
        <v>0.99228581947994376</v>
      </c>
      <c r="EN180">
        <v>0.99882277039374567</v>
      </c>
      <c r="EO180">
        <v>0.99053673976912637</v>
      </c>
      <c r="EP180">
        <v>0.9956187190665895</v>
      </c>
      <c r="EQ180">
        <v>1</v>
      </c>
      <c r="ER180">
        <v>0.97092735666411978</v>
      </c>
      <c r="ES180" s="45"/>
      <c r="ET180" s="25"/>
      <c r="EU180" s="25"/>
      <c r="EV180" s="25"/>
      <c r="EW180" s="25"/>
      <c r="EX180" s="109"/>
      <c r="EY180" s="25"/>
    </row>
    <row r="181" spans="1:155" ht="13.05" customHeight="1">
      <c r="A181" s="25">
        <v>66</v>
      </c>
      <c r="B181" s="25">
        <v>18</v>
      </c>
      <c r="C181" s="49">
        <v>80179</v>
      </c>
      <c r="D181" s="25">
        <v>5</v>
      </c>
      <c r="E181" s="25">
        <v>5</v>
      </c>
      <c r="F181" s="25">
        <v>10</v>
      </c>
      <c r="G181" s="25">
        <v>16</v>
      </c>
      <c r="H181" s="25">
        <v>19</v>
      </c>
      <c r="I181" s="25">
        <v>23</v>
      </c>
      <c r="J181" s="25">
        <v>4</v>
      </c>
      <c r="K181" s="25">
        <v>7</v>
      </c>
      <c r="L181" s="25">
        <v>1</v>
      </c>
      <c r="M181" s="25">
        <v>1340.65</v>
      </c>
      <c r="N181" s="25">
        <v>1224</v>
      </c>
      <c r="O181" s="25">
        <v>406.53507325872084</v>
      </c>
      <c r="P181" s="25">
        <v>0.31851851851851853</v>
      </c>
      <c r="Q181" s="49">
        <v>0</v>
      </c>
      <c r="R181" s="25">
        <v>1</v>
      </c>
      <c r="S181" s="25">
        <v>1</v>
      </c>
      <c r="T181" s="25">
        <v>1</v>
      </c>
      <c r="U181" s="47">
        <v>41</v>
      </c>
      <c r="V181" s="47">
        <v>15</v>
      </c>
      <c r="W181" s="54">
        <v>6.5</v>
      </c>
      <c r="X181" s="51">
        <v>14</v>
      </c>
      <c r="Y181" s="46">
        <v>24</v>
      </c>
      <c r="Z181" s="46">
        <v>19</v>
      </c>
      <c r="AA181" s="103">
        <v>95</v>
      </c>
      <c r="AB181" s="104">
        <v>0.26315789473684209</v>
      </c>
      <c r="AC181" s="47">
        <v>11</v>
      </c>
      <c r="AD181" s="25">
        <v>6</v>
      </c>
      <c r="AE181" s="49">
        <v>17</v>
      </c>
      <c r="AF181" s="47">
        <v>4</v>
      </c>
      <c r="AG181" s="25">
        <v>4</v>
      </c>
      <c r="AH181" s="49">
        <v>8</v>
      </c>
      <c r="AI181" s="25">
        <v>27</v>
      </c>
      <c r="AJ181" s="25"/>
      <c r="AK181" s="25">
        <v>1.8148148148148149</v>
      </c>
      <c r="AL181">
        <v>21</v>
      </c>
      <c r="AM181">
        <v>12</v>
      </c>
      <c r="AN181">
        <v>0.96558915999999995</v>
      </c>
      <c r="AO181">
        <v>13</v>
      </c>
      <c r="AP181">
        <v>0.98593525000000004</v>
      </c>
      <c r="AQ181">
        <v>14</v>
      </c>
      <c r="AR181">
        <v>9</v>
      </c>
      <c r="AS181">
        <v>0.99311117999999998</v>
      </c>
      <c r="AT181">
        <v>9</v>
      </c>
      <c r="AU181">
        <v>0.99778235999999998</v>
      </c>
      <c r="AV181">
        <v>17</v>
      </c>
      <c r="AW181">
        <v>10</v>
      </c>
      <c r="AX181">
        <v>0.96766726000000003</v>
      </c>
      <c r="AY181">
        <v>10</v>
      </c>
      <c r="AZ181">
        <v>0.98698370000000002</v>
      </c>
      <c r="BA181" s="25">
        <v>17.333333333333332</v>
      </c>
      <c r="BB181" s="25">
        <v>10.333333333333334</v>
      </c>
      <c r="BC181" s="25">
        <v>0.97545586666666662</v>
      </c>
      <c r="BD181" s="25">
        <v>10.666666666666666</v>
      </c>
      <c r="BE181" s="25">
        <v>0.99023377000000001</v>
      </c>
      <c r="BF181" s="86">
        <v>49.183837099831806</v>
      </c>
      <c r="BG181" s="47">
        <v>18</v>
      </c>
      <c r="BH181" s="25">
        <v>24</v>
      </c>
      <c r="BI181" s="25">
        <v>21</v>
      </c>
      <c r="BJ181" s="25">
        <v>0.30769231000000002</v>
      </c>
      <c r="BK181" s="25">
        <v>0.66480446999999998</v>
      </c>
      <c r="BL181" s="88">
        <v>0.48624838999999997</v>
      </c>
      <c r="BM181" s="47">
        <v>29</v>
      </c>
      <c r="BN181" s="25">
        <v>34</v>
      </c>
      <c r="BO181" s="25">
        <v>36</v>
      </c>
      <c r="BP181" s="25">
        <v>29</v>
      </c>
      <c r="BQ181" s="25">
        <v>31</v>
      </c>
      <c r="BR181" s="46">
        <v>38</v>
      </c>
      <c r="BS181" s="25">
        <v>6581.2</v>
      </c>
      <c r="BT181" s="25">
        <v>2301.1188811188799</v>
      </c>
      <c r="BU181" s="25">
        <v>4132.6373626373597</v>
      </c>
      <c r="BV181" s="25">
        <v>2984.6825396825402</v>
      </c>
      <c r="BW181" s="25">
        <v>6321.7857142857101</v>
      </c>
      <c r="BX181" s="25">
        <v>4164.9411764705901</v>
      </c>
      <c r="BY181" s="25">
        <v>5678.5410256410223</v>
      </c>
      <c r="BZ181" s="28">
        <v>3150.2475324240036</v>
      </c>
      <c r="CA181">
        <v>90.933451930000004</v>
      </c>
      <c r="CB181">
        <v>5.7423517E-2</v>
      </c>
      <c r="CC181">
        <v>5.0636363636363599</v>
      </c>
      <c r="CD181">
        <v>0.67346938775510201</v>
      </c>
      <c r="CE181">
        <v>181.90496669999999</v>
      </c>
      <c r="CF181">
        <v>9.4614011999999997E-2</v>
      </c>
      <c r="CG181">
        <v>4.1591511936339502</v>
      </c>
      <c r="CH181">
        <v>0.6</v>
      </c>
      <c r="CI181">
        <v>315.9917724</v>
      </c>
      <c r="CJ181">
        <v>0.110037738</v>
      </c>
      <c r="CK181">
        <v>6.5267605633802797</v>
      </c>
      <c r="CL181">
        <v>0.527272727272727</v>
      </c>
      <c r="CM181">
        <v>196.2767303433333</v>
      </c>
      <c r="CN181">
        <v>8.7358422333333338E-2</v>
      </c>
      <c r="CO181">
        <v>5.2498493735501972</v>
      </c>
      <c r="CP181" s="63">
        <v>0.600247371675943</v>
      </c>
      <c r="CQ181">
        <v>0.57921744708146194</v>
      </c>
      <c r="CR181">
        <v>0.66991930943891898</v>
      </c>
      <c r="CS181">
        <v>0.55092373282804397</v>
      </c>
      <c r="CT181">
        <v>0.60003458412588595</v>
      </c>
      <c r="CU181">
        <v>0.49549007817197799</v>
      </c>
      <c r="CV181">
        <v>0.620282472794628</v>
      </c>
      <c r="CW181">
        <v>0.54187708602716134</v>
      </c>
      <c r="CX181">
        <v>0.63007878878647761</v>
      </c>
      <c r="CY181">
        <v>0.58597793740681947</v>
      </c>
      <c r="CZ181" s="45">
        <v>0.65</v>
      </c>
      <c r="DA181" s="25">
        <v>6636.0769230769201</v>
      </c>
      <c r="DB181" s="25">
        <v>0.8</v>
      </c>
      <c r="DC181" s="25">
        <v>7391.3333333333303</v>
      </c>
      <c r="DD181" s="25">
        <v>0.8</v>
      </c>
      <c r="DE181" s="25">
        <v>5504.75</v>
      </c>
      <c r="DF181" s="25">
        <v>0.75</v>
      </c>
      <c r="DG181" s="28">
        <v>6510.7200854700832</v>
      </c>
      <c r="DH181">
        <v>0.5</v>
      </c>
      <c r="DI181">
        <v>135</v>
      </c>
      <c r="DJ181">
        <v>0</v>
      </c>
      <c r="DK181">
        <v>112</v>
      </c>
      <c r="DL181">
        <v>0.33333333333333331</v>
      </c>
      <c r="DM181">
        <v>203</v>
      </c>
      <c r="DN181">
        <v>0.27777777777777801</v>
      </c>
      <c r="DO181" s="127">
        <v>150</v>
      </c>
      <c r="DP181">
        <v>19</v>
      </c>
      <c r="DQ181">
        <v>16</v>
      </c>
      <c r="DR181">
        <v>15</v>
      </c>
      <c r="DS181">
        <v>9</v>
      </c>
      <c r="DT181">
        <v>49</v>
      </c>
      <c r="DU181">
        <v>16</v>
      </c>
      <c r="DV181">
        <v>16</v>
      </c>
      <c r="DW181">
        <v>7</v>
      </c>
      <c r="DX181">
        <v>16</v>
      </c>
      <c r="DY181">
        <v>13</v>
      </c>
      <c r="DZ181">
        <v>12</v>
      </c>
      <c r="EA181">
        <v>8</v>
      </c>
      <c r="EB181" s="89">
        <v>28</v>
      </c>
      <c r="EC181" s="89">
        <v>15</v>
      </c>
      <c r="ED181" s="89">
        <v>14.333333333333334</v>
      </c>
      <c r="EE181" s="129">
        <v>8</v>
      </c>
      <c r="EF181">
        <v>0.78639133187236698</v>
      </c>
      <c r="EG181">
        <v>0.79083206309658549</v>
      </c>
      <c r="EH181">
        <v>0.75984966877049542</v>
      </c>
      <c r="EI181">
        <v>0.92633717331175791</v>
      </c>
      <c r="EJ181">
        <v>0.91603902984473096</v>
      </c>
      <c r="EK181">
        <v>0.92746336264476048</v>
      </c>
      <c r="EL181">
        <v>0.97641708303739283</v>
      </c>
      <c r="EM181">
        <v>0.99228581947994376</v>
      </c>
      <c r="EN181">
        <v>0.93340393022885226</v>
      </c>
      <c r="EO181">
        <v>0.90624289580592599</v>
      </c>
      <c r="EP181">
        <v>0.98887688536360252</v>
      </c>
      <c r="EQ181">
        <v>1</v>
      </c>
      <c r="ER181">
        <v>0.87861143064864999</v>
      </c>
      <c r="ES181" s="45"/>
      <c r="ET181" s="25"/>
      <c r="EU181" s="25"/>
      <c r="EV181" s="25"/>
      <c r="EW181" s="25"/>
      <c r="EX181" s="109"/>
      <c r="EY181" s="25"/>
    </row>
    <row r="182" spans="1:155" ht="13.05" customHeight="1">
      <c r="A182" s="25">
        <v>70</v>
      </c>
      <c r="B182" s="25">
        <v>18</v>
      </c>
      <c r="C182" s="49">
        <v>80180</v>
      </c>
      <c r="D182" s="25">
        <v>4</v>
      </c>
      <c r="E182" s="25">
        <v>4</v>
      </c>
      <c r="F182" s="25">
        <v>20</v>
      </c>
      <c r="G182" s="25">
        <v>26</v>
      </c>
      <c r="H182" s="25">
        <v>10</v>
      </c>
      <c r="I182" s="25">
        <v>23</v>
      </c>
      <c r="J182" s="25">
        <v>5</v>
      </c>
      <c r="K182" s="25">
        <v>12</v>
      </c>
      <c r="L182" s="25">
        <v>1</v>
      </c>
      <c r="M182" s="25">
        <v>1346.25</v>
      </c>
      <c r="N182" s="25">
        <v>1267.5</v>
      </c>
      <c r="O182" s="25">
        <v>347.07330865243352</v>
      </c>
      <c r="P182" s="25">
        <v>0.46564885496183206</v>
      </c>
      <c r="Q182" s="49">
        <v>-0.2</v>
      </c>
      <c r="R182" s="25">
        <v>0.8</v>
      </c>
      <c r="S182" s="25">
        <v>1</v>
      </c>
      <c r="T182" s="25">
        <v>0.9</v>
      </c>
      <c r="U182" s="47"/>
      <c r="V182" s="47"/>
      <c r="W182" s="54">
        <v>6</v>
      </c>
      <c r="X182" s="51">
        <v>12.5</v>
      </c>
      <c r="Y182" s="46">
        <v>27</v>
      </c>
      <c r="Z182" s="46">
        <v>16</v>
      </c>
      <c r="AA182" s="103">
        <v>99</v>
      </c>
      <c r="AB182" s="104">
        <v>7.0707070707070704E-2</v>
      </c>
      <c r="AC182" s="47">
        <v>10</v>
      </c>
      <c r="AD182" s="25">
        <v>3</v>
      </c>
      <c r="AE182" s="49">
        <v>13</v>
      </c>
      <c r="AF182" s="47">
        <v>4</v>
      </c>
      <c r="AG182" s="25">
        <v>3</v>
      </c>
      <c r="AH182" s="49">
        <v>7</v>
      </c>
      <c r="AI182" s="25">
        <v>35</v>
      </c>
      <c r="AJ182" s="25"/>
      <c r="AK182" s="49">
        <v>0.82857142857142863</v>
      </c>
      <c r="AL182">
        <v>22</v>
      </c>
      <c r="AM182">
        <v>5</v>
      </c>
      <c r="AN182">
        <v>0.64607864999999998</v>
      </c>
      <c r="AO182">
        <v>7</v>
      </c>
      <c r="AP182">
        <v>0.85228694999999999</v>
      </c>
      <c r="AQ182">
        <v>12</v>
      </c>
      <c r="AR182">
        <v>3</v>
      </c>
      <c r="AS182">
        <v>0.90784129999999996</v>
      </c>
      <c r="AT182">
        <v>5</v>
      </c>
      <c r="AU182">
        <v>0.73979543999999997</v>
      </c>
      <c r="AV182">
        <v>14</v>
      </c>
      <c r="AW182">
        <v>8</v>
      </c>
      <c r="AX182">
        <v>0.89398732000000003</v>
      </c>
      <c r="AY182">
        <v>8</v>
      </c>
      <c r="AZ182">
        <v>0.93711482999999995</v>
      </c>
      <c r="BA182" s="25">
        <v>16</v>
      </c>
      <c r="BB182" s="25">
        <v>5.333333333333333</v>
      </c>
      <c r="BC182" s="25">
        <v>0.81596908999999995</v>
      </c>
      <c r="BD182" s="25">
        <v>6.666666666666667</v>
      </c>
      <c r="BE182" s="25">
        <v>0.84306574000000001</v>
      </c>
      <c r="BF182" s="86">
        <v>24.443298281673965</v>
      </c>
      <c r="BG182" s="47">
        <v>20</v>
      </c>
      <c r="BH182" s="25">
        <v>19</v>
      </c>
      <c r="BI182" s="25">
        <v>19.5</v>
      </c>
      <c r="BJ182" s="25">
        <v>0.91452990999999995</v>
      </c>
      <c r="BK182" s="25">
        <v>0.90594059000000005</v>
      </c>
      <c r="BL182" s="88">
        <v>0.91023524999999994</v>
      </c>
      <c r="BM182" s="47">
        <v>28</v>
      </c>
      <c r="BN182" s="25">
        <v>34</v>
      </c>
      <c r="BO182" s="25">
        <v>34</v>
      </c>
      <c r="BP182" s="25">
        <v>26</v>
      </c>
      <c r="BQ182" s="25">
        <v>31</v>
      </c>
      <c r="BR182" s="46">
        <v>60</v>
      </c>
      <c r="BS182" s="25">
        <v>20566.25</v>
      </c>
      <c r="BT182" s="25">
        <v>9401.7142857142899</v>
      </c>
      <c r="BU182" s="25">
        <v>20892.777777777799</v>
      </c>
      <c r="BV182" s="25">
        <v>9642.82051282051</v>
      </c>
      <c r="BW182" s="25">
        <v>18632.631578947399</v>
      </c>
      <c r="BX182" s="25">
        <v>8850.5</v>
      </c>
      <c r="BY182" s="25">
        <v>20030.553118908399</v>
      </c>
      <c r="BZ182" s="28">
        <v>9298.3449328449333</v>
      </c>
      <c r="CA182">
        <v>929.01060029999996</v>
      </c>
      <c r="CB182">
        <v>0.16173890399999999</v>
      </c>
      <c r="CC182">
        <v>1.4545454545454499</v>
      </c>
      <c r="CD182">
        <v>0.46666666666666701</v>
      </c>
      <c r="CE182">
        <v>1464.258403</v>
      </c>
      <c r="CF182">
        <v>0.22303031700000001</v>
      </c>
      <c r="CG182">
        <v>0.28647214854111402</v>
      </c>
      <c r="CH182">
        <v>0.35294117647058798</v>
      </c>
      <c r="CI182">
        <v>566.12792690000003</v>
      </c>
      <c r="CJ182">
        <v>0.106127164</v>
      </c>
      <c r="CK182">
        <v>1.02253521126761</v>
      </c>
      <c r="CL182">
        <v>0.61111111111111105</v>
      </c>
      <c r="CM182">
        <v>986.46564339999998</v>
      </c>
      <c r="CN182">
        <v>0.16363212833333332</v>
      </c>
      <c r="CO182">
        <v>0.92118427145139137</v>
      </c>
      <c r="CP182" s="63">
        <v>0.47690631808278866</v>
      </c>
      <c r="CQ182">
        <v>0.48529411764705899</v>
      </c>
      <c r="CR182">
        <v>0.519691433211531</v>
      </c>
      <c r="CS182">
        <v>0.61037234042553201</v>
      </c>
      <c r="CT182">
        <v>0.56876790830945601</v>
      </c>
      <c r="CU182">
        <v>0.40135135135135103</v>
      </c>
      <c r="CV182">
        <v>0.51397058823529396</v>
      </c>
      <c r="CW182">
        <v>0.49900593647464736</v>
      </c>
      <c r="CX182">
        <v>0.53414330991876025</v>
      </c>
      <c r="CY182">
        <v>0.51657462319670377</v>
      </c>
      <c r="CZ182" s="45">
        <v>0.75</v>
      </c>
      <c r="DA182" s="25">
        <v>6772.0714285714303</v>
      </c>
      <c r="DB182" s="25">
        <v>0.95</v>
      </c>
      <c r="DC182" s="25">
        <v>6132.78947368421</v>
      </c>
      <c r="DD182" s="25">
        <v>0.9</v>
      </c>
      <c r="DE182" s="25">
        <v>6496.0555555555602</v>
      </c>
      <c r="DF182" s="25">
        <v>0.8666666666666667</v>
      </c>
      <c r="DG182" s="28">
        <v>6466.9721526037347</v>
      </c>
      <c r="DH182">
        <v>0.33333333333333331</v>
      </c>
      <c r="DI182">
        <v>131</v>
      </c>
      <c r="DJ182">
        <v>0</v>
      </c>
      <c r="DK182">
        <v>89</v>
      </c>
      <c r="DL182">
        <v>0.33333333333333331</v>
      </c>
      <c r="DM182">
        <v>178</v>
      </c>
      <c r="DN182">
        <v>0.22222222222222199</v>
      </c>
      <c r="DO182" s="127">
        <v>132.66666666666666</v>
      </c>
      <c r="DP182">
        <v>25</v>
      </c>
      <c r="DQ182">
        <v>20</v>
      </c>
      <c r="DR182">
        <v>20</v>
      </c>
      <c r="DS182">
        <v>12</v>
      </c>
      <c r="DT182">
        <v>9</v>
      </c>
      <c r="DU182">
        <v>9</v>
      </c>
      <c r="DV182">
        <v>8</v>
      </c>
      <c r="DW182">
        <v>7</v>
      </c>
      <c r="DX182">
        <v>8</v>
      </c>
      <c r="DY182">
        <v>7</v>
      </c>
      <c r="DZ182">
        <v>5</v>
      </c>
      <c r="EA182">
        <v>7</v>
      </c>
      <c r="EB182" s="89">
        <v>14</v>
      </c>
      <c r="EC182" s="89">
        <v>12</v>
      </c>
      <c r="ED182" s="89">
        <v>11</v>
      </c>
      <c r="EE182" s="129">
        <v>8.6666666666666661</v>
      </c>
      <c r="EF182">
        <v>0.8446906422004069</v>
      </c>
      <c r="EG182">
        <v>0.8466333694596373</v>
      </c>
      <c r="EH182">
        <v>0.80731947067313004</v>
      </c>
      <c r="EI182">
        <v>0.95185784683366204</v>
      </c>
      <c r="EJ182">
        <v>0.8707414879655716</v>
      </c>
      <c r="EK182">
        <v>0.93482024415867715</v>
      </c>
      <c r="EL182">
        <v>0.88525333627598102</v>
      </c>
      <c r="EM182">
        <v>0.99228581947994376</v>
      </c>
      <c r="EN182">
        <v>0.87814832347871741</v>
      </c>
      <c r="EO182">
        <v>0.94528533069948972</v>
      </c>
      <c r="EP182">
        <v>0.96113657478646308</v>
      </c>
      <c r="EQ182">
        <v>1</v>
      </c>
      <c r="ER182">
        <v>0.86452681788156527</v>
      </c>
      <c r="ES182" s="45"/>
      <c r="ET182" s="25"/>
      <c r="EU182" s="25"/>
      <c r="EV182" s="25"/>
      <c r="EW182" s="25"/>
      <c r="EX182" s="109"/>
      <c r="EY182" s="25"/>
    </row>
    <row r="183" spans="1:155" ht="13.05" customHeight="1">
      <c r="A183" s="25">
        <v>42</v>
      </c>
      <c r="B183" s="25">
        <v>14</v>
      </c>
      <c r="C183" s="135">
        <v>80181</v>
      </c>
      <c r="D183" s="25">
        <v>5</v>
      </c>
      <c r="E183" s="25">
        <v>5</v>
      </c>
      <c r="F183" s="25">
        <v>5</v>
      </c>
      <c r="G183" s="25">
        <v>13</v>
      </c>
      <c r="H183" s="25">
        <v>6</v>
      </c>
      <c r="I183" s="25">
        <v>13</v>
      </c>
      <c r="J183" s="25">
        <v>4</v>
      </c>
      <c r="K183" s="25">
        <v>9</v>
      </c>
      <c r="L183" s="25">
        <v>1</v>
      </c>
      <c r="M183" s="25">
        <v>1235.5999999999999</v>
      </c>
      <c r="N183" s="25">
        <v>1208</v>
      </c>
      <c r="O183" s="25">
        <v>120.28142438727444</v>
      </c>
      <c r="P183" s="25">
        <v>0.30645161290322581</v>
      </c>
      <c r="Q183" s="49">
        <v>-1.3333333333333333</v>
      </c>
      <c r="R183" s="25">
        <v>0.2</v>
      </c>
      <c r="S183" s="25">
        <v>0.3</v>
      </c>
      <c r="T183" s="25">
        <v>0.25</v>
      </c>
      <c r="U183" s="47">
        <v>30</v>
      </c>
      <c r="V183" s="47">
        <v>13</v>
      </c>
      <c r="W183" s="54">
        <v>10</v>
      </c>
      <c r="X183" s="51">
        <v>14.5</v>
      </c>
      <c r="Y183" s="46">
        <v>11</v>
      </c>
      <c r="Z183" s="46">
        <v>13</v>
      </c>
      <c r="AA183" s="103">
        <v>69</v>
      </c>
      <c r="AB183" s="104">
        <v>0.78260869565217395</v>
      </c>
      <c r="AC183" s="47">
        <v>11</v>
      </c>
      <c r="AD183" s="25">
        <v>10</v>
      </c>
      <c r="AE183" s="49">
        <v>21</v>
      </c>
      <c r="AF183" s="47">
        <v>4</v>
      </c>
      <c r="AG183" s="25">
        <v>4</v>
      </c>
      <c r="AH183" s="49">
        <v>8</v>
      </c>
      <c r="AI183" s="25">
        <v>25</v>
      </c>
      <c r="AJ183" s="25"/>
      <c r="AK183" s="49">
        <v>3.24</v>
      </c>
      <c r="AL183">
        <v>9</v>
      </c>
      <c r="AM183">
        <v>8</v>
      </c>
      <c r="AN183">
        <v>0.75256964000000004</v>
      </c>
      <c r="AO183">
        <v>9</v>
      </c>
      <c r="AP183">
        <v>0.81705717</v>
      </c>
      <c r="AQ183">
        <v>9</v>
      </c>
      <c r="AR183">
        <v>5</v>
      </c>
      <c r="AS183">
        <v>0.98795453</v>
      </c>
      <c r="AT183">
        <v>6</v>
      </c>
      <c r="AU183">
        <v>0.99025867999999995</v>
      </c>
      <c r="AV183">
        <v>9</v>
      </c>
      <c r="AW183">
        <v>4</v>
      </c>
      <c r="AX183">
        <v>0.97683083000000004</v>
      </c>
      <c r="AY183">
        <v>4</v>
      </c>
      <c r="AZ183">
        <v>0.97618706</v>
      </c>
      <c r="BA183" s="25">
        <v>9</v>
      </c>
      <c r="BB183" s="25">
        <v>5.666666666666667</v>
      </c>
      <c r="BC183" s="25">
        <v>0.90578499999999995</v>
      </c>
      <c r="BD183" s="25">
        <v>6.333333333333333</v>
      </c>
      <c r="BE183" s="25">
        <v>0.92783430333333339</v>
      </c>
      <c r="BF183" s="86">
        <v>43.701882673272834</v>
      </c>
      <c r="BG183" s="47">
        <v>13</v>
      </c>
      <c r="BH183" s="25">
        <v>13</v>
      </c>
      <c r="BI183" s="25">
        <v>13</v>
      </c>
      <c r="BJ183" s="25">
        <v>1</v>
      </c>
      <c r="BK183" s="25">
        <v>1</v>
      </c>
      <c r="BL183" s="88">
        <v>1</v>
      </c>
      <c r="BM183" s="47">
        <v>32</v>
      </c>
      <c r="BN183" s="25">
        <v>34</v>
      </c>
      <c r="BO183" s="25">
        <v>35</v>
      </c>
      <c r="BP183" s="25">
        <v>21</v>
      </c>
      <c r="BQ183" s="25">
        <v>30</v>
      </c>
      <c r="BR183" s="46">
        <v>52</v>
      </c>
      <c r="BS183" s="25"/>
      <c r="BT183" s="25"/>
      <c r="BU183" s="25"/>
      <c r="BV183" s="25"/>
      <c r="BW183" s="25"/>
      <c r="BX183" s="25"/>
      <c r="BY183" s="25"/>
      <c r="BZ183" s="28"/>
      <c r="CA183"/>
      <c r="CM183" t="s">
        <v>149</v>
      </c>
      <c r="CN183" t="s">
        <v>149</v>
      </c>
      <c r="CO183" t="s">
        <v>149</v>
      </c>
      <c r="CP183" s="63" t="s">
        <v>149</v>
      </c>
      <c r="CQ183" t="s">
        <v>149</v>
      </c>
      <c r="CR183" t="s">
        <v>149</v>
      </c>
      <c r="CS183" t="s">
        <v>149</v>
      </c>
      <c r="CT183" t="s">
        <v>149</v>
      </c>
      <c r="CU183" t="s">
        <v>149</v>
      </c>
      <c r="CV183" t="s">
        <v>149</v>
      </c>
      <c r="CZ183" s="45">
        <v>0.95</v>
      </c>
      <c r="DA183" s="25">
        <v>14525.7368421053</v>
      </c>
      <c r="DB183" s="25">
        <v>0.8</v>
      </c>
      <c r="DC183" s="25">
        <v>16773.333333333299</v>
      </c>
      <c r="DD183" s="25">
        <v>0.7</v>
      </c>
      <c r="DE183" s="25">
        <v>10637.2307692308</v>
      </c>
      <c r="DF183" s="25">
        <v>0.81666666666666676</v>
      </c>
      <c r="DG183" s="28">
        <v>13978.766981556466</v>
      </c>
      <c r="DH183">
        <v>0.66666666666666663</v>
      </c>
      <c r="DI183">
        <v>100</v>
      </c>
      <c r="DJ183">
        <v>0.16666666666666666</v>
      </c>
      <c r="DK183">
        <v>122</v>
      </c>
      <c r="DL183">
        <v>1.1666666666666667</v>
      </c>
      <c r="DM183">
        <v>267</v>
      </c>
      <c r="DN183">
        <v>0.66666666666666696</v>
      </c>
      <c r="DO183" s="127">
        <v>163</v>
      </c>
      <c r="DP183">
        <v>3</v>
      </c>
      <c r="DQ183">
        <v>3</v>
      </c>
      <c r="DR183">
        <v>3</v>
      </c>
      <c r="DS183">
        <v>5</v>
      </c>
      <c r="DT183">
        <v>2</v>
      </c>
      <c r="DU183">
        <v>5</v>
      </c>
      <c r="DV183">
        <v>2</v>
      </c>
      <c r="DW183">
        <v>6</v>
      </c>
      <c r="DX183">
        <v>4</v>
      </c>
      <c r="DY183">
        <v>4</v>
      </c>
      <c r="DZ183">
        <v>4</v>
      </c>
      <c r="EA183">
        <v>6</v>
      </c>
      <c r="EB183" s="89">
        <v>3</v>
      </c>
      <c r="EC183" s="89">
        <v>4</v>
      </c>
      <c r="ED183" s="89">
        <v>3</v>
      </c>
      <c r="EE183" s="129">
        <v>5.666666666666667</v>
      </c>
      <c r="EF183">
        <v>0.98259631266387892</v>
      </c>
      <c r="EG183">
        <v>0.97509738028964577</v>
      </c>
      <c r="EH183">
        <v>0.97735555485044168</v>
      </c>
      <c r="EI183">
        <v>0.95070823802371318</v>
      </c>
      <c r="EJ183">
        <v>1</v>
      </c>
      <c r="EK183">
        <v>0.38995403839959397</v>
      </c>
      <c r="EL183">
        <v>1</v>
      </c>
      <c r="EM183">
        <v>0.99026740830523841</v>
      </c>
      <c r="EN183">
        <v>0.96761608309560432</v>
      </c>
      <c r="EO183">
        <v>0.9480909262799545</v>
      </c>
      <c r="EP183">
        <v>0.95693211020696267</v>
      </c>
      <c r="EQ183">
        <v>0.99026740830523841</v>
      </c>
      <c r="ER183">
        <v>0.98340413191982767</v>
      </c>
      <c r="ES183" s="45"/>
      <c r="ET183" s="25"/>
      <c r="EU183" s="25">
        <v>1</v>
      </c>
      <c r="EV183" s="25"/>
      <c r="EW183" s="25"/>
      <c r="EX183" s="109"/>
      <c r="EY183" s="25"/>
    </row>
    <row r="184" spans="1:155" ht="13.05" customHeight="1">
      <c r="A184" s="25">
        <v>29</v>
      </c>
      <c r="B184" s="25">
        <v>16</v>
      </c>
      <c r="C184" s="49">
        <v>80182</v>
      </c>
      <c r="D184" s="25">
        <v>5</v>
      </c>
      <c r="E184" s="25">
        <v>5</v>
      </c>
      <c r="F184" s="25">
        <v>21</v>
      </c>
      <c r="G184" s="25">
        <v>25</v>
      </c>
      <c r="H184" s="25">
        <v>18</v>
      </c>
      <c r="I184" s="25">
        <v>25</v>
      </c>
      <c r="J184" s="25">
        <v>11</v>
      </c>
      <c r="K184" s="25">
        <v>16</v>
      </c>
      <c r="L184" s="25">
        <v>0.95</v>
      </c>
      <c r="M184" s="25">
        <v>542.4</v>
      </c>
      <c r="N184" s="25">
        <v>531</v>
      </c>
      <c r="O184" s="25">
        <v>82.113784982854838</v>
      </c>
      <c r="P184" s="25">
        <v>0.26666666666666666</v>
      </c>
      <c r="Q184" s="49">
        <v>0.125</v>
      </c>
      <c r="R184" s="25">
        <v>0.1</v>
      </c>
      <c r="S184" s="25">
        <v>0.5</v>
      </c>
      <c r="T184" s="25">
        <v>0.16666666666666666</v>
      </c>
      <c r="U184" s="47">
        <v>36</v>
      </c>
      <c r="V184" s="47">
        <v>16</v>
      </c>
      <c r="W184" s="54">
        <v>10</v>
      </c>
      <c r="X184" s="51">
        <v>18</v>
      </c>
      <c r="Y184" s="46">
        <v>25</v>
      </c>
      <c r="Z184" s="46">
        <v>20</v>
      </c>
      <c r="AA184" s="103">
        <v>124</v>
      </c>
      <c r="AB184" s="104">
        <v>8.0645161290322578E-3</v>
      </c>
      <c r="AC184" s="47">
        <v>12</v>
      </c>
      <c r="AD184" s="25">
        <v>12</v>
      </c>
      <c r="AE184" s="49">
        <v>24</v>
      </c>
      <c r="AF184" s="47">
        <v>4</v>
      </c>
      <c r="AG184" s="25">
        <v>4</v>
      </c>
      <c r="AH184" s="49">
        <v>8</v>
      </c>
      <c r="AI184" s="25">
        <v>15</v>
      </c>
      <c r="AJ184" s="25"/>
      <c r="AK184" s="49">
        <v>1.4</v>
      </c>
      <c r="AL184">
        <v>18</v>
      </c>
      <c r="AM184">
        <v>12</v>
      </c>
      <c r="AN184">
        <v>0.97547846000000005</v>
      </c>
      <c r="AO184">
        <v>12</v>
      </c>
      <c r="AP184">
        <v>0.97092504000000002</v>
      </c>
      <c r="AQ184">
        <v>13</v>
      </c>
      <c r="AR184">
        <v>12</v>
      </c>
      <c r="AS184">
        <v>0.98952074999999995</v>
      </c>
      <c r="AT184">
        <v>12</v>
      </c>
      <c r="AU184">
        <v>0.98952074999999995</v>
      </c>
      <c r="AV184">
        <v>22</v>
      </c>
      <c r="AW184">
        <v>13</v>
      </c>
      <c r="AX184">
        <v>0.98384022999999998</v>
      </c>
      <c r="AY184">
        <v>14</v>
      </c>
      <c r="AZ184">
        <v>0.99278087000000004</v>
      </c>
      <c r="BA184" s="25">
        <v>17.666666666666668</v>
      </c>
      <c r="BB184" s="25">
        <v>12.333333333333334</v>
      </c>
      <c r="BC184" s="25">
        <v>0.98294647999999996</v>
      </c>
      <c r="BD184" s="25">
        <v>12.666666666666666</v>
      </c>
      <c r="BE184" s="25">
        <v>0.98440888666666682</v>
      </c>
      <c r="BF184" s="86">
        <v>26.094330596713675</v>
      </c>
      <c r="BG184" s="47">
        <v>28</v>
      </c>
      <c r="BH184" s="25">
        <v>29</v>
      </c>
      <c r="BI184" s="25">
        <v>28.5</v>
      </c>
      <c r="BJ184" s="25">
        <v>0.89105058000000004</v>
      </c>
      <c r="BK184" s="25">
        <v>0.94552528999999996</v>
      </c>
      <c r="BL184" s="88">
        <v>0.91828793499999994</v>
      </c>
      <c r="BM184" s="47">
        <v>31</v>
      </c>
      <c r="BN184" s="25">
        <v>31</v>
      </c>
      <c r="BO184" s="25">
        <v>31</v>
      </c>
      <c r="BP184" s="25">
        <v>22</v>
      </c>
      <c r="BQ184" s="25">
        <v>34</v>
      </c>
      <c r="BR184" s="46">
        <v>48</v>
      </c>
      <c r="BS184" s="25">
        <v>20566.25</v>
      </c>
      <c r="BT184" s="25">
        <v>2964.5045045044999</v>
      </c>
      <c r="BU184" s="25">
        <v>28928.461538461499</v>
      </c>
      <c r="BV184" s="25">
        <v>3357.7678571428601</v>
      </c>
      <c r="BW184" s="25">
        <v>25287.142857142899</v>
      </c>
      <c r="BX184" s="25">
        <v>4597.6623376623402</v>
      </c>
      <c r="BY184" s="25">
        <v>24927.284798534802</v>
      </c>
      <c r="BZ184" s="28">
        <v>3639.9782331032329</v>
      </c>
      <c r="CA184">
        <v>480.94807429999997</v>
      </c>
      <c r="CB184">
        <v>0.219268413</v>
      </c>
      <c r="CC184">
        <v>1</v>
      </c>
      <c r="CD184">
        <v>0.86666666666666703</v>
      </c>
      <c r="CE184">
        <v>815.96209369999997</v>
      </c>
      <c r="CF184">
        <v>0.50459400499999996</v>
      </c>
      <c r="CG184">
        <v>4.4668435013262604</v>
      </c>
      <c r="CH184">
        <v>0.41666666666666702</v>
      </c>
      <c r="CI184">
        <v>610.08989310000004</v>
      </c>
      <c r="CJ184">
        <v>0.206647789</v>
      </c>
      <c r="CK184">
        <v>4.2535211267605604</v>
      </c>
      <c r="CL184">
        <v>0.84615384615384603</v>
      </c>
      <c r="CM184">
        <v>635.66668703333335</v>
      </c>
      <c r="CN184">
        <v>0.31017006899999999</v>
      </c>
      <c r="CO184">
        <v>3.2401215426956065</v>
      </c>
      <c r="CP184" s="63">
        <v>0.70982905982905997</v>
      </c>
      <c r="CQ184">
        <v>0.66176470588235303</v>
      </c>
      <c r="CR184">
        <v>0.77294685990338197</v>
      </c>
      <c r="CS184">
        <v>0.68610634648370505</v>
      </c>
      <c r="CT184">
        <v>0.83156934306569397</v>
      </c>
      <c r="CU184">
        <v>0.77935943060498203</v>
      </c>
      <c r="CV184">
        <v>0.71932814021421598</v>
      </c>
      <c r="CW184">
        <v>0.7090768276570133</v>
      </c>
      <c r="CX184">
        <v>0.77461478106109727</v>
      </c>
      <c r="CY184">
        <v>0.74184580435905545</v>
      </c>
      <c r="CZ184" s="45">
        <v>0.65</v>
      </c>
      <c r="DA184" s="25">
        <v>6337.7692307692296</v>
      </c>
      <c r="DB184" s="25">
        <v>0.85</v>
      </c>
      <c r="DC184" s="25">
        <v>7231.9411764705901</v>
      </c>
      <c r="DD184" s="25">
        <v>0.85</v>
      </c>
      <c r="DE184" s="25">
        <v>5526.8235294117603</v>
      </c>
      <c r="DF184" s="25">
        <v>0.78333333333333333</v>
      </c>
      <c r="DG184" s="28">
        <v>6365.5113122171933</v>
      </c>
      <c r="DH184">
        <v>0.16666666666666666</v>
      </c>
      <c r="DI184">
        <v>130</v>
      </c>
      <c r="DJ184">
        <v>0</v>
      </c>
      <c r="DK184">
        <v>71</v>
      </c>
      <c r="DL184">
        <v>0</v>
      </c>
      <c r="DM184">
        <v>108</v>
      </c>
      <c r="DN184">
        <v>5.5555555555555601E-2</v>
      </c>
      <c r="DO184" s="127">
        <v>103</v>
      </c>
      <c r="DP184">
        <v>27</v>
      </c>
      <c r="DQ184">
        <v>19</v>
      </c>
      <c r="DR184">
        <v>18</v>
      </c>
      <c r="DS184">
        <v>7</v>
      </c>
      <c r="DT184">
        <v>71</v>
      </c>
      <c r="DU184">
        <v>16</v>
      </c>
      <c r="DV184">
        <v>18</v>
      </c>
      <c r="DW184">
        <v>6</v>
      </c>
      <c r="DX184">
        <v>56</v>
      </c>
      <c r="DY184">
        <v>23</v>
      </c>
      <c r="DZ184">
        <v>23</v>
      </c>
      <c r="EA184">
        <v>8</v>
      </c>
      <c r="EB184" s="89">
        <v>51.333333333333336</v>
      </c>
      <c r="EC184" s="89">
        <v>19.333333333333332</v>
      </c>
      <c r="ED184" s="89">
        <v>19.666666666666668</v>
      </c>
      <c r="EE184" s="129">
        <v>7</v>
      </c>
      <c r="EF184">
        <v>0.99060439349393437</v>
      </c>
      <c r="EG184">
        <v>0.99759018546457234</v>
      </c>
      <c r="EH184">
        <v>0.99665953088565318</v>
      </c>
      <c r="EI184">
        <v>1</v>
      </c>
      <c r="EJ184">
        <v>0.98290789496965958</v>
      </c>
      <c r="EK184">
        <v>0.99863319449538657</v>
      </c>
      <c r="EL184">
        <v>0.99718144268831188</v>
      </c>
      <c r="EM184">
        <v>1</v>
      </c>
      <c r="EN184">
        <v>0.99533999469005563</v>
      </c>
      <c r="EO184">
        <v>0.99667124049209066</v>
      </c>
      <c r="EP184">
        <v>0.99901185770750989</v>
      </c>
      <c r="EQ184">
        <v>1</v>
      </c>
      <c r="ER184">
        <v>0.98961742771788319</v>
      </c>
      <c r="ES184" s="45"/>
      <c r="ET184" s="25"/>
      <c r="EU184" s="25"/>
      <c r="EV184" s="25"/>
      <c r="EW184" s="25"/>
      <c r="EX184" s="109"/>
      <c r="EY184" s="25"/>
    </row>
    <row r="185" spans="1:155" ht="13.05" customHeight="1">
      <c r="A185" s="25">
        <v>63</v>
      </c>
      <c r="B185" s="25">
        <v>13</v>
      </c>
      <c r="C185" s="49">
        <v>80183</v>
      </c>
      <c r="D185" s="25">
        <v>4</v>
      </c>
      <c r="E185" s="25">
        <v>4</v>
      </c>
      <c r="F185" s="25">
        <v>26</v>
      </c>
      <c r="G185" s="25">
        <v>27</v>
      </c>
      <c r="H185" s="25">
        <v>0</v>
      </c>
      <c r="I185" s="25">
        <v>12</v>
      </c>
      <c r="J185" s="25">
        <v>2</v>
      </c>
      <c r="K185" s="25">
        <v>5</v>
      </c>
      <c r="L185" s="25">
        <v>1</v>
      </c>
      <c r="M185" s="25">
        <v>1133.1500000000001</v>
      </c>
      <c r="N185" s="25">
        <v>1050</v>
      </c>
      <c r="O185" s="25">
        <v>366.42731382334136</v>
      </c>
      <c r="P185" s="25">
        <v>0.29245283018867924</v>
      </c>
      <c r="Q185" s="49">
        <v>-0.2</v>
      </c>
      <c r="R185" s="25">
        <v>0.9</v>
      </c>
      <c r="S185" s="25">
        <v>0.7</v>
      </c>
      <c r="T185" s="25">
        <v>0.8</v>
      </c>
      <c r="U185" s="47">
        <v>28</v>
      </c>
      <c r="V185" s="47">
        <v>8</v>
      </c>
      <c r="W185" s="54">
        <v>8</v>
      </c>
      <c r="X185" s="51">
        <v>13.5</v>
      </c>
      <c r="Y185" s="46">
        <v>16</v>
      </c>
      <c r="Z185" s="46">
        <v>11</v>
      </c>
      <c r="AA185" s="103">
        <v>90</v>
      </c>
      <c r="AB185" s="104">
        <v>4.4444444444444446E-2</v>
      </c>
      <c r="AC185" s="47">
        <v>11</v>
      </c>
      <c r="AD185" s="25">
        <v>6</v>
      </c>
      <c r="AE185" s="49">
        <v>17</v>
      </c>
      <c r="AF185" s="47">
        <v>4</v>
      </c>
      <c r="AG185" s="25">
        <v>3</v>
      </c>
      <c r="AH185" s="49">
        <v>7</v>
      </c>
      <c r="AI185" s="25">
        <v>19</v>
      </c>
      <c r="AJ185" s="25"/>
      <c r="AK185" s="49">
        <v>1.4210526315789473</v>
      </c>
      <c r="AL185">
        <v>27</v>
      </c>
      <c r="AM185">
        <v>9</v>
      </c>
      <c r="AN185">
        <v>0.88233399000000001</v>
      </c>
      <c r="AO185">
        <v>11</v>
      </c>
      <c r="AP185">
        <v>0.93273245000000005</v>
      </c>
      <c r="AQ185">
        <v>26</v>
      </c>
      <c r="AR185">
        <v>7</v>
      </c>
      <c r="AS185">
        <v>0.97553765999999997</v>
      </c>
      <c r="AT185">
        <v>10</v>
      </c>
      <c r="AU185">
        <v>0.99091737000000002</v>
      </c>
      <c r="AV185">
        <v>29</v>
      </c>
      <c r="AW185">
        <v>12</v>
      </c>
      <c r="AX185">
        <v>0.96792604000000004</v>
      </c>
      <c r="AY185">
        <v>12</v>
      </c>
      <c r="AZ185">
        <v>0.98572563999999996</v>
      </c>
      <c r="BA185" s="25">
        <v>27.333333333333332</v>
      </c>
      <c r="BB185" s="25">
        <v>9.3333333333333339</v>
      </c>
      <c r="BC185" s="25">
        <v>0.94193256333333331</v>
      </c>
      <c r="BD185" s="25">
        <v>11</v>
      </c>
      <c r="BE185" s="25">
        <v>0.96979182000000008</v>
      </c>
      <c r="BF185" s="86">
        <v>37.746956629984233</v>
      </c>
      <c r="BG185" s="47">
        <v>18</v>
      </c>
      <c r="BH185" s="25">
        <v>17</v>
      </c>
      <c r="BI185" s="25">
        <v>17.5</v>
      </c>
      <c r="BJ185" s="25">
        <v>0.70618557000000004</v>
      </c>
      <c r="BK185" s="25">
        <v>0.47530864</v>
      </c>
      <c r="BL185" s="88">
        <v>0.59074710500000005</v>
      </c>
      <c r="BM185" s="47">
        <v>36</v>
      </c>
      <c r="BN185" s="25">
        <v>32</v>
      </c>
      <c r="BO185" s="25">
        <v>33</v>
      </c>
      <c r="BP185" s="25">
        <v>38</v>
      </c>
      <c r="BQ185" s="25">
        <v>33</v>
      </c>
      <c r="BR185" s="46">
        <v>50</v>
      </c>
      <c r="BS185" s="25">
        <v>7652.55813953488</v>
      </c>
      <c r="BT185" s="25">
        <v>13710.833333333299</v>
      </c>
      <c r="BU185" s="25">
        <v>8001.4893617021298</v>
      </c>
      <c r="BV185" s="25">
        <v>13928.5185185185</v>
      </c>
      <c r="BW185" s="25">
        <v>11800.666666666701</v>
      </c>
      <c r="BX185" s="25">
        <v>12643.5714285714</v>
      </c>
      <c r="BY185" s="25">
        <v>9151.5713893012362</v>
      </c>
      <c r="BZ185" s="28">
        <v>13427.6410934744</v>
      </c>
      <c r="CA185">
        <v>-191.34461930000001</v>
      </c>
      <c r="CB185">
        <v>-1.5217555000000001E-2</v>
      </c>
      <c r="CC185">
        <v>-0.92727272727272703</v>
      </c>
      <c r="CD185">
        <v>0.35714285714285698</v>
      </c>
      <c r="CE185">
        <v>-367.06549460000002</v>
      </c>
      <c r="CF185">
        <v>-3.3400249999999999E-2</v>
      </c>
      <c r="CG185">
        <v>-1.17241379310345</v>
      </c>
      <c r="CH185">
        <v>0.217391304347826</v>
      </c>
      <c r="CI185">
        <v>1148.7135390000001</v>
      </c>
      <c r="CJ185">
        <v>0.109677175</v>
      </c>
      <c r="CK185">
        <v>-2.2056338028168998</v>
      </c>
      <c r="CL185">
        <v>0.51724137931034497</v>
      </c>
      <c r="CM185">
        <v>196.76780836666669</v>
      </c>
      <c r="CN185">
        <v>2.0353123333333334E-2</v>
      </c>
      <c r="CO185">
        <v>-1.4351067743976922</v>
      </c>
      <c r="CP185" s="63">
        <v>0.36392518026700932</v>
      </c>
      <c r="CQ185">
        <v>0.52482269503546097</v>
      </c>
      <c r="CR185">
        <v>0.48569856985698601</v>
      </c>
      <c r="CS185">
        <v>0.48575399583043799</v>
      </c>
      <c r="CT185">
        <v>0.36907611297271398</v>
      </c>
      <c r="CU185">
        <v>0.42897196261682202</v>
      </c>
      <c r="CV185">
        <v>0.55764592378195899</v>
      </c>
      <c r="CW185">
        <v>0.47984955116090705</v>
      </c>
      <c r="CX185">
        <v>0.47080686887055306</v>
      </c>
      <c r="CY185">
        <v>0.47532821001572995</v>
      </c>
      <c r="CZ185" s="45">
        <v>0.75</v>
      </c>
      <c r="DA185" s="25">
        <v>5207.7333333333299</v>
      </c>
      <c r="DB185" s="25">
        <v>0.7</v>
      </c>
      <c r="DC185" s="25">
        <v>6234.5714285714303</v>
      </c>
      <c r="DD185" s="25">
        <v>0.8</v>
      </c>
      <c r="DE185" s="25">
        <v>6298.3333333333303</v>
      </c>
      <c r="DF185" s="25">
        <v>0.75</v>
      </c>
      <c r="DG185" s="28">
        <v>5913.5460317460311</v>
      </c>
      <c r="DH185">
        <v>0.5</v>
      </c>
      <c r="DI185">
        <v>138</v>
      </c>
      <c r="DJ185">
        <v>0</v>
      </c>
      <c r="DK185">
        <v>90</v>
      </c>
      <c r="DL185">
        <v>0</v>
      </c>
      <c r="DM185">
        <v>173</v>
      </c>
      <c r="DN185">
        <v>0.16666666666666699</v>
      </c>
      <c r="DO185" s="127">
        <v>133.66666666666666</v>
      </c>
      <c r="DP185">
        <v>0</v>
      </c>
      <c r="DQ185">
        <v>0</v>
      </c>
      <c r="DR185">
        <v>0</v>
      </c>
      <c r="DS185">
        <v>0</v>
      </c>
      <c r="DT185">
        <v>49</v>
      </c>
      <c r="DU185">
        <v>17</v>
      </c>
      <c r="DV185">
        <v>17</v>
      </c>
      <c r="DW185">
        <v>7</v>
      </c>
      <c r="DX185">
        <v>38</v>
      </c>
      <c r="DY185">
        <v>16</v>
      </c>
      <c r="DZ185">
        <v>15</v>
      </c>
      <c r="EA185">
        <v>7</v>
      </c>
      <c r="EB185" s="89">
        <v>29</v>
      </c>
      <c r="EC185" s="89">
        <v>11</v>
      </c>
      <c r="ED185" s="89">
        <v>10.666666666666666</v>
      </c>
      <c r="EE185" s="129">
        <v>4.666666666666667</v>
      </c>
      <c r="EJ185">
        <v>0.94315368321689852</v>
      </c>
      <c r="EK185">
        <v>0.94787059880909952</v>
      </c>
      <c r="EL185">
        <v>0.94615957400497097</v>
      </c>
      <c r="EM185">
        <v>1</v>
      </c>
      <c r="EN185">
        <v>0.90141771888452549</v>
      </c>
      <c r="EO185">
        <v>0.8879293361935171</v>
      </c>
      <c r="EP185">
        <v>0.85929003611676102</v>
      </c>
      <c r="EQ185">
        <v>1</v>
      </c>
      <c r="ER185">
        <v>0.92228570105071195</v>
      </c>
      <c r="ES185" s="45">
        <v>10</v>
      </c>
      <c r="ET185" s="25"/>
      <c r="EU185" s="25"/>
      <c r="EV185" s="25"/>
      <c r="EW185" s="25"/>
      <c r="EX185" s="109"/>
      <c r="EY185" s="25"/>
    </row>
    <row r="186" spans="1:155" ht="13.05" customHeight="1">
      <c r="A186" s="25">
        <v>70</v>
      </c>
      <c r="B186" s="25">
        <v>12</v>
      </c>
      <c r="C186" s="49">
        <v>80184</v>
      </c>
      <c r="D186" s="25">
        <v>4</v>
      </c>
      <c r="E186" s="25">
        <v>4</v>
      </c>
      <c r="F186" s="25">
        <v>7</v>
      </c>
      <c r="G186" s="25">
        <v>18</v>
      </c>
      <c r="H186" s="25">
        <v>16</v>
      </c>
      <c r="I186" s="25">
        <v>23</v>
      </c>
      <c r="J186" s="25">
        <v>6</v>
      </c>
      <c r="K186" s="25">
        <v>11</v>
      </c>
      <c r="L186" s="25">
        <v>1</v>
      </c>
      <c r="M186" s="25">
        <v>1196.3499999999999</v>
      </c>
      <c r="N186" s="25">
        <v>1125.5</v>
      </c>
      <c r="O186" s="25">
        <v>307.35275036656947</v>
      </c>
      <c r="P186" s="25">
        <v>0.25641025641025639</v>
      </c>
      <c r="Q186" s="49">
        <v>-0.75</v>
      </c>
      <c r="R186" s="25">
        <v>0.6</v>
      </c>
      <c r="S186" s="25">
        <v>0.9</v>
      </c>
      <c r="T186" s="25">
        <v>0.75</v>
      </c>
      <c r="U186" s="47">
        <v>33</v>
      </c>
      <c r="V186" s="47">
        <v>13</v>
      </c>
      <c r="W186" s="54">
        <v>6</v>
      </c>
      <c r="X186" s="51">
        <v>10.5</v>
      </c>
      <c r="Y186" s="46">
        <v>24</v>
      </c>
      <c r="Z186" s="46">
        <v>18</v>
      </c>
      <c r="AA186" s="103">
        <v>95</v>
      </c>
      <c r="AB186" s="104">
        <v>4.2105263157894736E-2</v>
      </c>
      <c r="AC186" s="47">
        <v>11</v>
      </c>
      <c r="AD186" s="25">
        <v>5</v>
      </c>
      <c r="AE186" s="49">
        <v>16</v>
      </c>
      <c r="AF186" s="47">
        <v>4</v>
      </c>
      <c r="AG186" s="25">
        <v>3</v>
      </c>
      <c r="AH186" s="49">
        <v>7</v>
      </c>
      <c r="AI186" s="25">
        <v>26</v>
      </c>
      <c r="AJ186" s="25"/>
      <c r="AK186" s="49">
        <v>1.1538461538461537</v>
      </c>
      <c r="AL186">
        <v>13</v>
      </c>
      <c r="AM186">
        <v>10</v>
      </c>
      <c r="AN186">
        <v>0.95329478999999995</v>
      </c>
      <c r="AO186">
        <v>10</v>
      </c>
      <c r="AP186">
        <v>0.95329478999999995</v>
      </c>
      <c r="AQ186">
        <v>9</v>
      </c>
      <c r="AR186">
        <v>5</v>
      </c>
      <c r="AS186">
        <v>0.91507727999999999</v>
      </c>
      <c r="AT186">
        <v>5</v>
      </c>
      <c r="AU186">
        <v>0.96582427999999998</v>
      </c>
      <c r="AV186">
        <v>7</v>
      </c>
      <c r="AW186">
        <v>5</v>
      </c>
      <c r="AX186">
        <v>0.95770425999999997</v>
      </c>
      <c r="AY186">
        <v>6</v>
      </c>
      <c r="AZ186">
        <v>0.98201700000000003</v>
      </c>
      <c r="BA186" s="25">
        <v>9.6666666666666661</v>
      </c>
      <c r="BB186" s="25">
        <v>6.666666666666667</v>
      </c>
      <c r="BC186" s="25">
        <v>0.94202544333333327</v>
      </c>
      <c r="BD186" s="25">
        <v>7</v>
      </c>
      <c r="BE186" s="25">
        <v>0.96704535666666658</v>
      </c>
      <c r="BF186" s="86">
        <v>32.295858873884249</v>
      </c>
      <c r="BG186" s="47">
        <v>21</v>
      </c>
      <c r="BH186" s="25">
        <v>16</v>
      </c>
      <c r="BI186" s="25">
        <v>18.5</v>
      </c>
      <c r="BJ186" s="25">
        <v>1</v>
      </c>
      <c r="BK186" s="25">
        <v>1</v>
      </c>
      <c r="BL186" s="88">
        <v>1</v>
      </c>
      <c r="BM186" s="47">
        <v>27</v>
      </c>
      <c r="BN186" s="25">
        <v>30</v>
      </c>
      <c r="BO186" s="25">
        <v>28</v>
      </c>
      <c r="BP186" s="25">
        <v>25</v>
      </c>
      <c r="BQ186" s="25">
        <v>28</v>
      </c>
      <c r="BR186" s="46">
        <v>48</v>
      </c>
      <c r="BS186" s="25">
        <v>65812</v>
      </c>
      <c r="BT186" s="25">
        <v>25312.307692307699</v>
      </c>
      <c r="BU186" s="25">
        <v>75214</v>
      </c>
      <c r="BV186" s="25">
        <v>26862.142857142899</v>
      </c>
      <c r="BW186" s="25">
        <v>70804</v>
      </c>
      <c r="BX186" s="25">
        <v>16858.0952380952</v>
      </c>
      <c r="BY186" s="25">
        <v>70610</v>
      </c>
      <c r="BZ186" s="28">
        <v>23010.848595848598</v>
      </c>
      <c r="CA186">
        <v>-2619.4308179999998</v>
      </c>
      <c r="CB186">
        <v>-9.8828410000000005E-2</v>
      </c>
      <c r="CC186">
        <v>-0.145454545454545</v>
      </c>
      <c r="CD186">
        <v>0.5</v>
      </c>
      <c r="CE186">
        <v>7484.4955399999999</v>
      </c>
      <c r="CF186">
        <v>0.56124432499999999</v>
      </c>
      <c r="CG186">
        <v>0.86206896551724099</v>
      </c>
      <c r="CH186">
        <v>0.75</v>
      </c>
      <c r="CI186">
        <v>3652.5358580000002</v>
      </c>
      <c r="CJ186">
        <v>0.53201128900000005</v>
      </c>
      <c r="CK186">
        <v>0.77464788732394396</v>
      </c>
      <c r="CL186">
        <v>0.5</v>
      </c>
      <c r="CM186">
        <v>2839.2001933333336</v>
      </c>
      <c r="CN186">
        <v>0.33147573466666669</v>
      </c>
      <c r="CO186">
        <v>0.49708743579554665</v>
      </c>
      <c r="CP186" s="63">
        <v>0.58333333333333337</v>
      </c>
      <c r="CQ186">
        <v>0.34583333333333299</v>
      </c>
      <c r="CR186">
        <v>0.66202414113277597</v>
      </c>
      <c r="CS186">
        <v>0.46724890829694299</v>
      </c>
      <c r="CT186">
        <v>0.67343485617597298</v>
      </c>
      <c r="CU186">
        <v>0.79695431472081202</v>
      </c>
      <c r="CV186">
        <v>0.63019559902200495</v>
      </c>
      <c r="CW186">
        <v>0.53667885211702926</v>
      </c>
      <c r="CX186">
        <v>0.655218198776918</v>
      </c>
      <c r="CY186">
        <v>0.59594852544697374</v>
      </c>
      <c r="CZ186" s="45">
        <v>0.9</v>
      </c>
      <c r="DA186" s="25">
        <v>5066.8333333333303</v>
      </c>
      <c r="DB186" s="25">
        <v>0.75</v>
      </c>
      <c r="DC186" s="25">
        <v>5163.7142857142899</v>
      </c>
      <c r="DD186" s="25">
        <v>0.85</v>
      </c>
      <c r="DE186" s="25">
        <v>3928.4117647058802</v>
      </c>
      <c r="DF186" s="25">
        <v>0.83333333333333337</v>
      </c>
      <c r="DG186" s="28">
        <v>4719.6531279178334</v>
      </c>
      <c r="DH186">
        <v>0.5</v>
      </c>
      <c r="DI186">
        <v>76</v>
      </c>
      <c r="DJ186">
        <v>0</v>
      </c>
      <c r="DK186">
        <v>97</v>
      </c>
      <c r="DL186">
        <v>0</v>
      </c>
      <c r="DM186">
        <v>124</v>
      </c>
      <c r="DN186">
        <v>0.16666666666666699</v>
      </c>
      <c r="DO186" s="127">
        <v>99</v>
      </c>
      <c r="DP186">
        <v>22</v>
      </c>
      <c r="DQ186">
        <v>18</v>
      </c>
      <c r="DR186">
        <v>16</v>
      </c>
      <c r="DS186">
        <v>7</v>
      </c>
      <c r="DT186">
        <v>19</v>
      </c>
      <c r="DU186">
        <v>13</v>
      </c>
      <c r="DV186">
        <v>10</v>
      </c>
      <c r="DW186">
        <v>8</v>
      </c>
      <c r="DX186">
        <v>18</v>
      </c>
      <c r="DY186">
        <v>16</v>
      </c>
      <c r="DZ186">
        <v>16</v>
      </c>
      <c r="EA186">
        <v>8</v>
      </c>
      <c r="EB186" s="89">
        <v>19.666666666666668</v>
      </c>
      <c r="EC186" s="89">
        <v>15.666666666666666</v>
      </c>
      <c r="ED186" s="89">
        <v>14</v>
      </c>
      <c r="EE186" s="129">
        <v>7.666666666666667</v>
      </c>
      <c r="EF186">
        <v>0.98790468966468115</v>
      </c>
      <c r="EG186">
        <v>0.99544305646390985</v>
      </c>
      <c r="EH186">
        <v>0.99379316825245922</v>
      </c>
      <c r="EI186">
        <v>1</v>
      </c>
      <c r="EJ186">
        <v>0.90748215119834197</v>
      </c>
      <c r="EK186">
        <v>0.93407779063195417</v>
      </c>
      <c r="EL186">
        <v>0.91740914310596</v>
      </c>
      <c r="EM186">
        <v>1</v>
      </c>
      <c r="EN186">
        <v>0.99400252641233722</v>
      </c>
      <c r="EO186">
        <v>0.9852503750752748</v>
      </c>
      <c r="EP186">
        <v>0.99145853993268007</v>
      </c>
      <c r="EQ186">
        <v>1</v>
      </c>
      <c r="ER186">
        <v>0.96312978909178681</v>
      </c>
      <c r="ES186" s="45"/>
      <c r="ET186" s="25"/>
      <c r="EU186" s="25"/>
      <c r="EV186" s="25"/>
      <c r="EW186" s="25"/>
      <c r="EX186" s="109"/>
      <c r="EY186" s="25"/>
    </row>
    <row r="187" spans="1:155" ht="13.05" customHeight="1">
      <c r="A187" s="25">
        <v>70</v>
      </c>
      <c r="B187" s="25">
        <v>12</v>
      </c>
      <c r="C187" s="49">
        <v>80185</v>
      </c>
      <c r="D187" s="25">
        <v>4</v>
      </c>
      <c r="E187" s="25">
        <v>4</v>
      </c>
      <c r="F187" s="25">
        <v>2</v>
      </c>
      <c r="G187" s="25">
        <v>18</v>
      </c>
      <c r="H187" s="25">
        <v>11</v>
      </c>
      <c r="I187" s="25">
        <v>19</v>
      </c>
      <c r="J187" s="25">
        <v>5</v>
      </c>
      <c r="K187" s="25">
        <v>13</v>
      </c>
      <c r="L187" s="25">
        <v>1</v>
      </c>
      <c r="M187" s="25">
        <v>1327.95</v>
      </c>
      <c r="N187" s="25">
        <v>1063</v>
      </c>
      <c r="O187" s="25">
        <v>616.38739313929261</v>
      </c>
      <c r="P187" s="25">
        <v>0.55303030303030298</v>
      </c>
      <c r="Q187" s="49">
        <v>-0.25</v>
      </c>
      <c r="R187" s="25">
        <v>0.6</v>
      </c>
      <c r="S187" s="25">
        <v>0.5</v>
      </c>
      <c r="T187" s="25">
        <v>0.55000000000000004</v>
      </c>
      <c r="U187" s="47">
        <v>37</v>
      </c>
      <c r="V187" s="47">
        <v>15</v>
      </c>
      <c r="W187" s="54">
        <v>5</v>
      </c>
      <c r="X187" s="51">
        <v>10</v>
      </c>
      <c r="Y187" s="46">
        <v>21</v>
      </c>
      <c r="Z187" s="46">
        <v>8</v>
      </c>
      <c r="AA187" s="103">
        <v>71</v>
      </c>
      <c r="AB187" s="104">
        <v>0</v>
      </c>
      <c r="AC187" s="47">
        <v>12</v>
      </c>
      <c r="AD187" s="25">
        <v>10</v>
      </c>
      <c r="AE187" s="49">
        <v>22</v>
      </c>
      <c r="AF187" s="47">
        <v>4</v>
      </c>
      <c r="AG187" s="25">
        <v>4</v>
      </c>
      <c r="AH187" s="49">
        <v>8</v>
      </c>
      <c r="AI187" s="25">
        <v>44</v>
      </c>
      <c r="AJ187" s="25"/>
      <c r="AK187" s="49">
        <v>0.52272727272727271</v>
      </c>
      <c r="AL187">
        <v>19</v>
      </c>
      <c r="AM187">
        <v>7</v>
      </c>
      <c r="AN187">
        <v>0.92527590000000004</v>
      </c>
      <c r="AO187">
        <v>8</v>
      </c>
      <c r="AP187">
        <v>0.92997726000000003</v>
      </c>
      <c r="AQ187">
        <v>10</v>
      </c>
      <c r="AR187">
        <v>4</v>
      </c>
      <c r="AS187">
        <v>0.8</v>
      </c>
      <c r="AT187">
        <v>6</v>
      </c>
      <c r="AU187">
        <v>0.92556983999999998</v>
      </c>
      <c r="AV187">
        <v>14</v>
      </c>
      <c r="AW187">
        <v>11</v>
      </c>
      <c r="AX187">
        <v>0.98214007000000003</v>
      </c>
      <c r="AY187">
        <v>11</v>
      </c>
      <c r="AZ187">
        <v>0.98808216999999998</v>
      </c>
      <c r="BA187" s="25">
        <v>14.333333333333334</v>
      </c>
      <c r="BB187" s="25">
        <v>7.333333333333333</v>
      </c>
      <c r="BC187" s="25">
        <v>0.90247199000000011</v>
      </c>
      <c r="BD187" s="25">
        <v>8.3333333333333339</v>
      </c>
      <c r="BE187" s="25">
        <v>0.94787642333333333</v>
      </c>
      <c r="BF187" s="86">
        <v>68.589255623697625</v>
      </c>
      <c r="BG187" s="47">
        <v>15</v>
      </c>
      <c r="BH187" s="25">
        <v>16</v>
      </c>
      <c r="BI187" s="25">
        <v>15.5</v>
      </c>
      <c r="BJ187" s="25">
        <v>0.86956522000000003</v>
      </c>
      <c r="BK187" s="25">
        <v>0.66197183000000004</v>
      </c>
      <c r="BL187" s="88">
        <v>0.76576852500000003</v>
      </c>
      <c r="BM187" s="47">
        <v>30</v>
      </c>
      <c r="BN187" s="25">
        <v>31</v>
      </c>
      <c r="BO187" s="25">
        <v>30</v>
      </c>
      <c r="BP187" s="25">
        <v>27</v>
      </c>
      <c r="BQ187" s="25">
        <v>30</v>
      </c>
      <c r="BR187" s="46">
        <v>33</v>
      </c>
      <c r="BS187" s="25">
        <v>13710.833333333299</v>
      </c>
      <c r="BT187" s="25">
        <v>5577.2881355932204</v>
      </c>
      <c r="BU187" s="25">
        <v>15042.8</v>
      </c>
      <c r="BV187" s="25">
        <v>3450.1834862385299</v>
      </c>
      <c r="BW187" s="25">
        <v>15392.1739130435</v>
      </c>
      <c r="BX187" s="25">
        <v>4986.1971830985904</v>
      </c>
      <c r="BY187" s="25">
        <v>14715.269082125598</v>
      </c>
      <c r="BZ187" s="28">
        <v>4671.2229349767804</v>
      </c>
      <c r="CA187">
        <v>295.93287570000001</v>
      </c>
      <c r="CB187">
        <v>7.7294687000000001E-2</v>
      </c>
      <c r="CC187">
        <v>1.95757575757576</v>
      </c>
      <c r="CD187">
        <v>0.434782608695652</v>
      </c>
      <c r="CE187">
        <v>342.0697965</v>
      </c>
      <c r="CF187">
        <v>0.16249683000000001</v>
      </c>
      <c r="CG187">
        <v>3.31564986737401</v>
      </c>
      <c r="CH187">
        <v>0.625</v>
      </c>
      <c r="CI187">
        <v>343.05678569999998</v>
      </c>
      <c r="CJ187">
        <v>9.3128242999999999E-2</v>
      </c>
      <c r="CK187">
        <v>-0.27605633802816898</v>
      </c>
      <c r="CL187">
        <v>0.5</v>
      </c>
      <c r="CM187">
        <v>327.01981929999999</v>
      </c>
      <c r="CN187">
        <v>0.11097325333333334</v>
      </c>
      <c r="CO187">
        <v>1.6657230956405338</v>
      </c>
      <c r="CP187" s="63">
        <v>0.51992753623188392</v>
      </c>
      <c r="CQ187">
        <v>0.43301178992497302</v>
      </c>
      <c r="CR187">
        <v>0.68489727928928401</v>
      </c>
      <c r="CS187">
        <v>0.61919831223628696</v>
      </c>
      <c r="CT187">
        <v>0.72215973003374601</v>
      </c>
      <c r="CU187">
        <v>0.54440599769319498</v>
      </c>
      <c r="CV187">
        <v>0.65968853714577502</v>
      </c>
      <c r="CW187">
        <v>0.53220536661815165</v>
      </c>
      <c r="CX187">
        <v>0.68891518215626835</v>
      </c>
      <c r="CY187">
        <v>0.61056027438720994</v>
      </c>
      <c r="CZ187" s="45">
        <v>0.5</v>
      </c>
      <c r="DA187" s="25">
        <v>9110.1</v>
      </c>
      <c r="DB187" s="25">
        <v>0.8</v>
      </c>
      <c r="DC187" s="25">
        <v>12223.5</v>
      </c>
      <c r="DD187" s="25">
        <v>0.9</v>
      </c>
      <c r="DE187" s="25">
        <v>9311.6470588235297</v>
      </c>
      <c r="DF187" s="25">
        <v>0.73333333333333339</v>
      </c>
      <c r="DG187" s="28">
        <v>10215.082352941177</v>
      </c>
      <c r="DH187">
        <v>0.83333333333333337</v>
      </c>
      <c r="DI187">
        <v>149</v>
      </c>
      <c r="DJ187">
        <v>0</v>
      </c>
      <c r="DK187">
        <v>80</v>
      </c>
      <c r="DL187">
        <v>1.3333333333333333</v>
      </c>
      <c r="DM187">
        <v>412</v>
      </c>
      <c r="DN187">
        <v>0.72222222222222199</v>
      </c>
      <c r="DO187" s="127">
        <v>213.66666666666666</v>
      </c>
      <c r="DP187">
        <v>9</v>
      </c>
      <c r="DQ187">
        <v>6</v>
      </c>
      <c r="DR187">
        <v>5</v>
      </c>
      <c r="DS187">
        <v>7</v>
      </c>
      <c r="DT187">
        <v>44</v>
      </c>
      <c r="DU187">
        <v>15</v>
      </c>
      <c r="DV187">
        <v>16</v>
      </c>
      <c r="DW187">
        <v>7</v>
      </c>
      <c r="DX187">
        <v>27</v>
      </c>
      <c r="DY187">
        <v>17</v>
      </c>
      <c r="DZ187">
        <v>17</v>
      </c>
      <c r="EA187">
        <v>8</v>
      </c>
      <c r="EB187" s="89">
        <v>26.666666666666668</v>
      </c>
      <c r="EC187" s="89">
        <v>12.666666666666666</v>
      </c>
      <c r="ED187" s="89">
        <v>12.666666666666666</v>
      </c>
      <c r="EE187" s="129">
        <v>7.333333333333333</v>
      </c>
      <c r="EF187">
        <v>0.91989365376261256</v>
      </c>
      <c r="EG187">
        <v>0.89874796729359385</v>
      </c>
      <c r="EH187">
        <v>0.81812594098740887</v>
      </c>
      <c r="EI187">
        <v>0.95210420819536767</v>
      </c>
      <c r="EJ187">
        <v>0.94275986621390162</v>
      </c>
      <c r="EK187">
        <v>0.99627968729296945</v>
      </c>
      <c r="EL187">
        <v>0.99464657350250163</v>
      </c>
      <c r="EM187">
        <v>0.99228581947994399</v>
      </c>
      <c r="EN187">
        <v>0.98164503007979753</v>
      </c>
      <c r="EO187">
        <v>0.98980042422655456</v>
      </c>
      <c r="EP187">
        <v>0.99526111060458411</v>
      </c>
      <c r="EQ187">
        <v>1</v>
      </c>
      <c r="ER187">
        <v>0.94809951668543724</v>
      </c>
      <c r="ES187" s="45"/>
      <c r="ET187" s="25"/>
      <c r="EU187" s="25">
        <v>1</v>
      </c>
      <c r="EV187" s="25"/>
      <c r="EW187" s="25"/>
      <c r="EX187" s="109"/>
      <c r="EY187" s="25"/>
    </row>
    <row r="188" spans="1:155" ht="13.05" customHeight="1">
      <c r="A188" s="25">
        <v>72</v>
      </c>
      <c r="B188" s="25">
        <v>16</v>
      </c>
      <c r="C188" s="49">
        <v>80186</v>
      </c>
      <c r="D188" s="25">
        <v>4</v>
      </c>
      <c r="E188" s="25">
        <v>4</v>
      </c>
      <c r="F188" s="25">
        <v>16</v>
      </c>
      <c r="G188" s="25">
        <v>25</v>
      </c>
      <c r="H188" s="25">
        <v>24</v>
      </c>
      <c r="I188" s="25">
        <v>27</v>
      </c>
      <c r="J188" s="25">
        <v>5</v>
      </c>
      <c r="K188" s="25">
        <v>13</v>
      </c>
      <c r="L188" s="25">
        <v>0.95</v>
      </c>
      <c r="M188" s="25">
        <v>1062.8</v>
      </c>
      <c r="N188" s="25">
        <v>1002.5</v>
      </c>
      <c r="O188" s="25">
        <v>260.3045989039116</v>
      </c>
      <c r="P188" s="25">
        <v>0.46031746031746029</v>
      </c>
      <c r="Q188" s="49">
        <v>0.14285714285714285</v>
      </c>
      <c r="R188" s="25">
        <v>0.6</v>
      </c>
      <c r="S188" s="25">
        <v>0.5</v>
      </c>
      <c r="T188" s="25">
        <v>0.58333333333333337</v>
      </c>
      <c r="U188" s="47">
        <v>38</v>
      </c>
      <c r="V188" s="47">
        <v>12</v>
      </c>
      <c r="W188" s="54">
        <v>5.5</v>
      </c>
      <c r="X188" s="51">
        <v>12.5</v>
      </c>
      <c r="Y188" s="46">
        <v>26</v>
      </c>
      <c r="Z188" s="46">
        <v>13</v>
      </c>
      <c r="AA188" s="103">
        <v>110</v>
      </c>
      <c r="AB188" s="104">
        <v>0.11818181818181818</v>
      </c>
      <c r="AC188" s="47">
        <v>11</v>
      </c>
      <c r="AD188" s="25">
        <v>2</v>
      </c>
      <c r="AE188" s="49">
        <v>13</v>
      </c>
      <c r="AF188" s="47">
        <v>4</v>
      </c>
      <c r="AG188" s="25">
        <v>3</v>
      </c>
      <c r="AH188" s="49">
        <v>7</v>
      </c>
      <c r="AI188" s="25">
        <v>33</v>
      </c>
      <c r="AJ188" s="25"/>
      <c r="AK188" s="49">
        <v>1</v>
      </c>
      <c r="AL188">
        <v>9</v>
      </c>
      <c r="AM188">
        <v>8</v>
      </c>
      <c r="AN188">
        <v>0.98026004</v>
      </c>
      <c r="AO188">
        <v>8</v>
      </c>
      <c r="AP188">
        <v>0.98026004</v>
      </c>
      <c r="AQ188">
        <v>8</v>
      </c>
      <c r="AR188">
        <v>8</v>
      </c>
      <c r="AS188">
        <v>0.98056690000000002</v>
      </c>
      <c r="AT188">
        <v>8</v>
      </c>
      <c r="AU188">
        <v>0.98056690000000002</v>
      </c>
      <c r="AV188">
        <v>12</v>
      </c>
      <c r="AW188">
        <v>5</v>
      </c>
      <c r="AX188">
        <v>0.99725562999999995</v>
      </c>
      <c r="AY188">
        <v>6</v>
      </c>
      <c r="AZ188">
        <v>0.993564</v>
      </c>
      <c r="BA188" s="25">
        <v>9.6666666666666661</v>
      </c>
      <c r="BB188" s="25">
        <v>7</v>
      </c>
      <c r="BC188" s="25">
        <v>0.98602752333333343</v>
      </c>
      <c r="BD188" s="25">
        <v>7.333333333333333</v>
      </c>
      <c r="BE188" s="25">
        <v>0.98479698000000004</v>
      </c>
      <c r="BF188" s="86">
        <v>35.028524859005444</v>
      </c>
      <c r="BG188" s="47">
        <v>15</v>
      </c>
      <c r="BH188" s="25">
        <v>13</v>
      </c>
      <c r="BI188" s="25">
        <v>14</v>
      </c>
      <c r="BJ188" s="25">
        <v>0.47368420999999999</v>
      </c>
      <c r="BK188" s="25">
        <v>0.83544304000000003</v>
      </c>
      <c r="BL188" s="88">
        <v>0.65456362499999998</v>
      </c>
      <c r="BM188" s="47">
        <v>28</v>
      </c>
      <c r="BN188" s="25">
        <v>30</v>
      </c>
      <c r="BO188" s="25">
        <v>34</v>
      </c>
      <c r="BP188" s="25">
        <v>18</v>
      </c>
      <c r="BQ188" s="25">
        <v>36</v>
      </c>
      <c r="BR188" s="46">
        <v>22</v>
      </c>
      <c r="BS188" s="25">
        <v>20566.25</v>
      </c>
      <c r="BT188" s="25">
        <v>8226.5</v>
      </c>
      <c r="BU188" s="25">
        <v>41785.555555555598</v>
      </c>
      <c r="BV188" s="25">
        <v>5612.9850746268703</v>
      </c>
      <c r="BW188" s="25">
        <v>35402</v>
      </c>
      <c r="BX188" s="25">
        <v>5710</v>
      </c>
      <c r="BY188" s="25">
        <v>32584.601851851865</v>
      </c>
      <c r="BZ188" s="28">
        <v>6516.495024875624</v>
      </c>
      <c r="CA188">
        <v>612.16833640000004</v>
      </c>
      <c r="CB188">
        <v>0.11688761</v>
      </c>
      <c r="CC188">
        <v>3.2727272727272698</v>
      </c>
      <c r="CD188">
        <v>0.86666666666666703</v>
      </c>
      <c r="CE188">
        <v>476.88888170000001</v>
      </c>
      <c r="CF188">
        <v>0.11686196</v>
      </c>
      <c r="CG188">
        <v>1.5994694960212199</v>
      </c>
      <c r="CH188">
        <v>0.75</v>
      </c>
      <c r="CI188">
        <v>-113.88109609999999</v>
      </c>
      <c r="CJ188">
        <v>-2.2747342E-2</v>
      </c>
      <c r="CK188">
        <v>0.50422535211267605</v>
      </c>
      <c r="CL188">
        <v>0.33333333333333298</v>
      </c>
      <c r="CM188">
        <v>325.0587073333333</v>
      </c>
      <c r="CN188">
        <v>7.0334076000000009E-2</v>
      </c>
      <c r="CO188">
        <v>1.7921407069537219</v>
      </c>
      <c r="CP188" s="63">
        <v>0.65</v>
      </c>
      <c r="CQ188">
        <v>0.60147058823529398</v>
      </c>
      <c r="CR188">
        <v>0.79440298507462703</v>
      </c>
      <c r="CS188">
        <v>0.38405797101449302</v>
      </c>
      <c r="CT188">
        <v>0.72082211891362902</v>
      </c>
      <c r="CU188">
        <v>0.43446601941747598</v>
      </c>
      <c r="CV188">
        <v>0.68418094970497301</v>
      </c>
      <c r="CW188">
        <v>0.47333152622242097</v>
      </c>
      <c r="CX188">
        <v>0.73313535123107643</v>
      </c>
      <c r="CY188">
        <v>0.60323343872674862</v>
      </c>
      <c r="CZ188" s="45">
        <v>0.5</v>
      </c>
      <c r="DA188" s="25">
        <v>3044</v>
      </c>
      <c r="DB188" s="25">
        <v>0.8</v>
      </c>
      <c r="DC188" s="25">
        <v>5772.375</v>
      </c>
      <c r="DD188" s="25">
        <v>0.9</v>
      </c>
      <c r="DE188" s="25">
        <v>6341.7058823529396</v>
      </c>
      <c r="DF188" s="25">
        <v>0.73333333333333339</v>
      </c>
      <c r="DG188" s="28">
        <v>5052.6936274509799</v>
      </c>
      <c r="DH188">
        <v>0</v>
      </c>
      <c r="DI188">
        <v>172</v>
      </c>
      <c r="DJ188">
        <v>1</v>
      </c>
      <c r="DK188">
        <v>71</v>
      </c>
      <c r="DL188">
        <v>0.16666666666666666</v>
      </c>
      <c r="DM188">
        <v>123</v>
      </c>
      <c r="DN188">
        <v>0.38888888888888901</v>
      </c>
      <c r="DO188" s="127">
        <v>122</v>
      </c>
      <c r="DP188">
        <v>4</v>
      </c>
      <c r="DQ188">
        <v>4</v>
      </c>
      <c r="DR188">
        <v>3</v>
      </c>
      <c r="DS188">
        <v>8</v>
      </c>
      <c r="DT188">
        <v>4</v>
      </c>
      <c r="DU188">
        <v>8</v>
      </c>
      <c r="DV188">
        <v>4</v>
      </c>
      <c r="DW188">
        <v>7</v>
      </c>
      <c r="DX188">
        <v>10</v>
      </c>
      <c r="DY188">
        <v>8</v>
      </c>
      <c r="DZ188">
        <v>8</v>
      </c>
      <c r="EA188">
        <v>6</v>
      </c>
      <c r="EB188" s="89">
        <v>6</v>
      </c>
      <c r="EC188" s="89">
        <v>6.666666666666667</v>
      </c>
      <c r="ED188" s="89">
        <v>5</v>
      </c>
      <c r="EE188" s="129">
        <v>7</v>
      </c>
      <c r="EF188">
        <v>0.93383860701022381</v>
      </c>
      <c r="EG188">
        <v>0.9295511474648267</v>
      </c>
      <c r="EH188">
        <v>0.92447345164190509</v>
      </c>
      <c r="EI188">
        <v>0.78178234691379433</v>
      </c>
      <c r="EJ188">
        <v>0.98219442187020245</v>
      </c>
      <c r="EK188">
        <v>0.94743389940031442</v>
      </c>
      <c r="EL188">
        <v>0.98449518497084032</v>
      </c>
      <c r="EM188">
        <v>0.99228581947994376</v>
      </c>
      <c r="EN188">
        <v>0.96223696339487752</v>
      </c>
      <c r="EO188">
        <v>0.98416998593966987</v>
      </c>
      <c r="EP188">
        <v>0.98507008619644731</v>
      </c>
      <c r="EQ188">
        <v>0.98974331861078713</v>
      </c>
      <c r="ER188">
        <v>0.95942333075843456</v>
      </c>
      <c r="ES188" s="45"/>
      <c r="ET188" s="25"/>
      <c r="EU188" s="25"/>
      <c r="EV188" s="25"/>
      <c r="EW188" s="25"/>
      <c r="EX188" s="109"/>
      <c r="EY188" s="25"/>
    </row>
    <row r="189" spans="1:155" ht="13.05" customHeight="1">
      <c r="A189" s="25">
        <v>25</v>
      </c>
      <c r="B189" s="25">
        <v>16</v>
      </c>
      <c r="C189" s="49">
        <v>80187</v>
      </c>
      <c r="D189" s="25">
        <v>5</v>
      </c>
      <c r="E189" s="25">
        <v>5</v>
      </c>
      <c r="F189" s="25">
        <v>20</v>
      </c>
      <c r="G189" s="25">
        <v>26</v>
      </c>
      <c r="H189" s="25">
        <v>23</v>
      </c>
      <c r="I189" s="25">
        <v>27</v>
      </c>
      <c r="J189" s="25">
        <v>7</v>
      </c>
      <c r="K189" s="25">
        <v>17</v>
      </c>
      <c r="L189" s="25">
        <v>1</v>
      </c>
      <c r="M189" s="25">
        <v>685.75</v>
      </c>
      <c r="N189" s="25">
        <v>671.5</v>
      </c>
      <c r="O189" s="25">
        <v>88.111099127599601</v>
      </c>
      <c r="P189" s="25">
        <v>0.52054794520547942</v>
      </c>
      <c r="Q189" s="49">
        <v>0</v>
      </c>
      <c r="R189" s="25">
        <v>0.6</v>
      </c>
      <c r="S189" s="25">
        <v>0.7</v>
      </c>
      <c r="T189" s="25">
        <v>0.65</v>
      </c>
      <c r="U189" s="47">
        <v>40</v>
      </c>
      <c r="V189" s="47">
        <v>16</v>
      </c>
      <c r="W189" s="54">
        <v>9</v>
      </c>
      <c r="X189" s="51">
        <v>17.5</v>
      </c>
      <c r="Y189" s="46">
        <v>21</v>
      </c>
      <c r="Z189" s="46">
        <v>13</v>
      </c>
      <c r="AA189" s="103">
        <v>118</v>
      </c>
      <c r="AB189" s="104">
        <v>3.3898305084745763E-2</v>
      </c>
      <c r="AC189" s="47">
        <v>10</v>
      </c>
      <c r="AD189" s="25">
        <v>10</v>
      </c>
      <c r="AE189" s="49">
        <v>20</v>
      </c>
      <c r="AF189" s="47">
        <v>4</v>
      </c>
      <c r="AG189" s="25">
        <v>4</v>
      </c>
      <c r="AH189" s="49">
        <v>8</v>
      </c>
      <c r="AI189" s="25">
        <v>15</v>
      </c>
      <c r="AJ189" s="25"/>
      <c r="AK189" s="49">
        <v>2.2000000000000002</v>
      </c>
      <c r="AL189">
        <v>20</v>
      </c>
      <c r="AM189">
        <v>11</v>
      </c>
      <c r="AN189">
        <v>0.88596275999999996</v>
      </c>
      <c r="AO189">
        <v>11</v>
      </c>
      <c r="AP189">
        <v>0.87314515999999998</v>
      </c>
      <c r="AQ189">
        <v>19</v>
      </c>
      <c r="AR189">
        <v>6</v>
      </c>
      <c r="AS189">
        <v>0.96571932999999999</v>
      </c>
      <c r="AT189">
        <v>7</v>
      </c>
      <c r="AU189">
        <v>0.96627585000000005</v>
      </c>
      <c r="AV189">
        <v>20</v>
      </c>
      <c r="AW189">
        <v>11</v>
      </c>
      <c r="AX189">
        <v>0.92991305999999996</v>
      </c>
      <c r="AY189">
        <v>11</v>
      </c>
      <c r="AZ189">
        <v>0.97527394999999995</v>
      </c>
      <c r="BA189" s="25">
        <v>19.666666666666668</v>
      </c>
      <c r="BB189" s="25">
        <v>9.3333333333333339</v>
      </c>
      <c r="BC189" s="25">
        <v>0.92719838333333326</v>
      </c>
      <c r="BD189" s="25">
        <v>9.6666666666666661</v>
      </c>
      <c r="BE189" s="25">
        <v>0.93823165333333336</v>
      </c>
      <c r="BF189" s="86">
        <v>60.707737225032425</v>
      </c>
      <c r="BG189" s="47">
        <v>14</v>
      </c>
      <c r="BH189" s="25">
        <v>21</v>
      </c>
      <c r="BI189" s="25">
        <v>17.5</v>
      </c>
      <c r="BJ189" s="25">
        <v>0.55319149000000001</v>
      </c>
      <c r="BK189" s="25">
        <v>0.81280788000000004</v>
      </c>
      <c r="BL189" s="88">
        <v>0.68299968499999997</v>
      </c>
      <c r="BM189" s="47">
        <v>25</v>
      </c>
      <c r="BN189" s="25">
        <v>38</v>
      </c>
      <c r="BO189" s="25">
        <v>32</v>
      </c>
      <c r="BP189" s="25">
        <v>36</v>
      </c>
      <c r="BQ189" s="25">
        <v>40</v>
      </c>
      <c r="BR189" s="46">
        <v>59</v>
      </c>
      <c r="BS189" s="25">
        <v>47008.571428571398</v>
      </c>
      <c r="BT189" s="25">
        <v>15669.5238095238</v>
      </c>
      <c r="BU189" s="25">
        <v>75214</v>
      </c>
      <c r="BV189" s="25">
        <v>15042.8</v>
      </c>
      <c r="BW189" s="25">
        <v>44252.5</v>
      </c>
      <c r="BX189" s="25">
        <v>16091.8181818182</v>
      </c>
      <c r="BY189" s="25">
        <v>55491.690476190466</v>
      </c>
      <c r="BZ189" s="28">
        <v>15601.380663780665</v>
      </c>
      <c r="CA189">
        <v>-299.1915042</v>
      </c>
      <c r="CB189">
        <v>-2.2052643E-2</v>
      </c>
      <c r="CC189">
        <v>0.63636363636363602</v>
      </c>
      <c r="CD189">
        <v>0.5</v>
      </c>
      <c r="CE189">
        <v>6915.3377190000001</v>
      </c>
      <c r="CF189">
        <v>0.61047617200000004</v>
      </c>
      <c r="CG189">
        <v>0.745358090185676</v>
      </c>
      <c r="CH189">
        <v>0.75</v>
      </c>
      <c r="CI189">
        <v>7566.8159820000001</v>
      </c>
      <c r="CJ189">
        <v>0.58929780200000004</v>
      </c>
      <c r="CK189">
        <v>0.60563380281690105</v>
      </c>
      <c r="CL189">
        <v>0.28571428571428598</v>
      </c>
      <c r="CM189">
        <v>4727.6540655999997</v>
      </c>
      <c r="CN189">
        <v>0.39257377700000001</v>
      </c>
      <c r="CO189">
        <v>0.66245184312207106</v>
      </c>
      <c r="CP189" s="63">
        <v>0.51190476190476197</v>
      </c>
      <c r="CQ189">
        <v>0.33035714285714302</v>
      </c>
      <c r="CR189">
        <v>0.68388683886838897</v>
      </c>
      <c r="CS189">
        <v>0.49781659388646299</v>
      </c>
      <c r="CT189">
        <v>0.65270684371807997</v>
      </c>
      <c r="CU189">
        <v>0.54518072289156605</v>
      </c>
      <c r="CV189">
        <v>0.72738386308068403</v>
      </c>
      <c r="CW189">
        <v>0.4577848198783907</v>
      </c>
      <c r="CX189">
        <v>0.68799251522238425</v>
      </c>
      <c r="CY189">
        <v>0.57288866755038748</v>
      </c>
      <c r="CZ189" s="45">
        <v>0.55000000000000004</v>
      </c>
      <c r="DA189" s="25">
        <v>2439.9090909090901</v>
      </c>
      <c r="DB189" s="25">
        <v>0.7</v>
      </c>
      <c r="DC189" s="25">
        <v>3488.4615384615399</v>
      </c>
      <c r="DD189" s="25">
        <v>0.65</v>
      </c>
      <c r="DE189" s="25">
        <v>2897.1538461538498</v>
      </c>
      <c r="DF189" s="25">
        <v>0.6333333333333333</v>
      </c>
      <c r="DG189" s="28">
        <v>2941.8414918414933</v>
      </c>
      <c r="DH189">
        <v>1.1666666666666667</v>
      </c>
      <c r="DI189">
        <v>95</v>
      </c>
      <c r="DJ189">
        <v>0</v>
      </c>
      <c r="DK189">
        <v>82</v>
      </c>
      <c r="DL189">
        <v>1</v>
      </c>
      <c r="DM189">
        <v>159</v>
      </c>
      <c r="DN189">
        <v>0.72222222222222199</v>
      </c>
      <c r="DO189" s="127">
        <v>112</v>
      </c>
      <c r="DP189">
        <v>20</v>
      </c>
      <c r="DQ189">
        <v>15</v>
      </c>
      <c r="DR189">
        <v>15</v>
      </c>
      <c r="DS189">
        <v>10</v>
      </c>
      <c r="DT189">
        <v>27</v>
      </c>
      <c r="DU189">
        <v>14</v>
      </c>
      <c r="DV189">
        <v>11</v>
      </c>
      <c r="DW189">
        <v>6</v>
      </c>
      <c r="DX189">
        <v>7</v>
      </c>
      <c r="DY189">
        <v>4</v>
      </c>
      <c r="DZ189">
        <v>4</v>
      </c>
      <c r="EA189">
        <v>6</v>
      </c>
      <c r="EB189" s="89">
        <v>18</v>
      </c>
      <c r="EC189" s="89">
        <v>11</v>
      </c>
      <c r="ED189" s="89">
        <v>10</v>
      </c>
      <c r="EE189" s="129">
        <v>7.333333333333333</v>
      </c>
      <c r="EF189">
        <v>0.76041573884862246</v>
      </c>
      <c r="EG189">
        <v>0.71650877579304606</v>
      </c>
      <c r="EH189">
        <v>0.7164472991006976</v>
      </c>
      <c r="EI189">
        <v>0.88039155834312921</v>
      </c>
      <c r="EJ189">
        <v>0.96417536781644986</v>
      </c>
      <c r="EK189">
        <v>0.97878766583999877</v>
      </c>
      <c r="EL189">
        <v>0.96666666666666667</v>
      </c>
      <c r="EM189">
        <v>0.95229047189244898</v>
      </c>
      <c r="EN189">
        <v>0.96848275632177572</v>
      </c>
      <c r="EO189">
        <v>0.9480909262799545</v>
      </c>
      <c r="EP189">
        <v>0.95693211020696267</v>
      </c>
      <c r="EQ189">
        <v>0.99026740830523841</v>
      </c>
      <c r="ER189">
        <v>0.89769128766228279</v>
      </c>
      <c r="ES189" s="45"/>
      <c r="ET189" s="25"/>
      <c r="EU189" s="25"/>
      <c r="EV189" s="25"/>
      <c r="EW189" s="25"/>
      <c r="EX189" s="109"/>
      <c r="EY189" s="25"/>
    </row>
    <row r="190" spans="1:155" ht="13.05" customHeight="1">
      <c r="A190" s="25">
        <v>69</v>
      </c>
      <c r="B190" s="25">
        <v>18</v>
      </c>
      <c r="C190" s="49">
        <v>80188</v>
      </c>
      <c r="D190" s="25">
        <v>4</v>
      </c>
      <c r="E190" s="25">
        <v>4</v>
      </c>
      <c r="F190" s="25">
        <v>12</v>
      </c>
      <c r="G190" s="25">
        <v>16</v>
      </c>
      <c r="H190" s="25">
        <v>19</v>
      </c>
      <c r="I190" s="25">
        <v>24</v>
      </c>
      <c r="J190" s="25">
        <v>0</v>
      </c>
      <c r="K190" s="25">
        <v>1</v>
      </c>
      <c r="L190" s="25">
        <v>1</v>
      </c>
      <c r="M190" s="25">
        <v>1369.9</v>
      </c>
      <c r="N190" s="25">
        <v>1279.5</v>
      </c>
      <c r="O190" s="25">
        <v>268.87306729345227</v>
      </c>
      <c r="P190" s="25">
        <v>0.5</v>
      </c>
      <c r="Q190" s="49">
        <v>-0.16666666666666666</v>
      </c>
      <c r="R190" s="25">
        <v>0.8</v>
      </c>
      <c r="S190" s="25">
        <v>0.9</v>
      </c>
      <c r="T190" s="25">
        <v>0.85</v>
      </c>
      <c r="U190" s="47">
        <v>42</v>
      </c>
      <c r="V190" s="47">
        <v>16</v>
      </c>
      <c r="W190" s="54">
        <v>6</v>
      </c>
      <c r="X190" s="51">
        <v>12.5</v>
      </c>
      <c r="Y190" s="46">
        <v>26</v>
      </c>
      <c r="Z190" s="46">
        <v>12</v>
      </c>
      <c r="AA190" s="103">
        <v>98</v>
      </c>
      <c r="AB190" s="104">
        <v>0.23469387755102042</v>
      </c>
      <c r="AC190" s="47">
        <v>12</v>
      </c>
      <c r="AD190" s="25">
        <v>7</v>
      </c>
      <c r="AE190" s="49">
        <v>19</v>
      </c>
      <c r="AF190" s="47">
        <v>4</v>
      </c>
      <c r="AG190" s="25">
        <v>4</v>
      </c>
      <c r="AH190" s="49">
        <v>8</v>
      </c>
      <c r="AI190" s="25">
        <v>31</v>
      </c>
      <c r="AJ190" s="25"/>
      <c r="AK190" s="49">
        <v>1.8064516129032258</v>
      </c>
      <c r="AL190">
        <v>23</v>
      </c>
      <c r="AM190">
        <v>9</v>
      </c>
      <c r="AN190">
        <v>0.9362627</v>
      </c>
      <c r="AO190">
        <v>10</v>
      </c>
      <c r="AP190">
        <v>0.94062825000000005</v>
      </c>
      <c r="AQ190">
        <v>22</v>
      </c>
      <c r="AR190">
        <v>6</v>
      </c>
      <c r="AS190">
        <v>0.94825170000000003</v>
      </c>
      <c r="AT190">
        <v>8</v>
      </c>
      <c r="AU190">
        <v>0.95606855000000002</v>
      </c>
      <c r="AV190">
        <v>15</v>
      </c>
      <c r="AW190">
        <v>11</v>
      </c>
      <c r="AX190">
        <v>0.98488719000000002</v>
      </c>
      <c r="AY190">
        <v>13</v>
      </c>
      <c r="AZ190">
        <v>0.99190849000000003</v>
      </c>
      <c r="BA190" s="25">
        <v>20</v>
      </c>
      <c r="BB190" s="25">
        <v>8.6666666666666661</v>
      </c>
      <c r="BC190" s="25">
        <v>0.95646719666666657</v>
      </c>
      <c r="BD190" s="25">
        <v>10.333333333333334</v>
      </c>
      <c r="BE190" s="25">
        <v>0.96286843</v>
      </c>
      <c r="BF190" s="86">
        <v>34.343479873153846</v>
      </c>
      <c r="BG190" s="47">
        <v>18</v>
      </c>
      <c r="BH190" s="25">
        <v>26</v>
      </c>
      <c r="BI190" s="25">
        <v>22</v>
      </c>
      <c r="BJ190" s="25">
        <v>0.89772726999999997</v>
      </c>
      <c r="BK190" s="25">
        <v>0.87906976999999997</v>
      </c>
      <c r="BL190" s="88">
        <v>0.88839851999999997</v>
      </c>
      <c r="BM190" s="47">
        <v>33</v>
      </c>
      <c r="BN190" s="25">
        <v>31</v>
      </c>
      <c r="BO190" s="25">
        <v>28</v>
      </c>
      <c r="BP190" s="25">
        <v>22</v>
      </c>
      <c r="BQ190" s="25">
        <v>26</v>
      </c>
      <c r="BR190" s="46">
        <v>74</v>
      </c>
      <c r="BS190" s="25">
        <v>6208.6792452830196</v>
      </c>
      <c r="BT190" s="25">
        <v>3500.63829787234</v>
      </c>
      <c r="BU190" s="25">
        <v>26862.142857142899</v>
      </c>
      <c r="BV190" s="25">
        <v>4178.5555555555602</v>
      </c>
      <c r="BW190" s="25">
        <v>12207.5862068966</v>
      </c>
      <c r="BX190" s="25">
        <v>5283.8805970149297</v>
      </c>
      <c r="BY190" s="25">
        <v>15092.802769774173</v>
      </c>
      <c r="BZ190" s="28">
        <v>4321.0248168142762</v>
      </c>
      <c r="CA190">
        <v>363.33238890000001</v>
      </c>
      <c r="CB190">
        <v>0.158487081</v>
      </c>
      <c r="CC190">
        <v>1.3454545454545499</v>
      </c>
      <c r="CD190">
        <v>0.73076923076923095</v>
      </c>
      <c r="CE190">
        <v>-301.0933642</v>
      </c>
      <c r="CF190">
        <v>-8.2005581999999994E-2</v>
      </c>
      <c r="CG190">
        <v>-2.0689655172413799</v>
      </c>
      <c r="CH190">
        <v>0.84615384615384603</v>
      </c>
      <c r="CI190">
        <v>26.033763799999999</v>
      </c>
      <c r="CJ190">
        <v>6.8249089999999997E-3</v>
      </c>
      <c r="CK190">
        <v>0.98028169014084499</v>
      </c>
      <c r="CL190">
        <v>0.53571428571428603</v>
      </c>
      <c r="CM190">
        <v>29.424262833333341</v>
      </c>
      <c r="CN190">
        <v>2.7768802666666672E-2</v>
      </c>
      <c r="CO190">
        <v>8.5590239451338326E-2</v>
      </c>
      <c r="CP190" s="63">
        <v>0.70421245421245438</v>
      </c>
      <c r="CQ190">
        <v>0.68988902589395795</v>
      </c>
      <c r="CR190">
        <v>0.63169210922382302</v>
      </c>
      <c r="CS190">
        <v>0.35587761674718199</v>
      </c>
      <c r="CT190">
        <v>0.75183973834832396</v>
      </c>
      <c r="CU190">
        <v>0.47435897435897401</v>
      </c>
      <c r="CV190">
        <v>0.58532110091743095</v>
      </c>
      <c r="CW190">
        <v>0.50670853900003798</v>
      </c>
      <c r="CX190">
        <v>0.65628431616319272</v>
      </c>
      <c r="CY190">
        <v>0.58149642758161535</v>
      </c>
      <c r="CZ190" s="45">
        <v>0.6</v>
      </c>
      <c r="DA190" s="25">
        <v>7182.9166666666697</v>
      </c>
      <c r="DB190" s="25">
        <v>0.85</v>
      </c>
      <c r="DC190" s="25">
        <v>14755.1875</v>
      </c>
      <c r="DD190" s="25">
        <v>0.95</v>
      </c>
      <c r="DE190" s="25">
        <v>10342.789473684201</v>
      </c>
      <c r="DF190" s="25">
        <v>0.79999999999999993</v>
      </c>
      <c r="DG190" s="28">
        <v>10760.297880116957</v>
      </c>
      <c r="DH190">
        <v>1.5</v>
      </c>
      <c r="DI190">
        <v>162</v>
      </c>
      <c r="DJ190">
        <v>0</v>
      </c>
      <c r="DK190">
        <v>134</v>
      </c>
      <c r="DL190">
        <v>0</v>
      </c>
      <c r="DM190">
        <v>396</v>
      </c>
      <c r="DN190">
        <v>0.5</v>
      </c>
      <c r="DO190" s="127">
        <v>230.66666666666666</v>
      </c>
      <c r="DP190">
        <v>24</v>
      </c>
      <c r="DQ190">
        <v>14</v>
      </c>
      <c r="DR190">
        <v>13</v>
      </c>
      <c r="DS190">
        <v>7</v>
      </c>
      <c r="DT190">
        <v>56</v>
      </c>
      <c r="DU190">
        <v>15</v>
      </c>
      <c r="DV190">
        <v>15</v>
      </c>
      <c r="DW190">
        <v>8</v>
      </c>
      <c r="DX190">
        <v>37</v>
      </c>
      <c r="DY190">
        <v>23</v>
      </c>
      <c r="DZ190">
        <v>19</v>
      </c>
      <c r="EA190">
        <v>8</v>
      </c>
      <c r="EB190" s="89">
        <v>39</v>
      </c>
      <c r="EC190" s="89">
        <v>17.333333333333332</v>
      </c>
      <c r="ED190" s="89">
        <v>15.666666666666666</v>
      </c>
      <c r="EE190" s="129">
        <v>7.666666666666667</v>
      </c>
      <c r="EF190">
        <v>0.97390989903906711</v>
      </c>
      <c r="EG190">
        <v>0.961668891948806</v>
      </c>
      <c r="EH190">
        <v>0.94950561314791049</v>
      </c>
      <c r="EI190">
        <v>0.99318328795759603</v>
      </c>
      <c r="EJ190">
        <v>0.97241066821638444</v>
      </c>
      <c r="EK190">
        <v>0.97780229868168111</v>
      </c>
      <c r="EL190">
        <v>0.97272131791649508</v>
      </c>
      <c r="EM190">
        <v>1</v>
      </c>
      <c r="EN190">
        <v>0.99792893852881237</v>
      </c>
      <c r="EO190">
        <v>0.98579846332308596</v>
      </c>
      <c r="EP190">
        <v>0.34873602926675062</v>
      </c>
      <c r="EQ190">
        <v>1</v>
      </c>
      <c r="ER190">
        <v>0.98141650192808794</v>
      </c>
      <c r="ES190" s="45"/>
      <c r="ET190" s="25"/>
      <c r="EU190" s="25"/>
      <c r="EV190" s="25"/>
      <c r="EW190" s="25"/>
      <c r="EX190" s="109"/>
      <c r="EY190" s="25"/>
    </row>
    <row r="191" spans="1:155" ht="13.05" customHeight="1">
      <c r="A191" s="25">
        <v>79</v>
      </c>
      <c r="B191" s="25">
        <v>17</v>
      </c>
      <c r="C191" s="49">
        <v>80189</v>
      </c>
      <c r="D191" s="25">
        <v>5</v>
      </c>
      <c r="E191" s="25">
        <v>5</v>
      </c>
      <c r="F191" s="25">
        <v>16</v>
      </c>
      <c r="G191" s="25">
        <v>22</v>
      </c>
      <c r="H191" s="25">
        <v>14</v>
      </c>
      <c r="I191" s="25">
        <v>21</v>
      </c>
      <c r="J191" s="25">
        <v>4</v>
      </c>
      <c r="K191" s="25">
        <v>13</v>
      </c>
      <c r="L191" s="25">
        <v>1</v>
      </c>
      <c r="M191" s="25">
        <v>1124.9000000000001</v>
      </c>
      <c r="N191" s="25">
        <v>1064.5</v>
      </c>
      <c r="O191" s="25">
        <v>240.14313714072597</v>
      </c>
      <c r="P191" s="25">
        <v>0.75177304964539005</v>
      </c>
      <c r="Q191" s="49">
        <v>0.2857142857142857</v>
      </c>
      <c r="R191" s="25">
        <v>0.7</v>
      </c>
      <c r="S191" s="25">
        <v>0.6</v>
      </c>
      <c r="T191" s="25">
        <v>0.65</v>
      </c>
      <c r="U191" s="47">
        <v>33</v>
      </c>
      <c r="V191" s="47">
        <v>13</v>
      </c>
      <c r="W191" s="54">
        <v>6</v>
      </c>
      <c r="X191" s="51">
        <v>12.5</v>
      </c>
      <c r="Y191" s="46">
        <v>21</v>
      </c>
      <c r="Z191" s="46">
        <v>17</v>
      </c>
      <c r="AA191" s="103">
        <v>90</v>
      </c>
      <c r="AB191" s="104">
        <v>0.41111111111111109</v>
      </c>
      <c r="AC191" s="47">
        <v>9</v>
      </c>
      <c r="AD191" s="25">
        <v>4</v>
      </c>
      <c r="AE191" s="49">
        <v>13</v>
      </c>
      <c r="AF191" s="47">
        <v>4</v>
      </c>
      <c r="AG191" s="25">
        <v>1</v>
      </c>
      <c r="AH191" s="49">
        <v>5</v>
      </c>
      <c r="AI191" s="25">
        <v>25</v>
      </c>
      <c r="AJ191" s="25"/>
      <c r="AK191" s="49">
        <v>2.36</v>
      </c>
      <c r="AL191">
        <v>23</v>
      </c>
      <c r="AM191">
        <v>12</v>
      </c>
      <c r="AN191">
        <v>0.97808994000000005</v>
      </c>
      <c r="AO191">
        <v>12</v>
      </c>
      <c r="AP191">
        <v>0.98212842</v>
      </c>
      <c r="AQ191">
        <v>15</v>
      </c>
      <c r="AR191">
        <v>10</v>
      </c>
      <c r="AS191">
        <v>0.99814689999999995</v>
      </c>
      <c r="AT191">
        <v>10</v>
      </c>
      <c r="AU191">
        <v>0.99814689999999995</v>
      </c>
      <c r="AV191">
        <v>19</v>
      </c>
      <c r="AW191">
        <v>14</v>
      </c>
      <c r="AX191">
        <v>0.98663895000000001</v>
      </c>
      <c r="AY191">
        <v>14</v>
      </c>
      <c r="AZ191">
        <v>0.99447441999999997</v>
      </c>
      <c r="BA191" s="25">
        <v>19</v>
      </c>
      <c r="BB191" s="25">
        <v>12</v>
      </c>
      <c r="BC191" s="25">
        <v>0.98762526333333334</v>
      </c>
      <c r="BD191" s="25">
        <v>12</v>
      </c>
      <c r="BE191" s="25">
        <v>0.99158324666666664</v>
      </c>
      <c r="BF191" s="86">
        <v>77.620474273716553</v>
      </c>
      <c r="BG191" s="47">
        <v>15</v>
      </c>
      <c r="BH191" s="25">
        <v>18</v>
      </c>
      <c r="BI191" s="25">
        <v>16.5</v>
      </c>
      <c r="BJ191" s="25">
        <v>1</v>
      </c>
      <c r="BK191" s="25">
        <v>0.71276596000000003</v>
      </c>
      <c r="BL191" s="88">
        <v>0.85638298000000002</v>
      </c>
      <c r="BM191" s="47">
        <v>34</v>
      </c>
      <c r="BN191" s="25">
        <v>32</v>
      </c>
      <c r="BO191" s="25">
        <v>31</v>
      </c>
      <c r="BP191" s="25">
        <v>33</v>
      </c>
      <c r="BQ191" s="25">
        <v>34</v>
      </c>
      <c r="BR191" s="46">
        <v>41</v>
      </c>
      <c r="BS191" s="25">
        <v>12187.4074074074</v>
      </c>
      <c r="BT191" s="25">
        <v>4634.6478873239403</v>
      </c>
      <c r="BU191" s="25">
        <v>17908.0952380952</v>
      </c>
      <c r="BV191" s="25">
        <v>2892.8461538461502</v>
      </c>
      <c r="BW191" s="25">
        <v>14750.833333333299</v>
      </c>
      <c r="BX191" s="25">
        <v>2744.34108527132</v>
      </c>
      <c r="BY191" s="25">
        <v>14948.778659611968</v>
      </c>
      <c r="BZ191" s="28">
        <v>3423.945042147137</v>
      </c>
      <c r="CA191">
        <v>436.32889449999999</v>
      </c>
      <c r="CB191">
        <v>0.13807262200000001</v>
      </c>
      <c r="CC191">
        <v>2.48484848484848</v>
      </c>
      <c r="CD191">
        <v>0.69230769230769196</v>
      </c>
      <c r="CE191">
        <v>439.64389019999999</v>
      </c>
      <c r="CF191">
        <v>0.22339165599999999</v>
      </c>
      <c r="CG191">
        <v>4.2625994694960196</v>
      </c>
      <c r="CH191">
        <v>0.75</v>
      </c>
      <c r="CI191">
        <v>570.6506627</v>
      </c>
      <c r="CJ191">
        <v>0.31765095500000001</v>
      </c>
      <c r="CK191">
        <v>4.8366197183098603</v>
      </c>
      <c r="CL191">
        <v>0.47826086956521702</v>
      </c>
      <c r="CM191">
        <v>482.20781579999993</v>
      </c>
      <c r="CN191">
        <v>0.22637174433333337</v>
      </c>
      <c r="CO191">
        <v>3.8613558908847865</v>
      </c>
      <c r="CP191" s="63">
        <v>0.64018952062430301</v>
      </c>
      <c r="CQ191">
        <v>0.68204121687929398</v>
      </c>
      <c r="CR191">
        <v>0.66741071428571397</v>
      </c>
      <c r="CS191">
        <v>0.55833333333333302</v>
      </c>
      <c r="CT191">
        <v>0.73956364885758497</v>
      </c>
      <c r="CU191">
        <v>0.72717149220489996</v>
      </c>
      <c r="CV191">
        <v>0.79456996392633406</v>
      </c>
      <c r="CW191">
        <v>0.65584868080584235</v>
      </c>
      <c r="CX191">
        <v>0.73384810902321096</v>
      </c>
      <c r="CY191">
        <v>0.69484839491452677</v>
      </c>
      <c r="CZ191" s="45">
        <v>0.7</v>
      </c>
      <c r="DA191" s="25">
        <v>4559.4285714285697</v>
      </c>
      <c r="DB191" s="25">
        <v>0.8</v>
      </c>
      <c r="DC191" s="25">
        <v>5884.25</v>
      </c>
      <c r="DD191" s="25">
        <v>0.7</v>
      </c>
      <c r="DE191" s="25">
        <v>4006.0714285714298</v>
      </c>
      <c r="DF191" s="25">
        <v>0.73333333333333339</v>
      </c>
      <c r="DG191" s="28">
        <v>4816.583333333333</v>
      </c>
      <c r="DH191">
        <v>1.5</v>
      </c>
      <c r="DI191">
        <v>154</v>
      </c>
      <c r="DJ191">
        <v>1</v>
      </c>
      <c r="DK191">
        <v>86</v>
      </c>
      <c r="DL191">
        <v>1.3333333333333333</v>
      </c>
      <c r="DM191">
        <v>166</v>
      </c>
      <c r="DN191">
        <v>1.2777777777777799</v>
      </c>
      <c r="DO191" s="127">
        <v>135.33333333333334</v>
      </c>
      <c r="DP191">
        <v>15</v>
      </c>
      <c r="DQ191">
        <v>12</v>
      </c>
      <c r="DR191">
        <v>10</v>
      </c>
      <c r="DS191">
        <v>9</v>
      </c>
      <c r="DT191">
        <v>20</v>
      </c>
      <c r="DU191">
        <v>12</v>
      </c>
      <c r="DV191">
        <v>9</v>
      </c>
      <c r="DW191">
        <v>7</v>
      </c>
      <c r="DX191">
        <v>13</v>
      </c>
      <c r="DY191">
        <v>10</v>
      </c>
      <c r="DZ191">
        <v>8</v>
      </c>
      <c r="EA191">
        <v>8</v>
      </c>
      <c r="EB191" s="89">
        <v>16</v>
      </c>
      <c r="EC191" s="89">
        <v>11.333333333333334</v>
      </c>
      <c r="ED191" s="89">
        <v>9</v>
      </c>
      <c r="EE191" s="129">
        <v>8</v>
      </c>
      <c r="EF191">
        <v>0.95410191542366352</v>
      </c>
      <c r="EG191">
        <v>0.93343302341377465</v>
      </c>
      <c r="EH191">
        <v>0.91436268729667425</v>
      </c>
      <c r="EI191">
        <v>0.94221639718826511</v>
      </c>
      <c r="EJ191">
        <v>0.89222778708255723</v>
      </c>
      <c r="EK191">
        <v>0.79025074039616583</v>
      </c>
      <c r="EL191">
        <v>0.96118054837361233</v>
      </c>
      <c r="EM191">
        <v>0.99228581947994399</v>
      </c>
      <c r="EN191">
        <v>0.93891426939024358</v>
      </c>
      <c r="EO191">
        <v>0.96863630066510564</v>
      </c>
      <c r="EP191">
        <v>0.97709249513219953</v>
      </c>
      <c r="EQ191">
        <v>1</v>
      </c>
      <c r="ER191">
        <v>0.92841465729882133</v>
      </c>
      <c r="ES191" s="45"/>
      <c r="ET191" s="25"/>
      <c r="EU191" s="25"/>
      <c r="EV191" s="25"/>
      <c r="EW191" s="25"/>
      <c r="EX191" s="109"/>
      <c r="EY191" s="25"/>
    </row>
    <row r="192" spans="1:155" ht="13.05" customHeight="1">
      <c r="A192" s="25">
        <v>65</v>
      </c>
      <c r="B192" s="25">
        <v>16</v>
      </c>
      <c r="C192" s="49">
        <v>80190</v>
      </c>
      <c r="D192" s="25">
        <v>4</v>
      </c>
      <c r="E192" s="25">
        <v>4</v>
      </c>
      <c r="F192" s="25">
        <v>16</v>
      </c>
      <c r="G192" s="25">
        <v>24</v>
      </c>
      <c r="H192" s="25">
        <v>23</v>
      </c>
      <c r="I192" s="25">
        <v>27</v>
      </c>
      <c r="J192" s="25">
        <v>15</v>
      </c>
      <c r="K192" s="25">
        <v>24</v>
      </c>
      <c r="L192" s="25">
        <v>1</v>
      </c>
      <c r="M192" s="25">
        <v>1000.8</v>
      </c>
      <c r="N192" s="25">
        <v>937.5</v>
      </c>
      <c r="O192" s="25">
        <v>231.37497476470608</v>
      </c>
      <c r="P192" s="25">
        <v>0.41605839416058393</v>
      </c>
      <c r="Q192" s="49">
        <v>0</v>
      </c>
      <c r="R192" s="25">
        <v>0.7</v>
      </c>
      <c r="S192" s="25">
        <v>0.7</v>
      </c>
      <c r="T192" s="25">
        <v>0.7</v>
      </c>
      <c r="U192" s="47">
        <v>41</v>
      </c>
      <c r="V192" s="47">
        <v>15</v>
      </c>
      <c r="W192" s="54">
        <v>7.5</v>
      </c>
      <c r="X192" s="51">
        <v>13</v>
      </c>
      <c r="Y192" s="46">
        <v>24</v>
      </c>
      <c r="Z192" s="46">
        <v>14</v>
      </c>
      <c r="AA192" s="103">
        <v>102</v>
      </c>
      <c r="AB192" s="104">
        <v>0.14705882352941177</v>
      </c>
      <c r="AC192" s="47">
        <v>12</v>
      </c>
      <c r="AD192" s="25">
        <v>5</v>
      </c>
      <c r="AE192" s="49">
        <v>17</v>
      </c>
      <c r="AF192" s="47">
        <v>4</v>
      </c>
      <c r="AG192" s="25">
        <v>4</v>
      </c>
      <c r="AH192" s="49">
        <v>8</v>
      </c>
      <c r="AI192" s="25">
        <v>20</v>
      </c>
      <c r="AJ192" s="25"/>
      <c r="AK192" s="49">
        <v>2.5499999999999998</v>
      </c>
      <c r="AL192">
        <v>13</v>
      </c>
      <c r="AM192">
        <v>7</v>
      </c>
      <c r="AN192">
        <v>0.61754679999999995</v>
      </c>
      <c r="AO192">
        <v>9</v>
      </c>
      <c r="AP192">
        <v>0.8393969</v>
      </c>
      <c r="AQ192">
        <v>18</v>
      </c>
      <c r="AR192">
        <v>11</v>
      </c>
      <c r="AS192">
        <v>0.98700911999999996</v>
      </c>
      <c r="AT192">
        <v>12</v>
      </c>
      <c r="AU192">
        <v>0.98717253999999999</v>
      </c>
      <c r="AV192">
        <v>14</v>
      </c>
      <c r="AW192">
        <v>9</v>
      </c>
      <c r="AX192">
        <v>0.94675796999999995</v>
      </c>
      <c r="AY192">
        <v>9</v>
      </c>
      <c r="AZ192">
        <v>0.96540269999999995</v>
      </c>
      <c r="BA192" s="25">
        <v>15</v>
      </c>
      <c r="BB192" s="25">
        <v>9</v>
      </c>
      <c r="BC192" s="25">
        <v>0.85043796333333332</v>
      </c>
      <c r="BD192" s="25">
        <v>10</v>
      </c>
      <c r="BE192" s="25">
        <v>0.93065737999999998</v>
      </c>
      <c r="BF192" s="86">
        <v>46.605196923199074</v>
      </c>
      <c r="BG192" s="47">
        <v>23</v>
      </c>
      <c r="BH192" s="25">
        <v>25</v>
      </c>
      <c r="BI192" s="25">
        <v>24</v>
      </c>
      <c r="BJ192" s="25">
        <v>0.78963415000000003</v>
      </c>
      <c r="BK192" s="25">
        <v>0.88018432999999996</v>
      </c>
      <c r="BL192" s="88">
        <v>0.83490924</v>
      </c>
      <c r="BM192" s="47">
        <v>33</v>
      </c>
      <c r="BN192" s="25">
        <v>34</v>
      </c>
      <c r="BO192" s="25">
        <v>32</v>
      </c>
      <c r="BP192" s="25">
        <v>29</v>
      </c>
      <c r="BQ192" s="25">
        <v>31</v>
      </c>
      <c r="BR192" s="46">
        <v>76</v>
      </c>
      <c r="BS192" s="25">
        <v>16453</v>
      </c>
      <c r="BT192" s="25">
        <v>5062.4615384615399</v>
      </c>
      <c r="BU192" s="25">
        <v>41785.555555555598</v>
      </c>
      <c r="BV192" s="25">
        <v>3877.0103092783502</v>
      </c>
      <c r="BW192" s="25">
        <v>39335.555555555598</v>
      </c>
      <c r="BX192" s="25">
        <v>5531.5625</v>
      </c>
      <c r="BY192" s="25">
        <v>32524.703703703733</v>
      </c>
      <c r="BZ192" s="28">
        <v>4823.6781159132961</v>
      </c>
      <c r="CA192">
        <v>526.87418879999996</v>
      </c>
      <c r="CB192">
        <v>0.151216988</v>
      </c>
      <c r="CC192">
        <v>3.3151515151515101</v>
      </c>
      <c r="CD192">
        <v>0.52631578947368396</v>
      </c>
      <c r="CE192">
        <v>577.3346454</v>
      </c>
      <c r="CF192">
        <v>0.224720065</v>
      </c>
      <c r="CG192">
        <v>-3.71352785145889E-2</v>
      </c>
      <c r="CH192">
        <v>0.375</v>
      </c>
      <c r="CI192">
        <v>728.62370639999995</v>
      </c>
      <c r="CJ192">
        <v>0.23608713000000001</v>
      </c>
      <c r="CK192">
        <v>1.5802816901408401</v>
      </c>
      <c r="CL192">
        <v>0.25</v>
      </c>
      <c r="CM192">
        <v>610.94418020000001</v>
      </c>
      <c r="CN192">
        <v>0.20400806100000002</v>
      </c>
      <c r="CO192">
        <v>1.6194326422592538</v>
      </c>
      <c r="CP192" s="63">
        <v>0.38377192982456138</v>
      </c>
      <c r="CQ192">
        <v>0.57019704433497498</v>
      </c>
      <c r="CR192">
        <v>0.72394881170018299</v>
      </c>
      <c r="CS192">
        <v>0.75603864734299497</v>
      </c>
      <c r="CT192">
        <v>0.71187438665358205</v>
      </c>
      <c r="CU192">
        <v>0.53743315508021405</v>
      </c>
      <c r="CV192">
        <v>0.609927164823307</v>
      </c>
      <c r="CW192">
        <v>0.62122294891939467</v>
      </c>
      <c r="CX192">
        <v>0.68191678772569064</v>
      </c>
      <c r="CY192">
        <v>0.65156986832254271</v>
      </c>
      <c r="CZ192" s="45">
        <v>0.7</v>
      </c>
      <c r="DA192" s="25">
        <v>5425.1428571428596</v>
      </c>
      <c r="DB192" s="25">
        <v>0.8</v>
      </c>
      <c r="DC192" s="25">
        <v>7735.4666666666699</v>
      </c>
      <c r="DD192" s="25">
        <v>0.75</v>
      </c>
      <c r="DE192" s="25">
        <v>7481.3333333333303</v>
      </c>
      <c r="DF192" s="25">
        <v>0.75</v>
      </c>
      <c r="DG192" s="28">
        <v>6880.6476190476196</v>
      </c>
      <c r="DH192">
        <v>0</v>
      </c>
      <c r="DI192">
        <v>156</v>
      </c>
      <c r="DJ192">
        <v>0</v>
      </c>
      <c r="DK192">
        <v>115</v>
      </c>
      <c r="DL192">
        <v>0</v>
      </c>
      <c r="DM192">
        <v>146</v>
      </c>
      <c r="DN192">
        <v>0</v>
      </c>
      <c r="DO192" s="127">
        <v>139</v>
      </c>
      <c r="DP192">
        <v>29</v>
      </c>
      <c r="DQ192">
        <v>24</v>
      </c>
      <c r="DR192">
        <v>24</v>
      </c>
      <c r="DS192">
        <v>15</v>
      </c>
      <c r="DT192">
        <v>41</v>
      </c>
      <c r="DU192">
        <v>18</v>
      </c>
      <c r="DV192">
        <v>17</v>
      </c>
      <c r="DW192">
        <v>7</v>
      </c>
      <c r="DX192">
        <v>26</v>
      </c>
      <c r="DY192">
        <v>21</v>
      </c>
      <c r="DZ192">
        <v>19</v>
      </c>
      <c r="EA192">
        <v>6</v>
      </c>
      <c r="EB192" s="89">
        <v>32</v>
      </c>
      <c r="EC192" s="89">
        <v>21</v>
      </c>
      <c r="ED192" s="89">
        <v>20</v>
      </c>
      <c r="EE192" s="129">
        <v>9.3333333333333339</v>
      </c>
      <c r="EF192">
        <v>0.89006670223342776</v>
      </c>
      <c r="EG192">
        <v>0.89591293972499042</v>
      </c>
      <c r="EH192">
        <v>0.87216745890768954</v>
      </c>
      <c r="EI192">
        <v>0.97575552728041459</v>
      </c>
      <c r="EJ192">
        <v>0.73435530471212462</v>
      </c>
      <c r="EK192">
        <v>0.99174406604747167</v>
      </c>
      <c r="EL192">
        <v>0.98382575357892865</v>
      </c>
      <c r="EM192">
        <v>1</v>
      </c>
      <c r="EN192">
        <v>0.97889293873068528</v>
      </c>
      <c r="EO192">
        <v>0.97260215175100451</v>
      </c>
      <c r="EP192">
        <v>0.98282416002370221</v>
      </c>
      <c r="EQ192">
        <v>1</v>
      </c>
      <c r="ER192">
        <v>0.867771648558746</v>
      </c>
      <c r="ES192" s="45"/>
      <c r="ET192" s="25"/>
      <c r="EU192" s="25"/>
      <c r="EV192" s="25"/>
      <c r="EW192" s="25"/>
      <c r="EX192" s="109"/>
      <c r="EY192" s="25"/>
    </row>
    <row r="193" spans="1:155" ht="13.05" customHeight="1">
      <c r="A193" s="25">
        <v>32</v>
      </c>
      <c r="B193" s="25">
        <v>18</v>
      </c>
      <c r="C193" s="49">
        <v>80191</v>
      </c>
      <c r="D193" s="25">
        <v>5</v>
      </c>
      <c r="E193" s="25">
        <v>5</v>
      </c>
      <c r="F193" s="25">
        <v>12</v>
      </c>
      <c r="G193" s="25">
        <v>22</v>
      </c>
      <c r="H193" s="25">
        <v>24</v>
      </c>
      <c r="I193" s="25">
        <v>27</v>
      </c>
      <c r="J193" s="25">
        <v>10</v>
      </c>
      <c r="K193" s="25">
        <v>18</v>
      </c>
      <c r="L193" s="25">
        <v>1</v>
      </c>
      <c r="M193" s="25">
        <v>748.95</v>
      </c>
      <c r="N193" s="25">
        <v>716</v>
      </c>
      <c r="O193" s="25">
        <v>111.68587292279304</v>
      </c>
      <c r="P193" s="25">
        <v>0.3783783783783784</v>
      </c>
      <c r="Q193" s="49">
        <v>0</v>
      </c>
      <c r="R193" s="25">
        <v>0.8</v>
      </c>
      <c r="S193" s="25">
        <v>0.6</v>
      </c>
      <c r="T193" s="25">
        <v>0.7</v>
      </c>
      <c r="U193" s="47">
        <v>42</v>
      </c>
      <c r="V193" s="47">
        <v>16</v>
      </c>
      <c r="W193" s="54">
        <v>12</v>
      </c>
      <c r="X193" s="51">
        <v>22</v>
      </c>
      <c r="Y193" s="46">
        <v>26</v>
      </c>
      <c r="Z193" s="46">
        <v>20</v>
      </c>
      <c r="AA193" s="103">
        <v>128</v>
      </c>
      <c r="AB193" s="104">
        <v>5.46875E-2</v>
      </c>
      <c r="AC193" s="47">
        <v>12</v>
      </c>
      <c r="AD193" s="25">
        <v>10</v>
      </c>
      <c r="AE193" s="49">
        <v>22</v>
      </c>
      <c r="AF193" s="47">
        <v>4</v>
      </c>
      <c r="AG193" s="25">
        <v>4</v>
      </c>
      <c r="AH193" s="49">
        <v>8</v>
      </c>
      <c r="AI193" s="25">
        <v>18</v>
      </c>
      <c r="AJ193" s="25"/>
      <c r="AK193" s="49">
        <v>1</v>
      </c>
      <c r="AL193">
        <v>27</v>
      </c>
      <c r="AM193">
        <v>9</v>
      </c>
      <c r="AN193">
        <v>0.89228253000000002</v>
      </c>
      <c r="AO193">
        <v>10</v>
      </c>
      <c r="AP193">
        <v>0.90831424999999999</v>
      </c>
      <c r="AQ193">
        <v>32</v>
      </c>
      <c r="AR193">
        <v>8</v>
      </c>
      <c r="AS193">
        <v>0.97495334</v>
      </c>
      <c r="AT193">
        <v>11</v>
      </c>
      <c r="AU193">
        <v>0.99225131</v>
      </c>
      <c r="AV193">
        <v>40</v>
      </c>
      <c r="AW193">
        <v>15</v>
      </c>
      <c r="AX193">
        <v>0.98358161</v>
      </c>
      <c r="AY193">
        <v>15</v>
      </c>
      <c r="AZ193">
        <v>0.98946350000000005</v>
      </c>
      <c r="BA193" s="25">
        <v>33</v>
      </c>
      <c r="BB193" s="25">
        <v>10.666666666666666</v>
      </c>
      <c r="BC193" s="25">
        <v>0.9502724933333333</v>
      </c>
      <c r="BD193" s="25">
        <v>12</v>
      </c>
      <c r="BE193" s="25">
        <v>0.96334301999999994</v>
      </c>
      <c r="BF193" s="86">
        <v>44.541355914913147</v>
      </c>
      <c r="BG193" s="47">
        <v>26</v>
      </c>
      <c r="BH193" s="25">
        <v>27</v>
      </c>
      <c r="BI193" s="25">
        <v>26.5</v>
      </c>
      <c r="BJ193" s="25">
        <v>0.81944444000000005</v>
      </c>
      <c r="BK193" s="25">
        <v>1</v>
      </c>
      <c r="BL193" s="88">
        <v>0.90972222000000003</v>
      </c>
      <c r="BM193" s="47">
        <v>33</v>
      </c>
      <c r="BN193" s="25">
        <v>34</v>
      </c>
      <c r="BO193" s="25">
        <v>27</v>
      </c>
      <c r="BP193" s="25">
        <v>26</v>
      </c>
      <c r="BQ193" s="25">
        <v>33</v>
      </c>
      <c r="BR193" s="46">
        <v>59</v>
      </c>
      <c r="BS193" s="25">
        <v>9401.7142857142899</v>
      </c>
      <c r="BT193" s="25">
        <v>3164.0384615384601</v>
      </c>
      <c r="BU193" s="25">
        <v>17908.0952380952</v>
      </c>
      <c r="BV193" s="25">
        <v>3482.12962962963</v>
      </c>
      <c r="BW193" s="25">
        <v>14160.8</v>
      </c>
      <c r="BX193" s="25">
        <v>4784.0540540540496</v>
      </c>
      <c r="BY193" s="25">
        <v>13823.536507936495</v>
      </c>
      <c r="BZ193" s="28">
        <v>3810.0740484073799</v>
      </c>
      <c r="CA193">
        <v>519.38382939999997</v>
      </c>
      <c r="CB193">
        <v>0.244488753</v>
      </c>
      <c r="CC193">
        <v>4.5939393939393902</v>
      </c>
      <c r="CD193">
        <v>0.58823529411764697</v>
      </c>
      <c r="CE193">
        <v>134.86769509999999</v>
      </c>
      <c r="CF193">
        <v>4.5997004000000001E-2</v>
      </c>
      <c r="CG193">
        <v>0.42970822281167098</v>
      </c>
      <c r="CH193">
        <v>0.7</v>
      </c>
      <c r="CI193">
        <v>470.71753690000003</v>
      </c>
      <c r="CJ193">
        <v>0.14795227999999999</v>
      </c>
      <c r="CK193">
        <v>4.1323943661971798</v>
      </c>
      <c r="CL193">
        <v>0.45833333333333298</v>
      </c>
      <c r="CM193">
        <v>374.98968713333335</v>
      </c>
      <c r="CN193">
        <v>0.14614601233333332</v>
      </c>
      <c r="CO193">
        <v>3.0520139943160807</v>
      </c>
      <c r="CP193" s="63">
        <v>0.58218954248365995</v>
      </c>
      <c r="CQ193">
        <v>0.638071895424837</v>
      </c>
      <c r="CR193">
        <v>0.797839185539165</v>
      </c>
      <c r="CS193">
        <v>0.58928571428571397</v>
      </c>
      <c r="CT193">
        <v>0.84739407574053205</v>
      </c>
      <c r="CU193">
        <v>0.70873786407767003</v>
      </c>
      <c r="CV193">
        <v>0.76482311908320899</v>
      </c>
      <c r="CW193">
        <v>0.64536515792940696</v>
      </c>
      <c r="CX193">
        <v>0.80335212678763535</v>
      </c>
      <c r="CY193">
        <v>0.72435864235852121</v>
      </c>
      <c r="CZ193" s="45">
        <v>0.55000000000000004</v>
      </c>
      <c r="DA193" s="25">
        <v>8536.3636363636397</v>
      </c>
      <c r="DB193" s="25">
        <v>0.8</v>
      </c>
      <c r="DC193" s="25">
        <v>9523.4375</v>
      </c>
      <c r="DD193" s="25">
        <v>0.8</v>
      </c>
      <c r="DE193" s="25">
        <v>5542.375</v>
      </c>
      <c r="DF193" s="25">
        <v>0.71666666666666679</v>
      </c>
      <c r="DG193" s="28">
        <v>7867.3920454545469</v>
      </c>
      <c r="DH193">
        <v>0.83333333333333337</v>
      </c>
      <c r="DI193">
        <v>147</v>
      </c>
      <c r="DJ193">
        <v>0</v>
      </c>
      <c r="DK193">
        <v>68</v>
      </c>
      <c r="DL193">
        <v>0.83333333333333337</v>
      </c>
      <c r="DM193">
        <v>122</v>
      </c>
      <c r="DN193">
        <v>0.55555555555555602</v>
      </c>
      <c r="DO193" s="127">
        <v>112.33333333333333</v>
      </c>
      <c r="DP193">
        <v>34</v>
      </c>
      <c r="DQ193">
        <v>24</v>
      </c>
      <c r="DR193">
        <v>25</v>
      </c>
      <c r="DS193">
        <v>12</v>
      </c>
      <c r="DT193">
        <v>42</v>
      </c>
      <c r="DU193">
        <v>19</v>
      </c>
      <c r="DV193">
        <v>11</v>
      </c>
      <c r="DW193">
        <v>8</v>
      </c>
      <c r="DX193">
        <v>54</v>
      </c>
      <c r="DY193">
        <v>20</v>
      </c>
      <c r="DZ193">
        <v>19</v>
      </c>
      <c r="EA193">
        <v>8</v>
      </c>
      <c r="EB193" s="89">
        <v>43.333333333333336</v>
      </c>
      <c r="EC193" s="89">
        <v>21</v>
      </c>
      <c r="ED193" s="89">
        <v>18.333333333333332</v>
      </c>
      <c r="EE193" s="129">
        <v>9.3333333333333339</v>
      </c>
      <c r="EF193">
        <v>0.8995123618531331</v>
      </c>
      <c r="EG193">
        <v>0.8542777985480432</v>
      </c>
      <c r="EH193">
        <v>0.86270910655092714</v>
      </c>
      <c r="EI193">
        <v>0.94018176238803297</v>
      </c>
      <c r="EJ193">
        <v>0.95059998539130663</v>
      </c>
      <c r="EK193">
        <v>1</v>
      </c>
      <c r="EL193">
        <v>0.94609983358253213</v>
      </c>
      <c r="EM193">
        <v>1</v>
      </c>
      <c r="EN193">
        <v>0.99646737417404629</v>
      </c>
      <c r="EO193">
        <v>0.988615332964069</v>
      </c>
      <c r="EP193">
        <v>0.99421777908467412</v>
      </c>
      <c r="EQ193">
        <v>1</v>
      </c>
      <c r="ER193">
        <v>0.94885990713949531</v>
      </c>
      <c r="ES193" s="45"/>
      <c r="ET193" s="25"/>
      <c r="EU193" s="25"/>
      <c r="EV193" s="25"/>
      <c r="EW193" s="25"/>
      <c r="EX193" s="109"/>
      <c r="EY193" s="25"/>
    </row>
    <row r="194" spans="1:155" ht="13.05" customHeight="1">
      <c r="A194" s="25">
        <v>76</v>
      </c>
      <c r="B194" s="25">
        <v>20</v>
      </c>
      <c r="C194" s="49">
        <v>80192</v>
      </c>
      <c r="D194" s="25">
        <v>1</v>
      </c>
      <c r="E194" s="25">
        <v>1</v>
      </c>
      <c r="F194" s="25">
        <v>5</v>
      </c>
      <c r="G194" s="25">
        <v>12</v>
      </c>
      <c r="H194" s="25">
        <v>5</v>
      </c>
      <c r="I194" s="25">
        <v>8</v>
      </c>
      <c r="J194" s="25">
        <v>3</v>
      </c>
      <c r="K194" s="25">
        <v>8</v>
      </c>
      <c r="L194" s="25">
        <v>0.95</v>
      </c>
      <c r="M194" s="25">
        <v>1091.5999999999999</v>
      </c>
      <c r="N194" s="25">
        <v>1011.5</v>
      </c>
      <c r="O194" s="25">
        <v>245.581672554645</v>
      </c>
      <c r="P194" s="25">
        <v>0.57407407407407407</v>
      </c>
      <c r="Q194" s="49">
        <v>0.14285714285714285</v>
      </c>
      <c r="R194" s="25">
        <v>0.9</v>
      </c>
      <c r="S194" s="25">
        <v>0.9</v>
      </c>
      <c r="T194" s="25">
        <v>0.9</v>
      </c>
      <c r="U194" s="47">
        <v>28</v>
      </c>
      <c r="V194" s="47">
        <v>15</v>
      </c>
      <c r="W194" s="54">
        <v>6.5</v>
      </c>
      <c r="X194" s="51">
        <v>11</v>
      </c>
      <c r="Y194" s="46">
        <v>24</v>
      </c>
      <c r="Z194" s="46">
        <v>11</v>
      </c>
      <c r="AA194" s="103">
        <v>75</v>
      </c>
      <c r="AB194" s="104">
        <v>0</v>
      </c>
      <c r="AC194" s="47">
        <v>11</v>
      </c>
      <c r="AD194" s="25">
        <v>6</v>
      </c>
      <c r="AE194" s="49">
        <v>17</v>
      </c>
      <c r="AF194" s="47">
        <v>4</v>
      </c>
      <c r="AG194" s="25">
        <v>2</v>
      </c>
      <c r="AH194" s="49">
        <v>6</v>
      </c>
      <c r="AI194" s="25">
        <v>23</v>
      </c>
      <c r="AJ194" s="25"/>
      <c r="AK194" s="49">
        <v>1</v>
      </c>
      <c r="AL194">
        <v>16</v>
      </c>
      <c r="AM194">
        <v>8</v>
      </c>
      <c r="AN194">
        <v>0.75544858000000004</v>
      </c>
      <c r="AO194">
        <v>8</v>
      </c>
      <c r="AP194">
        <v>0.75544858000000004</v>
      </c>
      <c r="AQ194">
        <v>16</v>
      </c>
      <c r="AR194">
        <v>12</v>
      </c>
      <c r="AS194">
        <v>0.96402409</v>
      </c>
      <c r="AT194">
        <v>12</v>
      </c>
      <c r="AU194">
        <v>0.97416194</v>
      </c>
      <c r="AV194">
        <v>15</v>
      </c>
      <c r="AW194">
        <v>13</v>
      </c>
      <c r="AX194">
        <v>0.97900781999999997</v>
      </c>
      <c r="AY194">
        <v>13</v>
      </c>
      <c r="AZ194">
        <v>0.97900781999999997</v>
      </c>
      <c r="BA194" s="25">
        <v>15.666666666666666</v>
      </c>
      <c r="BB194" s="25">
        <v>11</v>
      </c>
      <c r="BC194" s="25">
        <v>0.89949349666666667</v>
      </c>
      <c r="BD194" s="25">
        <v>11</v>
      </c>
      <c r="BE194" s="25">
        <v>0.90287278000000004</v>
      </c>
      <c r="BF194" s="86">
        <v>20.79319498814753</v>
      </c>
      <c r="BG194" s="47">
        <v>19</v>
      </c>
      <c r="BH194" s="25">
        <v>20</v>
      </c>
      <c r="BI194" s="25">
        <v>19.5</v>
      </c>
      <c r="BJ194" s="25">
        <v>0.72330097000000004</v>
      </c>
      <c r="BK194" s="25">
        <v>0.64601770000000003</v>
      </c>
      <c r="BL194" s="88">
        <v>0.68465933500000009</v>
      </c>
      <c r="BM194" s="47">
        <v>25</v>
      </c>
      <c r="BN194" s="25">
        <v>27</v>
      </c>
      <c r="BO194" s="25">
        <v>28</v>
      </c>
      <c r="BP194" s="25">
        <v>28</v>
      </c>
      <c r="BQ194" s="25">
        <v>38</v>
      </c>
      <c r="BR194" s="46">
        <v>61</v>
      </c>
      <c r="BS194" s="25">
        <v>20566.25</v>
      </c>
      <c r="BT194" s="25">
        <v>3538.2795698924701</v>
      </c>
      <c r="BU194" s="25">
        <v>34188.181818181802</v>
      </c>
      <c r="BV194" s="25">
        <v>3581.61904761905</v>
      </c>
      <c r="BW194" s="25" t="s">
        <v>149</v>
      </c>
      <c r="BX194" s="25">
        <v>5363.9393939393904</v>
      </c>
      <c r="BY194" s="25">
        <v>27377.215909090901</v>
      </c>
      <c r="BZ194" s="28">
        <v>4161.2793371503039</v>
      </c>
      <c r="CA194">
        <v>241.9741463</v>
      </c>
      <c r="CB194">
        <v>0.100480097</v>
      </c>
      <c r="CC194">
        <v>0.81818181818181801</v>
      </c>
      <c r="CD194">
        <v>0.8</v>
      </c>
      <c r="CE194">
        <v>261.19307809999998</v>
      </c>
      <c r="CF194">
        <v>0.10759144800000001</v>
      </c>
      <c r="CG194">
        <v>1.2679045092838199</v>
      </c>
      <c r="CH194">
        <v>0.4</v>
      </c>
      <c r="CI194" t="s">
        <v>149</v>
      </c>
      <c r="CJ194" t="s">
        <v>149</v>
      </c>
      <c r="CK194" t="s">
        <v>149</v>
      </c>
      <c r="CL194" t="s">
        <v>149</v>
      </c>
      <c r="CM194">
        <v>251.5836122</v>
      </c>
      <c r="CN194">
        <v>0.10403577250000001</v>
      </c>
      <c r="CO194">
        <v>1.043043163732819</v>
      </c>
      <c r="CP194" s="63">
        <v>0.60000000000000009</v>
      </c>
      <c r="CQ194">
        <v>0.51470588235294101</v>
      </c>
      <c r="CR194">
        <v>0.67026793431287801</v>
      </c>
      <c r="CS194">
        <v>0.28399999999999997</v>
      </c>
      <c r="CT194">
        <v>0.67878099564641303</v>
      </c>
      <c r="CU194" t="s">
        <v>149</v>
      </c>
      <c r="CV194">
        <v>0.54887820512820495</v>
      </c>
      <c r="CW194">
        <v>0.39935294117647047</v>
      </c>
      <c r="CX194">
        <v>0.6326423783624987</v>
      </c>
      <c r="CY194">
        <v>0.53932660348808736</v>
      </c>
      <c r="CZ194" s="45">
        <v>0.65</v>
      </c>
      <c r="DA194" s="25">
        <v>12307.5</v>
      </c>
      <c r="DB194" s="25">
        <v>0.8</v>
      </c>
      <c r="DC194" s="25">
        <v>6901.0625</v>
      </c>
      <c r="DD194" s="25">
        <v>0.7</v>
      </c>
      <c r="DE194" s="25">
        <v>9508.7857142857101</v>
      </c>
      <c r="DF194" s="25">
        <v>0.71666666666666679</v>
      </c>
      <c r="DG194" s="28">
        <v>9572.4494047619028</v>
      </c>
      <c r="DH194">
        <v>0.5</v>
      </c>
      <c r="DI194">
        <v>377</v>
      </c>
      <c r="DJ194">
        <v>0</v>
      </c>
      <c r="DK194">
        <v>140</v>
      </c>
      <c r="DL194">
        <v>3.1666666666666665</v>
      </c>
      <c r="DM194">
        <v>225</v>
      </c>
      <c r="DN194">
        <v>1.2222222222222201</v>
      </c>
      <c r="DO194" s="127">
        <v>247.33333333333334</v>
      </c>
      <c r="DP194">
        <v>13</v>
      </c>
      <c r="DQ194">
        <v>9</v>
      </c>
      <c r="DR194">
        <v>8</v>
      </c>
      <c r="DS194">
        <v>7</v>
      </c>
      <c r="DT194">
        <v>21</v>
      </c>
      <c r="DU194">
        <v>11</v>
      </c>
      <c r="DV194">
        <v>9</v>
      </c>
      <c r="DW194">
        <v>7</v>
      </c>
      <c r="DX194">
        <v>54</v>
      </c>
      <c r="DY194">
        <v>21</v>
      </c>
      <c r="DZ194">
        <v>20</v>
      </c>
      <c r="EA194">
        <v>7</v>
      </c>
      <c r="EB194" s="89">
        <v>29.333333333333332</v>
      </c>
      <c r="EC194" s="89">
        <v>13.666666666666666</v>
      </c>
      <c r="ED194" s="89">
        <v>12.333333333333334</v>
      </c>
      <c r="EE194" s="129">
        <v>7</v>
      </c>
      <c r="EF194">
        <v>0.86181083743236786</v>
      </c>
      <c r="EG194">
        <v>0.9233634170791043</v>
      </c>
      <c r="EH194">
        <v>0.92279393278217203</v>
      </c>
      <c r="EI194">
        <v>0.90289389814326904</v>
      </c>
      <c r="EJ194">
        <v>0.96289843767732486</v>
      </c>
      <c r="EK194">
        <v>0.97272727272727244</v>
      </c>
      <c r="EL194">
        <v>0.96530588849250187</v>
      </c>
      <c r="EM194">
        <v>0.99228581947994376</v>
      </c>
      <c r="EN194">
        <v>0.99507280961172129</v>
      </c>
      <c r="EO194">
        <v>0.99470568778200519</v>
      </c>
      <c r="EP194">
        <v>0.99900000556129609</v>
      </c>
      <c r="EQ194">
        <v>0.99484975116710972</v>
      </c>
      <c r="ER194">
        <v>0.93992736157380463</v>
      </c>
      <c r="ES194" s="45">
        <v>20</v>
      </c>
      <c r="ET194" s="25"/>
      <c r="EU194" s="25"/>
      <c r="EV194" s="25"/>
      <c r="EW194" s="25"/>
      <c r="EX194" s="109"/>
      <c r="EY194" s="25"/>
    </row>
    <row r="195" spans="1:155" ht="13.05" customHeight="1">
      <c r="A195" s="25">
        <v>72</v>
      </c>
      <c r="B195" s="25">
        <v>16</v>
      </c>
      <c r="C195" s="49">
        <v>80193</v>
      </c>
      <c r="D195" s="25">
        <v>4</v>
      </c>
      <c r="E195" s="25">
        <v>4</v>
      </c>
      <c r="F195" s="25">
        <v>28</v>
      </c>
      <c r="G195" s="25">
        <v>28</v>
      </c>
      <c r="H195" s="25">
        <v>24</v>
      </c>
      <c r="I195" s="25">
        <v>26</v>
      </c>
      <c r="J195" s="25">
        <v>2</v>
      </c>
      <c r="K195" s="25">
        <v>5</v>
      </c>
      <c r="L195" s="25">
        <v>1</v>
      </c>
      <c r="M195" s="25">
        <v>1008.15</v>
      </c>
      <c r="N195" s="25">
        <v>984</v>
      </c>
      <c r="O195" s="25">
        <v>223.98173680247388</v>
      </c>
      <c r="P195" s="25">
        <v>0.5730337078651685</v>
      </c>
      <c r="Q195" s="49">
        <v>0</v>
      </c>
      <c r="R195" s="25">
        <v>1</v>
      </c>
      <c r="S195" s="25">
        <v>0.7</v>
      </c>
      <c r="T195" s="25">
        <v>0.85</v>
      </c>
      <c r="U195" s="47">
        <v>34</v>
      </c>
      <c r="V195" s="47">
        <v>12</v>
      </c>
      <c r="W195" s="54">
        <v>8.5</v>
      </c>
      <c r="X195" s="51">
        <v>11</v>
      </c>
      <c r="Y195" s="46">
        <v>26</v>
      </c>
      <c r="Z195" s="46">
        <v>19</v>
      </c>
      <c r="AA195" s="103">
        <v>82</v>
      </c>
      <c r="AB195" s="104">
        <v>2.4390243902439025E-2</v>
      </c>
      <c r="AC195" s="47">
        <v>12</v>
      </c>
      <c r="AD195" s="25">
        <v>7</v>
      </c>
      <c r="AE195" s="49">
        <v>19</v>
      </c>
      <c r="AF195" s="47">
        <v>4</v>
      </c>
      <c r="AG195" s="25">
        <v>3</v>
      </c>
      <c r="AH195" s="49">
        <v>7</v>
      </c>
      <c r="AI195" s="25">
        <v>25</v>
      </c>
      <c r="AJ195" s="25"/>
      <c r="AK195" s="49">
        <v>1.44</v>
      </c>
      <c r="AL195">
        <v>22</v>
      </c>
      <c r="AM195">
        <v>10</v>
      </c>
      <c r="AN195">
        <v>0.8195017</v>
      </c>
      <c r="AO195">
        <v>12</v>
      </c>
      <c r="AP195">
        <v>0.87211203000000004</v>
      </c>
      <c r="AQ195">
        <v>13</v>
      </c>
      <c r="AR195">
        <v>6</v>
      </c>
      <c r="AS195">
        <v>0.96624125000000005</v>
      </c>
      <c r="AT195">
        <v>8</v>
      </c>
      <c r="AU195">
        <v>0.97987747000000003</v>
      </c>
      <c r="AV195">
        <v>21</v>
      </c>
      <c r="AW195">
        <v>13</v>
      </c>
      <c r="AX195">
        <v>0.99204055000000002</v>
      </c>
      <c r="AY195">
        <v>13</v>
      </c>
      <c r="AZ195">
        <v>0.99459567000000004</v>
      </c>
      <c r="BA195" s="25">
        <v>18.666666666666668</v>
      </c>
      <c r="BB195" s="25">
        <v>9.6666666666666661</v>
      </c>
      <c r="BC195" s="25">
        <v>0.92592783333333328</v>
      </c>
      <c r="BD195" s="25">
        <v>11</v>
      </c>
      <c r="BE195" s="25">
        <v>0.9488617233333333</v>
      </c>
      <c r="BF195" s="86">
        <v>48.334096816623131</v>
      </c>
      <c r="BG195" s="47">
        <v>20</v>
      </c>
      <c r="BH195" s="25">
        <v>26</v>
      </c>
      <c r="BI195" s="25">
        <v>23</v>
      </c>
      <c r="BJ195" s="25">
        <v>1</v>
      </c>
      <c r="BK195" s="25">
        <v>0.94009217</v>
      </c>
      <c r="BL195" s="88">
        <v>0.970046085</v>
      </c>
      <c r="BM195" s="47">
        <v>28</v>
      </c>
      <c r="BN195" s="25">
        <v>27</v>
      </c>
      <c r="BO195" s="25">
        <v>33</v>
      </c>
      <c r="BP195" s="25">
        <v>18</v>
      </c>
      <c r="BQ195" s="25">
        <v>24</v>
      </c>
      <c r="BR195" s="46">
        <v>45</v>
      </c>
      <c r="BS195" s="25">
        <v>41132.5</v>
      </c>
      <c r="BT195" s="25">
        <v>23504.285714285699</v>
      </c>
      <c r="BU195" s="25">
        <v>47008.75</v>
      </c>
      <c r="BV195" s="25">
        <v>37607</v>
      </c>
      <c r="BW195" s="25">
        <v>32183.6363636364</v>
      </c>
      <c r="BX195" s="25">
        <v>19667.777777777799</v>
      </c>
      <c r="BY195" s="25">
        <v>40108.295454545463</v>
      </c>
      <c r="BZ195" s="28">
        <v>26926.354497354496</v>
      </c>
      <c r="CA195">
        <v>5827.1673099999998</v>
      </c>
      <c r="CB195">
        <v>0.55809895300000001</v>
      </c>
      <c r="CC195">
        <v>2.7242424242424201</v>
      </c>
      <c r="CD195">
        <v>0.57142857142857095</v>
      </c>
      <c r="CE195">
        <v>10548.090109999999</v>
      </c>
      <c r="CF195">
        <v>0.80373597500000005</v>
      </c>
      <c r="CG195">
        <v>1.8328912466843501</v>
      </c>
      <c r="CH195">
        <v>0.85714285714285698</v>
      </c>
      <c r="CI195">
        <v>7401.6484090000004</v>
      </c>
      <c r="CJ195">
        <v>0.94449455100000002</v>
      </c>
      <c r="CK195">
        <v>5.52112676056338</v>
      </c>
      <c r="CL195">
        <v>0.7</v>
      </c>
      <c r="CM195">
        <v>7925.6352763333334</v>
      </c>
      <c r="CN195">
        <v>0.76877649299999995</v>
      </c>
      <c r="CO195">
        <v>3.3594201438300502</v>
      </c>
      <c r="CP195" s="63">
        <v>0.70952380952380933</v>
      </c>
      <c r="CQ195">
        <v>0.37037037037037002</v>
      </c>
      <c r="CR195">
        <v>0.657963446475196</v>
      </c>
      <c r="CS195">
        <v>0.50270270270270301</v>
      </c>
      <c r="CT195">
        <v>0.51267281105990803</v>
      </c>
      <c r="CU195">
        <v>0.65333333333333299</v>
      </c>
      <c r="CV195">
        <v>0.60502442428471703</v>
      </c>
      <c r="CW195">
        <v>0.50880213546880204</v>
      </c>
      <c r="CX195">
        <v>0.59188689393994032</v>
      </c>
      <c r="CY195">
        <v>0.55034451470437118</v>
      </c>
      <c r="CZ195" s="45">
        <v>0.8</v>
      </c>
      <c r="DA195" s="25">
        <v>11420.4</v>
      </c>
      <c r="DB195" s="25">
        <v>0.8</v>
      </c>
      <c r="DC195" s="25">
        <v>13562.4375</v>
      </c>
      <c r="DD195" s="25">
        <v>0.7</v>
      </c>
      <c r="DE195" s="25">
        <v>8771</v>
      </c>
      <c r="DF195" s="25">
        <v>0.76666666666666661</v>
      </c>
      <c r="DG195" s="28">
        <v>11251.279166666667</v>
      </c>
      <c r="DH195">
        <v>0.33333333333333331</v>
      </c>
      <c r="DI195">
        <v>198</v>
      </c>
      <c r="DJ195">
        <v>0</v>
      </c>
      <c r="DK195">
        <v>83</v>
      </c>
      <c r="DL195">
        <v>0</v>
      </c>
      <c r="DM195">
        <v>279</v>
      </c>
      <c r="DN195">
        <v>0.11111111111111099</v>
      </c>
      <c r="DO195" s="127">
        <v>186.66666666666666</v>
      </c>
      <c r="DP195">
        <v>22</v>
      </c>
      <c r="DQ195">
        <v>13</v>
      </c>
      <c r="DR195">
        <v>13</v>
      </c>
      <c r="DS195">
        <v>8</v>
      </c>
      <c r="DT195">
        <v>39</v>
      </c>
      <c r="DU195">
        <v>8</v>
      </c>
      <c r="DV195">
        <v>10</v>
      </c>
      <c r="DW195">
        <v>3</v>
      </c>
      <c r="DX195">
        <v>17</v>
      </c>
      <c r="DY195">
        <v>11</v>
      </c>
      <c r="DZ195">
        <v>10</v>
      </c>
      <c r="EA195">
        <v>8</v>
      </c>
      <c r="EB195" s="89">
        <v>26</v>
      </c>
      <c r="EC195" s="89">
        <v>10.666666666666666</v>
      </c>
      <c r="ED195" s="89">
        <v>11</v>
      </c>
      <c r="EE195" s="129">
        <v>6.333333333333333</v>
      </c>
      <c r="EF195">
        <v>0.92653857311847665</v>
      </c>
      <c r="EG195">
        <v>0.93145334330353591</v>
      </c>
      <c r="EH195">
        <v>0.93917100287507804</v>
      </c>
      <c r="EI195">
        <v>0.95908147810617583</v>
      </c>
      <c r="EJ195">
        <v>0.97844352647178601</v>
      </c>
      <c r="EK195">
        <v>1</v>
      </c>
      <c r="EL195">
        <v>0.98787878787878791</v>
      </c>
      <c r="EM195">
        <v>1</v>
      </c>
      <c r="EN195">
        <v>0.96703331252817493</v>
      </c>
      <c r="EO195">
        <v>0.97258348857122745</v>
      </c>
      <c r="EP195">
        <v>0.98405647441482402</v>
      </c>
      <c r="EQ195">
        <v>1</v>
      </c>
      <c r="ER195">
        <v>0.95733847070614575</v>
      </c>
      <c r="ES195" s="45"/>
      <c r="ET195" s="25"/>
      <c r="EU195" s="25"/>
      <c r="EV195" s="25"/>
      <c r="EW195" s="25"/>
      <c r="EX195" s="109"/>
      <c r="EY195" s="25"/>
    </row>
    <row r="196" spans="1:155" ht="13.05" customHeight="1">
      <c r="A196" s="25">
        <v>35</v>
      </c>
      <c r="B196" s="25">
        <v>18</v>
      </c>
      <c r="C196" s="49">
        <v>80194</v>
      </c>
      <c r="D196" s="25">
        <v>5</v>
      </c>
      <c r="E196" s="25">
        <v>5</v>
      </c>
      <c r="F196" s="25">
        <v>19</v>
      </c>
      <c r="G196" s="25">
        <v>21</v>
      </c>
      <c r="H196" s="25">
        <v>28</v>
      </c>
      <c r="I196" s="25">
        <v>28</v>
      </c>
      <c r="J196" s="25">
        <v>5</v>
      </c>
      <c r="K196" s="25">
        <v>6</v>
      </c>
      <c r="L196" s="25">
        <v>1</v>
      </c>
      <c r="M196" s="25">
        <v>679.1</v>
      </c>
      <c r="N196" s="25">
        <v>655.5</v>
      </c>
      <c r="O196" s="25">
        <v>106.08333367787122</v>
      </c>
      <c r="P196" s="25">
        <v>0.62376237623762376</v>
      </c>
      <c r="Q196" s="49">
        <v>0.16666666666666666</v>
      </c>
      <c r="R196" s="25">
        <v>1</v>
      </c>
      <c r="S196" s="25">
        <v>1</v>
      </c>
      <c r="T196" s="25">
        <v>1</v>
      </c>
      <c r="U196" s="47">
        <v>39</v>
      </c>
      <c r="V196" s="47">
        <v>9</v>
      </c>
      <c r="W196" s="54">
        <v>8</v>
      </c>
      <c r="X196" s="51">
        <v>17</v>
      </c>
      <c r="Y196" s="46">
        <v>23</v>
      </c>
      <c r="Z196" s="46">
        <v>8</v>
      </c>
      <c r="AA196" s="103">
        <v>78</v>
      </c>
      <c r="AB196" s="104">
        <v>5.128205128205128E-2</v>
      </c>
      <c r="AC196" s="47">
        <v>12</v>
      </c>
      <c r="AD196" s="25">
        <v>9</v>
      </c>
      <c r="AE196" s="49">
        <v>21</v>
      </c>
      <c r="AF196" s="47">
        <v>4</v>
      </c>
      <c r="AG196" s="25">
        <v>4</v>
      </c>
      <c r="AH196" s="49">
        <v>8</v>
      </c>
      <c r="AI196" s="25">
        <v>21</v>
      </c>
      <c r="AJ196" s="25"/>
      <c r="AK196" s="49">
        <v>1</v>
      </c>
      <c r="AL196">
        <v>18</v>
      </c>
      <c r="AM196">
        <v>9</v>
      </c>
      <c r="AN196">
        <v>0.83444558000000002</v>
      </c>
      <c r="AO196">
        <v>9</v>
      </c>
      <c r="AP196">
        <v>0.84623159999999997</v>
      </c>
      <c r="AQ196">
        <v>25</v>
      </c>
      <c r="AR196">
        <v>15</v>
      </c>
      <c r="AS196">
        <v>0.99217135000000001</v>
      </c>
      <c r="AT196">
        <v>15</v>
      </c>
      <c r="AU196">
        <v>0.99297718999999995</v>
      </c>
      <c r="AV196">
        <v>16</v>
      </c>
      <c r="AW196">
        <v>11</v>
      </c>
      <c r="AX196">
        <v>0.99150923999999996</v>
      </c>
      <c r="AY196">
        <v>12</v>
      </c>
      <c r="AZ196">
        <v>0.98324973999999998</v>
      </c>
      <c r="BA196" s="25">
        <v>19.666666666666668</v>
      </c>
      <c r="BB196" s="25">
        <v>11.666666666666666</v>
      </c>
      <c r="BC196" s="25">
        <v>0.93937539000000003</v>
      </c>
      <c r="BD196" s="25">
        <v>12</v>
      </c>
      <c r="BE196" s="25">
        <v>0.94081950999999986</v>
      </c>
      <c r="BF196" s="86">
        <v>37.588278230475943</v>
      </c>
      <c r="BG196" s="47">
        <v>19</v>
      </c>
      <c r="BH196" s="25">
        <v>23</v>
      </c>
      <c r="BI196" s="25">
        <v>21</v>
      </c>
      <c r="BJ196" s="25">
        <v>1</v>
      </c>
      <c r="BK196" s="25">
        <v>0.93030303000000003</v>
      </c>
      <c r="BL196" s="88">
        <v>0.96515151500000007</v>
      </c>
      <c r="BM196" s="47">
        <v>31</v>
      </c>
      <c r="BN196" s="25">
        <v>33</v>
      </c>
      <c r="BO196" s="25">
        <v>31</v>
      </c>
      <c r="BP196" s="25">
        <v>23</v>
      </c>
      <c r="BQ196" s="25">
        <v>35</v>
      </c>
      <c r="BR196" s="46">
        <v>62</v>
      </c>
      <c r="BS196" s="25">
        <v>27421.666666666701</v>
      </c>
      <c r="BT196" s="25">
        <v>9401.7142857142899</v>
      </c>
      <c r="BU196" s="25">
        <v>34188.181818181802</v>
      </c>
      <c r="BV196" s="25">
        <v>11060.8823529412</v>
      </c>
      <c r="BW196" s="25">
        <v>39335.555555555598</v>
      </c>
      <c r="BX196" s="25">
        <v>13616.1538461538</v>
      </c>
      <c r="BY196" s="25">
        <v>33648.468013468031</v>
      </c>
      <c r="BZ196" s="28">
        <v>11359.583494936431</v>
      </c>
      <c r="CA196">
        <v>1251.36367</v>
      </c>
      <c r="CB196">
        <v>0.25601793499999997</v>
      </c>
      <c r="CC196">
        <v>0.86666666666666703</v>
      </c>
      <c r="CD196">
        <v>0.63636363636363602</v>
      </c>
      <c r="CE196">
        <v>2530.0735009999999</v>
      </c>
      <c r="CF196">
        <v>0.43237289200000001</v>
      </c>
      <c r="CG196">
        <v>3.1246684350132599</v>
      </c>
      <c r="CH196">
        <v>0.8</v>
      </c>
      <c r="CI196">
        <v>3157.4645070000001</v>
      </c>
      <c r="CJ196">
        <v>0.56318656499999997</v>
      </c>
      <c r="CK196">
        <v>1.4366197183098599</v>
      </c>
      <c r="CL196">
        <v>0.75</v>
      </c>
      <c r="CM196">
        <v>2312.9672260000002</v>
      </c>
      <c r="CN196">
        <v>0.41719246399999999</v>
      </c>
      <c r="CO196">
        <v>1.8093182733299289</v>
      </c>
      <c r="CP196" s="63">
        <v>0.72878787878787865</v>
      </c>
      <c r="CQ196">
        <v>0.66294227188082</v>
      </c>
      <c r="CR196">
        <v>0.65123832724319897</v>
      </c>
      <c r="CS196">
        <v>0.68200000000000005</v>
      </c>
      <c r="CT196">
        <v>0.68375049662296405</v>
      </c>
      <c r="CU196">
        <v>0.68983957219251302</v>
      </c>
      <c r="CV196">
        <v>0.85261003070624397</v>
      </c>
      <c r="CW196">
        <v>0.6782606146911111</v>
      </c>
      <c r="CX196">
        <v>0.72919961819080237</v>
      </c>
      <c r="CY196">
        <v>0.70373011644095662</v>
      </c>
      <c r="CZ196" s="45">
        <v>0.85</v>
      </c>
      <c r="DA196" s="25">
        <v>9254.1764705882397</v>
      </c>
      <c r="DB196" s="25">
        <v>0.85</v>
      </c>
      <c r="DC196" s="25">
        <v>9172.5294117647009</v>
      </c>
      <c r="DD196" s="25">
        <v>0.85</v>
      </c>
      <c r="DE196" s="25">
        <v>6034.4705882352901</v>
      </c>
      <c r="DF196" s="25">
        <v>0.85</v>
      </c>
      <c r="DG196" s="28">
        <v>8153.7254901960769</v>
      </c>
      <c r="DH196">
        <v>0.5</v>
      </c>
      <c r="DI196">
        <v>110</v>
      </c>
      <c r="DJ196">
        <v>0</v>
      </c>
      <c r="DK196">
        <v>75</v>
      </c>
      <c r="DL196">
        <v>1</v>
      </c>
      <c r="DM196">
        <v>120</v>
      </c>
      <c r="DN196">
        <v>0.5</v>
      </c>
      <c r="DO196" s="127">
        <v>101.66666666666667</v>
      </c>
      <c r="DP196">
        <v>38</v>
      </c>
      <c r="DQ196">
        <v>30</v>
      </c>
      <c r="DR196">
        <v>28</v>
      </c>
      <c r="DS196">
        <v>14</v>
      </c>
      <c r="DT196">
        <v>44</v>
      </c>
      <c r="DU196">
        <v>13</v>
      </c>
      <c r="DV196">
        <v>15</v>
      </c>
      <c r="DW196">
        <v>5</v>
      </c>
      <c r="DX196">
        <v>26</v>
      </c>
      <c r="DY196">
        <v>15</v>
      </c>
      <c r="DZ196">
        <v>14</v>
      </c>
      <c r="EA196">
        <v>7</v>
      </c>
      <c r="EB196" s="89">
        <v>36</v>
      </c>
      <c r="EC196" s="89">
        <v>19.333333333333332</v>
      </c>
      <c r="ED196" s="89">
        <v>19</v>
      </c>
      <c r="EE196" s="129">
        <v>8.6666666666666661</v>
      </c>
      <c r="EF196">
        <v>0.99235648038285185</v>
      </c>
      <c r="EG196">
        <v>0.98604411319040142</v>
      </c>
      <c r="EH196">
        <v>0.99068145918855532</v>
      </c>
      <c r="EI196">
        <v>0.98203734318301472</v>
      </c>
      <c r="EJ196">
        <v>0.97022114012396565</v>
      </c>
      <c r="EK196">
        <v>1</v>
      </c>
      <c r="EL196">
        <v>0.99999999999999978</v>
      </c>
      <c r="EM196">
        <v>0.99999999999999978</v>
      </c>
      <c r="EN196">
        <v>0.98614070530885134</v>
      </c>
      <c r="EO196">
        <v>0.99249526024636914</v>
      </c>
      <c r="EP196">
        <v>0.9925463138555225</v>
      </c>
      <c r="EQ196">
        <v>1</v>
      </c>
      <c r="ER196">
        <v>0.98290610860522298</v>
      </c>
      <c r="ES196" s="45"/>
      <c r="ET196" s="25"/>
      <c r="EU196" s="25"/>
      <c r="EV196" s="25"/>
      <c r="EW196" s="25"/>
      <c r="EX196" s="109"/>
      <c r="EY196" s="25"/>
    </row>
    <row r="197" spans="1:155" ht="13.05" customHeight="1">
      <c r="A197" s="25">
        <v>62</v>
      </c>
      <c r="B197" s="25">
        <v>14</v>
      </c>
      <c r="C197" s="49">
        <v>80195</v>
      </c>
      <c r="D197" s="25">
        <v>5</v>
      </c>
      <c r="E197" s="25">
        <v>5</v>
      </c>
      <c r="F197" s="25">
        <v>22</v>
      </c>
      <c r="G197" s="25">
        <v>26</v>
      </c>
      <c r="H197" s="25">
        <v>19</v>
      </c>
      <c r="I197" s="25">
        <v>26</v>
      </c>
      <c r="J197" s="25">
        <v>6</v>
      </c>
      <c r="K197" s="25">
        <v>13</v>
      </c>
      <c r="L197" s="25">
        <v>1</v>
      </c>
      <c r="M197" s="25">
        <v>1290.6500000000001</v>
      </c>
      <c r="N197" s="25">
        <v>1248</v>
      </c>
      <c r="O197" s="25">
        <v>276.85912720332971</v>
      </c>
      <c r="P197" s="25">
        <v>0.37037037037037035</v>
      </c>
      <c r="Q197" s="49">
        <v>-0.16666666666666666</v>
      </c>
      <c r="R197" s="25">
        <v>0.7</v>
      </c>
      <c r="S197" s="25">
        <v>0.4</v>
      </c>
      <c r="T197" s="25">
        <v>0.55000000000000004</v>
      </c>
      <c r="U197" s="47">
        <v>32</v>
      </c>
      <c r="V197" s="47">
        <v>9</v>
      </c>
      <c r="W197" s="54">
        <v>9</v>
      </c>
      <c r="X197" s="51">
        <v>11.5</v>
      </c>
      <c r="Y197" s="46">
        <v>18</v>
      </c>
      <c r="Z197" s="46">
        <v>12</v>
      </c>
      <c r="AA197" s="103">
        <v>107</v>
      </c>
      <c r="AB197" s="104">
        <v>5.6074766355140186E-2</v>
      </c>
      <c r="AC197" s="47">
        <v>12</v>
      </c>
      <c r="AD197" s="25">
        <v>6</v>
      </c>
      <c r="AE197" s="49">
        <v>18</v>
      </c>
      <c r="AF197" s="47">
        <v>4</v>
      </c>
      <c r="AG197" s="25">
        <v>1</v>
      </c>
      <c r="AH197" s="49">
        <v>5</v>
      </c>
      <c r="AI197" s="25">
        <v>25</v>
      </c>
      <c r="AJ197" s="25"/>
      <c r="AK197" s="49">
        <v>0.84</v>
      </c>
      <c r="AL197">
        <v>23</v>
      </c>
      <c r="AM197">
        <v>8</v>
      </c>
      <c r="AN197">
        <v>0.96330766999999995</v>
      </c>
      <c r="AO197">
        <v>9</v>
      </c>
      <c r="AP197">
        <v>0.97656693999999999</v>
      </c>
      <c r="AQ197">
        <v>17</v>
      </c>
      <c r="AR197">
        <v>9</v>
      </c>
      <c r="AS197">
        <v>0.95662221000000003</v>
      </c>
      <c r="AT197">
        <v>9</v>
      </c>
      <c r="AU197">
        <v>0.94976114</v>
      </c>
      <c r="AV197">
        <v>12</v>
      </c>
      <c r="AW197">
        <v>9</v>
      </c>
      <c r="AX197">
        <v>0.96499422000000001</v>
      </c>
      <c r="AY197">
        <v>9</v>
      </c>
      <c r="AZ197">
        <v>0.96499422000000001</v>
      </c>
      <c r="BA197" s="25">
        <v>17.333333333333332</v>
      </c>
      <c r="BB197" s="25">
        <v>8.6666666666666661</v>
      </c>
      <c r="BC197" s="25">
        <v>0.96164136666666666</v>
      </c>
      <c r="BD197" s="25">
        <v>9</v>
      </c>
      <c r="BE197" s="25">
        <v>0.96377410000000008</v>
      </c>
      <c r="BF197" s="86">
        <v>35.595129139336315</v>
      </c>
      <c r="BG197" s="47">
        <v>18</v>
      </c>
      <c r="BH197" s="25">
        <v>23</v>
      </c>
      <c r="BI197" s="25">
        <v>20.5</v>
      </c>
      <c r="BJ197" s="25">
        <v>0.40659340999999999</v>
      </c>
      <c r="BK197" s="25">
        <v>0.92944784999999996</v>
      </c>
      <c r="BL197" s="88">
        <v>0.66802063</v>
      </c>
      <c r="BM197" s="47">
        <v>32</v>
      </c>
      <c r="BN197" s="25">
        <v>34</v>
      </c>
      <c r="BO197" s="25">
        <v>32</v>
      </c>
      <c r="BP197" s="25">
        <v>22</v>
      </c>
      <c r="BQ197" s="25">
        <v>32</v>
      </c>
      <c r="BR197" s="46">
        <v>60</v>
      </c>
      <c r="BS197" s="25">
        <v>65812</v>
      </c>
      <c r="BT197" s="25">
        <v>10968.666666666701</v>
      </c>
      <c r="BU197" s="25">
        <v>41785.555555555598</v>
      </c>
      <c r="BV197" s="25">
        <v>13431.0714285714</v>
      </c>
      <c r="BW197" s="25">
        <v>50574.285714285703</v>
      </c>
      <c r="BX197" s="25">
        <v>12207.5862068966</v>
      </c>
      <c r="BY197" s="25">
        <v>52723.947089947098</v>
      </c>
      <c r="BZ197" s="28">
        <v>12202.4414340449</v>
      </c>
      <c r="CA197">
        <v>-109.6498131</v>
      </c>
      <c r="CB197">
        <v>-1.2408671E-2</v>
      </c>
      <c r="CC197">
        <v>-0.351515151515152</v>
      </c>
      <c r="CD197">
        <v>0.75</v>
      </c>
      <c r="CE197">
        <v>1574.4285319999999</v>
      </c>
      <c r="CF197">
        <v>0.18760476700000001</v>
      </c>
      <c r="CG197">
        <v>-0.57294429708222805</v>
      </c>
      <c r="CH197">
        <v>1</v>
      </c>
      <c r="CI197">
        <v>1792.2845910000001</v>
      </c>
      <c r="CJ197">
        <v>0.253818355</v>
      </c>
      <c r="CK197">
        <v>-0.47323943661971801</v>
      </c>
      <c r="CL197">
        <v>0.66666666666666696</v>
      </c>
      <c r="CM197">
        <v>1085.6877699666666</v>
      </c>
      <c r="CN197">
        <v>0.14300481700000001</v>
      </c>
      <c r="CO197">
        <v>-0.46589962840569932</v>
      </c>
      <c r="CP197" s="63">
        <v>0.80555555555555569</v>
      </c>
      <c r="CQ197">
        <v>0.37916666666666698</v>
      </c>
      <c r="CR197">
        <v>0.61450206516750805</v>
      </c>
      <c r="CS197">
        <v>0.48550724637681197</v>
      </c>
      <c r="CT197">
        <v>0.72887650882079802</v>
      </c>
      <c r="CU197">
        <v>0.53125</v>
      </c>
      <c r="CV197">
        <v>0.60018770530267496</v>
      </c>
      <c r="CW197">
        <v>0.46530797101449295</v>
      </c>
      <c r="CX197">
        <v>0.64785542643032701</v>
      </c>
      <c r="CY197">
        <v>0.55658169872241003</v>
      </c>
      <c r="CZ197" s="45">
        <v>0.85</v>
      </c>
      <c r="DA197" s="25">
        <v>4565.7647058823504</v>
      </c>
      <c r="DB197" s="25">
        <v>0.85</v>
      </c>
      <c r="DC197" s="25">
        <v>4408.8823529411802</v>
      </c>
      <c r="DD197" s="25">
        <v>0.95</v>
      </c>
      <c r="DE197" s="25">
        <v>3845.76470588235</v>
      </c>
      <c r="DF197" s="25">
        <v>0.8833333333333333</v>
      </c>
      <c r="DG197" s="28">
        <v>4273.4705882352937</v>
      </c>
      <c r="DH197">
        <v>2</v>
      </c>
      <c r="DI197">
        <v>70</v>
      </c>
      <c r="DJ197">
        <v>1.3333333333333333</v>
      </c>
      <c r="DK197">
        <v>77</v>
      </c>
      <c r="DL197">
        <v>3.3333333333333335</v>
      </c>
      <c r="DM197">
        <v>128</v>
      </c>
      <c r="DN197">
        <v>2.2222222222222201</v>
      </c>
      <c r="DO197" s="127">
        <v>91.666666666666671</v>
      </c>
      <c r="DP197">
        <v>12</v>
      </c>
      <c r="DQ197">
        <v>9</v>
      </c>
      <c r="DR197">
        <v>9</v>
      </c>
      <c r="DS197">
        <v>6</v>
      </c>
      <c r="DT197">
        <v>27</v>
      </c>
      <c r="DU197">
        <v>9</v>
      </c>
      <c r="DV197">
        <v>10</v>
      </c>
      <c r="DW197">
        <v>5</v>
      </c>
      <c r="DX197">
        <v>40</v>
      </c>
      <c r="DY197">
        <v>23</v>
      </c>
      <c r="DZ197">
        <v>23</v>
      </c>
      <c r="EA197">
        <v>8</v>
      </c>
      <c r="EB197" s="89">
        <v>26.333333333333332</v>
      </c>
      <c r="EC197" s="89">
        <v>13.666666666666666</v>
      </c>
      <c r="ED197" s="89">
        <v>14</v>
      </c>
      <c r="EE197" s="129">
        <v>6.333333333333333</v>
      </c>
      <c r="EF197">
        <v>0.93340808710988143</v>
      </c>
      <c r="EG197">
        <v>0.96226464000817979</v>
      </c>
      <c r="EH197">
        <v>0.97769278147998895</v>
      </c>
      <c r="EI197">
        <v>0.94025615268024765</v>
      </c>
      <c r="EJ197">
        <v>0.83009189281920515</v>
      </c>
      <c r="EK197">
        <v>0.94673727897967341</v>
      </c>
      <c r="EL197">
        <v>0.99562644339337358</v>
      </c>
      <c r="EM197">
        <v>0.99339926779878274</v>
      </c>
      <c r="EN197">
        <v>0.99601369007943075</v>
      </c>
      <c r="EO197">
        <v>0.99485911096392321</v>
      </c>
      <c r="EP197">
        <v>0.99604743083003955</v>
      </c>
      <c r="EQ197">
        <v>1</v>
      </c>
      <c r="ER197">
        <v>0.91983789000283911</v>
      </c>
      <c r="ES197" s="45"/>
      <c r="ET197" s="25"/>
      <c r="EU197" s="25"/>
      <c r="EV197" s="25"/>
      <c r="EW197" s="25"/>
      <c r="EX197" s="109"/>
      <c r="EY197" s="25"/>
    </row>
    <row r="198" spans="1:155" ht="13.05" customHeight="1">
      <c r="A198" s="25">
        <v>69</v>
      </c>
      <c r="B198" s="25">
        <v>16</v>
      </c>
      <c r="C198" s="49">
        <v>80196</v>
      </c>
      <c r="D198" s="25">
        <v>1</v>
      </c>
      <c r="E198" s="25">
        <v>1</v>
      </c>
      <c r="F198" s="25">
        <v>3</v>
      </c>
      <c r="G198" s="25">
        <v>17</v>
      </c>
      <c r="H198" s="25">
        <v>7</v>
      </c>
      <c r="I198" s="25">
        <v>14</v>
      </c>
      <c r="J198" s="25">
        <v>10</v>
      </c>
      <c r="K198" s="25">
        <v>14</v>
      </c>
      <c r="L198" s="25">
        <v>1</v>
      </c>
      <c r="M198" s="25">
        <v>1179.9000000000001</v>
      </c>
      <c r="N198" s="25">
        <v>1185</v>
      </c>
      <c r="O198" s="25">
        <v>223.0081188042974</v>
      </c>
      <c r="P198" s="25">
        <v>0.56034482758620685</v>
      </c>
      <c r="Q198" s="49">
        <v>0</v>
      </c>
      <c r="R198" s="25">
        <v>0.3</v>
      </c>
      <c r="S198" s="25">
        <v>0.2</v>
      </c>
      <c r="T198" s="25">
        <v>0.25</v>
      </c>
      <c r="U198" s="47">
        <v>27</v>
      </c>
      <c r="V198" s="47">
        <v>12</v>
      </c>
      <c r="W198" s="54">
        <v>6</v>
      </c>
      <c r="X198" s="51">
        <v>11.5</v>
      </c>
      <c r="Y198" s="46">
        <v>20</v>
      </c>
      <c r="Z198" s="46">
        <v>18</v>
      </c>
      <c r="AA198" s="103">
        <v>50</v>
      </c>
      <c r="AB198" s="104">
        <v>0.38</v>
      </c>
      <c r="AC198" s="47">
        <v>11</v>
      </c>
      <c r="AD198" s="25">
        <v>7</v>
      </c>
      <c r="AE198" s="49">
        <v>18</v>
      </c>
      <c r="AF198" s="47">
        <v>4</v>
      </c>
      <c r="AG198" s="25">
        <v>3</v>
      </c>
      <c r="AH198" s="49">
        <v>7</v>
      </c>
      <c r="AI198" s="25">
        <v>22</v>
      </c>
      <c r="AJ198" s="25"/>
      <c r="AK198" s="49">
        <v>2.3636363636363638</v>
      </c>
      <c r="AL198">
        <v>16</v>
      </c>
      <c r="AM198">
        <v>8</v>
      </c>
      <c r="AN198">
        <v>0.76997196999999995</v>
      </c>
      <c r="AO198">
        <v>8</v>
      </c>
      <c r="AP198">
        <v>0.76997196999999995</v>
      </c>
      <c r="AQ198">
        <v>12</v>
      </c>
      <c r="AR198">
        <v>3</v>
      </c>
      <c r="AS198">
        <v>0.91018041000000005</v>
      </c>
      <c r="AT198">
        <v>4</v>
      </c>
      <c r="AU198">
        <v>0.90884184000000001</v>
      </c>
      <c r="AV198">
        <v>9</v>
      </c>
      <c r="AW198">
        <v>4</v>
      </c>
      <c r="AX198">
        <v>0.93067286000000005</v>
      </c>
      <c r="AY198">
        <v>4</v>
      </c>
      <c r="AZ198">
        <v>0.93067286000000005</v>
      </c>
      <c r="BA198" s="25">
        <v>12.333333333333334</v>
      </c>
      <c r="BB198" s="25">
        <v>5</v>
      </c>
      <c r="BC198" s="25">
        <v>0.87027507999999998</v>
      </c>
      <c r="BD198" s="25">
        <v>5.333333333333333</v>
      </c>
      <c r="BE198" s="25">
        <v>0.86982888999999997</v>
      </c>
      <c r="BF198" s="86">
        <v>42.480728368927899</v>
      </c>
      <c r="BG198" s="47">
        <v>12</v>
      </c>
      <c r="BH198" s="25">
        <v>11</v>
      </c>
      <c r="BI198" s="25">
        <v>11.5</v>
      </c>
      <c r="BJ198" s="25">
        <v>0.61290323000000002</v>
      </c>
      <c r="BK198" s="25">
        <v>1</v>
      </c>
      <c r="BL198" s="88">
        <v>0.80645161500000007</v>
      </c>
      <c r="BM198" s="47">
        <v>35</v>
      </c>
      <c r="BN198" s="25">
        <v>34</v>
      </c>
      <c r="BO198" s="25">
        <v>39</v>
      </c>
      <c r="BP198" s="25">
        <v>32</v>
      </c>
      <c r="BQ198" s="25">
        <v>35</v>
      </c>
      <c r="BR198" s="46">
        <v>74</v>
      </c>
      <c r="BS198" s="25" t="s">
        <v>149</v>
      </c>
      <c r="BT198" s="25">
        <v>14306.956521739099</v>
      </c>
      <c r="BU198" s="25">
        <v>31339.166666666701</v>
      </c>
      <c r="BV198" s="25">
        <v>9896.5789473684199</v>
      </c>
      <c r="BW198" s="25">
        <v>59003.333333333299</v>
      </c>
      <c r="BX198" s="25">
        <v>16091.8181818182</v>
      </c>
      <c r="BY198" s="25">
        <v>45171.25</v>
      </c>
      <c r="BZ198" s="28">
        <v>13431.784550308572</v>
      </c>
      <c r="CA198" t="s">
        <v>149</v>
      </c>
      <c r="CB198" t="s">
        <v>149</v>
      </c>
      <c r="CC198" t="s">
        <v>149</v>
      </c>
      <c r="CD198" t="s">
        <v>149</v>
      </c>
      <c r="CE198">
        <v>1593.773261</v>
      </c>
      <c r="CF198">
        <v>9.4721411000000005E-2</v>
      </c>
      <c r="CG198">
        <v>0.92042440318302399</v>
      </c>
      <c r="CH198">
        <v>0.63636363636363602</v>
      </c>
      <c r="CI198">
        <v>3805.0793269999999</v>
      </c>
      <c r="CJ198">
        <v>0.57048080199999995</v>
      </c>
      <c r="CK198">
        <v>0.70422535211267601</v>
      </c>
      <c r="CL198">
        <v>0.4</v>
      </c>
      <c r="CM198">
        <v>2699.4262939999999</v>
      </c>
      <c r="CN198">
        <v>0.33260110649999997</v>
      </c>
      <c r="CO198">
        <v>0.81232487764785</v>
      </c>
      <c r="CP198" s="63">
        <v>0.51818181818181808</v>
      </c>
      <c r="CQ198" t="s">
        <v>149</v>
      </c>
      <c r="CR198">
        <v>0.63911060433295297</v>
      </c>
      <c r="CS198">
        <v>0.524861878453039</v>
      </c>
      <c r="CT198">
        <v>0.80898466033601202</v>
      </c>
      <c r="CU198">
        <v>0.55555555555555503</v>
      </c>
      <c r="CV198">
        <v>0.67372134038800702</v>
      </c>
      <c r="CW198">
        <v>0.54020871700429707</v>
      </c>
      <c r="CX198">
        <v>0.7072722016856573</v>
      </c>
      <c r="CY198">
        <v>0.64044680781311325</v>
      </c>
      <c r="CZ198" s="45">
        <v>0.7</v>
      </c>
      <c r="DA198" s="25">
        <v>7977.5714285714303</v>
      </c>
      <c r="DB198" s="25">
        <v>0.65</v>
      </c>
      <c r="DC198" s="25">
        <v>7549.5384615384601</v>
      </c>
      <c r="DD198" s="25">
        <v>0.8</v>
      </c>
      <c r="DE198" s="25">
        <v>4812.8125</v>
      </c>
      <c r="DF198" s="25">
        <v>0.71666666666666679</v>
      </c>
      <c r="DG198" s="28">
        <v>6779.9741300366295</v>
      </c>
      <c r="DH198">
        <v>0.66666666666666663</v>
      </c>
      <c r="DI198">
        <v>226</v>
      </c>
      <c r="DJ198">
        <v>0</v>
      </c>
      <c r="DK198">
        <v>126</v>
      </c>
      <c r="DL198">
        <v>0.16666666666666666</v>
      </c>
      <c r="DM198">
        <v>191</v>
      </c>
      <c r="DN198">
        <v>0.27777777777777801</v>
      </c>
      <c r="DO198" s="127">
        <v>181</v>
      </c>
      <c r="DP198">
        <v>10</v>
      </c>
      <c r="DQ198">
        <v>7</v>
      </c>
      <c r="DR198">
        <v>6</v>
      </c>
      <c r="DS198">
        <v>6</v>
      </c>
      <c r="DT198">
        <v>39</v>
      </c>
      <c r="DU198">
        <v>12</v>
      </c>
      <c r="DV198">
        <v>14</v>
      </c>
      <c r="DW198">
        <v>5</v>
      </c>
      <c r="DX198">
        <v>15</v>
      </c>
      <c r="DY198">
        <v>9</v>
      </c>
      <c r="DZ198">
        <v>7</v>
      </c>
      <c r="EA198">
        <v>7</v>
      </c>
      <c r="EB198" s="89">
        <v>21.333333333333332</v>
      </c>
      <c r="EC198" s="89">
        <v>9.3333333333333339</v>
      </c>
      <c r="ED198" s="89">
        <v>9</v>
      </c>
      <c r="EE198" s="129">
        <v>6</v>
      </c>
      <c r="EF198">
        <v>0.41370615305365244</v>
      </c>
      <c r="EG198">
        <v>0.53760333057047038</v>
      </c>
      <c r="EH198">
        <v>0.35538342124147326</v>
      </c>
      <c r="EI198">
        <v>0.6</v>
      </c>
      <c r="EJ198">
        <v>0.90386900351837007</v>
      </c>
      <c r="EK198">
        <v>0.92808817663004395</v>
      </c>
      <c r="EL198">
        <v>0.94519722352772484</v>
      </c>
      <c r="EM198">
        <v>0.98639392383214364</v>
      </c>
      <c r="EN198">
        <v>0.94811170333752082</v>
      </c>
      <c r="EO198">
        <v>0.95320063747025385</v>
      </c>
      <c r="EP198">
        <v>0.96425365306348565</v>
      </c>
      <c r="EQ198">
        <v>0.99484975116710972</v>
      </c>
      <c r="ER198">
        <v>0.75522895330318107</v>
      </c>
      <c r="ES198" s="45"/>
      <c r="ET198" s="25"/>
      <c r="EU198" s="25"/>
      <c r="EV198" s="25"/>
      <c r="EW198" s="25"/>
      <c r="EX198" s="109"/>
      <c r="EY198" s="25"/>
    </row>
    <row r="199" spans="1:155" ht="13.05" customHeight="1">
      <c r="A199" s="25">
        <v>25</v>
      </c>
      <c r="B199" s="25">
        <v>16</v>
      </c>
      <c r="C199" s="49">
        <v>80197</v>
      </c>
      <c r="D199" s="25">
        <v>4</v>
      </c>
      <c r="E199" s="25">
        <v>4</v>
      </c>
      <c r="F199" s="25">
        <v>18</v>
      </c>
      <c r="G199" s="25">
        <v>23</v>
      </c>
      <c r="H199" s="25">
        <v>28</v>
      </c>
      <c r="I199" s="25">
        <v>28</v>
      </c>
      <c r="J199" s="25">
        <v>11</v>
      </c>
      <c r="K199" s="25">
        <v>22</v>
      </c>
      <c r="L199" s="25">
        <v>1</v>
      </c>
      <c r="M199" s="25">
        <v>697.8</v>
      </c>
      <c r="N199" s="25">
        <v>679.5</v>
      </c>
      <c r="O199" s="25">
        <v>80.957818776524562</v>
      </c>
      <c r="P199" s="25">
        <v>0.25641025641025639</v>
      </c>
      <c r="Q199" s="49">
        <v>0.14285714285714285</v>
      </c>
      <c r="R199" s="25">
        <v>0.8</v>
      </c>
      <c r="S199" s="25">
        <v>0.4</v>
      </c>
      <c r="T199" s="25">
        <v>0.6</v>
      </c>
      <c r="U199" s="47">
        <v>42</v>
      </c>
      <c r="V199" s="47">
        <v>15</v>
      </c>
      <c r="W199" s="54">
        <v>8</v>
      </c>
      <c r="X199" s="51">
        <v>19</v>
      </c>
      <c r="Y199" s="46">
        <v>19</v>
      </c>
      <c r="Z199" s="46">
        <v>21</v>
      </c>
      <c r="AA199" s="103">
        <v>117</v>
      </c>
      <c r="AB199" s="104">
        <v>9.4017094017094016E-2</v>
      </c>
      <c r="AC199" s="47">
        <v>11</v>
      </c>
      <c r="AD199" s="25">
        <v>11</v>
      </c>
      <c r="AE199" s="49">
        <v>22</v>
      </c>
      <c r="AF199" s="47">
        <v>4</v>
      </c>
      <c r="AG199" s="25">
        <v>4</v>
      </c>
      <c r="AH199" s="49">
        <v>8</v>
      </c>
      <c r="AI199" s="25">
        <v>16</v>
      </c>
      <c r="AJ199" s="25"/>
      <c r="AK199" s="49">
        <v>0.375</v>
      </c>
      <c r="AL199">
        <v>14</v>
      </c>
      <c r="AM199">
        <v>12</v>
      </c>
      <c r="AN199">
        <v>0.88440770999999996</v>
      </c>
      <c r="AO199">
        <v>12</v>
      </c>
      <c r="AP199">
        <v>0.88221168000000005</v>
      </c>
      <c r="AQ199">
        <v>22</v>
      </c>
      <c r="AR199">
        <v>13</v>
      </c>
      <c r="AS199">
        <v>0.98702427000000004</v>
      </c>
      <c r="AT199">
        <v>14</v>
      </c>
      <c r="AU199">
        <v>0.98755906000000004</v>
      </c>
      <c r="AV199">
        <v>22</v>
      </c>
      <c r="AW199">
        <v>14</v>
      </c>
      <c r="AX199">
        <v>0.97572312999999999</v>
      </c>
      <c r="AY199">
        <v>14</v>
      </c>
      <c r="AZ199">
        <v>0.97831093000000002</v>
      </c>
      <c r="BA199" s="25">
        <v>19.333333333333332</v>
      </c>
      <c r="BB199" s="25">
        <v>13</v>
      </c>
      <c r="BC199" s="25">
        <v>0.94905170333333333</v>
      </c>
      <c r="BD199" s="25">
        <v>13.333333333333334</v>
      </c>
      <c r="BE199" s="25">
        <v>0.94936055666666663</v>
      </c>
      <c r="BF199" s="86">
        <v>25.093363773918327</v>
      </c>
      <c r="BG199" s="47">
        <v>22</v>
      </c>
      <c r="BH199" s="25">
        <v>25</v>
      </c>
      <c r="BI199" s="25">
        <v>23.5</v>
      </c>
      <c r="BJ199" s="25">
        <v>0.62068966000000003</v>
      </c>
      <c r="BK199" s="25">
        <v>0.87309645000000002</v>
      </c>
      <c r="BL199" s="88">
        <v>0.74689305500000003</v>
      </c>
      <c r="BM199" s="47">
        <v>30</v>
      </c>
      <c r="BN199" s="25">
        <v>32</v>
      </c>
      <c r="BO199" s="25">
        <v>34</v>
      </c>
      <c r="BP199" s="25">
        <v>36</v>
      </c>
      <c r="BQ199" s="25">
        <v>32</v>
      </c>
      <c r="BR199" s="46">
        <v>60</v>
      </c>
      <c r="BS199" s="25">
        <v>21937.333333333299</v>
      </c>
      <c r="BT199" s="25">
        <v>11346.896551724099</v>
      </c>
      <c r="BU199" s="25">
        <v>37607</v>
      </c>
      <c r="BV199" s="25">
        <v>11060.8823529412</v>
      </c>
      <c r="BW199" s="25">
        <v>16858.0952380952</v>
      </c>
      <c r="BX199" s="25">
        <v>14160.8</v>
      </c>
      <c r="BY199" s="25">
        <v>25467.476190476165</v>
      </c>
      <c r="BZ199" s="28">
        <v>12189.526301555097</v>
      </c>
      <c r="CA199">
        <v>1926.6267929999999</v>
      </c>
      <c r="CB199">
        <v>0.36145935000000001</v>
      </c>
      <c r="CC199">
        <v>4.8121212121212098</v>
      </c>
      <c r="CD199">
        <v>0.78571428571428603</v>
      </c>
      <c r="CE199">
        <v>2059.0224159999998</v>
      </c>
      <c r="CF199">
        <v>0.30938760900000001</v>
      </c>
      <c r="CG199">
        <v>1.21220159151194</v>
      </c>
      <c r="CH199">
        <v>0.88888888888888895</v>
      </c>
      <c r="CI199">
        <v>2695.1269870000001</v>
      </c>
      <c r="CJ199">
        <v>0.45231091200000001</v>
      </c>
      <c r="CK199">
        <v>3.6478873239436602</v>
      </c>
      <c r="CL199">
        <v>0.9</v>
      </c>
      <c r="CM199">
        <v>2226.9253986666668</v>
      </c>
      <c r="CN199">
        <v>0.37438595700000005</v>
      </c>
      <c r="CO199">
        <v>3.2240700425256037</v>
      </c>
      <c r="CP199" s="63">
        <v>0.8582010582010583</v>
      </c>
      <c r="CQ199">
        <v>0.64651162790697703</v>
      </c>
      <c r="CR199">
        <v>0.75801886792452799</v>
      </c>
      <c r="CS199">
        <v>0.59080962800875303</v>
      </c>
      <c r="CT199">
        <v>0.68732618196265405</v>
      </c>
      <c r="CU199">
        <v>0.61987577639751501</v>
      </c>
      <c r="CV199">
        <v>0.80190174326466002</v>
      </c>
      <c r="CW199">
        <v>0.61906567743774843</v>
      </c>
      <c r="CX199">
        <v>0.74908226438394732</v>
      </c>
      <c r="CY199">
        <v>0.68407397091084787</v>
      </c>
      <c r="CZ199" s="45">
        <v>0.95</v>
      </c>
      <c r="DA199" s="25">
        <v>7644.6842105263204</v>
      </c>
      <c r="DB199" s="25">
        <v>0.85</v>
      </c>
      <c r="DC199" s="25">
        <v>7717.5882352941198</v>
      </c>
      <c r="DD199" s="25">
        <v>0.85</v>
      </c>
      <c r="DE199" s="25">
        <v>6982.7058823529396</v>
      </c>
      <c r="DF199" s="25">
        <v>0.8833333333333333</v>
      </c>
      <c r="DG199" s="28">
        <v>7448.3261093911269</v>
      </c>
      <c r="DH199">
        <v>0</v>
      </c>
      <c r="DI199">
        <v>83</v>
      </c>
      <c r="DJ199">
        <v>0</v>
      </c>
      <c r="DK199">
        <v>39</v>
      </c>
      <c r="DL199">
        <v>1.1666666666666667</v>
      </c>
      <c r="DM199">
        <v>72</v>
      </c>
      <c r="DN199">
        <v>0.38888888888888901</v>
      </c>
      <c r="DO199" s="127">
        <v>64.666666666666671</v>
      </c>
      <c r="DP199">
        <v>45</v>
      </c>
      <c r="DQ199">
        <v>28</v>
      </c>
      <c r="DR199">
        <v>27</v>
      </c>
      <c r="DS199">
        <v>12</v>
      </c>
      <c r="DT199">
        <v>52</v>
      </c>
      <c r="DU199">
        <v>16</v>
      </c>
      <c r="DV199">
        <v>16</v>
      </c>
      <c r="DW199">
        <v>8</v>
      </c>
      <c r="DX199">
        <v>67</v>
      </c>
      <c r="DY199">
        <v>23</v>
      </c>
      <c r="DZ199">
        <v>21</v>
      </c>
      <c r="EA199">
        <v>8</v>
      </c>
      <c r="EB199" s="89">
        <v>54.666666666666664</v>
      </c>
      <c r="EC199" s="89">
        <v>22.333333333333332</v>
      </c>
      <c r="ED199" s="89">
        <v>21.333333333333332</v>
      </c>
      <c r="EE199" s="129">
        <v>9.3333333333333339</v>
      </c>
      <c r="EF199">
        <v>0.99108029793566299</v>
      </c>
      <c r="EG199">
        <v>0.99571248004067003</v>
      </c>
      <c r="EH199">
        <v>0.99633097034758755</v>
      </c>
      <c r="EI199">
        <v>0.97756558232056701</v>
      </c>
      <c r="EJ199">
        <v>0.9331888035647411</v>
      </c>
      <c r="EK199">
        <v>0.98156484925816712</v>
      </c>
      <c r="EL199">
        <v>0.97993312581048875</v>
      </c>
      <c r="EM199">
        <v>1</v>
      </c>
      <c r="EN199">
        <v>0.98119985615000949</v>
      </c>
      <c r="EO199">
        <v>0.99214091667167181</v>
      </c>
      <c r="EP199">
        <v>0.9894500776845162</v>
      </c>
      <c r="EQ199">
        <v>1</v>
      </c>
      <c r="ER199">
        <v>0.96848965255013786</v>
      </c>
      <c r="ES199" s="45"/>
      <c r="ET199" s="25"/>
      <c r="EU199" s="25"/>
      <c r="EV199" s="25"/>
      <c r="EW199" s="25"/>
      <c r="EX199" s="109"/>
      <c r="EY199" s="25"/>
    </row>
    <row r="200" spans="1:155" ht="13.05" customHeight="1">
      <c r="A200" s="25">
        <v>64</v>
      </c>
      <c r="B200" s="25">
        <v>16</v>
      </c>
      <c r="C200" s="49">
        <v>80198</v>
      </c>
      <c r="D200" s="25">
        <v>4</v>
      </c>
      <c r="E200" s="25">
        <v>4</v>
      </c>
      <c r="F200" s="25">
        <v>10</v>
      </c>
      <c r="G200" s="25">
        <v>17</v>
      </c>
      <c r="H200" s="25">
        <v>23</v>
      </c>
      <c r="I200" s="25">
        <v>26</v>
      </c>
      <c r="J200" s="25">
        <v>4</v>
      </c>
      <c r="K200" s="25">
        <v>11</v>
      </c>
      <c r="L200" s="25">
        <v>1</v>
      </c>
      <c r="M200" s="25">
        <v>966.65</v>
      </c>
      <c r="N200" s="25">
        <v>937</v>
      </c>
      <c r="O200" s="25">
        <v>178.7147904225879</v>
      </c>
      <c r="P200" s="25">
        <v>0.46456692913385828</v>
      </c>
      <c r="Q200" s="49">
        <v>0.14285714285714285</v>
      </c>
      <c r="R200" s="25">
        <v>0.6</v>
      </c>
      <c r="S200" s="25">
        <v>0.6</v>
      </c>
      <c r="T200" s="25">
        <v>0.6</v>
      </c>
      <c r="U200" s="47">
        <v>32</v>
      </c>
      <c r="V200" s="47">
        <v>14</v>
      </c>
      <c r="W200" s="54">
        <v>7.5</v>
      </c>
      <c r="X200" s="51">
        <v>13.5</v>
      </c>
      <c r="Y200" s="46">
        <v>23</v>
      </c>
      <c r="Z200" s="46">
        <v>11</v>
      </c>
      <c r="AA200" s="103">
        <v>82</v>
      </c>
      <c r="AB200" s="104">
        <v>0.26829268292682928</v>
      </c>
      <c r="AC200" s="47">
        <v>12</v>
      </c>
      <c r="AD200" s="25">
        <v>6</v>
      </c>
      <c r="AE200" s="49">
        <v>18</v>
      </c>
      <c r="AF200" s="47">
        <v>4</v>
      </c>
      <c r="AG200" s="25">
        <v>4</v>
      </c>
      <c r="AH200" s="49">
        <v>8</v>
      </c>
      <c r="AI200" s="25">
        <v>21</v>
      </c>
      <c r="AJ200" s="25"/>
      <c r="AK200" s="49">
        <v>0.66666666666666663</v>
      </c>
      <c r="AL200">
        <v>19</v>
      </c>
      <c r="AM200">
        <v>13</v>
      </c>
      <c r="AN200">
        <v>0.96557718000000003</v>
      </c>
      <c r="AO200">
        <v>13</v>
      </c>
      <c r="AP200">
        <v>0.96621966999999997</v>
      </c>
      <c r="AQ200">
        <v>18</v>
      </c>
      <c r="AR200">
        <v>6</v>
      </c>
      <c r="AS200">
        <v>0.97748429999999997</v>
      </c>
      <c r="AT200">
        <v>8</v>
      </c>
      <c r="AU200">
        <v>0.99037633000000003</v>
      </c>
      <c r="AV200">
        <v>19</v>
      </c>
      <c r="AW200">
        <v>7</v>
      </c>
      <c r="AX200">
        <v>0.95055286999999999</v>
      </c>
      <c r="AY200">
        <v>7</v>
      </c>
      <c r="AZ200">
        <v>0.97350992000000003</v>
      </c>
      <c r="BA200" s="25">
        <v>18.666666666666668</v>
      </c>
      <c r="BB200" s="25">
        <v>8.6666666666666661</v>
      </c>
      <c r="BC200" s="25">
        <v>0.96453811666666667</v>
      </c>
      <c r="BD200" s="25">
        <v>9.3333333333333339</v>
      </c>
      <c r="BE200" s="25">
        <v>0.97670197333333331</v>
      </c>
      <c r="BF200" s="86">
        <v>49.712154632381925</v>
      </c>
      <c r="BG200" s="47">
        <v>19</v>
      </c>
      <c r="BH200" s="25">
        <v>22</v>
      </c>
      <c r="BI200" s="25">
        <v>20.5</v>
      </c>
      <c r="BJ200" s="25">
        <v>0.61616161999999997</v>
      </c>
      <c r="BK200" s="25">
        <v>0.70270270000000001</v>
      </c>
      <c r="BL200" s="88">
        <v>0.65943215999999993</v>
      </c>
      <c r="BM200" s="47">
        <v>29</v>
      </c>
      <c r="BN200" s="25">
        <v>32</v>
      </c>
      <c r="BO200" s="25">
        <v>35</v>
      </c>
      <c r="BP200" s="25">
        <v>30</v>
      </c>
      <c r="BQ200" s="25">
        <v>31</v>
      </c>
      <c r="BR200" s="46">
        <v>56</v>
      </c>
      <c r="BS200" s="25">
        <v>27421.666666666701</v>
      </c>
      <c r="BT200" s="25">
        <v>9678.2352941176505</v>
      </c>
      <c r="BU200" s="25">
        <v>41785.555555555598</v>
      </c>
      <c r="BV200" s="25">
        <v>12967.931034482801</v>
      </c>
      <c r="BW200" s="25">
        <v>18632.631578947399</v>
      </c>
      <c r="BX200" s="25">
        <v>14160.8</v>
      </c>
      <c r="BY200" s="25">
        <v>29279.951267056571</v>
      </c>
      <c r="BZ200" s="28">
        <v>12268.988776200151</v>
      </c>
      <c r="CA200">
        <v>1794.780109</v>
      </c>
      <c r="CB200">
        <v>0.36280774799999999</v>
      </c>
      <c r="CC200">
        <v>1.9</v>
      </c>
      <c r="CD200">
        <v>0.81818181818181801</v>
      </c>
      <c r="CE200">
        <v>4065.0951140000002</v>
      </c>
      <c r="CF200">
        <v>0.46760120199999999</v>
      </c>
      <c r="CG200">
        <v>0.40583554376657799</v>
      </c>
      <c r="CH200">
        <v>0.875</v>
      </c>
      <c r="CI200">
        <v>1600.8728699999999</v>
      </c>
      <c r="CJ200">
        <v>0.209189931</v>
      </c>
      <c r="CK200">
        <v>0.78309859154929595</v>
      </c>
      <c r="CL200">
        <v>0.83333333333333304</v>
      </c>
      <c r="CM200">
        <v>2486.9160310000002</v>
      </c>
      <c r="CN200">
        <v>0.34653296033333336</v>
      </c>
      <c r="CO200">
        <v>1.029644711771958</v>
      </c>
      <c r="CP200" s="63">
        <v>0.84217171717171702</v>
      </c>
      <c r="CQ200">
        <v>0.62011173184357504</v>
      </c>
      <c r="CR200">
        <v>0.65392604902368101</v>
      </c>
      <c r="CS200">
        <v>0.50966183574879198</v>
      </c>
      <c r="CT200">
        <v>0.69463238610735201</v>
      </c>
      <c r="CU200">
        <v>0.47702702702702698</v>
      </c>
      <c r="CV200">
        <v>0.61806656101426305</v>
      </c>
      <c r="CW200">
        <v>0.53560019820646465</v>
      </c>
      <c r="CX200">
        <v>0.65554166538176539</v>
      </c>
      <c r="CY200">
        <v>0.59557093179411502</v>
      </c>
      <c r="CZ200" s="45">
        <v>0.8</v>
      </c>
      <c r="DA200" s="25">
        <v>12548.0625</v>
      </c>
      <c r="DB200" s="25">
        <v>0.8</v>
      </c>
      <c r="DC200" s="25">
        <v>13333.4</v>
      </c>
      <c r="DD200" s="25">
        <v>1</v>
      </c>
      <c r="DE200" s="25">
        <v>11029.7</v>
      </c>
      <c r="DF200" s="25">
        <v>0.8666666666666667</v>
      </c>
      <c r="DG200" s="28">
        <v>12303.720833333335</v>
      </c>
      <c r="DH200">
        <v>1.3333333333333333</v>
      </c>
      <c r="DI200">
        <v>220</v>
      </c>
      <c r="DJ200">
        <v>0</v>
      </c>
      <c r="DK200">
        <v>80</v>
      </c>
      <c r="DL200">
        <v>0</v>
      </c>
      <c r="DM200">
        <v>160</v>
      </c>
      <c r="DN200">
        <v>0.44444444444444398</v>
      </c>
      <c r="DO200" s="127">
        <v>153.33333333333334</v>
      </c>
      <c r="DP200">
        <v>18</v>
      </c>
      <c r="DQ200">
        <v>15</v>
      </c>
      <c r="DR200">
        <v>14</v>
      </c>
      <c r="DS200">
        <v>11</v>
      </c>
      <c r="DT200">
        <v>40</v>
      </c>
      <c r="DU200">
        <v>12</v>
      </c>
      <c r="DV200">
        <v>12</v>
      </c>
      <c r="DW200">
        <v>6</v>
      </c>
      <c r="DX200">
        <v>29</v>
      </c>
      <c r="DY200">
        <v>23</v>
      </c>
      <c r="DZ200">
        <v>23</v>
      </c>
      <c r="EA200">
        <v>8</v>
      </c>
      <c r="EB200" s="89">
        <v>29</v>
      </c>
      <c r="EC200" s="89">
        <v>16.666666666666668</v>
      </c>
      <c r="ED200" s="89">
        <v>16.333333333333332</v>
      </c>
      <c r="EE200" s="129">
        <v>8.3333333333333339</v>
      </c>
      <c r="EF200">
        <v>0.88647515374001462</v>
      </c>
      <c r="EG200">
        <v>0.86348154777605413</v>
      </c>
      <c r="EH200">
        <v>0.85976400203436021</v>
      </c>
      <c r="EI200">
        <v>0.89211061885193765</v>
      </c>
      <c r="EJ200">
        <v>0.88369086048652945</v>
      </c>
      <c r="EK200">
        <v>0.81648092130879435</v>
      </c>
      <c r="EL200">
        <v>0.9470025848864605</v>
      </c>
      <c r="EM200">
        <v>0.99369440545299015</v>
      </c>
      <c r="EN200">
        <v>0.98815288648604127</v>
      </c>
      <c r="EO200">
        <v>0.99222431549126633</v>
      </c>
      <c r="EP200">
        <v>0.99505928853754932</v>
      </c>
      <c r="EQ200">
        <v>1</v>
      </c>
      <c r="ER200">
        <v>0.91943963357086178</v>
      </c>
      <c r="ES200" s="45"/>
      <c r="ET200" s="25"/>
      <c r="EU200" s="25"/>
      <c r="EV200" s="25"/>
      <c r="EW200" s="25"/>
      <c r="EX200" s="109"/>
      <c r="EY200" s="25"/>
    </row>
    <row r="201" spans="1:155" ht="13.05" customHeight="1">
      <c r="A201" s="25">
        <v>79</v>
      </c>
      <c r="B201" s="25">
        <v>16</v>
      </c>
      <c r="C201" s="49">
        <v>80199</v>
      </c>
      <c r="D201" s="25">
        <v>4</v>
      </c>
      <c r="E201" s="25">
        <v>4</v>
      </c>
      <c r="F201" s="25">
        <v>12</v>
      </c>
      <c r="G201" s="25">
        <v>13</v>
      </c>
      <c r="H201" s="25">
        <v>3</v>
      </c>
      <c r="I201" s="25">
        <v>7</v>
      </c>
      <c r="J201" s="25">
        <v>4</v>
      </c>
      <c r="K201" s="25">
        <v>6</v>
      </c>
      <c r="L201" s="25">
        <v>1</v>
      </c>
      <c r="M201" s="25">
        <v>1290.05</v>
      </c>
      <c r="N201" s="25">
        <v>1248</v>
      </c>
      <c r="O201" s="25">
        <v>340.74013481491164</v>
      </c>
      <c r="P201" s="25">
        <v>0.62589928057553956</v>
      </c>
      <c r="Q201" s="49">
        <v>-1.3333333333333333</v>
      </c>
      <c r="R201" s="25">
        <v>0.6</v>
      </c>
      <c r="S201" s="25">
        <v>0.6</v>
      </c>
      <c r="T201" s="25">
        <v>0.6</v>
      </c>
      <c r="U201" s="47">
        <v>27</v>
      </c>
      <c r="V201" s="47">
        <v>10</v>
      </c>
      <c r="W201" s="54">
        <v>6.5</v>
      </c>
      <c r="X201" s="51">
        <v>10</v>
      </c>
      <c r="Y201" s="46">
        <v>19</v>
      </c>
      <c r="Z201" s="46">
        <v>11</v>
      </c>
      <c r="AA201" s="103">
        <v>45</v>
      </c>
      <c r="AB201" s="104">
        <v>6.6666666666666666E-2</v>
      </c>
      <c r="AC201" s="47">
        <v>9</v>
      </c>
      <c r="AD201" s="25">
        <v>0</v>
      </c>
      <c r="AE201" s="49">
        <v>9</v>
      </c>
      <c r="AF201" s="47">
        <v>4</v>
      </c>
      <c r="AG201" s="25">
        <v>0</v>
      </c>
      <c r="AH201" s="49">
        <v>4</v>
      </c>
      <c r="AI201" s="25">
        <v>30</v>
      </c>
      <c r="AJ201" s="25"/>
      <c r="AK201" s="49">
        <v>0.5</v>
      </c>
      <c r="AL201">
        <v>7</v>
      </c>
      <c r="AM201">
        <v>6</v>
      </c>
      <c r="AN201">
        <v>0.92565534999999999</v>
      </c>
      <c r="AO201">
        <v>6</v>
      </c>
      <c r="AP201">
        <v>0.92565534999999999</v>
      </c>
      <c r="AQ201">
        <v>12</v>
      </c>
      <c r="AR201">
        <v>8</v>
      </c>
      <c r="AS201">
        <v>0.98798063999999997</v>
      </c>
      <c r="AT201">
        <v>10</v>
      </c>
      <c r="AU201">
        <v>0.99028238999999996</v>
      </c>
      <c r="AV201">
        <v>8</v>
      </c>
      <c r="AW201">
        <v>5</v>
      </c>
      <c r="AX201">
        <v>0.90703920000000005</v>
      </c>
      <c r="AY201">
        <v>5</v>
      </c>
      <c r="AZ201">
        <v>0.94197874000000004</v>
      </c>
      <c r="BA201" s="25">
        <v>9</v>
      </c>
      <c r="BB201" s="25">
        <v>6.333333333333333</v>
      </c>
      <c r="BC201" s="25">
        <v>0.94022506333333344</v>
      </c>
      <c r="BD201" s="25">
        <v>7</v>
      </c>
      <c r="BE201" s="25">
        <v>0.95263882666666666</v>
      </c>
      <c r="BF201" s="86">
        <v>58.47561425586197</v>
      </c>
      <c r="BG201" s="47">
        <v>11</v>
      </c>
      <c r="BH201" s="25">
        <v>11</v>
      </c>
      <c r="BI201" s="25">
        <v>11</v>
      </c>
      <c r="BJ201" s="25">
        <v>0.67647058999999998</v>
      </c>
      <c r="BK201" s="25">
        <v>1</v>
      </c>
      <c r="BL201" s="88">
        <v>0.83823529500000005</v>
      </c>
      <c r="BM201" s="47">
        <v>33</v>
      </c>
      <c r="BN201" s="25">
        <v>31</v>
      </c>
      <c r="BO201" s="25">
        <v>35</v>
      </c>
      <c r="BP201" s="25">
        <v>33</v>
      </c>
      <c r="BQ201" s="25">
        <v>31</v>
      </c>
      <c r="BR201" s="46">
        <v>55</v>
      </c>
      <c r="BS201" s="25">
        <v>27421.666666666701</v>
      </c>
      <c r="BT201" s="25">
        <v>10283.125</v>
      </c>
      <c r="BU201" s="25">
        <v>37607</v>
      </c>
      <c r="BV201" s="25">
        <v>20892.777777777799</v>
      </c>
      <c r="BW201" s="25">
        <v>35402</v>
      </c>
      <c r="BX201" s="25">
        <v>15392.1739130435</v>
      </c>
      <c r="BY201" s="25">
        <v>33476.888888888898</v>
      </c>
      <c r="BZ201" s="28">
        <v>15522.692230273766</v>
      </c>
      <c r="CA201">
        <v>1941.62771</v>
      </c>
      <c r="CB201">
        <v>0.34585584000000003</v>
      </c>
      <c r="CC201">
        <v>-3.3333333333333402E-2</v>
      </c>
      <c r="CD201">
        <v>0.81818181818181801</v>
      </c>
      <c r="CE201">
        <v>7353.5359310000003</v>
      </c>
      <c r="CF201">
        <v>0.83965316700000003</v>
      </c>
      <c r="CG201">
        <v>2.5941644562334201</v>
      </c>
      <c r="CH201">
        <v>0.55555555555555602</v>
      </c>
      <c r="CI201">
        <v>10517.00729</v>
      </c>
      <c r="CJ201">
        <v>0.95354605800000003</v>
      </c>
      <c r="CK201">
        <v>2.44225352112676</v>
      </c>
      <c r="CL201">
        <v>0.66666666666666696</v>
      </c>
      <c r="CM201">
        <v>6604.0569770000002</v>
      </c>
      <c r="CN201">
        <v>0.71301835499999999</v>
      </c>
      <c r="CO201">
        <v>1.6676948813422825</v>
      </c>
      <c r="CP201" s="63">
        <v>0.68013468013468037</v>
      </c>
      <c r="CQ201">
        <v>0.463687150837989</v>
      </c>
      <c r="CR201">
        <v>0.74585876198779399</v>
      </c>
      <c r="CS201">
        <v>0.60831509846827103</v>
      </c>
      <c r="CT201">
        <v>0.62525458248472499</v>
      </c>
      <c r="CU201">
        <v>0.64805825242718496</v>
      </c>
      <c r="CV201">
        <v>0.73442808607021504</v>
      </c>
      <c r="CW201">
        <v>0.57335350057781498</v>
      </c>
      <c r="CX201">
        <v>0.70184714351424471</v>
      </c>
      <c r="CY201">
        <v>0.6376003220460299</v>
      </c>
      <c r="CZ201" s="45">
        <v>0.7</v>
      </c>
      <c r="DA201" s="25">
        <v>12659.357142857099</v>
      </c>
      <c r="DB201" s="25">
        <v>0.8</v>
      </c>
      <c r="DC201" s="25">
        <v>14597.625</v>
      </c>
      <c r="DD201" s="25">
        <v>1</v>
      </c>
      <c r="DE201" s="25">
        <v>9692.3684210526299</v>
      </c>
      <c r="DF201" s="25">
        <v>0.83333333333333337</v>
      </c>
      <c r="DG201" s="28">
        <v>12316.450187969909</v>
      </c>
      <c r="DH201">
        <v>0.66666666666666663</v>
      </c>
      <c r="DI201">
        <v>220</v>
      </c>
      <c r="DJ201">
        <v>0</v>
      </c>
      <c r="DK201">
        <v>155</v>
      </c>
      <c r="DL201">
        <v>1.1666666666666667</v>
      </c>
      <c r="DM201">
        <v>162</v>
      </c>
      <c r="DN201">
        <v>0.61111111111111105</v>
      </c>
      <c r="DO201" s="127">
        <v>179</v>
      </c>
      <c r="DP201">
        <v>23</v>
      </c>
      <c r="DQ201">
        <v>17</v>
      </c>
      <c r="DR201">
        <v>17</v>
      </c>
      <c r="DS201">
        <v>9</v>
      </c>
      <c r="DT201">
        <v>56</v>
      </c>
      <c r="DU201">
        <v>16</v>
      </c>
      <c r="DV201">
        <v>17</v>
      </c>
      <c r="DW201">
        <v>7</v>
      </c>
      <c r="DX201">
        <v>11</v>
      </c>
      <c r="DY201">
        <v>8</v>
      </c>
      <c r="DZ201">
        <v>8</v>
      </c>
      <c r="EA201">
        <v>8</v>
      </c>
      <c r="EB201" s="89">
        <v>30</v>
      </c>
      <c r="EC201" s="89">
        <v>13.666666666666666</v>
      </c>
      <c r="ED201" s="89">
        <v>14</v>
      </c>
      <c r="EE201" s="129">
        <v>8</v>
      </c>
      <c r="EF201">
        <v>0.83799573195482369</v>
      </c>
      <c r="EG201">
        <v>0.91437047646631797</v>
      </c>
      <c r="EH201">
        <v>0.91429521109198575</v>
      </c>
      <c r="EI201">
        <v>0.87682863313354753</v>
      </c>
      <c r="EJ201">
        <v>0.96019453562654422</v>
      </c>
      <c r="EK201">
        <v>0.99589280705596805</v>
      </c>
      <c r="EL201">
        <v>0.99073822242652343</v>
      </c>
      <c r="EM201">
        <v>0.99228581947994376</v>
      </c>
      <c r="EN201">
        <v>0.91592518187541871</v>
      </c>
      <c r="EO201">
        <v>0.9668646088458055</v>
      </c>
      <c r="EP201">
        <v>0.96225044864937637</v>
      </c>
      <c r="EQ201">
        <v>1</v>
      </c>
      <c r="ER201">
        <v>0.9047051498189288</v>
      </c>
      <c r="ES201" s="45"/>
      <c r="ET201" s="25"/>
      <c r="EU201" s="25"/>
      <c r="EV201" s="25"/>
      <c r="EW201" s="25"/>
      <c r="EX201" s="109"/>
      <c r="EY201" s="25"/>
    </row>
    <row r="202" spans="1:155" ht="13.05" customHeight="1">
      <c r="A202" s="25">
        <v>46</v>
      </c>
      <c r="B202" s="25"/>
      <c r="C202" s="135">
        <v>80200</v>
      </c>
      <c r="D202" s="25">
        <v>5</v>
      </c>
      <c r="E202" s="25">
        <v>5</v>
      </c>
      <c r="F202" s="25">
        <v>3</v>
      </c>
      <c r="G202" s="25">
        <v>12</v>
      </c>
      <c r="H202" s="25">
        <v>6</v>
      </c>
      <c r="I202" s="25">
        <v>9</v>
      </c>
      <c r="J202" s="25">
        <v>2</v>
      </c>
      <c r="K202" s="25">
        <v>7</v>
      </c>
      <c r="L202" s="25">
        <v>1</v>
      </c>
      <c r="M202" s="25">
        <v>915</v>
      </c>
      <c r="N202" s="25">
        <v>748</v>
      </c>
      <c r="O202" s="25">
        <v>367.95823561634649</v>
      </c>
      <c r="P202" s="25">
        <v>0.50450450450450446</v>
      </c>
      <c r="Q202" s="49">
        <v>0</v>
      </c>
      <c r="R202" s="25">
        <v>0</v>
      </c>
      <c r="S202" s="25">
        <v>0.1</v>
      </c>
      <c r="T202" s="25">
        <v>0.05</v>
      </c>
      <c r="U202" s="47"/>
      <c r="V202" s="47"/>
      <c r="W202" s="54"/>
      <c r="X202" s="51"/>
      <c r="Y202" s="46"/>
      <c r="Z202" s="46"/>
      <c r="AA202" s="103"/>
      <c r="AB202" s="104"/>
      <c r="AC202" s="47"/>
      <c r="AD202" s="25"/>
      <c r="AE202" s="49"/>
      <c r="AF202" s="47"/>
      <c r="AG202" s="25"/>
      <c r="AH202" s="49"/>
      <c r="AI202" s="25"/>
      <c r="AJ202" s="25"/>
      <c r="AK202" s="49"/>
      <c r="AL202"/>
      <c r="AM202"/>
      <c r="AN202"/>
      <c r="AO202"/>
      <c r="AP202"/>
      <c r="AQ202" t="s">
        <v>149</v>
      </c>
      <c r="AR202"/>
      <c r="AS202"/>
      <c r="AT202"/>
      <c r="AU202"/>
      <c r="AV202" t="s">
        <v>149</v>
      </c>
      <c r="AW202"/>
      <c r="AX202"/>
      <c r="AY202"/>
      <c r="AZ202"/>
      <c r="BA202" s="25" t="s">
        <v>149</v>
      </c>
      <c r="BB202" s="25" t="s">
        <v>149</v>
      </c>
      <c r="BC202" s="25" t="s">
        <v>149</v>
      </c>
      <c r="BD202" s="25" t="s">
        <v>149</v>
      </c>
      <c r="BE202" s="25" t="s">
        <v>149</v>
      </c>
      <c r="BF202" s="48"/>
      <c r="BI202" s="25" t="s">
        <v>149</v>
      </c>
      <c r="BJ202" s="25"/>
      <c r="BK202" s="25"/>
      <c r="BL202" s="88" t="s">
        <v>149</v>
      </c>
      <c r="BM202" s="47">
        <v>23</v>
      </c>
      <c r="BN202" s="25">
        <v>25</v>
      </c>
      <c r="BO202" s="25">
        <v>34</v>
      </c>
      <c r="BP202" s="25">
        <v>39</v>
      </c>
      <c r="BQ202" s="25">
        <v>22</v>
      </c>
      <c r="BS202" s="25"/>
      <c r="BT202" s="25"/>
      <c r="BU202" s="25"/>
      <c r="BV202" s="25"/>
      <c r="BW202" s="25"/>
      <c r="BX202" s="25"/>
      <c r="BY202" s="25"/>
      <c r="BZ202" s="28"/>
      <c r="CA202"/>
      <c r="CM202" t="s">
        <v>149</v>
      </c>
      <c r="CN202" t="s">
        <v>149</v>
      </c>
      <c r="CO202" t="s">
        <v>149</v>
      </c>
      <c r="CP202" s="63" t="s">
        <v>149</v>
      </c>
      <c r="CQ202" t="s">
        <v>149</v>
      </c>
      <c r="CR202" t="s">
        <v>149</v>
      </c>
      <c r="CS202" t="s">
        <v>149</v>
      </c>
      <c r="CT202" t="s">
        <v>149</v>
      </c>
      <c r="CU202" t="s">
        <v>149</v>
      </c>
      <c r="CV202" t="s">
        <v>149</v>
      </c>
      <c r="CZ202" s="45">
        <v>0.75</v>
      </c>
      <c r="DA202" s="25">
        <v>5381.0714285714303</v>
      </c>
      <c r="DB202" s="25">
        <v>0.75</v>
      </c>
      <c r="DC202" s="25">
        <v>4491.2</v>
      </c>
      <c r="DD202" s="25">
        <v>0.9</v>
      </c>
      <c r="DE202" s="25">
        <v>4866.3888888888896</v>
      </c>
      <c r="DF202" s="25">
        <v>0.79999999999999993</v>
      </c>
      <c r="DG202" s="28">
        <v>4912.8867724867732</v>
      </c>
      <c r="DH202">
        <v>1.1666666666666667</v>
      </c>
      <c r="DI202">
        <v>104</v>
      </c>
      <c r="DJ202">
        <v>0</v>
      </c>
      <c r="DK202">
        <v>85</v>
      </c>
      <c r="DL202">
        <v>3.5</v>
      </c>
      <c r="DM202">
        <v>90</v>
      </c>
      <c r="DN202">
        <v>1.55555555555556</v>
      </c>
      <c r="DO202" s="127">
        <v>93</v>
      </c>
      <c r="EB202" s="89" t="s">
        <v>149</v>
      </c>
      <c r="EC202" s="89" t="s">
        <v>149</v>
      </c>
      <c r="ED202" s="89" t="s">
        <v>149</v>
      </c>
      <c r="EE202" s="129" t="s">
        <v>149</v>
      </c>
      <c r="ES202" s="45"/>
      <c r="ET202" s="25"/>
      <c r="EU202" s="25"/>
      <c r="EV202" s="25"/>
      <c r="EW202" s="25"/>
      <c r="EX202" s="109"/>
      <c r="EY202" s="25"/>
    </row>
    <row r="203" spans="1:155" ht="13.05" customHeight="1">
      <c r="A203" s="25">
        <v>46</v>
      </c>
      <c r="B203" s="25"/>
      <c r="C203" s="135">
        <v>80201</v>
      </c>
      <c r="D203" s="25">
        <v>5</v>
      </c>
      <c r="E203" s="25">
        <v>5</v>
      </c>
      <c r="F203" s="25">
        <v>11</v>
      </c>
      <c r="G203" s="25">
        <v>16</v>
      </c>
      <c r="H203" s="25">
        <v>2</v>
      </c>
      <c r="I203" s="25">
        <v>6</v>
      </c>
      <c r="J203" s="25">
        <v>0</v>
      </c>
      <c r="K203" s="25">
        <v>7</v>
      </c>
      <c r="L203" s="25">
        <v>1</v>
      </c>
      <c r="M203" s="25">
        <v>925.1</v>
      </c>
      <c r="N203" s="25">
        <v>844</v>
      </c>
      <c r="O203" s="25">
        <v>223.01637891230754</v>
      </c>
      <c r="P203" s="25"/>
      <c r="Q203" s="49"/>
      <c r="R203" s="25">
        <v>0.1</v>
      </c>
      <c r="S203" s="25">
        <v>0.5</v>
      </c>
      <c r="T203" s="25">
        <v>0.3</v>
      </c>
      <c r="U203" s="47"/>
      <c r="V203" s="47"/>
      <c r="W203" s="54"/>
      <c r="X203" s="51"/>
      <c r="Y203" s="46"/>
      <c r="Z203" s="46"/>
      <c r="AA203" s="103"/>
      <c r="AB203" s="104"/>
      <c r="AC203" s="47"/>
      <c r="AD203" s="25"/>
      <c r="AE203" s="49"/>
      <c r="AF203" s="47"/>
      <c r="AG203" s="25"/>
      <c r="AH203" s="49"/>
      <c r="AI203" s="25"/>
      <c r="AJ203" s="25"/>
      <c r="AK203" s="49"/>
      <c r="AL203"/>
      <c r="AM203"/>
      <c r="AN203"/>
      <c r="AO203"/>
      <c r="AP203"/>
      <c r="AQ203" t="s">
        <v>149</v>
      </c>
      <c r="AR203"/>
      <c r="AS203"/>
      <c r="AT203"/>
      <c r="AU203"/>
      <c r="AV203" t="s">
        <v>149</v>
      </c>
      <c r="AW203"/>
      <c r="AX203"/>
      <c r="AY203"/>
      <c r="AZ203"/>
      <c r="BA203" s="25" t="s">
        <v>149</v>
      </c>
      <c r="BB203" s="25" t="s">
        <v>149</v>
      </c>
      <c r="BC203" s="25" t="s">
        <v>149</v>
      </c>
      <c r="BD203" s="25" t="s">
        <v>149</v>
      </c>
      <c r="BE203" s="25" t="s">
        <v>149</v>
      </c>
      <c r="BF203" s="48"/>
      <c r="BG203" s="47"/>
      <c r="BH203" s="25"/>
      <c r="BI203" s="25" t="s">
        <v>149</v>
      </c>
      <c r="BJ203" s="25"/>
      <c r="BK203" s="25"/>
      <c r="BL203" s="88" t="s">
        <v>149</v>
      </c>
      <c r="BM203" s="47">
        <v>20</v>
      </c>
      <c r="BN203" s="25">
        <v>22</v>
      </c>
      <c r="BO203" s="25">
        <v>23</v>
      </c>
      <c r="BP203" s="25">
        <v>29</v>
      </c>
      <c r="BQ203" s="25">
        <v>22</v>
      </c>
      <c r="BR203" s="46"/>
      <c r="BS203" s="25"/>
      <c r="BT203" s="25"/>
      <c r="BU203" s="25"/>
      <c r="BV203" s="25"/>
      <c r="BW203" s="25"/>
      <c r="BX203" s="25"/>
      <c r="BY203" s="25"/>
      <c r="BZ203" s="28"/>
      <c r="CA203"/>
      <c r="CM203" t="s">
        <v>149</v>
      </c>
      <c r="CN203" t="s">
        <v>149</v>
      </c>
      <c r="CO203" t="s">
        <v>149</v>
      </c>
      <c r="CP203" s="63" t="s">
        <v>149</v>
      </c>
      <c r="CQ203" t="s">
        <v>149</v>
      </c>
      <c r="CR203" t="s">
        <v>149</v>
      </c>
      <c r="CS203" t="s">
        <v>149</v>
      </c>
      <c r="CT203" t="s">
        <v>149</v>
      </c>
      <c r="CU203" t="s">
        <v>149</v>
      </c>
      <c r="CV203" t="s">
        <v>149</v>
      </c>
      <c r="CZ203" s="45">
        <v>0.6</v>
      </c>
      <c r="DA203" s="25">
        <v>4446</v>
      </c>
      <c r="DB203" s="25">
        <v>0.8</v>
      </c>
      <c r="DC203" s="25">
        <v>3811.625</v>
      </c>
      <c r="DD203" s="25">
        <v>0.65</v>
      </c>
      <c r="DE203" s="25">
        <v>3319.5384615384601</v>
      </c>
      <c r="DF203" s="25">
        <v>0.68333333333333324</v>
      </c>
      <c r="DG203" s="28">
        <v>3859.0544871794868</v>
      </c>
      <c r="DH203">
        <v>2.5</v>
      </c>
      <c r="DI203">
        <v>59</v>
      </c>
      <c r="DJ203">
        <v>0.83333333333333337</v>
      </c>
      <c r="DK203">
        <v>106</v>
      </c>
      <c r="DL203">
        <v>3</v>
      </c>
      <c r="DM203">
        <v>110</v>
      </c>
      <c r="DN203">
        <v>2.1111111111111098</v>
      </c>
      <c r="DO203" s="127">
        <v>91.666666666666671</v>
      </c>
      <c r="EB203" s="89" t="s">
        <v>149</v>
      </c>
      <c r="EC203" s="89" t="s">
        <v>149</v>
      </c>
      <c r="ED203" s="89" t="s">
        <v>149</v>
      </c>
      <c r="EE203" s="129" t="s">
        <v>149</v>
      </c>
      <c r="ES203" s="45"/>
      <c r="ET203" s="25"/>
      <c r="EU203" s="25"/>
      <c r="EV203" s="25"/>
      <c r="EW203" s="25"/>
      <c r="EX203" s="109"/>
      <c r="EY203" s="25"/>
    </row>
    <row r="204" spans="1:155" ht="13.05" customHeight="1">
      <c r="A204" s="25">
        <v>70</v>
      </c>
      <c r="B204" s="25">
        <v>18</v>
      </c>
      <c r="C204" s="135">
        <v>80202</v>
      </c>
      <c r="D204" s="25">
        <v>4</v>
      </c>
      <c r="E204" s="25">
        <v>4</v>
      </c>
      <c r="F204" s="25">
        <v>2</v>
      </c>
      <c r="G204" s="25">
        <v>9</v>
      </c>
      <c r="H204" s="25">
        <v>0</v>
      </c>
      <c r="I204" s="25">
        <v>3</v>
      </c>
      <c r="J204" s="25">
        <v>2</v>
      </c>
      <c r="K204" s="25">
        <v>2</v>
      </c>
      <c r="L204" s="25">
        <v>0.95</v>
      </c>
      <c r="M204" s="25">
        <v>1408.9</v>
      </c>
      <c r="N204" s="25">
        <v>1389</v>
      </c>
      <c r="O204" s="25">
        <v>432.37409484697008</v>
      </c>
      <c r="P204" s="25">
        <v>0.5461538461538461</v>
      </c>
      <c r="Q204" s="49">
        <v>0.25</v>
      </c>
      <c r="R204" s="25">
        <v>0.3</v>
      </c>
      <c r="S204" s="25">
        <v>0.6</v>
      </c>
      <c r="T204" s="25">
        <v>0.45</v>
      </c>
      <c r="U204" s="47">
        <v>19</v>
      </c>
      <c r="V204" s="47">
        <v>7</v>
      </c>
      <c r="W204" s="54">
        <v>5.5</v>
      </c>
      <c r="X204" s="51">
        <v>10.5</v>
      </c>
      <c r="Y204" s="46">
        <v>20</v>
      </c>
      <c r="Z204" s="46">
        <v>8</v>
      </c>
      <c r="AA204" s="103">
        <v>50</v>
      </c>
      <c r="AB204" s="104">
        <v>0.18</v>
      </c>
      <c r="AC204" s="47">
        <v>7</v>
      </c>
      <c r="AD204" s="25">
        <v>2</v>
      </c>
      <c r="AE204" s="49">
        <v>9</v>
      </c>
      <c r="AF204" s="47">
        <v>2</v>
      </c>
      <c r="AG204" s="25">
        <v>2</v>
      </c>
      <c r="AH204" s="49">
        <v>4</v>
      </c>
      <c r="AI204" s="25">
        <v>44</v>
      </c>
      <c r="AJ204" s="25"/>
      <c r="AK204" s="49">
        <v>0</v>
      </c>
      <c r="AL204">
        <v>9</v>
      </c>
      <c r="AM204">
        <v>7</v>
      </c>
      <c r="AN204">
        <v>0.97821639999999999</v>
      </c>
      <c r="AO204">
        <v>7</v>
      </c>
      <c r="AP204">
        <v>0.97808390999999995</v>
      </c>
      <c r="AQ204">
        <v>17</v>
      </c>
      <c r="AR204">
        <v>10</v>
      </c>
      <c r="AS204">
        <v>0.98020255000000001</v>
      </c>
      <c r="AT204">
        <v>10</v>
      </c>
      <c r="AU204">
        <v>0.98497877</v>
      </c>
      <c r="AV204">
        <v>20</v>
      </c>
      <c r="AW204">
        <v>10</v>
      </c>
      <c r="AX204">
        <v>0.93892752999999995</v>
      </c>
      <c r="AY204">
        <v>10</v>
      </c>
      <c r="AZ204">
        <v>0.96560433999999995</v>
      </c>
      <c r="BA204" s="25">
        <v>15.333333333333334</v>
      </c>
      <c r="BB204" s="25">
        <v>9</v>
      </c>
      <c r="BC204" s="25">
        <v>0.96578215999999995</v>
      </c>
      <c r="BD204" s="25">
        <v>9</v>
      </c>
      <c r="BE204" s="25">
        <v>0.97622233999999997</v>
      </c>
      <c r="BF204" s="86">
        <v>107.10897291321</v>
      </c>
      <c r="BG204" s="47">
        <v>8</v>
      </c>
      <c r="BH204" s="25">
        <v>7</v>
      </c>
      <c r="BI204" s="25">
        <v>7.5</v>
      </c>
      <c r="BJ204" s="25">
        <v>0.69230769000000003</v>
      </c>
      <c r="BK204" s="25">
        <v>0.58823528999999997</v>
      </c>
      <c r="BL204" s="88">
        <v>0.64027148999999994</v>
      </c>
      <c r="BM204" s="47">
        <v>27</v>
      </c>
      <c r="BN204" s="25">
        <v>27</v>
      </c>
      <c r="BO204" s="25">
        <v>21</v>
      </c>
      <c r="BP204" s="25">
        <v>31</v>
      </c>
      <c r="BQ204" s="25"/>
      <c r="BR204" s="46">
        <v>68</v>
      </c>
      <c r="BS204" s="25"/>
      <c r="BT204" s="25"/>
      <c r="BU204" s="25"/>
      <c r="BV204" s="25"/>
      <c r="BW204" s="25"/>
      <c r="BX204" s="25"/>
      <c r="BY204" s="25"/>
      <c r="BZ204" s="28"/>
      <c r="CA204"/>
      <c r="CM204" t="s">
        <v>149</v>
      </c>
      <c r="CN204" t="s">
        <v>149</v>
      </c>
      <c r="CO204" t="s">
        <v>149</v>
      </c>
      <c r="CP204" s="63" t="s">
        <v>149</v>
      </c>
      <c r="CQ204" t="s">
        <v>149</v>
      </c>
      <c r="CR204" t="s">
        <v>149</v>
      </c>
      <c r="CS204" t="s">
        <v>149</v>
      </c>
      <c r="CT204" t="s">
        <v>149</v>
      </c>
      <c r="CU204" t="s">
        <v>149</v>
      </c>
      <c r="CV204" t="s">
        <v>149</v>
      </c>
      <c r="CZ204" s="45">
        <v>0.65</v>
      </c>
      <c r="DA204" s="25">
        <v>9271.25</v>
      </c>
      <c r="DB204" s="25">
        <v>0.4</v>
      </c>
      <c r="DC204" s="25">
        <v>7301.625</v>
      </c>
      <c r="DD204" s="25">
        <v>0.7</v>
      </c>
      <c r="DE204" s="25">
        <v>5372.5</v>
      </c>
      <c r="DF204" s="25">
        <v>0.58333333333333337</v>
      </c>
      <c r="DG204" s="28">
        <v>7315.125</v>
      </c>
      <c r="DH204">
        <v>1.1666666666666667</v>
      </c>
      <c r="DI204">
        <v>279</v>
      </c>
      <c r="DJ204">
        <v>0.33333333333333331</v>
      </c>
      <c r="DK204">
        <v>212</v>
      </c>
      <c r="DL204">
        <v>4.333333333333333</v>
      </c>
      <c r="DM204">
        <v>111</v>
      </c>
      <c r="DN204" s="37">
        <v>1.94444444444444</v>
      </c>
      <c r="DO204" s="127">
        <v>200.66666666666666</v>
      </c>
      <c r="EB204" s="89" t="s">
        <v>149</v>
      </c>
      <c r="EC204" s="89" t="s">
        <v>149</v>
      </c>
      <c r="ED204" s="89" t="s">
        <v>149</v>
      </c>
      <c r="EE204" s="129" t="s">
        <v>149</v>
      </c>
      <c r="ES204" s="45"/>
      <c r="ET204" s="25"/>
      <c r="EU204" s="25"/>
      <c r="EV204" s="25"/>
      <c r="EW204" s="25"/>
      <c r="EX204" s="109"/>
      <c r="EY204" s="25"/>
    </row>
    <row r="205" spans="1:155" ht="13.05" customHeight="1">
      <c r="A205" s="25">
        <v>49</v>
      </c>
      <c r="B205" s="25">
        <v>14</v>
      </c>
      <c r="C205" s="49">
        <v>80203</v>
      </c>
      <c r="D205" s="25">
        <v>1</v>
      </c>
      <c r="E205" s="25">
        <v>1</v>
      </c>
      <c r="F205" s="25">
        <v>5</v>
      </c>
      <c r="G205" s="25">
        <v>12</v>
      </c>
      <c r="H205" s="25">
        <v>11</v>
      </c>
      <c r="I205" s="25">
        <v>18</v>
      </c>
      <c r="J205" s="25">
        <v>2</v>
      </c>
      <c r="K205" s="25">
        <v>7</v>
      </c>
      <c r="L205" s="25">
        <v>1</v>
      </c>
      <c r="M205" s="25">
        <v>1533.8</v>
      </c>
      <c r="N205" s="25">
        <v>1515.5</v>
      </c>
      <c r="O205" s="25">
        <v>338.45758499715356</v>
      </c>
      <c r="P205" s="25">
        <v>0.69230769230769229</v>
      </c>
      <c r="Q205" s="49">
        <v>0</v>
      </c>
      <c r="R205" s="25">
        <v>0.1</v>
      </c>
      <c r="S205" s="25">
        <v>1</v>
      </c>
      <c r="T205" s="25">
        <v>0.18181818181818182</v>
      </c>
      <c r="U205" s="47">
        <v>27</v>
      </c>
      <c r="V205" s="47">
        <v>9</v>
      </c>
      <c r="W205" s="54">
        <v>5.5</v>
      </c>
      <c r="X205" s="51">
        <v>11</v>
      </c>
      <c r="Y205" s="46">
        <v>13</v>
      </c>
      <c r="Z205" s="46">
        <v>12</v>
      </c>
      <c r="AA205" s="103">
        <v>59</v>
      </c>
      <c r="AB205" s="104">
        <v>0</v>
      </c>
      <c r="AC205" s="47">
        <v>12</v>
      </c>
      <c r="AD205" s="25">
        <v>2</v>
      </c>
      <c r="AE205" s="49">
        <v>14</v>
      </c>
      <c r="AF205" s="47">
        <v>4</v>
      </c>
      <c r="AG205" s="25">
        <v>3</v>
      </c>
      <c r="AH205" s="49">
        <v>7</v>
      </c>
      <c r="AI205" s="25">
        <v>43</v>
      </c>
      <c r="AJ205" s="25"/>
      <c r="AK205" s="49">
        <v>1.8604651162790697</v>
      </c>
      <c r="AL205">
        <v>11</v>
      </c>
      <c r="AM205">
        <v>9</v>
      </c>
      <c r="AN205">
        <v>0.96697275000000005</v>
      </c>
      <c r="AO205">
        <v>9</v>
      </c>
      <c r="AP205">
        <v>0.97091318999999998</v>
      </c>
      <c r="AQ205">
        <v>11</v>
      </c>
      <c r="AR205">
        <v>8</v>
      </c>
      <c r="AS205">
        <v>0.97131787999999997</v>
      </c>
      <c r="AT205">
        <v>8</v>
      </c>
      <c r="AU205">
        <v>0.97131787999999997</v>
      </c>
      <c r="AV205">
        <v>14</v>
      </c>
      <c r="AW205">
        <v>9</v>
      </c>
      <c r="AX205">
        <v>0.96750627</v>
      </c>
      <c r="AY205">
        <v>9</v>
      </c>
      <c r="AZ205">
        <v>0.96750627</v>
      </c>
      <c r="BA205" s="25">
        <v>12</v>
      </c>
      <c r="BB205" s="25">
        <v>8.6666666666666661</v>
      </c>
      <c r="BC205" s="25">
        <v>0.96859896666666667</v>
      </c>
      <c r="BD205" s="25">
        <v>8.6666666666666661</v>
      </c>
      <c r="BE205" s="25">
        <v>0.96991244666666665</v>
      </c>
      <c r="BF205" s="86">
        <v>40.361144597948233</v>
      </c>
      <c r="BG205" s="47">
        <v>17</v>
      </c>
      <c r="BH205" s="25">
        <v>13</v>
      </c>
      <c r="BI205" s="25">
        <v>15</v>
      </c>
      <c r="BJ205" s="25">
        <v>0.35443037999999999</v>
      </c>
      <c r="BK205" s="25">
        <v>0.53012048000000001</v>
      </c>
      <c r="BL205" s="88">
        <v>0.44227543000000002</v>
      </c>
      <c r="BM205" s="47">
        <v>39</v>
      </c>
      <c r="BN205" s="25">
        <v>45</v>
      </c>
      <c r="BO205" s="25">
        <v>39</v>
      </c>
      <c r="BP205" s="25">
        <v>43</v>
      </c>
      <c r="BQ205" s="25">
        <v>41</v>
      </c>
      <c r="BR205" s="46">
        <v>55</v>
      </c>
      <c r="BS205" s="25">
        <v>17318.947368421101</v>
      </c>
      <c r="BT205" s="25">
        <v>8437.4358974359002</v>
      </c>
      <c r="BU205" s="25">
        <v>26862.142857142899</v>
      </c>
      <c r="BV205" s="25">
        <v>8547.0454545454504</v>
      </c>
      <c r="BW205" s="25">
        <v>35402</v>
      </c>
      <c r="BX205" s="25">
        <v>7224.8979591836696</v>
      </c>
      <c r="BY205" s="25">
        <v>26527.696741854666</v>
      </c>
      <c r="BZ205" s="28">
        <v>8069.7931037216731</v>
      </c>
      <c r="CA205">
        <v>1243.642472</v>
      </c>
      <c r="CB205">
        <v>0.18635534500000001</v>
      </c>
      <c r="CC205">
        <v>0.92727272727272703</v>
      </c>
      <c r="CD205">
        <v>0.38888888888888901</v>
      </c>
      <c r="CE205">
        <v>530.05661220000002</v>
      </c>
      <c r="CF205">
        <v>4.8282255000000003E-2</v>
      </c>
      <c r="CG205">
        <v>-1.4827586206896599</v>
      </c>
      <c r="CH205">
        <v>0.38461538461538503</v>
      </c>
      <c r="CI205">
        <v>1805.3817019999999</v>
      </c>
      <c r="CJ205">
        <v>0.36822798899999998</v>
      </c>
      <c r="CK205">
        <v>0.78309859154929595</v>
      </c>
      <c r="CL205">
        <v>0.44444444444444398</v>
      </c>
      <c r="CM205">
        <v>1193.0269287333333</v>
      </c>
      <c r="CN205">
        <v>0.20095519633333334</v>
      </c>
      <c r="CO205">
        <v>7.5870899377454351E-2</v>
      </c>
      <c r="CP205" s="63">
        <v>0.40598290598290604</v>
      </c>
      <c r="CQ205">
        <v>0.51153846153846105</v>
      </c>
      <c r="CR205">
        <v>0.54179104477611895</v>
      </c>
      <c r="CS205">
        <v>0.36553945249597403</v>
      </c>
      <c r="CT205">
        <v>0.390834697217676</v>
      </c>
      <c r="CU205">
        <v>0.5</v>
      </c>
      <c r="CV205">
        <v>0.50096030729833596</v>
      </c>
      <c r="CW205">
        <v>0.45902597134481171</v>
      </c>
      <c r="CX205">
        <v>0.4778620164307103</v>
      </c>
      <c r="CY205">
        <v>0.46844399388776098</v>
      </c>
      <c r="CZ205" s="45">
        <v>0.65</v>
      </c>
      <c r="DA205" s="25">
        <v>11292.8461538462</v>
      </c>
      <c r="DB205" s="25">
        <v>0.6</v>
      </c>
      <c r="DC205" s="25">
        <v>9873.9166666666697</v>
      </c>
      <c r="DD205" s="25">
        <v>0.8</v>
      </c>
      <c r="DE205" s="25">
        <v>8131.25</v>
      </c>
      <c r="DF205" s="25">
        <v>0.68333333333333324</v>
      </c>
      <c r="DG205" s="28">
        <v>9766.0042735042898</v>
      </c>
      <c r="DH205">
        <v>0.83333333333333337</v>
      </c>
      <c r="DI205">
        <v>176</v>
      </c>
      <c r="DJ205">
        <v>1</v>
      </c>
      <c r="DK205">
        <v>135</v>
      </c>
      <c r="DL205">
        <v>2</v>
      </c>
      <c r="DM205">
        <v>155</v>
      </c>
      <c r="DN205">
        <v>1.2777777777777779</v>
      </c>
      <c r="DO205">
        <v>155.33333333333334</v>
      </c>
      <c r="DP205">
        <v>14</v>
      </c>
      <c r="DQ205">
        <v>11</v>
      </c>
      <c r="DR205">
        <v>10</v>
      </c>
      <c r="DS205">
        <v>7</v>
      </c>
      <c r="DT205">
        <v>34</v>
      </c>
      <c r="DU205">
        <v>4</v>
      </c>
      <c r="DV205">
        <v>6</v>
      </c>
      <c r="DW205">
        <v>4</v>
      </c>
      <c r="DX205">
        <v>11</v>
      </c>
      <c r="DY205">
        <v>10</v>
      </c>
      <c r="DZ205">
        <v>9</v>
      </c>
      <c r="EA205">
        <v>8</v>
      </c>
      <c r="EB205" s="89">
        <v>19.666666666666668</v>
      </c>
      <c r="EC205" s="89">
        <v>8.3333333333333339</v>
      </c>
      <c r="ED205" s="89">
        <v>8.3333333333333339</v>
      </c>
      <c r="EE205" s="129">
        <v>6.333333333333333</v>
      </c>
      <c r="EF205">
        <v>0.89303539351003269</v>
      </c>
      <c r="EG205">
        <v>0.94616120248364888</v>
      </c>
      <c r="EH205">
        <v>0.9542511492815634</v>
      </c>
      <c r="EI205">
        <v>0.97985018394585377</v>
      </c>
      <c r="EJ205">
        <v>0.88429648069229172</v>
      </c>
      <c r="EK205">
        <v>0.98115578103921208</v>
      </c>
      <c r="EL205">
        <v>0.89982991590134442</v>
      </c>
      <c r="EM205">
        <v>0.98270762982399062</v>
      </c>
      <c r="EN205">
        <v>0.91495168416582984</v>
      </c>
      <c r="EO205">
        <v>0.91566127586042878</v>
      </c>
      <c r="EP205">
        <v>0.88996234023298249</v>
      </c>
      <c r="EQ205">
        <v>1</v>
      </c>
      <c r="ER205">
        <v>0.89742785278938475</v>
      </c>
      <c r="ES205" s="45"/>
      <c r="ET205" s="25"/>
      <c r="EU205" s="25">
        <v>1</v>
      </c>
      <c r="EV205" s="25"/>
      <c r="EW205" s="25"/>
      <c r="EX205" s="109"/>
      <c r="EY205" s="25"/>
    </row>
    <row r="206" spans="1:155" ht="13.05" customHeight="1">
      <c r="A206" s="25">
        <v>45</v>
      </c>
      <c r="B206" s="25">
        <v>12</v>
      </c>
      <c r="C206" s="49">
        <v>80204</v>
      </c>
      <c r="D206" s="25">
        <v>4</v>
      </c>
      <c r="E206" s="25">
        <v>4</v>
      </c>
      <c r="F206" s="25">
        <v>15</v>
      </c>
      <c r="G206" s="25">
        <v>20</v>
      </c>
      <c r="H206" s="25">
        <v>10</v>
      </c>
      <c r="I206" s="25">
        <v>21</v>
      </c>
      <c r="J206" s="25">
        <v>5</v>
      </c>
      <c r="K206" s="25">
        <v>14</v>
      </c>
      <c r="L206" s="25">
        <v>1</v>
      </c>
      <c r="M206" s="25">
        <v>932.7</v>
      </c>
      <c r="N206" s="25">
        <v>888</v>
      </c>
      <c r="O206" s="25">
        <v>236.83663034607667</v>
      </c>
      <c r="P206" s="25">
        <v>0.61971830985915488</v>
      </c>
      <c r="Q206" s="49">
        <v>0</v>
      </c>
      <c r="R206" s="25">
        <v>0.6</v>
      </c>
      <c r="S206" s="25">
        <v>0.4</v>
      </c>
      <c r="T206" s="25">
        <v>0.5</v>
      </c>
      <c r="U206" s="47">
        <v>41</v>
      </c>
      <c r="V206" s="47">
        <v>15</v>
      </c>
      <c r="W206" s="54">
        <v>6.5</v>
      </c>
      <c r="X206" s="51">
        <v>14.5</v>
      </c>
      <c r="Y206" s="46">
        <v>10</v>
      </c>
      <c r="Z206" s="46">
        <v>10</v>
      </c>
      <c r="AA206" s="103">
        <v>89</v>
      </c>
      <c r="AB206" s="104">
        <v>4.49438202247191E-2</v>
      </c>
      <c r="AC206" s="47">
        <v>10</v>
      </c>
      <c r="AD206" s="25">
        <v>7</v>
      </c>
      <c r="AE206" s="49">
        <v>17</v>
      </c>
      <c r="AF206" s="47">
        <v>4</v>
      </c>
      <c r="AG206" s="25">
        <v>4</v>
      </c>
      <c r="AH206" s="49">
        <v>8</v>
      </c>
      <c r="AI206" s="25">
        <v>20</v>
      </c>
      <c r="AJ206" s="25"/>
      <c r="AK206" s="49">
        <v>1.25</v>
      </c>
      <c r="AL206">
        <v>22</v>
      </c>
      <c r="AM206">
        <v>13</v>
      </c>
      <c r="AN206">
        <v>0.83825384999999997</v>
      </c>
      <c r="AO206">
        <v>13</v>
      </c>
      <c r="AP206">
        <v>0.83650535999999998</v>
      </c>
      <c r="AQ206">
        <v>15</v>
      </c>
      <c r="AR206">
        <v>11</v>
      </c>
      <c r="AS206">
        <v>0.96491676000000004</v>
      </c>
      <c r="AT206">
        <v>11</v>
      </c>
      <c r="AU206">
        <v>0.96625733000000003</v>
      </c>
      <c r="AV206">
        <v>22</v>
      </c>
      <c r="AW206">
        <v>10</v>
      </c>
      <c r="AX206">
        <v>0.87145729999999999</v>
      </c>
      <c r="AY206">
        <v>10</v>
      </c>
      <c r="AZ206">
        <v>0.97093156999999997</v>
      </c>
      <c r="BA206" s="25">
        <v>19.666666666666668</v>
      </c>
      <c r="BB206" s="25">
        <v>11.333333333333334</v>
      </c>
      <c r="BC206" s="25">
        <v>0.89154263666666667</v>
      </c>
      <c r="BD206" s="25">
        <v>11.333333333333334</v>
      </c>
      <c r="BE206" s="25">
        <v>0.92456475333333332</v>
      </c>
      <c r="BF206" s="86">
        <v>73.294895546510801</v>
      </c>
      <c r="BG206" s="47">
        <v>16</v>
      </c>
      <c r="BH206" s="25">
        <v>11</v>
      </c>
      <c r="BI206" s="25">
        <v>13.5</v>
      </c>
      <c r="BJ206" s="25">
        <v>0.54285713999999996</v>
      </c>
      <c r="BK206" s="25">
        <v>3.5087719000000003E-2</v>
      </c>
      <c r="BL206" s="88">
        <v>0.28897242949999996</v>
      </c>
      <c r="BM206" s="47">
        <v>32</v>
      </c>
      <c r="BN206" s="25">
        <v>32</v>
      </c>
      <c r="BO206" s="25">
        <v>34</v>
      </c>
      <c r="BP206" s="25">
        <v>30</v>
      </c>
      <c r="BQ206" s="25">
        <v>30</v>
      </c>
      <c r="BR206" s="46">
        <v>58</v>
      </c>
      <c r="BS206" s="25">
        <v>41132.5</v>
      </c>
      <c r="BT206" s="25">
        <v>5484.3333333333303</v>
      </c>
      <c r="BU206" s="25">
        <v>34188.181818181802</v>
      </c>
      <c r="BV206" s="25">
        <v>8954.0476190476202</v>
      </c>
      <c r="BW206" s="25">
        <v>23601.333333333299</v>
      </c>
      <c r="BX206" s="25">
        <v>6679.6226415094297</v>
      </c>
      <c r="BY206" s="25">
        <v>32974.005050505031</v>
      </c>
      <c r="BZ206" s="28">
        <v>7039.334531296794</v>
      </c>
      <c r="CA206">
        <v>528.93180870000003</v>
      </c>
      <c r="CB206">
        <v>0.126188366</v>
      </c>
      <c r="CC206">
        <v>-0.25151515151515103</v>
      </c>
      <c r="CD206">
        <v>0.57142857142857095</v>
      </c>
      <c r="CE206">
        <v>301.77927269999998</v>
      </c>
      <c r="CF206">
        <v>3.0845131000000001E-2</v>
      </c>
      <c r="CG206">
        <v>1.9124668435013299</v>
      </c>
      <c r="CH206">
        <v>0.7</v>
      </c>
      <c r="CI206">
        <v>532.27222040000004</v>
      </c>
      <c r="CJ206">
        <v>0.113880325</v>
      </c>
      <c r="CK206">
        <v>-1.0507042253521099</v>
      </c>
      <c r="CL206">
        <v>0.42857142857142899</v>
      </c>
      <c r="CM206">
        <v>454.32776726666663</v>
      </c>
      <c r="CN206">
        <v>9.0304607333333342E-2</v>
      </c>
      <c r="CO206">
        <v>0.20341582221135632</v>
      </c>
      <c r="CP206" s="63">
        <v>0.56666666666666665</v>
      </c>
      <c r="CQ206">
        <v>0.478835978835979</v>
      </c>
      <c r="CR206">
        <v>0.68671059857221295</v>
      </c>
      <c r="CS206">
        <v>0.57799999999999996</v>
      </c>
      <c r="CT206">
        <v>0.59742460182988799</v>
      </c>
      <c r="CU206">
        <v>0.37061769616026702</v>
      </c>
      <c r="CV206">
        <v>0.71367781155015197</v>
      </c>
      <c r="CW206">
        <v>0.47581789166541527</v>
      </c>
      <c r="CX206">
        <v>0.66593767065075093</v>
      </c>
      <c r="CY206">
        <v>0.57087778115808308</v>
      </c>
      <c r="CZ206" s="45">
        <v>0.7</v>
      </c>
      <c r="DA206" s="25">
        <v>7680.4285714285697</v>
      </c>
      <c r="DB206" s="25">
        <v>0.7</v>
      </c>
      <c r="DC206" s="25">
        <v>6023.2307692307704</v>
      </c>
      <c r="DD206" s="25">
        <v>0.65</v>
      </c>
      <c r="DE206" s="25">
        <v>3604.9230769230799</v>
      </c>
      <c r="DF206" s="25">
        <v>0.68333333333333324</v>
      </c>
      <c r="DG206" s="28">
        <v>5769.527472527473</v>
      </c>
      <c r="DH206">
        <v>0.33333333333333331</v>
      </c>
      <c r="DI206">
        <v>121</v>
      </c>
      <c r="DJ206">
        <v>0</v>
      </c>
      <c r="DK206">
        <v>75</v>
      </c>
      <c r="DL206">
        <v>3</v>
      </c>
      <c r="DM206">
        <v>83</v>
      </c>
      <c r="DN206">
        <v>1.1111111111111112</v>
      </c>
      <c r="DO206">
        <v>93</v>
      </c>
      <c r="DP206">
        <v>21</v>
      </c>
      <c r="DQ206">
        <v>16</v>
      </c>
      <c r="DR206">
        <v>16</v>
      </c>
      <c r="DS206">
        <v>10</v>
      </c>
      <c r="DT206">
        <v>38</v>
      </c>
      <c r="DU206">
        <v>15</v>
      </c>
      <c r="DV206">
        <v>16</v>
      </c>
      <c r="DW206">
        <v>7</v>
      </c>
      <c r="DX206">
        <v>7</v>
      </c>
      <c r="DY206">
        <v>8</v>
      </c>
      <c r="DZ206">
        <v>7</v>
      </c>
      <c r="EA206">
        <v>6</v>
      </c>
      <c r="EB206" s="89">
        <v>22</v>
      </c>
      <c r="EC206" s="89">
        <v>13</v>
      </c>
      <c r="ED206" s="89">
        <v>13</v>
      </c>
      <c r="EE206" s="129">
        <v>7.666666666666667</v>
      </c>
      <c r="EF206">
        <v>0.88007843399942409</v>
      </c>
      <c r="EG206">
        <v>0.87838075741867272</v>
      </c>
      <c r="EH206">
        <v>0.86915190978404477</v>
      </c>
      <c r="EI206">
        <v>0.98020042681363029</v>
      </c>
      <c r="EJ206">
        <v>0.95636593889183463</v>
      </c>
      <c r="EK206">
        <v>0.99447515616878723</v>
      </c>
      <c r="EL206">
        <v>0.99507489524505077</v>
      </c>
      <c r="EM206">
        <v>0.99228581947994376</v>
      </c>
      <c r="EN206">
        <v>0.84590986887562725</v>
      </c>
      <c r="EO206">
        <v>0.95277849505956247</v>
      </c>
      <c r="EP206">
        <v>0.90748521297303009</v>
      </c>
      <c r="EQ206">
        <v>0.97818009423135355</v>
      </c>
      <c r="ER206">
        <v>0.89411808058896192</v>
      </c>
      <c r="ES206" s="45"/>
      <c r="ET206" s="25"/>
      <c r="EU206" s="25"/>
      <c r="EV206" s="25"/>
      <c r="EW206" s="25"/>
      <c r="EX206" s="109"/>
      <c r="EY206" s="25"/>
    </row>
    <row r="207" spans="1:155" ht="13.05" customHeight="1">
      <c r="A207" s="25">
        <v>57</v>
      </c>
      <c r="B207" s="25">
        <v>12</v>
      </c>
      <c r="C207" s="49">
        <v>80205</v>
      </c>
      <c r="D207" s="25">
        <v>4</v>
      </c>
      <c r="E207" s="25">
        <v>4</v>
      </c>
      <c r="F207" s="25">
        <v>14</v>
      </c>
      <c r="G207" s="25">
        <v>21</v>
      </c>
      <c r="H207" s="25">
        <v>11</v>
      </c>
      <c r="I207" s="25">
        <v>18</v>
      </c>
      <c r="J207" s="25">
        <v>2</v>
      </c>
      <c r="K207" s="25">
        <v>7</v>
      </c>
      <c r="L207" s="25">
        <v>1</v>
      </c>
      <c r="M207" s="25">
        <v>935.7</v>
      </c>
      <c r="N207" s="25">
        <v>864.5</v>
      </c>
      <c r="O207" s="25">
        <v>196.12297431109783</v>
      </c>
      <c r="P207" s="25">
        <v>0.33812949640287771</v>
      </c>
      <c r="Q207" s="49">
        <v>-0.4</v>
      </c>
      <c r="R207" s="25">
        <v>0.5</v>
      </c>
      <c r="S207" s="25">
        <v>0.5</v>
      </c>
      <c r="T207" s="25">
        <v>0.5</v>
      </c>
      <c r="U207" s="47">
        <v>33</v>
      </c>
      <c r="V207" s="47">
        <v>14</v>
      </c>
      <c r="W207" s="54">
        <v>6</v>
      </c>
      <c r="X207" s="51">
        <v>9</v>
      </c>
      <c r="Y207" s="46">
        <v>22</v>
      </c>
      <c r="Z207" s="46">
        <v>19</v>
      </c>
      <c r="AA207" s="103">
        <v>65</v>
      </c>
      <c r="AB207" s="104">
        <v>3.0769230769230771E-2</v>
      </c>
      <c r="AC207" s="47">
        <v>11</v>
      </c>
      <c r="AD207" s="25">
        <v>9</v>
      </c>
      <c r="AE207" s="49">
        <v>20</v>
      </c>
      <c r="AF207" s="47">
        <v>4</v>
      </c>
      <c r="AG207" s="25">
        <v>4</v>
      </c>
      <c r="AH207" s="49">
        <v>8</v>
      </c>
      <c r="AI207" s="25">
        <v>28</v>
      </c>
      <c r="AJ207" s="25"/>
      <c r="AK207" s="49">
        <v>1.1071428571428572</v>
      </c>
      <c r="AL207">
        <v>15</v>
      </c>
      <c r="AM207">
        <v>8</v>
      </c>
      <c r="AN207">
        <v>0.66123326999999998</v>
      </c>
      <c r="AO207">
        <v>7</v>
      </c>
      <c r="AP207">
        <v>0.55602185999999998</v>
      </c>
      <c r="AQ207">
        <v>12</v>
      </c>
      <c r="AR207">
        <v>6</v>
      </c>
      <c r="AS207">
        <v>0.96740455000000003</v>
      </c>
      <c r="AT207">
        <v>7</v>
      </c>
      <c r="AU207">
        <v>0.96776874999999996</v>
      </c>
      <c r="AV207">
        <v>14</v>
      </c>
      <c r="AW207">
        <v>10</v>
      </c>
      <c r="AX207">
        <v>0.96811733</v>
      </c>
      <c r="AY207">
        <v>10</v>
      </c>
      <c r="AZ207">
        <v>0.97643614999999995</v>
      </c>
      <c r="BA207" s="25">
        <v>13.666666666666666</v>
      </c>
      <c r="BB207" s="25">
        <v>8</v>
      </c>
      <c r="BC207" s="25">
        <v>0.86558504999999997</v>
      </c>
      <c r="BD207" s="25">
        <v>8</v>
      </c>
      <c r="BE207" s="25">
        <v>0.83340892</v>
      </c>
      <c r="BF207" s="86">
        <v>54.644949436041585</v>
      </c>
      <c r="BG207" s="47">
        <v>19</v>
      </c>
      <c r="BH207" s="25">
        <v>24</v>
      </c>
      <c r="BI207" s="25">
        <v>21.5</v>
      </c>
      <c r="BJ207" s="25">
        <v>0.81990521000000005</v>
      </c>
      <c r="BK207" s="25">
        <v>0.86440678000000004</v>
      </c>
      <c r="BL207" s="88">
        <v>0.84215599500000005</v>
      </c>
      <c r="BM207" s="47"/>
      <c r="BN207" s="25"/>
      <c r="BO207" s="25"/>
      <c r="BP207" s="25"/>
      <c r="BQ207" s="25"/>
      <c r="BR207" s="46">
        <v>67</v>
      </c>
      <c r="BS207" s="25">
        <v>109686.66666666701</v>
      </c>
      <c r="BT207" s="25">
        <v>23504.285714285699</v>
      </c>
      <c r="BU207" s="25">
        <v>94017.5</v>
      </c>
      <c r="BV207" s="25">
        <v>31339.166666666701</v>
      </c>
      <c r="BW207" s="25">
        <v>118006.66666666701</v>
      </c>
      <c r="BX207" s="25">
        <v>35402</v>
      </c>
      <c r="BY207" s="25">
        <v>107236.94444444467</v>
      </c>
      <c r="BZ207" s="28">
        <v>30081.817460317467</v>
      </c>
      <c r="CA207">
        <v>5017.8104469999998</v>
      </c>
      <c r="CB207">
        <v>0.47310868</v>
      </c>
      <c r="CC207">
        <v>-7.8787878787878796E-2</v>
      </c>
      <c r="CD207">
        <v>0.5</v>
      </c>
      <c r="CE207">
        <v>5732.9501049999999</v>
      </c>
      <c r="CF207">
        <v>0.32120878000000003</v>
      </c>
      <c r="CG207">
        <v>-8.75331564986737E-2</v>
      </c>
      <c r="CH207">
        <v>1</v>
      </c>
      <c r="CI207">
        <v>22901.13075</v>
      </c>
      <c r="CJ207">
        <v>1.4959967599999999</v>
      </c>
      <c r="CK207">
        <v>0.94929577464788695</v>
      </c>
      <c r="CL207">
        <v>0.5</v>
      </c>
      <c r="CM207">
        <v>11217.297100666668</v>
      </c>
      <c r="CN207">
        <v>0.76343807333333336</v>
      </c>
      <c r="CO207">
        <v>0.26099157978711146</v>
      </c>
      <c r="CP207" s="63">
        <v>0.66666666666666663</v>
      </c>
      <c r="CQ207">
        <v>0.375</v>
      </c>
      <c r="CR207">
        <v>0.61444734551784197</v>
      </c>
      <c r="CS207">
        <v>0.38983050847457601</v>
      </c>
      <c r="CT207">
        <v>0.69103313840156</v>
      </c>
      <c r="CU207">
        <v>0.63461538461538403</v>
      </c>
      <c r="CV207">
        <v>0.62110311750599501</v>
      </c>
      <c r="CW207">
        <v>0.46648196436332001</v>
      </c>
      <c r="CX207">
        <v>0.6421945338084657</v>
      </c>
      <c r="CY207">
        <v>0.5543382490858928</v>
      </c>
      <c r="CZ207" s="45">
        <v>0.85</v>
      </c>
      <c r="DA207" s="25">
        <v>15689.352941176499</v>
      </c>
      <c r="DB207" s="25">
        <v>0.85</v>
      </c>
      <c r="DC207" s="25">
        <v>9150.75</v>
      </c>
      <c r="DD207" s="25">
        <v>0.9</v>
      </c>
      <c r="DE207" s="25">
        <v>6241.7222222222199</v>
      </c>
      <c r="DF207" s="25">
        <v>0.8666666666666667</v>
      </c>
      <c r="DG207" s="28">
        <v>10360.608387799572</v>
      </c>
      <c r="DH207">
        <v>0.5</v>
      </c>
      <c r="DI207">
        <v>240</v>
      </c>
      <c r="DJ207">
        <v>0</v>
      </c>
      <c r="DK207">
        <v>104</v>
      </c>
      <c r="DL207">
        <v>0</v>
      </c>
      <c r="DM207">
        <v>386</v>
      </c>
      <c r="DN207">
        <v>0.16666666666666666</v>
      </c>
      <c r="DO207">
        <v>243.33333333333334</v>
      </c>
      <c r="DP207">
        <v>28</v>
      </c>
      <c r="DQ207">
        <v>20</v>
      </c>
      <c r="DR207">
        <v>21</v>
      </c>
      <c r="DS207">
        <v>10</v>
      </c>
      <c r="DT207">
        <v>45</v>
      </c>
      <c r="DU207">
        <v>10</v>
      </c>
      <c r="DV207">
        <v>11</v>
      </c>
      <c r="DW207">
        <v>5</v>
      </c>
      <c r="DX207">
        <v>19</v>
      </c>
      <c r="DY207">
        <v>18</v>
      </c>
      <c r="DZ207">
        <v>18</v>
      </c>
      <c r="EA207">
        <v>8</v>
      </c>
      <c r="EB207" s="89">
        <v>30.666666666666668</v>
      </c>
      <c r="EC207" s="89">
        <v>16</v>
      </c>
      <c r="ED207" s="89">
        <v>16.666666666666668</v>
      </c>
      <c r="EE207" s="129">
        <v>7.666666666666667</v>
      </c>
      <c r="EF207">
        <v>0.95817235021438618</v>
      </c>
      <c r="EG207">
        <v>0.95733987581867297</v>
      </c>
      <c r="EH207">
        <v>0.96668882937198364</v>
      </c>
      <c r="EI207">
        <v>0.95224193904392729</v>
      </c>
      <c r="EJ207">
        <v>0.96847506758043034</v>
      </c>
      <c r="EK207">
        <v>0.996990211382633</v>
      </c>
      <c r="EL207">
        <v>0.9964684998585458</v>
      </c>
      <c r="EM207">
        <v>0.99999999999999978</v>
      </c>
      <c r="EN207">
        <v>0.9871203601713856</v>
      </c>
      <c r="EO207">
        <v>0.99371557830717649</v>
      </c>
      <c r="EP207">
        <v>0.99474361747186213</v>
      </c>
      <c r="EQ207">
        <v>1</v>
      </c>
      <c r="ER207">
        <v>0.971255925988734</v>
      </c>
      <c r="ES207" s="45"/>
      <c r="ET207" s="25"/>
      <c r="EU207" s="25"/>
      <c r="EV207" s="25"/>
      <c r="EW207" s="25"/>
      <c r="EX207" s="109"/>
      <c r="EY207" s="25"/>
    </row>
    <row r="208" spans="1:155" ht="13.05" customHeight="1">
      <c r="A208" s="25">
        <v>47</v>
      </c>
      <c r="B208" s="25">
        <v>16</v>
      </c>
      <c r="C208" s="49">
        <v>80206</v>
      </c>
      <c r="D208" s="25">
        <v>1</v>
      </c>
      <c r="E208" s="25">
        <v>1</v>
      </c>
      <c r="F208" s="25">
        <v>28</v>
      </c>
      <c r="G208" s="25">
        <v>28</v>
      </c>
      <c r="H208" s="25">
        <v>24</v>
      </c>
      <c r="I208" s="25">
        <v>26</v>
      </c>
      <c r="J208" s="25">
        <v>7</v>
      </c>
      <c r="K208" s="25">
        <v>15</v>
      </c>
      <c r="L208" s="25">
        <v>1</v>
      </c>
      <c r="M208" s="25">
        <v>1287.6500000000001</v>
      </c>
      <c r="N208" s="25">
        <v>1184.5</v>
      </c>
      <c r="O208" s="25">
        <v>473.41161293652056</v>
      </c>
      <c r="P208" s="25">
        <v>0.37</v>
      </c>
      <c r="Q208" s="49">
        <v>0</v>
      </c>
      <c r="R208" s="25">
        <v>0.7</v>
      </c>
      <c r="S208" s="25">
        <v>0.8</v>
      </c>
      <c r="T208" s="25">
        <v>0.75</v>
      </c>
      <c r="U208" s="47">
        <v>26</v>
      </c>
      <c r="V208" s="47">
        <v>10</v>
      </c>
      <c r="W208" s="54">
        <v>8</v>
      </c>
      <c r="X208" s="51">
        <v>16.5</v>
      </c>
      <c r="Y208" s="46">
        <v>23</v>
      </c>
      <c r="Z208" s="46">
        <v>11</v>
      </c>
      <c r="AA208" s="103">
        <v>110</v>
      </c>
      <c r="AB208" s="104">
        <v>3.6363636363636362E-2</v>
      </c>
      <c r="AC208" s="47">
        <v>12</v>
      </c>
      <c r="AD208" s="25">
        <v>9</v>
      </c>
      <c r="AE208" s="49">
        <v>21</v>
      </c>
      <c r="AF208" s="47">
        <v>4</v>
      </c>
      <c r="AG208" s="25">
        <v>3</v>
      </c>
      <c r="AH208" s="49">
        <v>7</v>
      </c>
      <c r="AI208" s="25">
        <v>30</v>
      </c>
      <c r="AJ208" s="25"/>
      <c r="AK208" s="49">
        <v>0.83333333333333337</v>
      </c>
      <c r="AL208">
        <v>24</v>
      </c>
      <c r="AM208">
        <v>10</v>
      </c>
      <c r="AN208">
        <v>0.96383675999999996</v>
      </c>
      <c r="AO208">
        <v>10</v>
      </c>
      <c r="AP208">
        <v>0.97347273000000001</v>
      </c>
      <c r="AQ208">
        <v>12</v>
      </c>
      <c r="AR208">
        <v>3</v>
      </c>
      <c r="AS208">
        <v>0.96392785000000003</v>
      </c>
      <c r="AT208">
        <v>5</v>
      </c>
      <c r="AU208">
        <v>0.98529102000000002</v>
      </c>
      <c r="AV208">
        <v>14</v>
      </c>
      <c r="AW208">
        <v>7</v>
      </c>
      <c r="AX208">
        <v>0.94566528000000005</v>
      </c>
      <c r="AY208">
        <v>8</v>
      </c>
      <c r="AZ208">
        <v>0.94737618000000001</v>
      </c>
      <c r="BA208" s="25">
        <v>16.666666666666668</v>
      </c>
      <c r="BB208" s="25">
        <v>6.666666666666667</v>
      </c>
      <c r="BC208" s="25">
        <v>0.95780996333333335</v>
      </c>
      <c r="BD208" s="25">
        <v>7.666666666666667</v>
      </c>
      <c r="BE208" s="25">
        <v>0.96871331000000005</v>
      </c>
      <c r="BF208" s="86">
        <v>51.252918744387529</v>
      </c>
      <c r="BG208" s="47">
        <v>19</v>
      </c>
      <c r="BH208" s="25">
        <v>23</v>
      </c>
      <c r="BI208" s="25">
        <v>21</v>
      </c>
      <c r="BJ208" s="25">
        <v>1</v>
      </c>
      <c r="BK208" s="25">
        <v>0.93030303000000003</v>
      </c>
      <c r="BL208" s="88">
        <v>0.96515151500000007</v>
      </c>
      <c r="BM208" s="47">
        <v>30</v>
      </c>
      <c r="BN208" s="25">
        <v>31</v>
      </c>
      <c r="BO208" s="25">
        <v>30</v>
      </c>
      <c r="BP208" s="25">
        <v>29</v>
      </c>
      <c r="BQ208" s="25">
        <v>33</v>
      </c>
      <c r="BR208" s="46">
        <v>60</v>
      </c>
      <c r="BS208" s="25">
        <v>21937.333333333299</v>
      </c>
      <c r="BT208" s="25">
        <v>2964.5045045044999</v>
      </c>
      <c r="BU208" s="25">
        <v>6065.6451612903202</v>
      </c>
      <c r="BV208" s="25">
        <v>3298.85964912281</v>
      </c>
      <c r="BW208" s="25">
        <v>14750.833333333299</v>
      </c>
      <c r="BX208" s="25">
        <v>3933.5555555555602</v>
      </c>
      <c r="BY208" s="25">
        <v>14251.270609318972</v>
      </c>
      <c r="BZ208" s="28">
        <v>3398.9732363942899</v>
      </c>
      <c r="CA208">
        <v>203.9134493</v>
      </c>
      <c r="CB208">
        <v>9.1038899000000006E-2</v>
      </c>
      <c r="CC208">
        <v>1.41818181818182</v>
      </c>
      <c r="CD208">
        <v>0.71428571428571397</v>
      </c>
      <c r="CE208">
        <v>732.07919960000004</v>
      </c>
      <c r="CF208">
        <v>0.40514217699999999</v>
      </c>
      <c r="CG208">
        <v>15.334217506631299</v>
      </c>
      <c r="CH208">
        <v>0.44262295081967201</v>
      </c>
      <c r="CI208">
        <v>447.39513010000002</v>
      </c>
      <c r="CJ208">
        <v>0.17717545300000001</v>
      </c>
      <c r="CK208">
        <v>3.5464788732394399</v>
      </c>
      <c r="CL208">
        <v>0.60869565217391297</v>
      </c>
      <c r="CM208">
        <v>461.12925966666671</v>
      </c>
      <c r="CN208">
        <v>0.22445217633333334</v>
      </c>
      <c r="CO208">
        <v>6.7662927326841862</v>
      </c>
      <c r="CP208" s="63">
        <v>0.58853477242643304</v>
      </c>
      <c r="CQ208">
        <v>0.47906976744185997</v>
      </c>
      <c r="CR208">
        <v>0.71677471636953005</v>
      </c>
      <c r="CS208">
        <v>0.67395156526875399</v>
      </c>
      <c r="CT208">
        <v>0.77846715328467198</v>
      </c>
      <c r="CU208">
        <v>0.49826989619377199</v>
      </c>
      <c r="CV208">
        <v>0.71603836716484504</v>
      </c>
      <c r="CW208">
        <v>0.55043040963479528</v>
      </c>
      <c r="CX208">
        <v>0.73709341227301561</v>
      </c>
      <c r="CY208">
        <v>0.64376191095390556</v>
      </c>
      <c r="CZ208" s="45">
        <v>0.7</v>
      </c>
      <c r="DA208" s="25">
        <v>9785.8571428571395</v>
      </c>
      <c r="DB208" s="25">
        <v>0.75</v>
      </c>
      <c r="DC208" s="25">
        <v>8323.2000000000007</v>
      </c>
      <c r="DD208" s="25">
        <v>0.75</v>
      </c>
      <c r="DE208" s="25">
        <v>8304.9333333333307</v>
      </c>
      <c r="DF208" s="25">
        <v>0.73333333333333339</v>
      </c>
      <c r="DG208" s="28">
        <v>8804.6634920634915</v>
      </c>
      <c r="DH208">
        <v>0.5</v>
      </c>
      <c r="DI208">
        <v>169</v>
      </c>
      <c r="DJ208">
        <v>0</v>
      </c>
      <c r="DK208">
        <v>119</v>
      </c>
      <c r="DL208">
        <v>0.66666666666666663</v>
      </c>
      <c r="DM208">
        <v>144</v>
      </c>
      <c r="DN208">
        <v>0.38888888888888884</v>
      </c>
      <c r="DO208">
        <v>144</v>
      </c>
      <c r="DP208">
        <v>26</v>
      </c>
      <c r="DQ208">
        <v>15</v>
      </c>
      <c r="DR208">
        <v>16</v>
      </c>
      <c r="DS208">
        <v>6</v>
      </c>
      <c r="DT208">
        <v>28</v>
      </c>
      <c r="DU208">
        <v>8</v>
      </c>
      <c r="DV208">
        <v>10</v>
      </c>
      <c r="DW208">
        <v>4</v>
      </c>
      <c r="DX208">
        <v>43</v>
      </c>
      <c r="DY208">
        <v>16</v>
      </c>
      <c r="DZ208">
        <v>16</v>
      </c>
      <c r="EA208">
        <v>7</v>
      </c>
      <c r="EB208" s="89">
        <v>32.333333333333336</v>
      </c>
      <c r="EC208" s="89">
        <v>13</v>
      </c>
      <c r="ED208" s="89">
        <v>14</v>
      </c>
      <c r="EE208" s="129">
        <v>5.666666666666667</v>
      </c>
      <c r="EF208">
        <v>0.80574942488104118</v>
      </c>
      <c r="EG208">
        <v>0.78757017554714426</v>
      </c>
      <c r="EH208">
        <v>0.77755746142497406</v>
      </c>
      <c r="EI208">
        <v>0.64333315709701155</v>
      </c>
      <c r="EJ208">
        <v>0.8224004957837997</v>
      </c>
      <c r="EK208">
        <v>0.97461126934676612</v>
      </c>
      <c r="EL208">
        <v>0.97253213557786944</v>
      </c>
      <c r="EM208">
        <v>0.99999999999999978</v>
      </c>
      <c r="EN208">
        <v>0.99810862560064106</v>
      </c>
      <c r="EO208">
        <v>0.97131072693801546</v>
      </c>
      <c r="EP208">
        <v>0.98326087946064811</v>
      </c>
      <c r="EQ208">
        <v>0.99228581947994376</v>
      </c>
      <c r="ER208">
        <v>0.87541951542182728</v>
      </c>
      <c r="ES208" s="45"/>
      <c r="ET208" s="25"/>
      <c r="EU208" s="25"/>
      <c r="EV208" s="25"/>
      <c r="EW208" s="25"/>
      <c r="EX208" s="109"/>
      <c r="EY208" s="25"/>
    </row>
    <row r="209" spans="1:155" ht="13.05" customHeight="1">
      <c r="A209" s="25">
        <v>58</v>
      </c>
      <c r="B209" s="25"/>
      <c r="C209" s="49">
        <v>80207</v>
      </c>
      <c r="D209" s="25">
        <v>4</v>
      </c>
      <c r="E209" s="25">
        <v>4</v>
      </c>
      <c r="F209" s="25">
        <v>26</v>
      </c>
      <c r="G209" s="25">
        <v>27</v>
      </c>
      <c r="H209" s="25">
        <v>0</v>
      </c>
      <c r="I209" s="25">
        <v>9</v>
      </c>
      <c r="J209" s="25">
        <v>2</v>
      </c>
      <c r="K209" s="25">
        <v>3</v>
      </c>
      <c r="L209" s="25">
        <v>0.95</v>
      </c>
      <c r="M209" s="25">
        <v>1278.95</v>
      </c>
      <c r="N209" s="25">
        <v>1195</v>
      </c>
      <c r="O209" s="25">
        <v>422.65769090862466</v>
      </c>
      <c r="P209" s="25">
        <v>0.62962962962962965</v>
      </c>
      <c r="Q209" s="49">
        <v>0</v>
      </c>
      <c r="R209" s="25">
        <v>0.6</v>
      </c>
      <c r="S209" s="25">
        <v>0.7</v>
      </c>
      <c r="T209" s="25">
        <v>0.65</v>
      </c>
      <c r="U209" s="47">
        <v>46</v>
      </c>
      <c r="V209" s="47">
        <v>13</v>
      </c>
      <c r="W209" s="54">
        <v>7</v>
      </c>
      <c r="X209" s="51">
        <v>8.5</v>
      </c>
      <c r="Y209" s="46">
        <v>12</v>
      </c>
      <c r="Z209" s="46">
        <v>8</v>
      </c>
      <c r="AA209" s="103">
        <v>66</v>
      </c>
      <c r="AB209" s="104">
        <v>0.68181818181818177</v>
      </c>
      <c r="AC209" s="47">
        <v>12</v>
      </c>
      <c r="AD209" s="25">
        <v>8</v>
      </c>
      <c r="AE209" s="49">
        <v>20</v>
      </c>
      <c r="AF209" s="47">
        <v>4</v>
      </c>
      <c r="AG209" s="25">
        <v>3</v>
      </c>
      <c r="AH209" s="49">
        <v>7</v>
      </c>
      <c r="AI209" s="25">
        <v>30</v>
      </c>
      <c r="AJ209" s="25"/>
      <c r="AK209" s="49">
        <v>1.5666666666666667</v>
      </c>
      <c r="AL209">
        <v>20</v>
      </c>
      <c r="AM209">
        <v>3</v>
      </c>
      <c r="AN209">
        <v>0.76284227999999998</v>
      </c>
      <c r="AO209">
        <v>3</v>
      </c>
      <c r="AP209">
        <v>0.76284227999999998</v>
      </c>
      <c r="AQ209">
        <v>21</v>
      </c>
      <c r="AR209">
        <v>4</v>
      </c>
      <c r="AS209">
        <v>0.8</v>
      </c>
      <c r="AT209">
        <v>6</v>
      </c>
      <c r="AU209">
        <v>0.94285713999999998</v>
      </c>
      <c r="AV209">
        <v>25</v>
      </c>
      <c r="AW209">
        <v>10</v>
      </c>
      <c r="AX209">
        <v>0.92873011000000005</v>
      </c>
      <c r="AY209">
        <v>11</v>
      </c>
      <c r="AZ209">
        <v>0.94355012999999999</v>
      </c>
      <c r="BA209" s="25">
        <v>22</v>
      </c>
      <c r="BB209" s="25">
        <v>5.666666666666667</v>
      </c>
      <c r="BC209" s="25">
        <v>0.83052413000000003</v>
      </c>
      <c r="BD209" s="25">
        <v>6.666666666666667</v>
      </c>
      <c r="BE209" s="25">
        <v>0.88308318333333335</v>
      </c>
      <c r="BF209" s="86">
        <v>65.315422101181696</v>
      </c>
      <c r="BG209" s="47">
        <v>20</v>
      </c>
      <c r="BH209" s="25">
        <v>22</v>
      </c>
      <c r="BI209" s="25">
        <v>21</v>
      </c>
      <c r="BJ209" s="25">
        <v>0.57983193</v>
      </c>
      <c r="BK209" s="25">
        <v>0.47619048000000003</v>
      </c>
      <c r="BL209" s="88">
        <v>0.52801120499999998</v>
      </c>
      <c r="BM209" s="47">
        <v>34</v>
      </c>
      <c r="BN209" s="25">
        <v>30</v>
      </c>
      <c r="BO209" s="25">
        <v>26</v>
      </c>
      <c r="BP209" s="25">
        <v>26</v>
      </c>
      <c r="BQ209" s="25"/>
      <c r="BR209" s="46">
        <v>47</v>
      </c>
      <c r="BS209" s="25">
        <v>4507.6712328767098</v>
      </c>
      <c r="BT209" s="25">
        <v>3964.57831325301</v>
      </c>
      <c r="BU209" s="25">
        <v>20892.777777777799</v>
      </c>
      <c r="BV209" s="25">
        <v>3032.8225806451601</v>
      </c>
      <c r="BW209" s="25">
        <v>32183.6363636364</v>
      </c>
      <c r="BX209" s="25">
        <v>4265.3012048192804</v>
      </c>
      <c r="BY209" s="25">
        <v>19194.695124763635</v>
      </c>
      <c r="BZ209" s="28">
        <v>3754.234032905817</v>
      </c>
      <c r="CA209">
        <v>703.85568279999995</v>
      </c>
      <c r="CB209">
        <v>0.31209710600000001</v>
      </c>
      <c r="CC209">
        <v>15.1090909090909</v>
      </c>
      <c r="CD209">
        <v>0.51388888888888895</v>
      </c>
      <c r="CE209">
        <v>80.780322150000003</v>
      </c>
      <c r="CF209">
        <v>3.8660985000000002E-2</v>
      </c>
      <c r="CG209">
        <v>0.45358090185676397</v>
      </c>
      <c r="CH209">
        <v>0.82352941176470595</v>
      </c>
      <c r="CI209">
        <v>445.48930560000002</v>
      </c>
      <c r="CJ209">
        <v>0.16880279100000001</v>
      </c>
      <c r="CK209">
        <v>-0.309859154929577</v>
      </c>
      <c r="CL209">
        <v>0.5</v>
      </c>
      <c r="CM209">
        <v>410.04177018333331</v>
      </c>
      <c r="CN209">
        <v>0.17318696066666664</v>
      </c>
      <c r="CO209">
        <v>5.0842708853393628</v>
      </c>
      <c r="CP209" s="63">
        <v>0.61247276688453167</v>
      </c>
      <c r="CQ209">
        <v>0.60535624052551795</v>
      </c>
      <c r="CR209">
        <v>0.670319634703196</v>
      </c>
      <c r="CS209">
        <v>0.57712765957446799</v>
      </c>
      <c r="CT209">
        <v>0.68013233501654202</v>
      </c>
      <c r="CU209">
        <v>0.45111111111111102</v>
      </c>
      <c r="CV209">
        <v>0.61403102570039403</v>
      </c>
      <c r="CW209">
        <v>0.54453167040369899</v>
      </c>
      <c r="CX209">
        <v>0.65482766514004398</v>
      </c>
      <c r="CY209">
        <v>0.59967966777187154</v>
      </c>
      <c r="CZ209" s="45">
        <v>0.65</v>
      </c>
      <c r="DA209" s="25">
        <v>5734.6666666666697</v>
      </c>
      <c r="DB209" s="25">
        <v>0.7</v>
      </c>
      <c r="DC209" s="25">
        <v>8400.7142857142899</v>
      </c>
      <c r="DD209" s="25">
        <v>0.7</v>
      </c>
      <c r="DE209" s="25">
        <v>4567.7142857142899</v>
      </c>
      <c r="DF209" s="25">
        <v>0.68333333333333324</v>
      </c>
      <c r="DG209" s="28">
        <v>6234.3650793650841</v>
      </c>
      <c r="DH209">
        <v>1.3333333333333333</v>
      </c>
      <c r="DI209">
        <v>223</v>
      </c>
      <c r="DJ209">
        <v>0.16666666666666666</v>
      </c>
      <c r="DK209">
        <v>146</v>
      </c>
      <c r="DL209">
        <v>0.33333333333333331</v>
      </c>
      <c r="DM209">
        <v>251</v>
      </c>
      <c r="DN209">
        <v>0.61111111111111105</v>
      </c>
      <c r="DO209">
        <v>206.66666666666666</v>
      </c>
      <c r="DP209">
        <v>25</v>
      </c>
      <c r="DQ209">
        <v>17</v>
      </c>
      <c r="DR209">
        <v>17</v>
      </c>
      <c r="DS209">
        <v>6</v>
      </c>
      <c r="DT209">
        <v>61</v>
      </c>
      <c r="DU209">
        <v>18</v>
      </c>
      <c r="DV209">
        <v>19</v>
      </c>
      <c r="DW209">
        <v>7</v>
      </c>
      <c r="DX209">
        <v>26</v>
      </c>
      <c r="DY209">
        <v>14</v>
      </c>
      <c r="DZ209">
        <v>13</v>
      </c>
      <c r="EA209">
        <v>8</v>
      </c>
      <c r="EB209" s="89">
        <v>37.333333333333336</v>
      </c>
      <c r="EC209" s="89">
        <v>16.333333333333332</v>
      </c>
      <c r="ED209" s="89">
        <v>16.333333333333332</v>
      </c>
      <c r="EE209" s="129">
        <v>7</v>
      </c>
      <c r="EF209">
        <v>0.68311724264071605</v>
      </c>
      <c r="EG209">
        <v>0.59593288693153768</v>
      </c>
      <c r="EH209">
        <v>0.5092603348671958</v>
      </c>
      <c r="EI209">
        <v>0.95831484749990992</v>
      </c>
      <c r="EJ209">
        <v>0.96392593253353553</v>
      </c>
      <c r="EK209">
        <v>0.96272598633526052</v>
      </c>
      <c r="EL209">
        <v>0.96654715964562277</v>
      </c>
      <c r="EM209">
        <v>0.99228581947994376</v>
      </c>
      <c r="EN209">
        <v>0.97148939775313381</v>
      </c>
      <c r="EO209">
        <v>0.97782009782901824</v>
      </c>
      <c r="EP209">
        <v>0.97768071304743742</v>
      </c>
      <c r="EQ209">
        <v>1</v>
      </c>
      <c r="ER209">
        <v>0.87284419097579524</v>
      </c>
      <c r="ES209" s="45"/>
      <c r="ET209" s="25"/>
      <c r="EU209" s="25"/>
      <c r="EV209" s="25"/>
      <c r="EW209" s="25"/>
      <c r="EX209" s="109"/>
      <c r="EY209" s="25"/>
    </row>
    <row r="210" spans="1:155" ht="13.05" customHeight="1">
      <c r="A210" s="25">
        <v>29</v>
      </c>
      <c r="B210" s="25">
        <v>13</v>
      </c>
      <c r="C210" s="49">
        <v>80208</v>
      </c>
      <c r="D210" s="25">
        <v>1</v>
      </c>
      <c r="E210" s="25">
        <v>1</v>
      </c>
      <c r="F210" s="25">
        <v>17</v>
      </c>
      <c r="G210" s="25">
        <v>24</v>
      </c>
      <c r="H210" s="25">
        <v>7</v>
      </c>
      <c r="I210" s="25">
        <v>12</v>
      </c>
      <c r="J210" s="25">
        <v>6</v>
      </c>
      <c r="K210" s="25">
        <v>9</v>
      </c>
      <c r="L210" s="25">
        <v>0.95</v>
      </c>
      <c r="M210" s="25">
        <v>1016.8</v>
      </c>
      <c r="N210" s="25">
        <v>986</v>
      </c>
      <c r="O210" s="25">
        <v>237.06974323581383</v>
      </c>
      <c r="P210" s="25">
        <v>0.23333333333333334</v>
      </c>
      <c r="Q210" s="49">
        <v>0</v>
      </c>
      <c r="R210" s="25">
        <v>0.8</v>
      </c>
      <c r="S210" s="25">
        <v>0.8</v>
      </c>
      <c r="T210" s="25">
        <v>0.8</v>
      </c>
      <c r="U210" s="47">
        <v>35</v>
      </c>
      <c r="V210" s="47">
        <v>11</v>
      </c>
      <c r="W210" s="54">
        <v>7</v>
      </c>
      <c r="X210" s="51">
        <v>13</v>
      </c>
      <c r="Y210" s="46">
        <v>22</v>
      </c>
      <c r="Z210" s="47">
        <v>14</v>
      </c>
      <c r="AA210" s="106">
        <v>34</v>
      </c>
      <c r="AB210" s="104">
        <v>2.9411764705882353E-2</v>
      </c>
      <c r="AC210" s="25">
        <v>12</v>
      </c>
      <c r="AD210" s="25">
        <v>8</v>
      </c>
      <c r="AE210" s="49">
        <v>20</v>
      </c>
      <c r="AF210" s="47">
        <v>4</v>
      </c>
      <c r="AG210" s="25">
        <v>4</v>
      </c>
      <c r="AH210" s="49">
        <v>8</v>
      </c>
      <c r="AI210" s="25">
        <v>24</v>
      </c>
      <c r="AJ210" s="25"/>
      <c r="AK210" s="49">
        <v>1.0416666666666667</v>
      </c>
      <c r="AL210">
        <v>20</v>
      </c>
      <c r="AM210">
        <v>10</v>
      </c>
      <c r="AN210">
        <v>0.92990088999999998</v>
      </c>
      <c r="AO210">
        <v>10</v>
      </c>
      <c r="AP210">
        <v>0.92256722999999996</v>
      </c>
      <c r="AQ210">
        <v>16</v>
      </c>
      <c r="AR210">
        <v>11</v>
      </c>
      <c r="AS210">
        <v>0.92966230000000005</v>
      </c>
      <c r="AT210">
        <v>11</v>
      </c>
      <c r="AU210">
        <v>0.94138538000000005</v>
      </c>
      <c r="AV210">
        <v>19</v>
      </c>
      <c r="AW210">
        <v>10</v>
      </c>
      <c r="AX210">
        <v>0.92548357999999997</v>
      </c>
      <c r="AY210">
        <v>11</v>
      </c>
      <c r="AZ210">
        <v>0.94147389000000004</v>
      </c>
      <c r="BA210" s="25">
        <v>18.333333333333332</v>
      </c>
      <c r="BB210" s="25">
        <v>10.333333333333334</v>
      </c>
      <c r="BC210" s="25">
        <v>0.92834892333333341</v>
      </c>
      <c r="BD210" s="25">
        <v>10.666666666666666</v>
      </c>
      <c r="BE210" s="25">
        <v>0.93514216666666672</v>
      </c>
      <c r="BF210" s="86">
        <v>44.469149077397333</v>
      </c>
      <c r="BG210" s="47">
        <v>21</v>
      </c>
      <c r="BH210" s="25">
        <v>24</v>
      </c>
      <c r="BI210" s="25">
        <v>22.5</v>
      </c>
      <c r="BJ210" s="25">
        <v>0.42578125</v>
      </c>
      <c r="BK210" s="25">
        <v>0.80110497000000003</v>
      </c>
      <c r="BL210" s="88">
        <v>0.61344310999999996</v>
      </c>
      <c r="BM210" s="47">
        <v>30</v>
      </c>
      <c r="BN210" s="25">
        <v>32</v>
      </c>
      <c r="BO210" s="25">
        <v>29</v>
      </c>
      <c r="BP210" s="25">
        <v>30</v>
      </c>
      <c r="BQ210" s="25">
        <v>36</v>
      </c>
      <c r="BR210" s="46">
        <v>54</v>
      </c>
      <c r="BS210" s="25" t="s">
        <v>149</v>
      </c>
      <c r="BT210" s="25">
        <v>4570.2777777777801</v>
      </c>
      <c r="BU210" s="25">
        <v>28928.461538461499</v>
      </c>
      <c r="BV210" s="25">
        <v>4948.28947368421</v>
      </c>
      <c r="BW210" s="25">
        <v>27232.307692307699</v>
      </c>
      <c r="BX210" s="25">
        <v>4022.95454545455</v>
      </c>
      <c r="BY210" s="25">
        <v>28080.384615384599</v>
      </c>
      <c r="BZ210" s="28">
        <v>4513.8405989721805</v>
      </c>
      <c r="CA210" t="s">
        <v>149</v>
      </c>
      <c r="CB210" t="s">
        <v>149</v>
      </c>
      <c r="CC210" t="s">
        <v>149</v>
      </c>
      <c r="CD210" t="s">
        <v>149</v>
      </c>
      <c r="CE210">
        <v>1843.60637</v>
      </c>
      <c r="CF210">
        <v>0.46455521900000002</v>
      </c>
      <c r="CG210">
        <v>2.6127320954907201</v>
      </c>
      <c r="CH210">
        <v>0.33333333333333298</v>
      </c>
      <c r="CI210">
        <v>970.11286010000003</v>
      </c>
      <c r="CJ210">
        <v>0.440132044</v>
      </c>
      <c r="CK210">
        <v>5.9154929577464703E-2</v>
      </c>
      <c r="CL210">
        <v>0.5</v>
      </c>
      <c r="CM210">
        <v>1406.85961505</v>
      </c>
      <c r="CN210">
        <v>0.45234363150000001</v>
      </c>
      <c r="CO210">
        <v>1.3359435125340924</v>
      </c>
      <c r="CP210" s="63">
        <v>0.41666666666666652</v>
      </c>
      <c r="CQ210" t="s">
        <v>149</v>
      </c>
      <c r="CR210">
        <v>0.64952005906965304</v>
      </c>
      <c r="CS210">
        <v>0.548885077186964</v>
      </c>
      <c r="CT210">
        <v>0.52281970176231396</v>
      </c>
      <c r="CU210">
        <v>0.51238095238095205</v>
      </c>
      <c r="CV210">
        <v>0.66389948395781895</v>
      </c>
      <c r="CW210">
        <v>0.53063301478395797</v>
      </c>
      <c r="CX210">
        <v>0.61207974826326195</v>
      </c>
      <c r="CY210">
        <v>0.57950105487154047</v>
      </c>
      <c r="CZ210" s="45">
        <v>0.7</v>
      </c>
      <c r="DA210" s="25">
        <v>6081.3571428571404</v>
      </c>
      <c r="DB210" s="25">
        <v>0.75</v>
      </c>
      <c r="DC210" s="25">
        <v>7439</v>
      </c>
      <c r="DD210" s="25">
        <v>0.8</v>
      </c>
      <c r="DE210" s="25">
        <v>5353.375</v>
      </c>
      <c r="DF210" s="25">
        <v>0.75</v>
      </c>
      <c r="DG210" s="28">
        <v>6291.2440476190468</v>
      </c>
      <c r="DH210">
        <v>0.5</v>
      </c>
      <c r="DI210">
        <v>136</v>
      </c>
      <c r="DJ210">
        <v>0</v>
      </c>
      <c r="DK210">
        <v>130</v>
      </c>
      <c r="DL210">
        <v>0</v>
      </c>
      <c r="DM210">
        <v>214</v>
      </c>
      <c r="DN210">
        <v>0.16666666666666666</v>
      </c>
      <c r="DO210">
        <v>160</v>
      </c>
      <c r="DP210">
        <v>35</v>
      </c>
      <c r="DQ210">
        <v>21</v>
      </c>
      <c r="DR210">
        <v>22</v>
      </c>
      <c r="DS210">
        <v>12</v>
      </c>
      <c r="DT210">
        <v>58</v>
      </c>
      <c r="DU210">
        <v>13</v>
      </c>
      <c r="DV210">
        <v>14</v>
      </c>
      <c r="DW210">
        <v>5</v>
      </c>
      <c r="DX210">
        <v>30</v>
      </c>
      <c r="DY210">
        <v>13</v>
      </c>
      <c r="DZ210">
        <v>13</v>
      </c>
      <c r="EA210">
        <v>8</v>
      </c>
      <c r="EB210" s="89">
        <v>41</v>
      </c>
      <c r="EC210" s="89">
        <v>15.666666666666666</v>
      </c>
      <c r="ED210" s="89">
        <v>16.333333333333332</v>
      </c>
      <c r="EE210" s="129">
        <v>8.3333333333333339</v>
      </c>
      <c r="EF210">
        <v>0.97412429502356657</v>
      </c>
      <c r="EG210">
        <v>0.98678209704715414</v>
      </c>
      <c r="EH210">
        <v>0.99178065416887007</v>
      </c>
      <c r="EI210">
        <v>0.97376374728148907</v>
      </c>
      <c r="EJ210">
        <v>0.9694482855749218</v>
      </c>
      <c r="EK210">
        <v>1</v>
      </c>
      <c r="EL210">
        <v>0.9941934286190649</v>
      </c>
      <c r="EM210">
        <v>0.99999999999999978</v>
      </c>
      <c r="EN210">
        <v>0.96977465018332654</v>
      </c>
      <c r="EO210">
        <v>0.99198870932395933</v>
      </c>
      <c r="EP210">
        <v>0.99098624903522048</v>
      </c>
      <c r="EQ210">
        <v>1</v>
      </c>
      <c r="ER210">
        <v>0.97111574359393826</v>
      </c>
      <c r="ES210" s="45"/>
      <c r="ET210" s="25"/>
      <c r="EU210" s="25"/>
      <c r="EV210" s="25"/>
      <c r="EW210" s="25"/>
      <c r="EX210" s="109"/>
      <c r="EY210" s="25"/>
    </row>
    <row r="211" spans="1:155" ht="13.05" customHeight="1">
      <c r="A211" s="25">
        <v>42</v>
      </c>
      <c r="B211" s="25">
        <v>18</v>
      </c>
      <c r="C211" s="49">
        <v>80209</v>
      </c>
      <c r="D211" s="25">
        <v>4</v>
      </c>
      <c r="E211" s="25">
        <v>4</v>
      </c>
      <c r="F211" s="25">
        <v>21</v>
      </c>
      <c r="G211" s="25">
        <v>23</v>
      </c>
      <c r="H211" s="25">
        <v>19</v>
      </c>
      <c r="I211" s="25">
        <v>26</v>
      </c>
      <c r="J211" s="25">
        <v>3</v>
      </c>
      <c r="K211" s="25">
        <v>9</v>
      </c>
      <c r="L211" s="25">
        <v>1</v>
      </c>
      <c r="M211" s="25">
        <v>812.9</v>
      </c>
      <c r="N211" s="25">
        <v>774</v>
      </c>
      <c r="O211" s="25">
        <v>153.38630282635043</v>
      </c>
      <c r="P211" s="25">
        <v>0.12844036697247707</v>
      </c>
      <c r="Q211" s="49">
        <v>0.14285714285714285</v>
      </c>
      <c r="R211" s="25">
        <v>0.3</v>
      </c>
      <c r="S211" s="25">
        <v>0.4</v>
      </c>
      <c r="T211" s="25">
        <v>0.35</v>
      </c>
      <c r="U211" s="47">
        <v>32</v>
      </c>
      <c r="V211" s="47">
        <v>12</v>
      </c>
      <c r="W211" s="54">
        <v>7.5</v>
      </c>
      <c r="X211" s="51">
        <v>13</v>
      </c>
      <c r="Y211" s="46">
        <v>15</v>
      </c>
      <c r="Z211" s="47">
        <v>14</v>
      </c>
      <c r="AA211" s="106">
        <v>79</v>
      </c>
      <c r="AB211" s="104">
        <v>1.2658227848101266E-2</v>
      </c>
      <c r="AC211" s="25">
        <v>8</v>
      </c>
      <c r="AD211" s="25">
        <v>6</v>
      </c>
      <c r="AE211" s="49">
        <v>14</v>
      </c>
      <c r="AF211" s="47">
        <v>3</v>
      </c>
      <c r="AG211" s="25">
        <v>4</v>
      </c>
      <c r="AH211" s="49">
        <v>7</v>
      </c>
      <c r="AI211" s="25">
        <v>23</v>
      </c>
      <c r="AJ211" s="25"/>
      <c r="AK211" s="49">
        <v>3.652173913043478</v>
      </c>
      <c r="AL211">
        <v>19</v>
      </c>
      <c r="AM211">
        <v>8</v>
      </c>
      <c r="AN211">
        <v>0.95371742000000004</v>
      </c>
      <c r="AO211">
        <v>9</v>
      </c>
      <c r="AP211">
        <v>0.91795415000000002</v>
      </c>
      <c r="AQ211">
        <v>19</v>
      </c>
      <c r="AR211">
        <v>12</v>
      </c>
      <c r="AS211">
        <v>0.98857329000000005</v>
      </c>
      <c r="AT211">
        <v>13</v>
      </c>
      <c r="AU211">
        <v>0.98560344</v>
      </c>
      <c r="AV211">
        <v>12</v>
      </c>
      <c r="AW211">
        <v>8</v>
      </c>
      <c r="AX211">
        <v>0.98974331999999998</v>
      </c>
      <c r="AY211">
        <v>8</v>
      </c>
      <c r="AZ211">
        <v>0.98974331999999998</v>
      </c>
      <c r="BA211" s="25">
        <v>16.666666666666668</v>
      </c>
      <c r="BB211" s="25">
        <v>9.3333333333333339</v>
      </c>
      <c r="BC211" s="25">
        <v>0.97734467666666669</v>
      </c>
      <c r="BD211" s="25">
        <v>10</v>
      </c>
      <c r="BE211" s="25">
        <v>0.9644336366666667</v>
      </c>
      <c r="BF211" s="86">
        <v>47.082984846746271</v>
      </c>
      <c r="BG211" s="47">
        <v>22</v>
      </c>
      <c r="BH211" s="25">
        <v>20</v>
      </c>
      <c r="BI211" s="25">
        <v>21</v>
      </c>
      <c r="BJ211" s="25">
        <v>1</v>
      </c>
      <c r="BK211" s="25">
        <v>1</v>
      </c>
      <c r="BL211" s="88">
        <v>1</v>
      </c>
      <c r="BM211" s="47">
        <v>32</v>
      </c>
      <c r="BN211" s="25">
        <v>29</v>
      </c>
      <c r="BO211" s="25">
        <v>29</v>
      </c>
      <c r="BP211" s="25">
        <v>22</v>
      </c>
      <c r="BQ211" s="25">
        <v>33</v>
      </c>
      <c r="BR211" s="46">
        <v>50</v>
      </c>
      <c r="BS211" s="25">
        <v>7834.7619047619</v>
      </c>
      <c r="BT211" s="25">
        <v>4507.6712328767098</v>
      </c>
      <c r="BU211" s="25">
        <v>9401.75</v>
      </c>
      <c r="BV211" s="25">
        <v>5698.0303030303003</v>
      </c>
      <c r="BW211" s="25">
        <v>19667.777777777799</v>
      </c>
      <c r="BX211" s="25">
        <v>5363.9393939393904</v>
      </c>
      <c r="BY211" s="25">
        <v>12301.429894179901</v>
      </c>
      <c r="BZ211" s="28">
        <v>5189.8803099488005</v>
      </c>
      <c r="CA211">
        <v>436.86363019999999</v>
      </c>
      <c r="CB211">
        <v>0.131415218</v>
      </c>
      <c r="CC211">
        <v>4.0545454545454502</v>
      </c>
      <c r="CD211">
        <v>0.58536585365853699</v>
      </c>
      <c r="CE211">
        <v>977.42742109999995</v>
      </c>
      <c r="CF211">
        <v>0.225069148</v>
      </c>
      <c r="CG211">
        <v>6.2758620689655196</v>
      </c>
      <c r="CH211">
        <v>0.35897435897435898</v>
      </c>
      <c r="CI211">
        <v>827.98540230000003</v>
      </c>
      <c r="CJ211">
        <v>0.28412975299999998</v>
      </c>
      <c r="CK211">
        <v>0.88732394366197198</v>
      </c>
      <c r="CL211">
        <v>0.64705882352941202</v>
      </c>
      <c r="CM211">
        <v>747.42548453333336</v>
      </c>
      <c r="CN211">
        <v>0.21353803966666665</v>
      </c>
      <c r="CO211">
        <v>3.7392438223909807</v>
      </c>
      <c r="CP211" s="63">
        <v>0.53046634538743598</v>
      </c>
      <c r="CQ211">
        <v>0.63904899135446702</v>
      </c>
      <c r="CR211">
        <v>0.73619931607230105</v>
      </c>
      <c r="CS211">
        <v>0.60832690824980695</v>
      </c>
      <c r="CT211">
        <v>0.72918211020509005</v>
      </c>
      <c r="CU211">
        <v>0.47517730496453903</v>
      </c>
      <c r="CV211">
        <v>0.74312169312169296</v>
      </c>
      <c r="CW211">
        <v>0.5741844015229377</v>
      </c>
      <c r="CX211">
        <v>0.73616770646636132</v>
      </c>
      <c r="CY211">
        <v>0.65517605399464951</v>
      </c>
      <c r="CZ211" s="45">
        <v>0.75</v>
      </c>
      <c r="DA211" s="25">
        <v>3355.2666666666701</v>
      </c>
      <c r="DB211" s="25">
        <v>0.75</v>
      </c>
      <c r="DC211" s="25">
        <v>3170.6666666666702</v>
      </c>
      <c r="DD211" s="25">
        <v>0.65</v>
      </c>
      <c r="DE211" s="25">
        <v>2430.4166666666702</v>
      </c>
      <c r="DF211" s="25">
        <v>0.71666666666666667</v>
      </c>
      <c r="DG211" s="28">
        <v>2985.450000000003</v>
      </c>
      <c r="DH211">
        <v>1</v>
      </c>
      <c r="DI211">
        <v>167</v>
      </c>
      <c r="DJ211">
        <v>0</v>
      </c>
      <c r="DK211">
        <v>95</v>
      </c>
      <c r="DL211">
        <v>0.16666666666666666</v>
      </c>
      <c r="DM211">
        <v>263</v>
      </c>
      <c r="DN211">
        <v>0.3888888888888889</v>
      </c>
      <c r="DO211">
        <v>175</v>
      </c>
      <c r="DP211">
        <v>33</v>
      </c>
      <c r="DQ211">
        <v>24</v>
      </c>
      <c r="DR211">
        <v>24</v>
      </c>
      <c r="DS211">
        <v>10</v>
      </c>
      <c r="DT211">
        <v>54</v>
      </c>
      <c r="DU211">
        <v>19</v>
      </c>
      <c r="DV211">
        <v>20</v>
      </c>
      <c r="DW211">
        <v>8</v>
      </c>
      <c r="DX211">
        <v>37</v>
      </c>
      <c r="DY211">
        <v>20</v>
      </c>
      <c r="DZ211">
        <v>20</v>
      </c>
      <c r="EA211">
        <v>8</v>
      </c>
      <c r="EB211" s="89">
        <v>41.333333333333336</v>
      </c>
      <c r="EC211" s="89">
        <v>21</v>
      </c>
      <c r="ED211" s="89">
        <v>21.333333333333332</v>
      </c>
      <c r="EE211" s="129">
        <v>8.6666666666666661</v>
      </c>
      <c r="EF211">
        <v>0.75905259410990089</v>
      </c>
      <c r="EG211">
        <v>0.72298856901408293</v>
      </c>
      <c r="EH211">
        <v>0.69685759932682512</v>
      </c>
      <c r="EI211">
        <v>0.80963397130012749</v>
      </c>
      <c r="EJ211">
        <v>0.82062378434497318</v>
      </c>
      <c r="EK211">
        <v>0.61578947368421055</v>
      </c>
      <c r="EL211">
        <v>0.67343181492582138</v>
      </c>
      <c r="EM211">
        <v>0.9285714285714286</v>
      </c>
      <c r="EN211">
        <v>0.99822685228008468</v>
      </c>
      <c r="EO211">
        <v>0.98347098278145417</v>
      </c>
      <c r="EP211">
        <v>0.99248632020840977</v>
      </c>
      <c r="EQ211">
        <v>1</v>
      </c>
      <c r="ER211">
        <v>0.85930107691165292</v>
      </c>
      <c r="ES211" s="45"/>
      <c r="ET211" s="25"/>
      <c r="EU211" s="25"/>
      <c r="EV211" s="25"/>
      <c r="EW211" s="25"/>
      <c r="EX211" s="109"/>
      <c r="EY211" s="25"/>
    </row>
    <row r="212" spans="1:155" ht="13.05" customHeight="1">
      <c r="A212" s="30">
        <v>52</v>
      </c>
      <c r="B212" s="25"/>
      <c r="C212" s="49">
        <v>80210</v>
      </c>
      <c r="D212" s="25">
        <v>4</v>
      </c>
      <c r="E212" s="25">
        <v>4</v>
      </c>
      <c r="F212" s="25">
        <v>5</v>
      </c>
      <c r="G212" s="25">
        <v>11</v>
      </c>
      <c r="H212" s="25">
        <v>10</v>
      </c>
      <c r="I212" s="25">
        <v>13</v>
      </c>
      <c r="J212" s="25">
        <v>7</v>
      </c>
      <c r="K212" s="25">
        <v>13</v>
      </c>
      <c r="L212" s="25">
        <v>0.95</v>
      </c>
      <c r="M212" s="25">
        <v>1010.3</v>
      </c>
      <c r="N212" s="25">
        <v>915</v>
      </c>
      <c r="O212" s="25">
        <v>256.07278981611944</v>
      </c>
      <c r="P212" s="25">
        <v>0.19148936170212766</v>
      </c>
      <c r="Q212" s="49">
        <v>0</v>
      </c>
      <c r="R212" s="25">
        <v>0.7</v>
      </c>
      <c r="S212" s="25">
        <v>0.6</v>
      </c>
      <c r="T212" s="25">
        <v>0.65</v>
      </c>
      <c r="U212" s="47">
        <v>40</v>
      </c>
      <c r="V212" s="47">
        <v>13</v>
      </c>
      <c r="W212" s="54">
        <v>8.5</v>
      </c>
      <c r="X212" s="51">
        <v>14</v>
      </c>
      <c r="Y212" s="46">
        <v>19</v>
      </c>
      <c r="Z212" s="46">
        <v>17</v>
      </c>
      <c r="AA212" s="103">
        <v>84</v>
      </c>
      <c r="AB212" s="104">
        <v>1.1904761904761904E-2</v>
      </c>
      <c r="AC212" s="47">
        <v>12</v>
      </c>
      <c r="AD212" s="25">
        <v>7</v>
      </c>
      <c r="AE212" s="49">
        <v>19</v>
      </c>
      <c r="AF212" s="47">
        <v>4</v>
      </c>
      <c r="AG212" s="25">
        <v>4</v>
      </c>
      <c r="AH212" s="49">
        <v>8</v>
      </c>
      <c r="AI212" s="25">
        <v>31</v>
      </c>
      <c r="AJ212" s="25"/>
      <c r="AK212" s="49">
        <v>0.19354838709677419</v>
      </c>
      <c r="AL212">
        <v>21</v>
      </c>
      <c r="AM212">
        <v>10</v>
      </c>
      <c r="AN212">
        <v>0.95610549</v>
      </c>
      <c r="AO212">
        <v>10</v>
      </c>
      <c r="AP212">
        <v>0.96362004999999995</v>
      </c>
      <c r="AQ212">
        <v>20</v>
      </c>
      <c r="AR212">
        <v>8</v>
      </c>
      <c r="AS212">
        <v>0.86838665999999998</v>
      </c>
      <c r="AT212">
        <v>8</v>
      </c>
      <c r="AU212">
        <v>0.84406727000000004</v>
      </c>
      <c r="AV212">
        <v>22</v>
      </c>
      <c r="AW212">
        <v>5</v>
      </c>
      <c r="AX212">
        <v>0.94915605999999997</v>
      </c>
      <c r="AY212">
        <v>6</v>
      </c>
      <c r="AZ212">
        <v>0.96401528000000003</v>
      </c>
      <c r="BA212" s="25">
        <v>21</v>
      </c>
      <c r="BB212" s="25">
        <v>7.666666666666667</v>
      </c>
      <c r="BC212" s="25">
        <v>0.92454940333333335</v>
      </c>
      <c r="BD212" s="25">
        <v>8</v>
      </c>
      <c r="BE212" s="25">
        <v>0.9239008666666666</v>
      </c>
      <c r="BF212" s="86">
        <v>18.351070765695784</v>
      </c>
      <c r="BG212" s="47">
        <v>23</v>
      </c>
      <c r="BH212" s="25">
        <v>24</v>
      </c>
      <c r="BI212" s="25">
        <v>23.5</v>
      </c>
      <c r="BJ212" s="25">
        <v>1</v>
      </c>
      <c r="BK212" s="25">
        <v>0.78571429000000004</v>
      </c>
      <c r="BL212" s="88">
        <v>0.89285714500000002</v>
      </c>
      <c r="BM212" s="47"/>
      <c r="BN212" s="25"/>
      <c r="BO212" s="25"/>
      <c r="BP212" s="25"/>
      <c r="BQ212" s="25"/>
      <c r="BR212" s="46"/>
      <c r="BS212" s="25" t="s">
        <v>149</v>
      </c>
      <c r="BT212" s="25">
        <v>6093.7037037036998</v>
      </c>
      <c r="BU212" s="25">
        <v>23504.375</v>
      </c>
      <c r="BV212" s="25">
        <v>4700.875</v>
      </c>
      <c r="BW212" s="25">
        <v>17701</v>
      </c>
      <c r="BX212" s="25">
        <v>5446.4615384615399</v>
      </c>
      <c r="BY212" s="25">
        <v>20602.6875</v>
      </c>
      <c r="BZ212" s="28">
        <v>5413.6800807217469</v>
      </c>
      <c r="CA212" t="s">
        <v>149</v>
      </c>
      <c r="CB212" t="s">
        <v>149</v>
      </c>
      <c r="CC212" t="s">
        <v>149</v>
      </c>
      <c r="CD212" t="s">
        <v>149</v>
      </c>
      <c r="CE212">
        <v>971.11448510000002</v>
      </c>
      <c r="CF212">
        <v>0.31305933400000002</v>
      </c>
      <c r="CG212">
        <v>2.8567639257294402</v>
      </c>
      <c r="CH212">
        <v>0.66666666666666696</v>
      </c>
      <c r="CI212">
        <v>533.09854949999999</v>
      </c>
      <c r="CJ212">
        <v>0.15654023</v>
      </c>
      <c r="CK212">
        <v>1.57464788732394</v>
      </c>
      <c r="CL212">
        <v>0.68421052631579005</v>
      </c>
      <c r="CM212">
        <v>752.10651729999995</v>
      </c>
      <c r="CN212">
        <v>0.23479978200000001</v>
      </c>
      <c r="CO212">
        <v>2.21570590652669</v>
      </c>
      <c r="CP212" s="63">
        <v>0.6754385964912285</v>
      </c>
      <c r="CQ212" t="s">
        <v>149</v>
      </c>
      <c r="CR212">
        <v>0.71415955254636398</v>
      </c>
      <c r="CS212">
        <v>0.52463768115942</v>
      </c>
      <c r="CT212">
        <v>0.83705650459921199</v>
      </c>
      <c r="CU212">
        <v>0.52652005174644201</v>
      </c>
      <c r="CV212">
        <v>0.62179487179487203</v>
      </c>
      <c r="CW212">
        <v>0.52557886645293106</v>
      </c>
      <c r="CX212">
        <v>0.72433697631348259</v>
      </c>
      <c r="CY212">
        <v>0.644833732369262</v>
      </c>
      <c r="CZ212" s="45">
        <v>0.65</v>
      </c>
      <c r="DA212" s="25">
        <v>4774.0769230769201</v>
      </c>
      <c r="DB212" s="25">
        <v>0.85</v>
      </c>
      <c r="DC212" s="25">
        <v>6568.6875</v>
      </c>
      <c r="DD212" s="25">
        <v>0.85</v>
      </c>
      <c r="DE212" s="25">
        <v>5416.5294117647099</v>
      </c>
      <c r="DF212" s="25">
        <v>0.78333333333333333</v>
      </c>
      <c r="DG212" s="28">
        <v>5586.4312782805428</v>
      </c>
      <c r="DH212">
        <v>0.33333333333333331</v>
      </c>
      <c r="DI212">
        <v>172</v>
      </c>
      <c r="DJ212">
        <v>0.83333333333333337</v>
      </c>
      <c r="DK212">
        <v>80</v>
      </c>
      <c r="DL212">
        <v>1.8333333333333333</v>
      </c>
      <c r="DM212">
        <v>130</v>
      </c>
      <c r="DN212">
        <v>1</v>
      </c>
      <c r="DO212">
        <v>127.33333333333333</v>
      </c>
      <c r="DP212">
        <v>34</v>
      </c>
      <c r="DQ212">
        <v>20</v>
      </c>
      <c r="DR212">
        <v>19</v>
      </c>
      <c r="DS212">
        <v>7</v>
      </c>
      <c r="DT212">
        <v>30</v>
      </c>
      <c r="DU212">
        <v>6</v>
      </c>
      <c r="DV212">
        <v>6</v>
      </c>
      <c r="DW212">
        <v>4</v>
      </c>
      <c r="DX212">
        <v>47</v>
      </c>
      <c r="DY212">
        <v>14</v>
      </c>
      <c r="DZ212">
        <v>14</v>
      </c>
      <c r="EA212">
        <v>5</v>
      </c>
      <c r="EB212" s="89">
        <v>37</v>
      </c>
      <c r="EC212" s="89">
        <v>13.333333333333334</v>
      </c>
      <c r="ED212" s="89">
        <v>13</v>
      </c>
      <c r="EE212" s="129">
        <v>5.333333333333333</v>
      </c>
      <c r="EF212">
        <v>0.72146218731411327</v>
      </c>
      <c r="EG212">
        <v>0.62980900036460874</v>
      </c>
      <c r="EH212">
        <v>0.67022055707845496</v>
      </c>
      <c r="EI212">
        <v>0.9285714285714286</v>
      </c>
      <c r="EJ212">
        <v>0.93882780995930648</v>
      </c>
      <c r="EK212">
        <v>0.98333795228258714</v>
      </c>
      <c r="EL212">
        <v>0.9795558927702489</v>
      </c>
      <c r="EM212">
        <v>0.99999999999999978</v>
      </c>
      <c r="EN212">
        <v>0.98720108058189904</v>
      </c>
      <c r="EO212">
        <v>0.99807055801069977</v>
      </c>
      <c r="EP212">
        <v>0.99779020053362766</v>
      </c>
      <c r="EQ212">
        <v>0.99999999999999978</v>
      </c>
      <c r="ER212">
        <v>0.88249702595177293</v>
      </c>
      <c r="ES212" s="45"/>
      <c r="ET212" s="25"/>
      <c r="EU212" s="25"/>
      <c r="EV212" s="25"/>
      <c r="EW212" s="25"/>
      <c r="EX212" s="109"/>
      <c r="EY212" s="25"/>
    </row>
    <row r="213" spans="1:155" ht="13.05" customHeight="1">
      <c r="A213" s="30">
        <v>39</v>
      </c>
      <c r="B213" s="25">
        <v>18</v>
      </c>
      <c r="C213" s="49">
        <v>80211</v>
      </c>
      <c r="D213" s="25">
        <v>1</v>
      </c>
      <c r="E213" s="25">
        <v>1</v>
      </c>
      <c r="F213" s="25">
        <v>19</v>
      </c>
      <c r="G213" s="25">
        <v>25</v>
      </c>
      <c r="H213" s="25">
        <v>16</v>
      </c>
      <c r="I213" s="25">
        <v>21</v>
      </c>
      <c r="J213" s="25">
        <v>2</v>
      </c>
      <c r="K213" s="25">
        <v>16</v>
      </c>
      <c r="L213" s="25">
        <v>1</v>
      </c>
      <c r="M213" s="25">
        <v>947.8</v>
      </c>
      <c r="N213" s="25">
        <v>943.5</v>
      </c>
      <c r="O213" s="25">
        <v>127.66180651277509</v>
      </c>
      <c r="P213" s="25">
        <v>0.26436781609195403</v>
      </c>
      <c r="Q213" s="49">
        <v>0.125</v>
      </c>
      <c r="R213" s="25">
        <v>0.7</v>
      </c>
      <c r="S213" s="25">
        <v>0.8</v>
      </c>
      <c r="T213" s="25">
        <v>0.75</v>
      </c>
      <c r="U213" s="47">
        <v>37</v>
      </c>
      <c r="V213" s="47">
        <v>11</v>
      </c>
      <c r="W213" s="54">
        <v>8.5</v>
      </c>
      <c r="X213" s="51">
        <v>12</v>
      </c>
      <c r="Y213" s="46">
        <v>20</v>
      </c>
      <c r="Z213" s="46">
        <v>14</v>
      </c>
      <c r="AA213" s="47">
        <v>67</v>
      </c>
      <c r="AB213" s="104">
        <v>4.4776119402985072E-2</v>
      </c>
      <c r="AC213" s="47">
        <v>12</v>
      </c>
      <c r="AD213" s="25">
        <v>11</v>
      </c>
      <c r="AE213" s="49">
        <v>23</v>
      </c>
      <c r="AF213" s="47">
        <v>4</v>
      </c>
      <c r="AG213" s="25">
        <v>4</v>
      </c>
      <c r="AH213" s="49">
        <v>8</v>
      </c>
      <c r="AI213" s="25">
        <v>31</v>
      </c>
      <c r="AJ213" s="25"/>
      <c r="AK213" s="49">
        <v>0.12903225806451613</v>
      </c>
      <c r="AL213">
        <v>24</v>
      </c>
      <c r="AM213">
        <v>6</v>
      </c>
      <c r="AN213">
        <v>0.91124707000000005</v>
      </c>
      <c r="AO213">
        <v>7</v>
      </c>
      <c r="AP213">
        <v>0.84847866999999999</v>
      </c>
      <c r="AQ213">
        <v>18</v>
      </c>
      <c r="AR213">
        <v>10</v>
      </c>
      <c r="AS213">
        <v>0.99223019000000001</v>
      </c>
      <c r="AT213">
        <v>13</v>
      </c>
      <c r="AU213">
        <v>0.98450683000000005</v>
      </c>
      <c r="AV213">
        <v>25</v>
      </c>
      <c r="AW213">
        <v>11</v>
      </c>
      <c r="AX213">
        <v>0.93608042999999996</v>
      </c>
      <c r="AY213">
        <v>11</v>
      </c>
      <c r="AZ213">
        <v>0.94150109999999998</v>
      </c>
      <c r="BA213" s="25">
        <v>22.333333333333332</v>
      </c>
      <c r="BB213" s="25">
        <v>9</v>
      </c>
      <c r="BC213" s="25">
        <v>0.94651922999999993</v>
      </c>
      <c r="BD213" s="25">
        <v>10.333333333333334</v>
      </c>
      <c r="BE213" s="25">
        <v>0.92482886666666664</v>
      </c>
      <c r="BF213" s="86">
        <v>20.810630051435542</v>
      </c>
      <c r="BG213" s="47">
        <v>24</v>
      </c>
      <c r="BH213" s="25">
        <v>27</v>
      </c>
      <c r="BI213" s="25">
        <v>25.5</v>
      </c>
      <c r="BJ213" s="25">
        <v>0.80110497000000003</v>
      </c>
      <c r="BK213" s="25">
        <v>0.94303797</v>
      </c>
      <c r="BL213" s="88">
        <v>0.87207147000000007</v>
      </c>
      <c r="BM213" s="47">
        <v>31</v>
      </c>
      <c r="BN213" s="25">
        <v>33</v>
      </c>
      <c r="BO213" s="25">
        <v>30</v>
      </c>
      <c r="BP213" s="25">
        <v>28</v>
      </c>
      <c r="BQ213" s="25">
        <v>39</v>
      </c>
      <c r="BR213" s="46">
        <v>47</v>
      </c>
      <c r="BS213" s="25">
        <v>10968.666666666701</v>
      </c>
      <c r="BT213" s="25">
        <v>2742.1666666666702</v>
      </c>
      <c r="BU213" s="25">
        <v>17094.090909090901</v>
      </c>
      <c r="BV213" s="25">
        <v>3032.8225806451601</v>
      </c>
      <c r="BW213" s="25">
        <v>8233.0232558139505</v>
      </c>
      <c r="BX213" s="25">
        <v>2809.6825396825402</v>
      </c>
      <c r="BY213" s="25">
        <v>12098.593610523851</v>
      </c>
      <c r="BZ213" s="28">
        <v>2861.557262331457</v>
      </c>
      <c r="CA213">
        <v>79.747860220000007</v>
      </c>
      <c r="CB213">
        <v>4.4248662000000001E-2</v>
      </c>
      <c r="CC213">
        <v>1.54242424242424</v>
      </c>
      <c r="CD213">
        <v>0.48275862068965503</v>
      </c>
      <c r="CE213">
        <v>275.05055349999998</v>
      </c>
      <c r="CF213">
        <v>0.13991184000000001</v>
      </c>
      <c r="CG213">
        <v>2.1485411140583599</v>
      </c>
      <c r="CH213">
        <v>0.57142857142857095</v>
      </c>
      <c r="CI213">
        <v>214.79367859999999</v>
      </c>
      <c r="CJ213">
        <v>0.112059221</v>
      </c>
      <c r="CK213">
        <v>-1.55211267605634</v>
      </c>
      <c r="CL213">
        <v>0.452380952380952</v>
      </c>
      <c r="CM213">
        <v>189.86403077333333</v>
      </c>
      <c r="CN213">
        <v>9.8739907666666668E-2</v>
      </c>
      <c r="CO213">
        <v>0.71295089347542007</v>
      </c>
      <c r="CP213" s="63">
        <v>0.50218938149972603</v>
      </c>
      <c r="CQ213">
        <v>0.58196721311475397</v>
      </c>
      <c r="CR213">
        <v>0.66882352941176504</v>
      </c>
      <c r="CS213">
        <v>0.54262672811059898</v>
      </c>
      <c r="CT213">
        <v>0.65314295664287003</v>
      </c>
      <c r="CU213">
        <v>0.629893238434164</v>
      </c>
      <c r="CV213">
        <v>0.64395099540582001</v>
      </c>
      <c r="CW213">
        <v>0.58482905988650569</v>
      </c>
      <c r="CX213">
        <v>0.65530582715348495</v>
      </c>
      <c r="CY213">
        <v>0.62006744351999543</v>
      </c>
      <c r="CZ213" s="45">
        <v>0.7</v>
      </c>
      <c r="DA213" s="25">
        <v>5976.2142857142899</v>
      </c>
      <c r="DB213" s="25">
        <v>0.8</v>
      </c>
      <c r="DC213" s="25">
        <v>6513.7333333333299</v>
      </c>
      <c r="DD213" s="25">
        <v>0.95</v>
      </c>
      <c r="DE213" s="25">
        <v>6118.1578947368398</v>
      </c>
      <c r="DF213" s="25">
        <v>0.81666666666666676</v>
      </c>
      <c r="DG213" s="28">
        <v>6202.7018379281535</v>
      </c>
      <c r="DH213">
        <v>0</v>
      </c>
      <c r="DI213">
        <v>148</v>
      </c>
      <c r="DJ213">
        <v>0</v>
      </c>
      <c r="DK213">
        <v>115</v>
      </c>
      <c r="DL213">
        <v>0</v>
      </c>
      <c r="DM213">
        <v>171</v>
      </c>
      <c r="DN213">
        <v>0</v>
      </c>
      <c r="DO213">
        <v>144.66666666666666</v>
      </c>
      <c r="DP213">
        <v>39</v>
      </c>
      <c r="DQ213">
        <v>25</v>
      </c>
      <c r="DR213">
        <v>25</v>
      </c>
      <c r="DS213">
        <v>13</v>
      </c>
      <c r="DT213">
        <v>52</v>
      </c>
      <c r="DU213">
        <v>17</v>
      </c>
      <c r="DV213">
        <v>17</v>
      </c>
      <c r="DW213">
        <v>7</v>
      </c>
      <c r="DX213">
        <v>63</v>
      </c>
      <c r="DY213">
        <v>22</v>
      </c>
      <c r="DZ213">
        <v>22</v>
      </c>
      <c r="EA213">
        <v>8</v>
      </c>
      <c r="EB213" s="89">
        <v>51.333333333333336</v>
      </c>
      <c r="EC213" s="89">
        <v>21.333333333333332</v>
      </c>
      <c r="ED213" s="89">
        <v>21.333333333333332</v>
      </c>
      <c r="EE213" s="129">
        <v>9.3333333333333339</v>
      </c>
      <c r="EF213">
        <v>0.97064322723576946</v>
      </c>
      <c r="EG213">
        <v>0.95982484665887668</v>
      </c>
      <c r="EH213">
        <v>0.96074811623492828</v>
      </c>
      <c r="EI213">
        <v>0.99017824430765689</v>
      </c>
      <c r="EJ213">
        <v>0.94031309535349761</v>
      </c>
      <c r="EK213">
        <v>0.98091927958679936</v>
      </c>
      <c r="EL213">
        <v>0.97840538148345479</v>
      </c>
      <c r="EM213">
        <v>0.99484975116710972</v>
      </c>
      <c r="EN213">
        <v>0.99867483266191615</v>
      </c>
      <c r="EO213">
        <v>0.99264213894826236</v>
      </c>
      <c r="EP213">
        <v>0.99798707697854816</v>
      </c>
      <c r="EQ213">
        <v>1</v>
      </c>
      <c r="ER213">
        <v>0.9698770517503944</v>
      </c>
      <c r="ES213" s="45"/>
      <c r="ET213" s="25"/>
      <c r="EU213" s="25"/>
      <c r="EV213" s="25"/>
      <c r="EW213" s="25"/>
      <c r="EX213" s="109"/>
      <c r="EY213" s="25"/>
    </row>
    <row r="214" spans="1:155" ht="13.05" customHeight="1">
      <c r="A214" s="30">
        <v>46</v>
      </c>
      <c r="B214" s="25">
        <v>18</v>
      </c>
      <c r="C214" s="49">
        <v>80212</v>
      </c>
      <c r="D214" s="25">
        <v>4</v>
      </c>
      <c r="E214" s="25">
        <v>4</v>
      </c>
      <c r="F214" s="25">
        <v>25</v>
      </c>
      <c r="G214" s="25">
        <v>25</v>
      </c>
      <c r="H214" s="25">
        <v>24</v>
      </c>
      <c r="I214" s="25">
        <v>27</v>
      </c>
      <c r="J214" s="25">
        <v>7</v>
      </c>
      <c r="K214" s="25">
        <v>19</v>
      </c>
      <c r="L214" s="25">
        <v>1</v>
      </c>
      <c r="M214" s="25">
        <v>701.5</v>
      </c>
      <c r="N214" s="25">
        <v>658.5</v>
      </c>
      <c r="O214" s="25">
        <v>137.65269034019909</v>
      </c>
      <c r="P214" s="25">
        <v>0.22340425531914893</v>
      </c>
      <c r="Q214" s="49">
        <v>-0.33333333333333331</v>
      </c>
      <c r="R214" s="25">
        <v>0.2</v>
      </c>
      <c r="S214" s="25">
        <v>0.2</v>
      </c>
      <c r="T214" s="25">
        <v>0.2</v>
      </c>
      <c r="U214" s="47">
        <v>30</v>
      </c>
      <c r="V214" s="47">
        <v>13</v>
      </c>
      <c r="W214" s="54">
        <v>9</v>
      </c>
      <c r="X214" s="51">
        <v>16.5</v>
      </c>
      <c r="Y214" s="46">
        <v>16</v>
      </c>
      <c r="Z214" s="46">
        <v>10</v>
      </c>
      <c r="AA214" s="47">
        <v>92</v>
      </c>
      <c r="AB214" s="89">
        <v>1.0869565217391304E-2</v>
      </c>
      <c r="AC214" s="47">
        <v>10</v>
      </c>
      <c r="AD214" s="25">
        <v>3</v>
      </c>
      <c r="AE214" s="49">
        <v>13</v>
      </c>
      <c r="AF214" s="47">
        <v>4</v>
      </c>
      <c r="AG214" s="25">
        <v>0</v>
      </c>
      <c r="AH214" s="49">
        <v>4</v>
      </c>
      <c r="AI214" s="25">
        <v>26</v>
      </c>
      <c r="AJ214" s="25"/>
      <c r="AK214" s="49">
        <v>1.3076923076923077</v>
      </c>
      <c r="AL214">
        <v>24</v>
      </c>
      <c r="AM214">
        <v>8</v>
      </c>
      <c r="AN214">
        <v>0.79895939999999999</v>
      </c>
      <c r="AO214">
        <v>8</v>
      </c>
      <c r="AP214">
        <v>0.80449722000000001</v>
      </c>
      <c r="AQ214">
        <v>18</v>
      </c>
      <c r="AR214">
        <v>7</v>
      </c>
      <c r="AS214">
        <v>0.98662086999999998</v>
      </c>
      <c r="AT214">
        <v>9</v>
      </c>
      <c r="AU214">
        <v>0.98024606999999997</v>
      </c>
      <c r="AV214">
        <v>23</v>
      </c>
      <c r="AW214">
        <v>12</v>
      </c>
      <c r="AX214">
        <v>0.95718766</v>
      </c>
      <c r="AY214">
        <v>12</v>
      </c>
      <c r="AZ214">
        <v>0.96842870000000003</v>
      </c>
      <c r="BA214" s="25">
        <v>21.666666666666668</v>
      </c>
      <c r="BB214" s="25">
        <v>9</v>
      </c>
      <c r="BC214" s="25">
        <v>0.9142559766666668</v>
      </c>
      <c r="BD214" s="25">
        <v>9.6666666666666661</v>
      </c>
      <c r="BE214" s="25">
        <v>0.91772399666666671</v>
      </c>
      <c r="BF214" s="86">
        <v>37.942850767019237</v>
      </c>
      <c r="BG214" s="47">
        <v>16</v>
      </c>
      <c r="BH214" s="25">
        <v>17</v>
      </c>
      <c r="BI214" s="25">
        <v>16.5</v>
      </c>
      <c r="BJ214" s="25">
        <v>0.64179103999999998</v>
      </c>
      <c r="BK214" s="25">
        <v>1</v>
      </c>
      <c r="BL214" s="88">
        <v>0.82089551999999999</v>
      </c>
      <c r="BM214" s="47">
        <v>32</v>
      </c>
      <c r="BN214" s="25">
        <v>38</v>
      </c>
      <c r="BO214" s="25">
        <v>33</v>
      </c>
      <c r="BP214" s="25">
        <v>23</v>
      </c>
      <c r="BQ214" s="25">
        <v>28</v>
      </c>
      <c r="BR214" s="46">
        <v>74</v>
      </c>
      <c r="BS214" s="25">
        <v>4507.6712328767098</v>
      </c>
      <c r="BT214" s="25">
        <v>3133.9047619047601</v>
      </c>
      <c r="BU214" s="25">
        <v>8547.0454545454504</v>
      </c>
      <c r="BV214" s="25">
        <v>4372.9069767441897</v>
      </c>
      <c r="BW214" s="25">
        <v>5363.9393939393904</v>
      </c>
      <c r="BX214" s="25">
        <v>5363.9393939393904</v>
      </c>
      <c r="BY214" s="25">
        <v>6139.5520271205169</v>
      </c>
      <c r="BZ214" s="28">
        <v>4290.2503775294472</v>
      </c>
      <c r="CA214">
        <v>342.31083849999999</v>
      </c>
      <c r="CB214">
        <v>0.139829129</v>
      </c>
      <c r="CC214">
        <v>3.52727272727273</v>
      </c>
      <c r="CD214">
        <v>0.45833333333333298</v>
      </c>
      <c r="CE214">
        <v>223.51561340000001</v>
      </c>
      <c r="CF214">
        <v>7.7742195E-2</v>
      </c>
      <c r="CG214">
        <v>3.3050397877984099</v>
      </c>
      <c r="CH214">
        <v>0.48837209302325602</v>
      </c>
      <c r="CI214">
        <v>414.10627030000001</v>
      </c>
      <c r="CJ214">
        <v>0.11953332899999999</v>
      </c>
      <c r="CK214">
        <v>8.0985915492957705</v>
      </c>
      <c r="CL214">
        <v>0.36923076923076897</v>
      </c>
      <c r="CM214">
        <v>326.64424073333333</v>
      </c>
      <c r="CN214">
        <v>0.11236821766666667</v>
      </c>
      <c r="CO214">
        <v>4.9769680214556367</v>
      </c>
      <c r="CP214" s="63">
        <v>0.43864539852911938</v>
      </c>
      <c r="CQ214">
        <v>0.67104598281960604</v>
      </c>
      <c r="CR214">
        <v>0.71340206185567001</v>
      </c>
      <c r="CS214">
        <v>0.47353154459753399</v>
      </c>
      <c r="CT214">
        <v>0.53839697859840496</v>
      </c>
      <c r="CU214">
        <v>0.56852248394004301</v>
      </c>
      <c r="CV214">
        <v>0.66534391534391502</v>
      </c>
      <c r="CW214">
        <v>0.57103333711906101</v>
      </c>
      <c r="CX214">
        <v>0.63904765193266322</v>
      </c>
      <c r="CY214">
        <v>0.60504049452586217</v>
      </c>
      <c r="CZ214" s="45">
        <v>0.65</v>
      </c>
      <c r="DA214" s="25">
        <v>7319.3076923076896</v>
      </c>
      <c r="DB214" s="25">
        <v>0.6</v>
      </c>
      <c r="DC214" s="25">
        <v>8076.4166666666697</v>
      </c>
      <c r="DD214" s="25">
        <v>0.9</v>
      </c>
      <c r="DE214" s="25">
        <v>6530.5</v>
      </c>
      <c r="DF214" s="25">
        <v>0.71666666666666667</v>
      </c>
      <c r="DG214" s="28">
        <v>7308.7414529914531</v>
      </c>
      <c r="DH214">
        <v>0</v>
      </c>
      <c r="DI214">
        <v>118</v>
      </c>
      <c r="DJ214">
        <v>0.16666666666666666</v>
      </c>
      <c r="DK214">
        <v>106</v>
      </c>
      <c r="DL214">
        <v>0.66666666666666663</v>
      </c>
      <c r="DM214">
        <v>144</v>
      </c>
      <c r="DN214">
        <v>0.27777777777777773</v>
      </c>
      <c r="DO214">
        <v>122.66666666666667</v>
      </c>
      <c r="DP214">
        <v>29</v>
      </c>
      <c r="DQ214">
        <v>15</v>
      </c>
      <c r="DR214">
        <v>16</v>
      </c>
      <c r="DS214">
        <v>7</v>
      </c>
      <c r="DT214">
        <v>45</v>
      </c>
      <c r="DU214">
        <v>14</v>
      </c>
      <c r="DV214">
        <v>15</v>
      </c>
      <c r="DW214">
        <v>7</v>
      </c>
      <c r="DX214">
        <v>45</v>
      </c>
      <c r="DY214">
        <v>17</v>
      </c>
      <c r="DZ214">
        <v>17</v>
      </c>
      <c r="EA214">
        <v>6</v>
      </c>
      <c r="EB214" s="89">
        <v>39.666666666666664</v>
      </c>
      <c r="EC214" s="89">
        <v>15.333333333333334</v>
      </c>
      <c r="ED214" s="89">
        <v>16</v>
      </c>
      <c r="EE214" s="129">
        <v>6.666666666666667</v>
      </c>
      <c r="EF214">
        <v>0.94183164171127776</v>
      </c>
      <c r="EG214">
        <v>0.9693757996740936</v>
      </c>
      <c r="EH214">
        <v>0.98072739561700317</v>
      </c>
      <c r="EI214">
        <v>0.97016126045473927</v>
      </c>
      <c r="EJ214">
        <v>0.91915635629086967</v>
      </c>
      <c r="EK214">
        <v>0.96103517444234865</v>
      </c>
      <c r="EL214">
        <v>0.94786552441141592</v>
      </c>
      <c r="EM214">
        <v>0.99318328795759603</v>
      </c>
      <c r="EN214">
        <v>0.98455123202819739</v>
      </c>
      <c r="EO214">
        <v>0.98366984870545093</v>
      </c>
      <c r="EP214">
        <v>0.99216507416434196</v>
      </c>
      <c r="EQ214">
        <v>1</v>
      </c>
      <c r="ER214">
        <v>0.94851307667678153</v>
      </c>
      <c r="ES214" s="45"/>
      <c r="ET214" s="25"/>
      <c r="EU214" s="25"/>
      <c r="EV214" s="25"/>
      <c r="EW214" s="25"/>
      <c r="EX214" s="109"/>
      <c r="EY214" s="25"/>
    </row>
    <row r="215" spans="1:155" ht="13.05" customHeight="1">
      <c r="A215" s="30">
        <v>45</v>
      </c>
      <c r="B215" s="25">
        <v>18</v>
      </c>
      <c r="C215" s="49">
        <v>80213</v>
      </c>
      <c r="D215" s="25">
        <v>4</v>
      </c>
      <c r="E215" s="25">
        <v>4</v>
      </c>
      <c r="F215" s="25">
        <v>11</v>
      </c>
      <c r="G215" s="25">
        <v>20</v>
      </c>
      <c r="H215" s="25">
        <v>0</v>
      </c>
      <c r="I215" s="25">
        <v>11</v>
      </c>
      <c r="J215" s="25">
        <v>0</v>
      </c>
      <c r="K215" s="25">
        <v>4</v>
      </c>
      <c r="L215" s="25">
        <v>0.95</v>
      </c>
      <c r="M215" s="25">
        <v>783.35</v>
      </c>
      <c r="N215" s="25">
        <v>721</v>
      </c>
      <c r="O215" s="25">
        <v>274.82248337503444</v>
      </c>
      <c r="P215" s="25">
        <v>0.5393258426966292</v>
      </c>
      <c r="Q215" s="49">
        <v>0</v>
      </c>
      <c r="R215" s="25">
        <v>0.4</v>
      </c>
      <c r="S215" s="25">
        <v>0.2</v>
      </c>
      <c r="T215" s="25">
        <v>0.3</v>
      </c>
      <c r="U215" s="47">
        <v>37</v>
      </c>
      <c r="V215" s="47">
        <v>14</v>
      </c>
      <c r="W215" s="54">
        <v>4</v>
      </c>
      <c r="X215" s="51">
        <v>10.5</v>
      </c>
      <c r="Y215" s="46">
        <v>18</v>
      </c>
      <c r="Z215" s="46">
        <v>15</v>
      </c>
      <c r="AA215" s="47">
        <v>98</v>
      </c>
      <c r="AB215" s="89">
        <v>4.0816326530612242E-2</v>
      </c>
      <c r="AC215" s="47">
        <v>10</v>
      </c>
      <c r="AD215" s="25">
        <v>4</v>
      </c>
      <c r="AE215" s="49">
        <v>14</v>
      </c>
      <c r="AF215" s="47">
        <v>4</v>
      </c>
      <c r="AG215" s="25">
        <v>3</v>
      </c>
      <c r="AH215" s="49">
        <v>7</v>
      </c>
      <c r="AI215" s="25">
        <v>19</v>
      </c>
      <c r="AJ215" s="25"/>
      <c r="AK215" s="49">
        <v>1.631578947368421</v>
      </c>
      <c r="AL215">
        <v>21</v>
      </c>
      <c r="AM215">
        <v>2</v>
      </c>
      <c r="AN215">
        <v>1</v>
      </c>
      <c r="AO215">
        <v>3</v>
      </c>
      <c r="AP215">
        <v>0.99890610999999996</v>
      </c>
      <c r="AQ215">
        <v>15</v>
      </c>
      <c r="AR215">
        <v>2</v>
      </c>
      <c r="AS215">
        <v>1</v>
      </c>
      <c r="AT215">
        <v>3</v>
      </c>
      <c r="AU215">
        <v>0.90419442999999999</v>
      </c>
      <c r="AV215">
        <v>19</v>
      </c>
      <c r="AW215">
        <v>1</v>
      </c>
      <c r="AX215"/>
      <c r="AY215">
        <v>2</v>
      </c>
      <c r="AZ215">
        <v>1</v>
      </c>
      <c r="BA215" s="25">
        <v>18.333333333333332</v>
      </c>
      <c r="BB215" s="25">
        <v>1.6666666666666667</v>
      </c>
      <c r="BC215" s="25">
        <v>1</v>
      </c>
      <c r="BD215" s="25">
        <v>2.6666666666666665</v>
      </c>
      <c r="BE215" s="25">
        <v>0.96770018000000002</v>
      </c>
      <c r="BF215" s="86">
        <v>27.484324194898701</v>
      </c>
      <c r="BG215" s="47">
        <v>22</v>
      </c>
      <c r="BH215" s="25">
        <v>25</v>
      </c>
      <c r="BI215" s="25">
        <v>23.5</v>
      </c>
      <c r="BJ215" s="25">
        <v>0.77551020000000004</v>
      </c>
      <c r="BK215" s="25">
        <v>0.81155778999999995</v>
      </c>
      <c r="BL215" s="88">
        <v>0.79353399499999999</v>
      </c>
      <c r="BM215" s="47">
        <v>31</v>
      </c>
      <c r="BN215" s="25">
        <v>33</v>
      </c>
      <c r="BO215" s="25">
        <v>28</v>
      </c>
      <c r="BP215" s="25">
        <v>25</v>
      </c>
      <c r="BQ215" s="25">
        <v>28</v>
      </c>
      <c r="BR215" s="46">
        <v>66</v>
      </c>
      <c r="BS215" s="25">
        <v>16453</v>
      </c>
      <c r="BT215" s="25">
        <v>3427.7083333333298</v>
      </c>
      <c r="BU215" s="25">
        <v>17094.090909090901</v>
      </c>
      <c r="BV215" s="25">
        <v>3958.6315789473701</v>
      </c>
      <c r="BW215" s="25">
        <v>13111.851851851899</v>
      </c>
      <c r="BX215" s="25">
        <v>6321.7857142857101</v>
      </c>
      <c r="BY215" s="25">
        <v>15552.980920314265</v>
      </c>
      <c r="BZ215" s="28">
        <v>4569.3752088554702</v>
      </c>
      <c r="CA215">
        <v>388.91972090000002</v>
      </c>
      <c r="CB215">
        <v>0.15683096499999999</v>
      </c>
      <c r="CC215">
        <v>5.7030303030302996</v>
      </c>
      <c r="CD215">
        <v>0.73684210526315796</v>
      </c>
      <c r="CE215">
        <v>320.5194712</v>
      </c>
      <c r="CF215">
        <v>0.10963078599999999</v>
      </c>
      <c r="CG215">
        <v>0.76392572944296999</v>
      </c>
      <c r="CH215">
        <v>0.52380952380952395</v>
      </c>
      <c r="CI215">
        <v>1315.9168689999999</v>
      </c>
      <c r="CJ215">
        <v>0.36799979399999999</v>
      </c>
      <c r="CK215">
        <v>5.9718309859154903</v>
      </c>
      <c r="CL215">
        <v>0.34615384615384598</v>
      </c>
      <c r="CM215">
        <v>675.11868703333323</v>
      </c>
      <c r="CN215">
        <v>0.21148718166666666</v>
      </c>
      <c r="CO215">
        <v>4.1462623394629201</v>
      </c>
      <c r="CP215" s="63">
        <v>0.53560182507550935</v>
      </c>
      <c r="CQ215">
        <v>0.70935960591132996</v>
      </c>
      <c r="CR215">
        <v>0.70808124459809896</v>
      </c>
      <c r="CS215">
        <v>0.57949308755760398</v>
      </c>
      <c r="CT215">
        <v>0.64596150029767796</v>
      </c>
      <c r="CU215">
        <v>0.46903553299492401</v>
      </c>
      <c r="CV215">
        <v>0.57683284457478001</v>
      </c>
      <c r="CW215">
        <v>0.5859627421546193</v>
      </c>
      <c r="CX215">
        <v>0.64362519649018557</v>
      </c>
      <c r="CY215">
        <v>0.61479396932240249</v>
      </c>
      <c r="CZ215" s="45">
        <v>0.75</v>
      </c>
      <c r="DA215" s="25">
        <v>7032.1333333333296</v>
      </c>
      <c r="DB215" s="25">
        <v>0.95</v>
      </c>
      <c r="DC215" s="25">
        <v>5958.5789473684199</v>
      </c>
      <c r="DD215" s="25">
        <v>0.85</v>
      </c>
      <c r="DE215" s="25">
        <v>3854.0588235294099</v>
      </c>
      <c r="DF215" s="25">
        <v>0.85</v>
      </c>
      <c r="DG215" s="28">
        <v>5614.9237014103865</v>
      </c>
      <c r="DH215">
        <v>1.3333333333333333</v>
      </c>
      <c r="DI215">
        <v>163</v>
      </c>
      <c r="DJ215">
        <v>0.16666666666666666</v>
      </c>
      <c r="DK215">
        <v>62</v>
      </c>
      <c r="DL215">
        <v>4.166666666666667</v>
      </c>
      <c r="DM215">
        <v>105</v>
      </c>
      <c r="DN215">
        <v>1.8888888888888891</v>
      </c>
      <c r="DO215">
        <v>110</v>
      </c>
      <c r="DP215">
        <v>28</v>
      </c>
      <c r="DQ215">
        <v>20</v>
      </c>
      <c r="DR215">
        <v>18</v>
      </c>
      <c r="DS215">
        <v>8</v>
      </c>
      <c r="DT215">
        <v>50</v>
      </c>
      <c r="DU215">
        <v>17</v>
      </c>
      <c r="DV215">
        <v>17</v>
      </c>
      <c r="DW215">
        <v>8</v>
      </c>
      <c r="DX215">
        <v>34</v>
      </c>
      <c r="DY215">
        <v>21</v>
      </c>
      <c r="DZ215">
        <v>20</v>
      </c>
      <c r="EA215">
        <v>7</v>
      </c>
      <c r="EB215" s="89">
        <v>37.333333333333336</v>
      </c>
      <c r="EC215" s="89">
        <v>19.333333333333332</v>
      </c>
      <c r="ED215" s="89">
        <v>18.333333333333332</v>
      </c>
      <c r="EE215" s="129">
        <v>7.666666666666667</v>
      </c>
      <c r="EF215">
        <v>0.93715059981986593</v>
      </c>
      <c r="EG215">
        <v>0.95482614452812697</v>
      </c>
      <c r="EH215">
        <v>0.91393630965198092</v>
      </c>
      <c r="EI215">
        <v>0.95755518440192555</v>
      </c>
      <c r="EJ215">
        <v>0.945990526744794</v>
      </c>
      <c r="EK215">
        <v>0.96822099551997287</v>
      </c>
      <c r="EL215">
        <v>0.96575721165825013</v>
      </c>
      <c r="EM215">
        <v>1</v>
      </c>
      <c r="EN215">
        <v>0.98570506088313348</v>
      </c>
      <c r="EO215">
        <v>0.98520413300801091</v>
      </c>
      <c r="EP215">
        <v>0.98642157991044355</v>
      </c>
      <c r="EQ215">
        <v>0.99484975116710972</v>
      </c>
      <c r="ER215">
        <v>0.95628206248259773</v>
      </c>
      <c r="ES215" s="45"/>
      <c r="ET215" s="25"/>
      <c r="EU215" s="25"/>
      <c r="EV215" s="25"/>
      <c r="EW215" s="25"/>
      <c r="EX215" s="109"/>
      <c r="EY215" s="25"/>
    </row>
    <row r="216" spans="1:155" ht="13.05" customHeight="1">
      <c r="A216" s="30">
        <v>42</v>
      </c>
      <c r="B216" s="25">
        <v>18</v>
      </c>
      <c r="C216" s="49">
        <v>80214</v>
      </c>
      <c r="D216" s="25">
        <v>1</v>
      </c>
      <c r="E216" s="25">
        <v>1</v>
      </c>
      <c r="F216" s="25">
        <v>23</v>
      </c>
      <c r="G216" s="25">
        <v>27</v>
      </c>
      <c r="H216" s="25">
        <v>19</v>
      </c>
      <c r="I216" s="25">
        <v>26</v>
      </c>
      <c r="J216" s="25">
        <v>8</v>
      </c>
      <c r="K216" s="25">
        <v>15</v>
      </c>
      <c r="L216" s="25">
        <v>1</v>
      </c>
      <c r="M216" s="25">
        <v>647.25</v>
      </c>
      <c r="N216" s="25">
        <v>632</v>
      </c>
      <c r="O216" s="25">
        <v>99.007110324142076</v>
      </c>
      <c r="P216" s="25">
        <v>0.15384615384615385</v>
      </c>
      <c r="Q216" s="49">
        <v>0.14285714285714285</v>
      </c>
      <c r="R216" s="25">
        <v>0.4</v>
      </c>
      <c r="S216" s="25">
        <v>0.5</v>
      </c>
      <c r="T216" s="25">
        <v>0.45</v>
      </c>
      <c r="U216" s="47">
        <v>16</v>
      </c>
      <c r="V216" s="47">
        <v>13</v>
      </c>
      <c r="W216" s="54">
        <v>7.5</v>
      </c>
      <c r="X216" s="51">
        <v>12</v>
      </c>
      <c r="Y216" s="46">
        <v>21</v>
      </c>
      <c r="Z216" s="46">
        <v>13</v>
      </c>
      <c r="AA216" s="47">
        <v>74</v>
      </c>
      <c r="AB216" s="89">
        <v>2.7027027027027029E-2</v>
      </c>
      <c r="AC216" s="47">
        <v>12</v>
      </c>
      <c r="AD216" s="25">
        <v>7</v>
      </c>
      <c r="AE216" s="49">
        <v>19</v>
      </c>
      <c r="AF216" s="47">
        <v>4</v>
      </c>
      <c r="AG216" s="25">
        <v>2</v>
      </c>
      <c r="AH216" s="49">
        <v>6</v>
      </c>
      <c r="AI216" s="25">
        <v>21</v>
      </c>
      <c r="AJ216" s="25"/>
      <c r="AK216" s="49">
        <v>0.66666666666666663</v>
      </c>
      <c r="AL216">
        <v>22</v>
      </c>
      <c r="AM216">
        <v>10</v>
      </c>
      <c r="AN216">
        <v>0.85999840000000005</v>
      </c>
      <c r="AO216">
        <v>11</v>
      </c>
      <c r="AP216">
        <v>0.89033224</v>
      </c>
      <c r="AQ216">
        <v>17</v>
      </c>
      <c r="AR216">
        <v>11</v>
      </c>
      <c r="AS216">
        <v>0.99073655999999999</v>
      </c>
      <c r="AT216">
        <v>11</v>
      </c>
      <c r="AU216">
        <v>0.98895785000000003</v>
      </c>
      <c r="AV216">
        <v>14</v>
      </c>
      <c r="AW216">
        <v>10</v>
      </c>
      <c r="AX216">
        <v>0.92080773999999999</v>
      </c>
      <c r="AY216">
        <v>10</v>
      </c>
      <c r="AZ216">
        <v>0.92753728000000002</v>
      </c>
      <c r="BA216" s="25">
        <v>17.666666666666668</v>
      </c>
      <c r="BB216" s="25">
        <v>10.333333333333334</v>
      </c>
      <c r="BC216" s="25">
        <v>0.92384756666666668</v>
      </c>
      <c r="BD216" s="25">
        <v>10.666666666666666</v>
      </c>
      <c r="BE216" s="25">
        <v>0.93560912333333335</v>
      </c>
      <c r="BF216" s="86">
        <v>28.810079329023885</v>
      </c>
      <c r="BG216" s="47">
        <v>23</v>
      </c>
      <c r="BH216" s="25">
        <v>27</v>
      </c>
      <c r="BI216" s="25">
        <v>25</v>
      </c>
      <c r="BJ216" s="25">
        <v>0.93030303000000003</v>
      </c>
      <c r="BK216" s="25">
        <v>0.82911391999999995</v>
      </c>
      <c r="BL216" s="88">
        <v>0.87970847499999993</v>
      </c>
      <c r="BM216" s="47">
        <v>32</v>
      </c>
      <c r="BN216" s="25">
        <v>30</v>
      </c>
      <c r="BO216" s="25">
        <v>29</v>
      </c>
      <c r="BP216" s="25">
        <v>18</v>
      </c>
      <c r="BQ216" s="25">
        <v>34</v>
      </c>
      <c r="BR216" s="46">
        <v>58</v>
      </c>
      <c r="BS216" s="25">
        <v>25312.307692307699</v>
      </c>
      <c r="BT216" s="25">
        <v>8659.4736842105303</v>
      </c>
      <c r="BU216" s="25">
        <v>31339.166666666701</v>
      </c>
      <c r="BV216" s="25">
        <v>7373.9215686274501</v>
      </c>
      <c r="BW216" s="25">
        <v>39335.555555555598</v>
      </c>
      <c r="BX216" s="25">
        <v>10114.857142857099</v>
      </c>
      <c r="BY216" s="25">
        <v>31995.676638176665</v>
      </c>
      <c r="BZ216" s="28">
        <v>8716.0841318983603</v>
      </c>
      <c r="CA216">
        <v>1838.531191</v>
      </c>
      <c r="CB216">
        <v>0.37128935499999999</v>
      </c>
      <c r="CC216">
        <v>2.6545454545454499</v>
      </c>
      <c r="CD216">
        <v>1</v>
      </c>
      <c r="CE216">
        <v>1658.2399009999999</v>
      </c>
      <c r="CF216">
        <v>0.34518138799999998</v>
      </c>
      <c r="CG216">
        <v>0.54111405835543802</v>
      </c>
      <c r="CH216">
        <v>0.90909090909090895</v>
      </c>
      <c r="CI216">
        <v>1494.165295</v>
      </c>
      <c r="CJ216">
        <v>0.273059736</v>
      </c>
      <c r="CK216">
        <v>0.233802816901408</v>
      </c>
      <c r="CL216">
        <v>1</v>
      </c>
      <c r="CM216">
        <v>1663.6454623333332</v>
      </c>
      <c r="CN216">
        <v>0.32984349299999999</v>
      </c>
      <c r="CO216">
        <v>1.1431541099340987</v>
      </c>
      <c r="CP216" s="63">
        <v>0.96969696969696972</v>
      </c>
      <c r="CQ216">
        <v>0.64459930313588798</v>
      </c>
      <c r="CR216">
        <v>0.86220022839741195</v>
      </c>
      <c r="CS216">
        <v>0.674033149171271</v>
      </c>
      <c r="CT216">
        <v>0.74521354933726003</v>
      </c>
      <c r="CU216">
        <v>0.67112299465240599</v>
      </c>
      <c r="CV216">
        <v>0.82638607851072399</v>
      </c>
      <c r="CW216">
        <v>0.66325181565318825</v>
      </c>
      <c r="CX216">
        <v>0.81126661874846528</v>
      </c>
      <c r="CY216">
        <v>0.73725921720082699</v>
      </c>
      <c r="CZ216" s="45">
        <v>0.8</v>
      </c>
      <c r="DA216" s="25">
        <v>8601.4375</v>
      </c>
      <c r="DB216" s="25">
        <v>0.85</v>
      </c>
      <c r="DC216" s="25">
        <v>9955.7647058823495</v>
      </c>
      <c r="DD216" s="25">
        <v>0.9</v>
      </c>
      <c r="DE216" s="25">
        <v>7618.5294117646999</v>
      </c>
      <c r="DF216" s="25">
        <v>0.85</v>
      </c>
      <c r="DG216" s="28">
        <v>8725.2438725490156</v>
      </c>
      <c r="DH216">
        <v>0</v>
      </c>
      <c r="DI216">
        <v>155</v>
      </c>
      <c r="DJ216">
        <v>0</v>
      </c>
      <c r="DK216">
        <v>111</v>
      </c>
      <c r="DL216">
        <v>0</v>
      </c>
      <c r="DM216">
        <v>140</v>
      </c>
      <c r="DN216">
        <v>0</v>
      </c>
      <c r="DO216">
        <v>135.33333333333334</v>
      </c>
      <c r="DP216">
        <v>18</v>
      </c>
      <c r="DQ216">
        <v>10</v>
      </c>
      <c r="DR216">
        <v>10</v>
      </c>
      <c r="DS216">
        <v>5</v>
      </c>
      <c r="DT216">
        <v>47</v>
      </c>
      <c r="DU216">
        <v>14</v>
      </c>
      <c r="DV216">
        <v>16</v>
      </c>
      <c r="DW216">
        <v>5</v>
      </c>
      <c r="DX216">
        <v>21</v>
      </c>
      <c r="DY216">
        <v>13</v>
      </c>
      <c r="DZ216">
        <v>12</v>
      </c>
      <c r="EA216">
        <v>8</v>
      </c>
      <c r="EB216" s="89">
        <v>28.666666666666668</v>
      </c>
      <c r="EC216" s="89">
        <v>12.333333333333334</v>
      </c>
      <c r="ED216" s="89">
        <v>12.666666666666666</v>
      </c>
      <c r="EE216" s="129">
        <v>6</v>
      </c>
      <c r="EF216">
        <v>0.98206835231595602</v>
      </c>
      <c r="EG216">
        <v>0.97754534830328654</v>
      </c>
      <c r="EH216">
        <v>0.97754534830328654</v>
      </c>
      <c r="EI216">
        <v>0.99124070716193036</v>
      </c>
      <c r="EJ216">
        <v>0.94358074162280781</v>
      </c>
      <c r="EK216">
        <v>0.99585203880953321</v>
      </c>
      <c r="EL216">
        <v>0.99626934981320503</v>
      </c>
      <c r="EM216">
        <v>0.99999999999999978</v>
      </c>
      <c r="EN216">
        <v>0.96425079154918669</v>
      </c>
      <c r="EO216">
        <v>0.98987135785047031</v>
      </c>
      <c r="EP216">
        <v>0.98874111766267991</v>
      </c>
      <c r="EQ216">
        <v>1</v>
      </c>
      <c r="ER216">
        <v>0.96329996182931676</v>
      </c>
      <c r="ES216" s="45"/>
      <c r="ET216" s="25"/>
      <c r="EU216" s="25"/>
      <c r="EV216" s="25"/>
      <c r="EW216" s="25"/>
      <c r="EX216" s="109"/>
      <c r="EY216" s="25"/>
    </row>
    <row r="217" spans="1:155" ht="13.05" customHeight="1">
      <c r="A217" s="30">
        <v>48</v>
      </c>
      <c r="B217" s="25">
        <v>18</v>
      </c>
      <c r="C217" s="49">
        <v>80215</v>
      </c>
      <c r="D217" s="25">
        <v>4</v>
      </c>
      <c r="E217" s="25">
        <v>4</v>
      </c>
      <c r="F217" s="25">
        <v>7</v>
      </c>
      <c r="G217" s="25">
        <v>15</v>
      </c>
      <c r="H217" s="25">
        <v>5</v>
      </c>
      <c r="I217" s="25">
        <v>14</v>
      </c>
      <c r="J217" s="25">
        <v>2</v>
      </c>
      <c r="K217" s="25">
        <v>10</v>
      </c>
      <c r="L217" s="25">
        <v>1</v>
      </c>
      <c r="M217" s="25">
        <v>1143.75</v>
      </c>
      <c r="N217" s="25">
        <v>1156</v>
      </c>
      <c r="O217" s="25">
        <v>280.70529123320028</v>
      </c>
      <c r="P217" s="25">
        <v>0.30693069306930693</v>
      </c>
      <c r="Q217" s="49">
        <v>0.2857142857142857</v>
      </c>
      <c r="R217" s="25">
        <v>0.2</v>
      </c>
      <c r="S217" s="25">
        <v>0.2</v>
      </c>
      <c r="T217" s="25">
        <v>0.2</v>
      </c>
      <c r="U217" s="47">
        <v>36</v>
      </c>
      <c r="V217" s="47">
        <v>13</v>
      </c>
      <c r="W217" s="54">
        <v>8</v>
      </c>
      <c r="X217" s="51">
        <v>12.5</v>
      </c>
      <c r="Y217" s="46">
        <v>15</v>
      </c>
      <c r="Z217" s="46">
        <v>3</v>
      </c>
      <c r="AA217" s="47">
        <v>68</v>
      </c>
      <c r="AB217" s="89">
        <v>4.4117647058823532E-2</v>
      </c>
      <c r="AC217" s="47">
        <v>10</v>
      </c>
      <c r="AD217" s="25">
        <v>7</v>
      </c>
      <c r="AE217" s="49">
        <v>17</v>
      </c>
      <c r="AF217" s="47">
        <v>4</v>
      </c>
      <c r="AG217" s="25">
        <v>4</v>
      </c>
      <c r="AH217" s="49">
        <v>8</v>
      </c>
      <c r="AI217" s="25">
        <v>26</v>
      </c>
      <c r="AJ217" s="25"/>
      <c r="AK217" s="49">
        <v>2.3461538461538463</v>
      </c>
      <c r="AL217">
        <v>16</v>
      </c>
      <c r="AM217">
        <v>4</v>
      </c>
      <c r="AN217">
        <v>0.51198781000000004</v>
      </c>
      <c r="AO217">
        <v>5</v>
      </c>
      <c r="AP217">
        <v>0.67508805000000005</v>
      </c>
      <c r="AQ217">
        <v>18</v>
      </c>
      <c r="AR217">
        <v>12</v>
      </c>
      <c r="AS217">
        <v>0.98230149</v>
      </c>
      <c r="AT217">
        <v>12</v>
      </c>
      <c r="AU217">
        <v>0.98097376999999997</v>
      </c>
      <c r="AV217">
        <v>13</v>
      </c>
      <c r="AW217">
        <v>9</v>
      </c>
      <c r="AX217">
        <v>0.97486503000000002</v>
      </c>
      <c r="AY217">
        <v>10</v>
      </c>
      <c r="AZ217">
        <v>0.98020101999999998</v>
      </c>
      <c r="BA217" s="25">
        <v>15.666666666666666</v>
      </c>
      <c r="BB217" s="25">
        <v>8.3333333333333339</v>
      </c>
      <c r="BC217" s="25">
        <v>0.82305144333333347</v>
      </c>
      <c r="BD217" s="25">
        <v>9</v>
      </c>
      <c r="BE217" s="25">
        <v>0.87875428</v>
      </c>
      <c r="BF217" s="86">
        <v>94.475512471754087</v>
      </c>
      <c r="BG217" s="47">
        <v>16</v>
      </c>
      <c r="BH217" s="25">
        <v>13</v>
      </c>
      <c r="BI217" s="25">
        <v>14.5</v>
      </c>
      <c r="BJ217" s="25">
        <v>0.28358209000000001</v>
      </c>
      <c r="BK217" s="25">
        <v>0.69767442000000002</v>
      </c>
      <c r="BL217" s="88">
        <v>0.49062825500000001</v>
      </c>
      <c r="BM217" s="47">
        <v>32</v>
      </c>
      <c r="BN217" s="25">
        <v>30</v>
      </c>
      <c r="BO217" s="25">
        <v>32</v>
      </c>
      <c r="BP217" s="25">
        <v>17</v>
      </c>
      <c r="BQ217" s="25">
        <v>33</v>
      </c>
      <c r="BR217" s="46">
        <v>71</v>
      </c>
      <c r="BS217" s="25">
        <v>11346.896551724099</v>
      </c>
      <c r="BT217" s="25">
        <v>7001.27659574468</v>
      </c>
      <c r="BU217" s="25">
        <v>6597.7192982456099</v>
      </c>
      <c r="BV217" s="25">
        <v>5969.3650793650804</v>
      </c>
      <c r="BW217" s="25">
        <v>14750.833333333299</v>
      </c>
      <c r="BX217" s="25">
        <v>11063.125</v>
      </c>
      <c r="BY217" s="25">
        <v>10898.483061101002</v>
      </c>
      <c r="BZ217" s="28">
        <v>8011.2555583699204</v>
      </c>
      <c r="CA217">
        <v>1040.8716010000001</v>
      </c>
      <c r="CB217">
        <v>0.224079264</v>
      </c>
      <c r="CC217">
        <v>4.0969696969697003</v>
      </c>
      <c r="CD217">
        <v>0.39285714285714302</v>
      </c>
      <c r="CE217">
        <v>882.39628200000004</v>
      </c>
      <c r="CF217">
        <v>0.20469905199999999</v>
      </c>
      <c r="CG217">
        <v>10.790450928382</v>
      </c>
      <c r="CH217">
        <v>0.58928571428571397</v>
      </c>
      <c r="CI217">
        <v>2565.313748</v>
      </c>
      <c r="CJ217">
        <v>0.37423211699999998</v>
      </c>
      <c r="CK217">
        <v>1.9915492957746499</v>
      </c>
      <c r="CL217">
        <v>0.565217391304348</v>
      </c>
      <c r="CM217">
        <v>1496.1938769999999</v>
      </c>
      <c r="CN217">
        <v>0.2676701443333333</v>
      </c>
      <c r="CO217">
        <v>5.6263233070421172</v>
      </c>
      <c r="CP217" s="63">
        <v>0.51578674948240166</v>
      </c>
      <c r="CQ217">
        <v>0.5</v>
      </c>
      <c r="CR217">
        <v>0.56540084388185696</v>
      </c>
      <c r="CS217">
        <v>0.52553846153846195</v>
      </c>
      <c r="CT217">
        <v>0.68730886850152895</v>
      </c>
      <c r="CU217">
        <v>0.55345211581291798</v>
      </c>
      <c r="CV217">
        <v>0.56231003039513705</v>
      </c>
      <c r="CW217">
        <v>0.52633019245045998</v>
      </c>
      <c r="CX217">
        <v>0.60500658092617432</v>
      </c>
      <c r="CY217">
        <v>0.5656683866883172</v>
      </c>
      <c r="CZ217" s="45">
        <v>0.55000000000000004</v>
      </c>
      <c r="DA217" s="25">
        <v>3864.2727272727302</v>
      </c>
      <c r="DB217" s="25">
        <v>0.85</v>
      </c>
      <c r="DC217" s="25">
        <v>3687.3125</v>
      </c>
      <c r="DD217" s="25">
        <v>0.65</v>
      </c>
      <c r="DE217" s="25">
        <v>2845.0769230769201</v>
      </c>
      <c r="DF217" s="25">
        <v>0.68333333333333324</v>
      </c>
      <c r="DG217" s="28">
        <v>3465.5540501165501</v>
      </c>
      <c r="DH217">
        <v>1.1666666666666667</v>
      </c>
      <c r="DI217">
        <v>155</v>
      </c>
      <c r="DJ217">
        <v>1.1666666666666667</v>
      </c>
      <c r="DK217">
        <v>139</v>
      </c>
      <c r="DL217">
        <v>3.1666666666666665</v>
      </c>
      <c r="DM217">
        <v>100</v>
      </c>
      <c r="DN217">
        <v>1.8333333333333333</v>
      </c>
      <c r="DO217">
        <v>131.33333333333334</v>
      </c>
      <c r="DP217">
        <v>8</v>
      </c>
      <c r="DQ217">
        <v>9</v>
      </c>
      <c r="DR217">
        <v>8</v>
      </c>
      <c r="DS217">
        <v>6</v>
      </c>
      <c r="DT217">
        <v>13</v>
      </c>
      <c r="DU217">
        <v>9</v>
      </c>
      <c r="DV217">
        <v>8</v>
      </c>
      <c r="DW217">
        <v>7</v>
      </c>
      <c r="DX217">
        <v>10</v>
      </c>
      <c r="DY217">
        <v>7</v>
      </c>
      <c r="DZ217">
        <v>7</v>
      </c>
      <c r="EA217">
        <v>7</v>
      </c>
      <c r="EB217" s="89">
        <v>10.333333333333334</v>
      </c>
      <c r="EC217" s="89">
        <v>8.3333333333333339</v>
      </c>
      <c r="ED217" s="89">
        <v>7.666666666666667</v>
      </c>
      <c r="EE217" s="129">
        <v>6.666666666666667</v>
      </c>
      <c r="EF217">
        <v>0.96854436911617281</v>
      </c>
      <c r="EG217">
        <v>0.94396444137002244</v>
      </c>
      <c r="EH217">
        <v>0.96645907923256902</v>
      </c>
      <c r="EI217">
        <v>0.97162541344694364</v>
      </c>
      <c r="EJ217">
        <v>0.80662130949436539</v>
      </c>
      <c r="EK217">
        <v>0.86685661868096364</v>
      </c>
      <c r="EL217">
        <v>0.80877976789002481</v>
      </c>
      <c r="EM217">
        <v>0.99318328795759603</v>
      </c>
      <c r="EN217">
        <v>0.94925441991651727</v>
      </c>
      <c r="EO217">
        <v>0.96265107422245888</v>
      </c>
      <c r="EP217">
        <v>0.96768599502684682</v>
      </c>
      <c r="EQ217">
        <v>1</v>
      </c>
      <c r="ER217">
        <v>0.9081400328423519</v>
      </c>
      <c r="ES217" s="45"/>
      <c r="ET217" s="25"/>
      <c r="EU217" s="25"/>
      <c r="EV217" s="25"/>
      <c r="EW217" s="25"/>
      <c r="EX217" s="109"/>
      <c r="EY217" s="25"/>
    </row>
    <row r="218" spans="1:155" ht="13.05" customHeight="1">
      <c r="A218" s="30">
        <v>48</v>
      </c>
      <c r="B218" s="25">
        <v>18</v>
      </c>
      <c r="C218" s="49">
        <v>80216</v>
      </c>
      <c r="D218" s="25">
        <v>4</v>
      </c>
      <c r="E218" s="25">
        <v>4</v>
      </c>
      <c r="F218" s="25">
        <v>9</v>
      </c>
      <c r="G218" s="25">
        <v>21</v>
      </c>
      <c r="H218" s="25">
        <v>11</v>
      </c>
      <c r="I218" s="25">
        <v>23</v>
      </c>
      <c r="J218" s="25">
        <v>6</v>
      </c>
      <c r="K218" s="25">
        <v>12</v>
      </c>
      <c r="L218" s="25">
        <v>1</v>
      </c>
      <c r="M218" s="25">
        <v>991.4</v>
      </c>
      <c r="N218" s="25">
        <v>1029.5</v>
      </c>
      <c r="O218" s="25">
        <v>163.34284254452766</v>
      </c>
      <c r="P218" s="25">
        <v>0.8</v>
      </c>
      <c r="Q218" s="49">
        <v>-0.75</v>
      </c>
      <c r="R218" s="25">
        <v>0.5</v>
      </c>
      <c r="S218" s="25">
        <v>0.4</v>
      </c>
      <c r="T218" s="25">
        <v>0.45</v>
      </c>
      <c r="U218" s="47">
        <v>40</v>
      </c>
      <c r="V218" s="47">
        <v>12</v>
      </c>
      <c r="W218" s="54">
        <v>8</v>
      </c>
      <c r="X218" s="51">
        <v>10</v>
      </c>
      <c r="Y218" s="46">
        <v>20</v>
      </c>
      <c r="Z218" s="46">
        <v>15</v>
      </c>
      <c r="AA218" s="47">
        <v>81</v>
      </c>
      <c r="AB218" s="89">
        <v>6.1728395061728392E-2</v>
      </c>
      <c r="AC218" s="47">
        <v>12</v>
      </c>
      <c r="AD218" s="25">
        <v>8</v>
      </c>
      <c r="AE218" s="49">
        <v>20</v>
      </c>
      <c r="AF218" s="47">
        <v>4</v>
      </c>
      <c r="AG218" s="25">
        <v>3</v>
      </c>
      <c r="AH218" s="49">
        <v>7</v>
      </c>
      <c r="AI218" s="25">
        <v>25</v>
      </c>
      <c r="AJ218" s="25"/>
      <c r="AK218" s="49">
        <v>1.4</v>
      </c>
      <c r="AL218">
        <v>15</v>
      </c>
      <c r="AM218">
        <v>6</v>
      </c>
      <c r="AN218">
        <v>0.94486101</v>
      </c>
      <c r="AO218">
        <v>6</v>
      </c>
      <c r="AP218">
        <v>0.97262490999999995</v>
      </c>
      <c r="AQ218">
        <v>16</v>
      </c>
      <c r="AR218">
        <v>7</v>
      </c>
      <c r="AS218">
        <v>0.98872424000000003</v>
      </c>
      <c r="AT218">
        <v>8</v>
      </c>
      <c r="AU218">
        <v>0.99413485000000001</v>
      </c>
      <c r="AV218">
        <v>15</v>
      </c>
      <c r="AW218">
        <v>12</v>
      </c>
      <c r="AX218">
        <v>0.99182250999999999</v>
      </c>
      <c r="AY218">
        <v>12</v>
      </c>
      <c r="AZ218">
        <v>0.98908152000000005</v>
      </c>
      <c r="BA218" s="25">
        <v>15.333333333333334</v>
      </c>
      <c r="BB218" s="25">
        <v>8.3333333333333339</v>
      </c>
      <c r="BC218" s="25">
        <v>0.97513592000000004</v>
      </c>
      <c r="BD218" s="25">
        <v>8.6666666666666661</v>
      </c>
      <c r="BE218" s="25">
        <v>0.98528042666666671</v>
      </c>
      <c r="BF218" s="86">
        <v>84.683065493071012</v>
      </c>
      <c r="BG218" s="47">
        <v>19</v>
      </c>
      <c r="BH218" s="25">
        <v>20</v>
      </c>
      <c r="BI218" s="25">
        <v>19.5</v>
      </c>
      <c r="BJ218" s="25">
        <v>0.44660193999999998</v>
      </c>
      <c r="BK218" s="25">
        <v>0.49152541999999999</v>
      </c>
      <c r="BL218" s="88">
        <v>0.46906367999999998</v>
      </c>
      <c r="BM218" s="47">
        <v>29</v>
      </c>
      <c r="BN218" s="25">
        <v>32</v>
      </c>
      <c r="BO218" s="25">
        <v>24</v>
      </c>
      <c r="BP218" s="25">
        <v>25</v>
      </c>
      <c r="BQ218" s="25">
        <v>32</v>
      </c>
      <c r="BR218" s="46">
        <v>63</v>
      </c>
      <c r="BS218" s="25">
        <v>10283.125</v>
      </c>
      <c r="BT218" s="25">
        <v>6328.0769230769201</v>
      </c>
      <c r="BU218" s="25">
        <v>15669.583333333299</v>
      </c>
      <c r="BV218" s="25">
        <v>4700.875</v>
      </c>
      <c r="BW218" s="25">
        <v>11420</v>
      </c>
      <c r="BX218" s="25">
        <v>5900.3333333333303</v>
      </c>
      <c r="BY218" s="25">
        <v>12457.569444444433</v>
      </c>
      <c r="BZ218" s="28">
        <v>5643.0950854700832</v>
      </c>
      <c r="CA218">
        <v>1677.727973</v>
      </c>
      <c r="CB218">
        <v>0.55847085399999996</v>
      </c>
      <c r="CC218">
        <v>6.2090909090909099</v>
      </c>
      <c r="CD218">
        <v>0.483870967741935</v>
      </c>
      <c r="CE218">
        <v>555.91696930000001</v>
      </c>
      <c r="CF218">
        <v>0.17179681799999999</v>
      </c>
      <c r="CG218">
        <v>5.1803713527851496</v>
      </c>
      <c r="CH218">
        <v>0.65217391304347805</v>
      </c>
      <c r="CI218">
        <v>562.16220510000005</v>
      </c>
      <c r="CJ218">
        <v>0.140711902</v>
      </c>
      <c r="CK218">
        <v>6.0140845070422504</v>
      </c>
      <c r="CL218">
        <v>0.66666666666666696</v>
      </c>
      <c r="CM218">
        <v>931.93571579999991</v>
      </c>
      <c r="CN218">
        <v>0.29032652466666664</v>
      </c>
      <c r="CO218">
        <v>5.8011822563061033</v>
      </c>
      <c r="CP218" s="63">
        <v>0.60090384915069339</v>
      </c>
      <c r="CQ218">
        <v>0.69190600522193202</v>
      </c>
      <c r="CR218">
        <v>0.77227423739051704</v>
      </c>
      <c r="CS218">
        <v>0.58242950108459901</v>
      </c>
      <c r="CT218">
        <v>0.71178274200613201</v>
      </c>
      <c r="CU218">
        <v>0.65391621129326005</v>
      </c>
      <c r="CV218">
        <v>0.72969935375105399</v>
      </c>
      <c r="CW218">
        <v>0.64275057253326373</v>
      </c>
      <c r="CX218">
        <v>0.73791877771590098</v>
      </c>
      <c r="CY218">
        <v>0.69033467512458235</v>
      </c>
      <c r="CZ218" s="45">
        <v>0.65</v>
      </c>
      <c r="DA218" s="25">
        <v>6731.3846153846198</v>
      </c>
      <c r="DB218" s="25">
        <v>0.7</v>
      </c>
      <c r="DC218" s="25">
        <v>11105.615384615399</v>
      </c>
      <c r="DD218" s="25">
        <v>0.85</v>
      </c>
      <c r="DE218" s="25">
        <v>6851.5882352941198</v>
      </c>
      <c r="DF218" s="25">
        <v>0.73333333333333339</v>
      </c>
      <c r="DG218" s="28">
        <v>8229.5294117647118</v>
      </c>
      <c r="DH218">
        <v>0.33333333333333331</v>
      </c>
      <c r="DI218">
        <v>269</v>
      </c>
      <c r="DJ218">
        <v>0</v>
      </c>
      <c r="DK218">
        <v>103</v>
      </c>
      <c r="DL218">
        <v>1.5</v>
      </c>
      <c r="DM218">
        <v>285</v>
      </c>
      <c r="DN218">
        <v>0.61111111111111105</v>
      </c>
      <c r="DO218">
        <v>219</v>
      </c>
      <c r="DP218">
        <v>19</v>
      </c>
      <c r="DQ218">
        <v>10</v>
      </c>
      <c r="DR218">
        <v>10</v>
      </c>
      <c r="DS218">
        <v>6</v>
      </c>
      <c r="DT218">
        <v>35</v>
      </c>
      <c r="DU218">
        <v>9</v>
      </c>
      <c r="DV218">
        <v>10</v>
      </c>
      <c r="DW218">
        <v>4</v>
      </c>
      <c r="DX218">
        <v>25</v>
      </c>
      <c r="DY218">
        <v>12</v>
      </c>
      <c r="DZ218">
        <v>11</v>
      </c>
      <c r="EA218">
        <v>5</v>
      </c>
      <c r="EB218" s="89">
        <v>26.333333333333332</v>
      </c>
      <c r="EC218" s="89">
        <v>10.333333333333334</v>
      </c>
      <c r="ED218" s="89">
        <v>10.333333333333334</v>
      </c>
      <c r="EE218" s="129">
        <v>5</v>
      </c>
      <c r="EF218">
        <v>0.7800470297603912</v>
      </c>
      <c r="EG218">
        <v>0.97563769894918229</v>
      </c>
      <c r="EH218">
        <v>0.97830441071914842</v>
      </c>
      <c r="EI218">
        <v>0.98974331861078713</v>
      </c>
      <c r="EJ218">
        <v>0.96905207813122829</v>
      </c>
      <c r="EK218">
        <v>0.98742088290657481</v>
      </c>
      <c r="EL218">
        <v>0.9810095323375726</v>
      </c>
      <c r="EM218">
        <v>0.99999999999999978</v>
      </c>
      <c r="EN218">
        <v>0.9915438375879323</v>
      </c>
      <c r="EO218">
        <v>0.98606910181148366</v>
      </c>
      <c r="EP218">
        <v>0.99129720925061759</v>
      </c>
      <c r="EQ218">
        <v>0.99999999999999978</v>
      </c>
      <c r="ER218">
        <v>0.91354764849318393</v>
      </c>
      <c r="ES218" s="45"/>
      <c r="ET218" s="25"/>
      <c r="EU218" s="25"/>
      <c r="EV218" s="25"/>
      <c r="EW218" s="25"/>
      <c r="EX218" s="109"/>
      <c r="EY218" s="25"/>
    </row>
    <row r="219" spans="1:155" ht="13.05" customHeight="1">
      <c r="A219" s="30">
        <v>45</v>
      </c>
      <c r="B219" s="25">
        <v>11</v>
      </c>
      <c r="C219" s="49">
        <v>80217</v>
      </c>
      <c r="D219" s="25">
        <v>1</v>
      </c>
      <c r="E219" s="25">
        <v>1</v>
      </c>
      <c r="F219" s="25">
        <v>2</v>
      </c>
      <c r="G219" s="25">
        <v>5</v>
      </c>
      <c r="H219" s="25">
        <v>2</v>
      </c>
      <c r="I219" s="25">
        <v>8</v>
      </c>
      <c r="J219" s="25">
        <v>4</v>
      </c>
      <c r="K219" s="25">
        <v>7</v>
      </c>
      <c r="L219" s="25">
        <v>1</v>
      </c>
      <c r="M219" s="25">
        <v>1221.5</v>
      </c>
      <c r="N219" s="25">
        <v>1221.5</v>
      </c>
      <c r="O219" s="25">
        <v>268.90176253557144</v>
      </c>
      <c r="P219" s="25">
        <v>0.17647058823529413</v>
      </c>
      <c r="Q219" s="49">
        <v>-0.2</v>
      </c>
      <c r="R219" s="25">
        <v>0.1</v>
      </c>
      <c r="S219" s="25">
        <v>0.2</v>
      </c>
      <c r="T219" s="25">
        <v>0.15</v>
      </c>
      <c r="U219" s="47">
        <v>25</v>
      </c>
      <c r="V219" s="47">
        <v>8</v>
      </c>
      <c r="W219" s="54">
        <v>3.5</v>
      </c>
      <c r="X219" s="51">
        <v>10.5</v>
      </c>
      <c r="Y219" s="46">
        <v>7</v>
      </c>
      <c r="Z219" s="46">
        <v>11</v>
      </c>
      <c r="AA219" s="47">
        <v>45</v>
      </c>
      <c r="AB219" s="89">
        <v>1.1777777777777778</v>
      </c>
      <c r="AC219" s="47">
        <v>10</v>
      </c>
      <c r="AD219" s="25">
        <v>4</v>
      </c>
      <c r="AE219" s="49">
        <v>14</v>
      </c>
      <c r="AF219" s="47">
        <v>4</v>
      </c>
      <c r="AG219" s="25">
        <v>2</v>
      </c>
      <c r="AH219" s="49">
        <v>6</v>
      </c>
      <c r="AI219" s="25">
        <v>40</v>
      </c>
      <c r="AJ219" s="25"/>
      <c r="AK219" s="49">
        <v>1.55</v>
      </c>
      <c r="AL219">
        <v>5</v>
      </c>
      <c r="AM219">
        <v>5</v>
      </c>
      <c r="AN219">
        <v>0.95062533000000005</v>
      </c>
      <c r="AO219">
        <v>5</v>
      </c>
      <c r="AP219">
        <v>0.95062533000000005</v>
      </c>
      <c r="AQ219">
        <v>6</v>
      </c>
      <c r="AR219">
        <v>6</v>
      </c>
      <c r="AS219">
        <v>0.99844484</v>
      </c>
      <c r="AT219">
        <v>6</v>
      </c>
      <c r="AU219">
        <v>0.99844484</v>
      </c>
      <c r="AV219">
        <v>5</v>
      </c>
      <c r="AW219">
        <v>3</v>
      </c>
      <c r="AX219">
        <v>0.95221657999999998</v>
      </c>
      <c r="AY219">
        <v>3</v>
      </c>
      <c r="AZ219">
        <v>0.95221657999999998</v>
      </c>
      <c r="BA219" s="25">
        <v>5.333333333333333</v>
      </c>
      <c r="BB219" s="25">
        <v>4.666666666666667</v>
      </c>
      <c r="BC219" s="25">
        <v>0.96709558333333334</v>
      </c>
      <c r="BD219" s="25">
        <v>4.666666666666667</v>
      </c>
      <c r="BE219" s="25">
        <v>0.96709558333333334</v>
      </c>
      <c r="BF219" s="86">
        <v>83.418148984002443</v>
      </c>
      <c r="BG219" s="47">
        <v>6</v>
      </c>
      <c r="BH219" s="25">
        <v>8</v>
      </c>
      <c r="BI219" s="25">
        <v>7</v>
      </c>
      <c r="BJ219" s="25">
        <v>-0.5</v>
      </c>
      <c r="BK219" s="25">
        <v>0</v>
      </c>
      <c r="BL219" s="88">
        <v>-0.25</v>
      </c>
      <c r="BM219" s="47">
        <v>39</v>
      </c>
      <c r="BN219" s="25">
        <v>33</v>
      </c>
      <c r="BO219" s="25">
        <v>24</v>
      </c>
      <c r="BP219" s="25">
        <v>40</v>
      </c>
      <c r="BQ219" s="25">
        <v>39</v>
      </c>
      <c r="BR219" s="46">
        <v>71.5</v>
      </c>
      <c r="BS219" s="25">
        <v>3392.37113402062</v>
      </c>
      <c r="BT219" s="25">
        <v>3075.3271028037402</v>
      </c>
      <c r="BU219" s="25">
        <v>2961.1811023621999</v>
      </c>
      <c r="BV219" s="25">
        <v>3057.4796747967498</v>
      </c>
      <c r="BW219" s="25">
        <v>5057.4285714285697</v>
      </c>
      <c r="BX219" s="25">
        <v>3612.4489795918398</v>
      </c>
      <c r="BY219" s="25">
        <v>3803.6602692704632</v>
      </c>
      <c r="BZ219" s="28">
        <v>3248.4185857307766</v>
      </c>
      <c r="CA219">
        <v>354.21187329999998</v>
      </c>
      <c r="CB219">
        <v>0.173622889</v>
      </c>
      <c r="CC219">
        <v>9.7727272727272698</v>
      </c>
      <c r="CD219">
        <v>0.41666666666666702</v>
      </c>
      <c r="CE219">
        <v>125.97736070000001</v>
      </c>
      <c r="CF219">
        <v>5.5134984999999997E-2</v>
      </c>
      <c r="CG219">
        <v>7.8806366047745398</v>
      </c>
      <c r="CH219">
        <v>0.38095238095238099</v>
      </c>
      <c r="CI219">
        <v>195.36894710000001</v>
      </c>
      <c r="CJ219">
        <v>7.3546926999999998E-2</v>
      </c>
      <c r="CK219">
        <v>4.14647887323944</v>
      </c>
      <c r="CL219">
        <v>0.34782608695652201</v>
      </c>
      <c r="CM219">
        <v>225.18606036666665</v>
      </c>
      <c r="CN219">
        <v>0.10076826700000001</v>
      </c>
      <c r="CO219">
        <v>7.2666142502470832</v>
      </c>
      <c r="CP219" s="63">
        <v>0.38181504485852336</v>
      </c>
      <c r="CQ219">
        <v>0.60586176727909002</v>
      </c>
      <c r="CR219">
        <v>0.69559877175025597</v>
      </c>
      <c r="CS219">
        <v>0.51806239737274196</v>
      </c>
      <c r="CT219">
        <v>0.69051376468525305</v>
      </c>
      <c r="CU219">
        <v>0.50877192982456099</v>
      </c>
      <c r="CV219">
        <v>0.56374840628984302</v>
      </c>
      <c r="CW219">
        <v>0.54423203149213095</v>
      </c>
      <c r="CX219">
        <v>0.64995364757511742</v>
      </c>
      <c r="CY219">
        <v>0.59709283953362424</v>
      </c>
      <c r="CZ219" s="45">
        <v>0.65</v>
      </c>
      <c r="DA219" s="25">
        <v>6832.8461538461497</v>
      </c>
      <c r="DB219" s="25">
        <v>0.65</v>
      </c>
      <c r="DC219" s="25">
        <v>6347.4615384615399</v>
      </c>
      <c r="DD219" s="25">
        <v>0.65</v>
      </c>
      <c r="DE219" s="25">
        <v>5892.7692307692296</v>
      </c>
      <c r="DF219" s="25">
        <v>0.65</v>
      </c>
      <c r="DG219" s="28">
        <v>6357.6923076923058</v>
      </c>
      <c r="DH219">
        <v>0.5</v>
      </c>
      <c r="DI219">
        <v>174</v>
      </c>
      <c r="DJ219">
        <v>0.16666666666666666</v>
      </c>
      <c r="DK219">
        <v>165</v>
      </c>
      <c r="DL219">
        <v>0.83333333333333337</v>
      </c>
      <c r="DM219">
        <v>218</v>
      </c>
      <c r="DN219">
        <v>0.5</v>
      </c>
      <c r="DO219">
        <v>185.66666666666666</v>
      </c>
      <c r="DP219">
        <v>7</v>
      </c>
      <c r="DQ219">
        <v>6</v>
      </c>
      <c r="DR219">
        <v>5</v>
      </c>
      <c r="DS219">
        <v>6</v>
      </c>
      <c r="DT219">
        <v>21</v>
      </c>
      <c r="DU219">
        <v>3</v>
      </c>
      <c r="DV219">
        <v>4</v>
      </c>
      <c r="DW219">
        <v>5</v>
      </c>
      <c r="DX219">
        <v>4</v>
      </c>
      <c r="DY219">
        <v>5</v>
      </c>
      <c r="DZ219">
        <v>4</v>
      </c>
      <c r="EA219">
        <v>7</v>
      </c>
      <c r="EB219" s="89">
        <v>10.666666666666666</v>
      </c>
      <c r="EC219" s="89">
        <v>4.666666666666667</v>
      </c>
      <c r="ED219" s="89">
        <v>4.333333333333333</v>
      </c>
      <c r="EE219" s="129">
        <v>6</v>
      </c>
      <c r="EF219">
        <v>0.66386590552465363</v>
      </c>
      <c r="EG219">
        <v>0.75904644658044595</v>
      </c>
      <c r="EH219">
        <v>0.77317214356483177</v>
      </c>
      <c r="EI219">
        <v>0.94025615268024765</v>
      </c>
      <c r="EJ219">
        <v>0.9155833069950583</v>
      </c>
      <c r="EK219">
        <v>0.98198050606196585</v>
      </c>
      <c r="EL219">
        <v>0.9561828874675149</v>
      </c>
      <c r="EM219">
        <v>0.82199493652678635</v>
      </c>
      <c r="EN219">
        <v>0.96761608309560432</v>
      </c>
      <c r="EO219">
        <v>0.89324577565029228</v>
      </c>
      <c r="EP219">
        <v>0.95693211020696267</v>
      </c>
      <c r="EQ219">
        <v>0.99228581947994376</v>
      </c>
      <c r="ER219">
        <v>0.84902176520510542</v>
      </c>
      <c r="ES219" s="45"/>
      <c r="ET219" s="25"/>
      <c r="EU219" s="25"/>
      <c r="EV219" s="25"/>
      <c r="EW219" s="25"/>
      <c r="EX219" s="109"/>
      <c r="EY219" s="25"/>
    </row>
    <row r="220" spans="1:155" ht="13.05" customHeight="1">
      <c r="A220" s="30">
        <v>58</v>
      </c>
      <c r="B220" s="25">
        <v>19</v>
      </c>
      <c r="C220" s="49">
        <v>80218</v>
      </c>
      <c r="D220" s="25">
        <v>4</v>
      </c>
      <c r="E220" s="25">
        <v>1</v>
      </c>
      <c r="F220" s="25">
        <v>24</v>
      </c>
      <c r="G220" s="25">
        <v>27</v>
      </c>
      <c r="H220" s="25">
        <v>11</v>
      </c>
      <c r="I220" s="25">
        <v>20</v>
      </c>
      <c r="J220" s="25">
        <v>7</v>
      </c>
      <c r="K220" s="25">
        <v>14</v>
      </c>
      <c r="L220" s="25">
        <v>0.95</v>
      </c>
      <c r="M220" s="25">
        <v>816.9</v>
      </c>
      <c r="N220" s="25">
        <v>722.5</v>
      </c>
      <c r="O220" s="25">
        <v>234.5308643138244</v>
      </c>
      <c r="P220" s="25">
        <v>0.47887323943661969</v>
      </c>
      <c r="Q220" s="49">
        <v>0.14285714285714285</v>
      </c>
      <c r="R220" s="25">
        <v>0.3</v>
      </c>
      <c r="S220" s="25">
        <v>0</v>
      </c>
      <c r="T220" s="25">
        <v>0.27272727272727271</v>
      </c>
      <c r="U220" s="47">
        <v>28</v>
      </c>
      <c r="V220" s="47">
        <v>14</v>
      </c>
      <c r="W220" s="54">
        <v>6</v>
      </c>
      <c r="X220" s="51">
        <v>10.5</v>
      </c>
      <c r="Y220" s="46">
        <v>17</v>
      </c>
      <c r="Z220" s="46">
        <v>18</v>
      </c>
      <c r="AA220" s="47">
        <v>51</v>
      </c>
      <c r="AB220" s="89">
        <v>9.8039215686274508E-2</v>
      </c>
      <c r="AC220" s="47">
        <v>10</v>
      </c>
      <c r="AD220" s="25">
        <v>3</v>
      </c>
      <c r="AE220" s="49">
        <v>13</v>
      </c>
      <c r="AF220" s="47">
        <v>4</v>
      </c>
      <c r="AG220" s="25">
        <v>4</v>
      </c>
      <c r="AH220" s="49">
        <v>8</v>
      </c>
      <c r="AI220" s="25">
        <v>30</v>
      </c>
      <c r="AJ220" s="25"/>
      <c r="AK220" s="49">
        <v>1.9</v>
      </c>
      <c r="AL220">
        <v>13</v>
      </c>
      <c r="AM220">
        <v>9</v>
      </c>
      <c r="AN220">
        <v>0.97745205999999996</v>
      </c>
      <c r="AO220">
        <v>9</v>
      </c>
      <c r="AP220">
        <v>0.97745205999999996</v>
      </c>
      <c r="AQ220">
        <v>11</v>
      </c>
      <c r="AR220">
        <v>9</v>
      </c>
      <c r="AS220">
        <v>0.95592073</v>
      </c>
      <c r="AT220">
        <v>8</v>
      </c>
      <c r="AU220">
        <v>0.95828274999999996</v>
      </c>
      <c r="AV220">
        <v>8</v>
      </c>
      <c r="AW220">
        <v>1</v>
      </c>
      <c r="AX220"/>
      <c r="AY220">
        <v>1</v>
      </c>
      <c r="AZ220"/>
      <c r="BA220" s="25">
        <v>10.666666666666666</v>
      </c>
      <c r="BB220" s="25">
        <v>6.333333333333333</v>
      </c>
      <c r="BC220" s="25">
        <v>0.96668639499999998</v>
      </c>
      <c r="BD220" s="25">
        <v>6</v>
      </c>
      <c r="BE220" s="25">
        <v>0.96786740500000001</v>
      </c>
      <c r="BF220" s="86">
        <v>86.834931333094161</v>
      </c>
      <c r="BG220" s="47">
        <v>11</v>
      </c>
      <c r="BH220" s="25">
        <v>13</v>
      </c>
      <c r="BI220" s="25">
        <v>12</v>
      </c>
      <c r="BJ220" s="25">
        <v>4.3478260999999997E-2</v>
      </c>
      <c r="BK220" s="25">
        <v>1</v>
      </c>
      <c r="BL220" s="88">
        <v>0.52173913049999998</v>
      </c>
      <c r="BM220" s="47">
        <v>33</v>
      </c>
      <c r="BN220" s="25">
        <v>34</v>
      </c>
      <c r="BO220" s="25">
        <v>33</v>
      </c>
      <c r="BP220" s="25">
        <v>27</v>
      </c>
      <c r="BQ220" s="25">
        <v>38</v>
      </c>
      <c r="BR220" s="46">
        <v>67</v>
      </c>
      <c r="BS220" s="25">
        <v>32906</v>
      </c>
      <c r="BT220" s="25">
        <v>3871.2941176470599</v>
      </c>
      <c r="BU220" s="25">
        <v>37607</v>
      </c>
      <c r="BV220" s="25">
        <v>4322.64367816092</v>
      </c>
      <c r="BW220" s="25">
        <v>18632.631578947399</v>
      </c>
      <c r="BX220" s="25">
        <v>7867.1111111111104</v>
      </c>
      <c r="BY220" s="25">
        <v>29715.210526315801</v>
      </c>
      <c r="BZ220" s="28">
        <v>5353.6829689730303</v>
      </c>
      <c r="CA220">
        <v>470.3243799</v>
      </c>
      <c r="CB220">
        <v>0.15302323700000001</v>
      </c>
      <c r="CC220">
        <v>0.70909090909090899</v>
      </c>
      <c r="CD220">
        <v>0.66666666666666696</v>
      </c>
      <c r="CE220">
        <v>-371.76554270000003</v>
      </c>
      <c r="CF220">
        <v>-8.9522885999999996E-2</v>
      </c>
      <c r="CG220">
        <v>-5.3050397877984198E-2</v>
      </c>
      <c r="CH220">
        <v>0.66666666666666696</v>
      </c>
      <c r="CI220">
        <v>2589.3958689999999</v>
      </c>
      <c r="CJ220">
        <v>0.56527498300000001</v>
      </c>
      <c r="CK220">
        <v>1.7690140845070399</v>
      </c>
      <c r="CL220">
        <v>0.5</v>
      </c>
      <c r="CM220">
        <v>895.98490206666668</v>
      </c>
      <c r="CN220">
        <v>0.20959177799999998</v>
      </c>
      <c r="CO220">
        <v>0.80835153190665487</v>
      </c>
      <c r="CP220" s="63">
        <v>0.61111111111111127</v>
      </c>
      <c r="CQ220">
        <v>0.44226579520697201</v>
      </c>
      <c r="CR220">
        <v>0.60455673358899198</v>
      </c>
      <c r="CS220">
        <v>0.57111597374179401</v>
      </c>
      <c r="CT220">
        <v>0.72842851187994995</v>
      </c>
      <c r="CU220">
        <v>0.70405405405405397</v>
      </c>
      <c r="CV220">
        <v>0.72702611054594801</v>
      </c>
      <c r="CW220">
        <v>0.57247860766760672</v>
      </c>
      <c r="CX220">
        <v>0.68667045200496324</v>
      </c>
      <c r="CY220">
        <v>0.62957452983628504</v>
      </c>
      <c r="CZ220" s="45">
        <v>0.6</v>
      </c>
      <c r="DA220" s="25">
        <v>10232.3636363636</v>
      </c>
      <c r="DB220" s="25">
        <v>0.85</v>
      </c>
      <c r="DC220" s="25">
        <v>10193.7647058824</v>
      </c>
      <c r="DD220" s="25">
        <v>0.75</v>
      </c>
      <c r="DE220" s="25">
        <v>7017.6666666666697</v>
      </c>
      <c r="DF220" s="25">
        <v>0.73333333333333339</v>
      </c>
      <c r="DG220" s="28">
        <v>9147.9316696375554</v>
      </c>
      <c r="DH220">
        <v>0</v>
      </c>
      <c r="DI220">
        <v>68</v>
      </c>
      <c r="DJ220">
        <v>0.16666666666666666</v>
      </c>
      <c r="DK220">
        <v>105</v>
      </c>
      <c r="DL220">
        <v>0</v>
      </c>
      <c r="DM220">
        <v>170</v>
      </c>
      <c r="DN220">
        <v>5.5555555555555552E-2</v>
      </c>
      <c r="DO220">
        <v>114.33333333333333</v>
      </c>
      <c r="DP220">
        <v>10</v>
      </c>
      <c r="DQ220">
        <v>7</v>
      </c>
      <c r="DR220">
        <v>7</v>
      </c>
      <c r="DS220">
        <v>3</v>
      </c>
      <c r="DT220">
        <v>39</v>
      </c>
      <c r="DU220">
        <v>12</v>
      </c>
      <c r="DV220">
        <v>12</v>
      </c>
      <c r="DW220">
        <v>7</v>
      </c>
      <c r="DX220">
        <v>22</v>
      </c>
      <c r="DY220">
        <v>14</v>
      </c>
      <c r="DZ220">
        <v>5</v>
      </c>
      <c r="EA220">
        <v>8</v>
      </c>
      <c r="EB220" s="89">
        <v>23.666666666666668</v>
      </c>
      <c r="EC220" s="89">
        <v>11</v>
      </c>
      <c r="ED220" s="89">
        <v>8</v>
      </c>
      <c r="EE220" s="129">
        <v>6</v>
      </c>
      <c r="EF220">
        <v>0.92744123322497396</v>
      </c>
      <c r="EG220">
        <v>0.95917264632083932</v>
      </c>
      <c r="EH220">
        <v>0.91557388966989206</v>
      </c>
      <c r="EI220">
        <v>1</v>
      </c>
      <c r="EJ220">
        <v>0.8476372093849649</v>
      </c>
      <c r="EK220">
        <v>0.84787487002957762</v>
      </c>
      <c r="EL220">
        <v>0.85271674707249134</v>
      </c>
      <c r="EM220">
        <v>0.99484975116710972</v>
      </c>
      <c r="EN220">
        <v>0.98857468728216336</v>
      </c>
      <c r="EO220">
        <v>0.98121648144785745</v>
      </c>
      <c r="EP220">
        <v>0.96751480901347309</v>
      </c>
      <c r="EQ220">
        <v>1</v>
      </c>
      <c r="ER220">
        <v>0.92121770996403407</v>
      </c>
      <c r="ES220" s="45"/>
      <c r="ET220" s="25"/>
      <c r="EU220" s="25"/>
      <c r="EV220" s="25"/>
      <c r="EW220" s="25"/>
      <c r="EX220" s="109"/>
      <c r="EY220" s="25"/>
    </row>
    <row r="221" spans="1:155" ht="13.05" customHeight="1">
      <c r="A221" s="30">
        <v>21</v>
      </c>
      <c r="B221" s="25">
        <v>15</v>
      </c>
      <c r="C221" s="49">
        <v>80219</v>
      </c>
      <c r="D221" s="25">
        <v>4</v>
      </c>
      <c r="E221" s="25">
        <v>4</v>
      </c>
      <c r="F221" s="25">
        <v>10</v>
      </c>
      <c r="G221" s="25">
        <v>20</v>
      </c>
      <c r="H221" s="25">
        <v>25</v>
      </c>
      <c r="I221" s="25">
        <v>27</v>
      </c>
      <c r="J221" s="25">
        <v>4</v>
      </c>
      <c r="K221" s="25">
        <v>12</v>
      </c>
      <c r="L221" s="25">
        <v>1</v>
      </c>
      <c r="M221" s="25">
        <v>1022.55</v>
      </c>
      <c r="N221" s="25">
        <v>931.5</v>
      </c>
      <c r="O221" s="25">
        <v>230.26723033992704</v>
      </c>
      <c r="P221" s="25">
        <v>0.6071428571428571</v>
      </c>
      <c r="Q221" s="49">
        <v>-0.5</v>
      </c>
      <c r="R221" s="25">
        <v>0.9</v>
      </c>
      <c r="S221" s="25">
        <v>0.5</v>
      </c>
      <c r="T221" s="25">
        <v>0.7</v>
      </c>
      <c r="U221" s="47">
        <v>37</v>
      </c>
      <c r="V221" s="47">
        <v>11</v>
      </c>
      <c r="W221" s="54">
        <v>10</v>
      </c>
      <c r="X221" s="51">
        <v>15.5</v>
      </c>
      <c r="Y221" s="46">
        <v>20</v>
      </c>
      <c r="Z221" s="46">
        <v>14</v>
      </c>
      <c r="AA221" s="47">
        <v>89</v>
      </c>
      <c r="AB221" s="89">
        <v>0.10112359550561797</v>
      </c>
      <c r="AC221" s="47">
        <v>12</v>
      </c>
      <c r="AD221" s="25">
        <v>9</v>
      </c>
      <c r="AE221" s="49">
        <v>21</v>
      </c>
      <c r="AF221" s="47">
        <v>4</v>
      </c>
      <c r="AG221" s="25">
        <v>4</v>
      </c>
      <c r="AH221" s="49">
        <v>8</v>
      </c>
      <c r="AI221" s="25">
        <v>32</v>
      </c>
      <c r="AJ221" s="25"/>
      <c r="AK221" s="49">
        <v>0.78125</v>
      </c>
      <c r="AL221">
        <v>23</v>
      </c>
      <c r="AM221">
        <v>11</v>
      </c>
      <c r="AN221">
        <v>0.99254434000000002</v>
      </c>
      <c r="AO221">
        <v>12</v>
      </c>
      <c r="AP221">
        <v>0.99207190000000001</v>
      </c>
      <c r="AQ221">
        <v>13</v>
      </c>
      <c r="AR221">
        <v>6</v>
      </c>
      <c r="AS221">
        <v>0.9908399</v>
      </c>
      <c r="AT221">
        <v>9</v>
      </c>
      <c r="AU221">
        <v>0.98287007999999998</v>
      </c>
      <c r="AV221">
        <v>20</v>
      </c>
      <c r="AW221">
        <v>8</v>
      </c>
      <c r="AX221">
        <v>0.94694825999999999</v>
      </c>
      <c r="AY221">
        <v>9</v>
      </c>
      <c r="AZ221">
        <v>0.97249255000000001</v>
      </c>
      <c r="BA221" s="25">
        <v>18.666666666666668</v>
      </c>
      <c r="BB221" s="25">
        <v>8.3333333333333339</v>
      </c>
      <c r="BC221" s="25">
        <v>0.97677749999999997</v>
      </c>
      <c r="BD221" s="25">
        <v>10</v>
      </c>
      <c r="BE221" s="25">
        <v>0.9824781766666667</v>
      </c>
      <c r="BF221" s="86">
        <v>19.251599721103954</v>
      </c>
      <c r="BG221" s="47">
        <v>17</v>
      </c>
      <c r="BH221" s="25">
        <v>20</v>
      </c>
      <c r="BI221" s="25">
        <v>18.5</v>
      </c>
      <c r="BJ221" s="25">
        <v>0.37037037</v>
      </c>
      <c r="BK221" s="25">
        <v>0.40170939999999999</v>
      </c>
      <c r="BL221" s="88">
        <v>0.38603988499999997</v>
      </c>
      <c r="BM221" s="47">
        <v>27</v>
      </c>
      <c r="BN221" s="25">
        <v>33</v>
      </c>
      <c r="BO221" s="25">
        <v>32</v>
      </c>
      <c r="BP221" s="25">
        <v>32</v>
      </c>
      <c r="BQ221" s="25">
        <v>32</v>
      </c>
      <c r="BR221" s="46">
        <v>40.5</v>
      </c>
      <c r="BS221" s="25">
        <v>23504.285714285699</v>
      </c>
      <c r="BT221" s="25">
        <v>14957.272727272701</v>
      </c>
      <c r="BU221" s="25">
        <v>26862.142857142899</v>
      </c>
      <c r="BV221" s="25">
        <v>13431.0714285714</v>
      </c>
      <c r="BW221" s="25">
        <v>70804</v>
      </c>
      <c r="BX221" s="25">
        <v>17701</v>
      </c>
      <c r="BY221" s="25">
        <v>40390.142857142862</v>
      </c>
      <c r="BZ221" s="28">
        <v>15363.114718614699</v>
      </c>
      <c r="CA221">
        <v>1914.6418759999999</v>
      </c>
      <c r="CB221">
        <v>0.239122579</v>
      </c>
      <c r="CC221">
        <v>2.1727272727272702</v>
      </c>
      <c r="CD221">
        <v>0.69230769230769196</v>
      </c>
      <c r="CE221">
        <v>1935.368514</v>
      </c>
      <c r="CF221">
        <v>0.20875724700000001</v>
      </c>
      <c r="CG221">
        <v>1.0689655172413799</v>
      </c>
      <c r="CH221">
        <v>0.76923076923076905</v>
      </c>
      <c r="CI221">
        <v>-247.5420058</v>
      </c>
      <c r="CJ221">
        <v>-2.0549759000000001E-2</v>
      </c>
      <c r="CK221">
        <v>-0.21408450704225401</v>
      </c>
      <c r="CL221">
        <v>0</v>
      </c>
      <c r="CM221">
        <v>1200.8227947333332</v>
      </c>
      <c r="CN221">
        <v>0.14244335566666666</v>
      </c>
      <c r="CO221">
        <v>1.0092027609754652</v>
      </c>
      <c r="CP221" s="63">
        <v>0.487179487179487</v>
      </c>
      <c r="CQ221">
        <v>0.58688524590164004</v>
      </c>
      <c r="CR221">
        <v>0.52544378698224903</v>
      </c>
      <c r="CS221">
        <v>0.458937198067633</v>
      </c>
      <c r="CT221">
        <v>0.54456824512534796</v>
      </c>
      <c r="CU221">
        <v>0.40609137055837602</v>
      </c>
      <c r="CV221">
        <v>0.40891719745222899</v>
      </c>
      <c r="CW221">
        <v>0.48397127150921637</v>
      </c>
      <c r="CX221">
        <v>0.49297640985327534</v>
      </c>
      <c r="CY221">
        <v>0.48847384068124583</v>
      </c>
      <c r="CZ221" s="45">
        <v>0.75</v>
      </c>
      <c r="DA221" s="25">
        <v>3423.2</v>
      </c>
      <c r="DB221" s="25">
        <v>0.65</v>
      </c>
      <c r="DC221" s="25">
        <v>3591.5</v>
      </c>
      <c r="DD221" s="25">
        <v>0.5</v>
      </c>
      <c r="DE221" s="25">
        <v>3217.8</v>
      </c>
      <c r="DF221" s="25">
        <v>0.6333333333333333</v>
      </c>
      <c r="DG221" s="28">
        <v>3410.8333333333335</v>
      </c>
      <c r="DH221">
        <v>0.33333333333333331</v>
      </c>
      <c r="DI221">
        <v>144</v>
      </c>
      <c r="DJ221">
        <v>0</v>
      </c>
      <c r="DK221">
        <v>70</v>
      </c>
      <c r="DL221">
        <v>0.33333333333333331</v>
      </c>
      <c r="DM221">
        <v>123</v>
      </c>
      <c r="DN221">
        <v>0.22222222222222221</v>
      </c>
      <c r="DO221">
        <v>112.33333333333333</v>
      </c>
      <c r="DP221">
        <v>24</v>
      </c>
      <c r="DQ221">
        <v>17</v>
      </c>
      <c r="DR221">
        <v>19</v>
      </c>
      <c r="DS221">
        <v>8</v>
      </c>
      <c r="DT221">
        <v>48</v>
      </c>
      <c r="DU221">
        <v>13</v>
      </c>
      <c r="DV221">
        <v>13</v>
      </c>
      <c r="DW221">
        <v>8</v>
      </c>
      <c r="DX221">
        <v>19</v>
      </c>
      <c r="DY221">
        <v>14</v>
      </c>
      <c r="DZ221">
        <v>13</v>
      </c>
      <c r="EA221">
        <v>7</v>
      </c>
      <c r="EB221" s="89">
        <v>30.333333333333332</v>
      </c>
      <c r="EC221" s="89">
        <v>14.666666666666666</v>
      </c>
      <c r="ED221" s="89">
        <v>15</v>
      </c>
      <c r="EE221" s="129">
        <v>7.666666666666667</v>
      </c>
      <c r="EF221">
        <v>0.94682911665711267</v>
      </c>
      <c r="EG221">
        <v>0.90111502949460431</v>
      </c>
      <c r="EH221">
        <v>0.9313664280807199</v>
      </c>
      <c r="EI221">
        <v>0.94031261901032226</v>
      </c>
      <c r="EJ221">
        <v>0.91548274900047544</v>
      </c>
      <c r="EK221">
        <v>0.97429892326808121</v>
      </c>
      <c r="EL221">
        <v>0.97428867956544074</v>
      </c>
      <c r="EM221">
        <v>1</v>
      </c>
      <c r="EN221">
        <v>0.96023785255662686</v>
      </c>
      <c r="EO221">
        <v>0.94293924736638657</v>
      </c>
      <c r="EP221">
        <v>0.94523539292290648</v>
      </c>
      <c r="EQ221">
        <v>0.99228581947994376</v>
      </c>
      <c r="ER221">
        <v>0.94084990607140495</v>
      </c>
      <c r="ES221" s="45"/>
      <c r="ET221" s="25"/>
      <c r="EU221" s="25"/>
      <c r="EV221" s="25"/>
      <c r="EW221" s="25"/>
      <c r="EX221" s="109"/>
      <c r="EY221" s="25"/>
    </row>
    <row r="222" spans="1:155" ht="13.05" customHeight="1">
      <c r="A222" s="30">
        <v>64</v>
      </c>
      <c r="B222" s="25">
        <v>16</v>
      </c>
      <c r="C222" s="49">
        <v>80220</v>
      </c>
      <c r="D222" s="25">
        <v>4</v>
      </c>
      <c r="E222" s="25">
        <v>4</v>
      </c>
      <c r="F222" s="25">
        <v>23</v>
      </c>
      <c r="G222" s="25">
        <v>26</v>
      </c>
      <c r="H222" s="25">
        <v>23</v>
      </c>
      <c r="I222" s="25">
        <v>26</v>
      </c>
      <c r="J222" s="25">
        <v>9</v>
      </c>
      <c r="K222" s="25">
        <v>16</v>
      </c>
      <c r="L222" s="25">
        <v>1</v>
      </c>
      <c r="M222" s="25">
        <v>762.85</v>
      </c>
      <c r="N222" s="25">
        <v>721.5</v>
      </c>
      <c r="O222" s="25">
        <v>149.54079710901652</v>
      </c>
      <c r="P222" s="25">
        <v>0.56862745098039214</v>
      </c>
      <c r="Q222" s="49">
        <v>0.16666666666666666</v>
      </c>
      <c r="R222" s="25">
        <v>1</v>
      </c>
      <c r="S222" s="25">
        <v>0.7</v>
      </c>
      <c r="T222" s="25">
        <v>0.85</v>
      </c>
      <c r="U222" s="47">
        <v>44</v>
      </c>
      <c r="V222" s="47">
        <v>16</v>
      </c>
      <c r="W222" s="54">
        <v>6.5</v>
      </c>
      <c r="X222" s="51">
        <v>12.5</v>
      </c>
      <c r="Y222" s="46">
        <v>22</v>
      </c>
      <c r="Z222" s="46">
        <v>18</v>
      </c>
      <c r="AA222" s="47">
        <v>83</v>
      </c>
      <c r="AB222" s="89">
        <v>2.4096385542168676E-2</v>
      </c>
      <c r="AC222" s="47">
        <v>12</v>
      </c>
      <c r="AD222" s="25">
        <v>5</v>
      </c>
      <c r="AE222" s="49">
        <v>17</v>
      </c>
      <c r="AF222" s="47">
        <v>4</v>
      </c>
      <c r="AG222" s="25">
        <v>4</v>
      </c>
      <c r="AH222" s="49">
        <v>8</v>
      </c>
      <c r="AI222" s="25">
        <v>25</v>
      </c>
      <c r="AJ222" s="25"/>
      <c r="AK222" s="49">
        <v>1.52</v>
      </c>
      <c r="AL222">
        <v>27</v>
      </c>
      <c r="AM222">
        <v>5</v>
      </c>
      <c r="AN222">
        <v>0.83799122999999998</v>
      </c>
      <c r="AO222">
        <v>6</v>
      </c>
      <c r="AP222">
        <v>0.92309308000000001</v>
      </c>
      <c r="AQ222">
        <v>18</v>
      </c>
      <c r="AR222">
        <v>5</v>
      </c>
      <c r="AS222">
        <v>0.9</v>
      </c>
      <c r="AT222">
        <v>7</v>
      </c>
      <c r="AU222">
        <v>0.96308682000000001</v>
      </c>
      <c r="AV222">
        <v>21</v>
      </c>
      <c r="AW222">
        <v>2</v>
      </c>
      <c r="AX222">
        <v>1</v>
      </c>
      <c r="AY222">
        <v>3</v>
      </c>
      <c r="AZ222">
        <v>0.98198050999999997</v>
      </c>
      <c r="BA222" s="25">
        <v>22</v>
      </c>
      <c r="BB222" s="25">
        <v>4</v>
      </c>
      <c r="BC222" s="25">
        <v>0.91266374333333333</v>
      </c>
      <c r="BD222" s="25">
        <v>5.333333333333333</v>
      </c>
      <c r="BE222" s="25">
        <v>0.95605347000000007</v>
      </c>
      <c r="BF222" s="86">
        <v>57.486994588589241</v>
      </c>
      <c r="BG222" s="47">
        <v>24</v>
      </c>
      <c r="BH222" s="25">
        <v>22</v>
      </c>
      <c r="BI222" s="25">
        <v>23</v>
      </c>
      <c r="BJ222" s="25">
        <v>0.93333332999999996</v>
      </c>
      <c r="BK222" s="25">
        <v>1</v>
      </c>
      <c r="BL222" s="88">
        <v>0.96666666499999998</v>
      </c>
      <c r="BM222" s="47">
        <v>29</v>
      </c>
      <c r="BN222" s="25">
        <v>34</v>
      </c>
      <c r="BO222" s="25">
        <v>29</v>
      </c>
      <c r="BP222" s="25">
        <v>19</v>
      </c>
      <c r="BQ222" s="25">
        <v>33</v>
      </c>
      <c r="BR222" s="46">
        <v>68</v>
      </c>
      <c r="BS222" s="25">
        <v>12656.1538461538</v>
      </c>
      <c r="BT222" s="25">
        <v>6581.2</v>
      </c>
      <c r="BU222" s="25">
        <v>37607</v>
      </c>
      <c r="BV222" s="25">
        <v>4530.9638554216899</v>
      </c>
      <c r="BW222" s="25">
        <v>16091.8181818182</v>
      </c>
      <c r="BX222" s="25">
        <v>4370.6172839506198</v>
      </c>
      <c r="BY222" s="25">
        <v>22118.324009324002</v>
      </c>
      <c r="BZ222" s="28">
        <v>5160.9270464574365</v>
      </c>
      <c r="CA222">
        <v>434.16928369999999</v>
      </c>
      <c r="CB222">
        <v>9.5861088999999997E-2</v>
      </c>
      <c r="CC222">
        <v>1.2878787878787901</v>
      </c>
      <c r="CD222">
        <v>0.52</v>
      </c>
      <c r="CE222">
        <v>-105.854626</v>
      </c>
      <c r="CF222">
        <v>-3.0600314999999999E-2</v>
      </c>
      <c r="CG222">
        <v>4.2440318302387398E-2</v>
      </c>
      <c r="CH222">
        <v>0.55555555555555602</v>
      </c>
      <c r="CI222">
        <v>397.7553557</v>
      </c>
      <c r="CJ222">
        <v>0.14204067300000001</v>
      </c>
      <c r="CK222">
        <v>3.3267605633802799</v>
      </c>
      <c r="CL222">
        <v>0.80952380952380998</v>
      </c>
      <c r="CM222">
        <v>242.02333780000001</v>
      </c>
      <c r="CN222">
        <v>6.9100482333333338E-2</v>
      </c>
      <c r="CO222">
        <v>1.5523598898538191</v>
      </c>
      <c r="CP222" s="63">
        <v>0.62835978835978867</v>
      </c>
      <c r="CQ222">
        <v>0.58324924318869797</v>
      </c>
      <c r="CR222">
        <v>0.68777157045313497</v>
      </c>
      <c r="CS222">
        <v>0.59299781181619304</v>
      </c>
      <c r="CT222">
        <v>0.80702505889912202</v>
      </c>
      <c r="CU222">
        <v>0.67464114832535904</v>
      </c>
      <c r="CV222">
        <v>0.65808128544423405</v>
      </c>
      <c r="CW222">
        <v>0.61696273444341665</v>
      </c>
      <c r="CX222">
        <v>0.71762597159883035</v>
      </c>
      <c r="CY222">
        <v>0.6672943530211235</v>
      </c>
      <c r="CZ222" s="45">
        <v>0.8</v>
      </c>
      <c r="DA222" s="25">
        <v>9830.5625</v>
      </c>
      <c r="DB222" s="25">
        <v>0.85</v>
      </c>
      <c r="DC222" s="25">
        <v>12446.647058823501</v>
      </c>
      <c r="DD222" s="25">
        <v>1</v>
      </c>
      <c r="DE222" s="25">
        <v>11167.6</v>
      </c>
      <c r="DF222" s="25">
        <v>0.8833333333333333</v>
      </c>
      <c r="DG222" s="28">
        <v>11148.269852941166</v>
      </c>
      <c r="DH222">
        <v>0.5</v>
      </c>
      <c r="DI222">
        <v>170</v>
      </c>
      <c r="DJ222">
        <v>0</v>
      </c>
      <c r="DK222">
        <v>107</v>
      </c>
      <c r="DL222">
        <v>0</v>
      </c>
      <c r="DM222">
        <v>154</v>
      </c>
      <c r="DN222">
        <v>0.16666666666666666</v>
      </c>
      <c r="DO222">
        <v>143.66666666666666</v>
      </c>
      <c r="DP222">
        <v>38</v>
      </c>
      <c r="DQ222">
        <v>28</v>
      </c>
      <c r="DR222">
        <v>27</v>
      </c>
      <c r="DS222">
        <v>13</v>
      </c>
      <c r="DT222">
        <v>56</v>
      </c>
      <c r="DU222">
        <v>17</v>
      </c>
      <c r="DV222">
        <v>17</v>
      </c>
      <c r="DW222">
        <v>8</v>
      </c>
      <c r="DX222">
        <v>54</v>
      </c>
      <c r="DY222">
        <v>23</v>
      </c>
      <c r="DZ222">
        <v>23</v>
      </c>
      <c r="EA222">
        <v>8</v>
      </c>
      <c r="EB222" s="89">
        <v>49.333333333333336</v>
      </c>
      <c r="EC222" s="89">
        <v>22.666666666666668</v>
      </c>
      <c r="ED222" s="89">
        <v>22.333333333333332</v>
      </c>
      <c r="EE222" s="129">
        <v>9.6666666666666661</v>
      </c>
      <c r="EF222">
        <v>0.96658230656171984</v>
      </c>
      <c r="EG222">
        <v>0.97512026528981344</v>
      </c>
      <c r="EH222">
        <v>0.97201647057147011</v>
      </c>
      <c r="EI222">
        <v>0.97322270144837952</v>
      </c>
      <c r="EJ222">
        <v>0.97016670520231929</v>
      </c>
      <c r="EK222">
        <v>0.99744798474381802</v>
      </c>
      <c r="EL222">
        <v>0.99374369898788895</v>
      </c>
      <c r="EM222">
        <v>1</v>
      </c>
      <c r="EN222">
        <v>0.96690579858720449</v>
      </c>
      <c r="EO222">
        <v>0.99667124049209044</v>
      </c>
      <c r="EP222">
        <v>1</v>
      </c>
      <c r="EQ222">
        <v>1</v>
      </c>
      <c r="ER222">
        <v>0.96788493678374776</v>
      </c>
      <c r="ES222" s="45"/>
      <c r="ET222" s="25"/>
      <c r="EU222" s="25"/>
      <c r="EV222" s="25"/>
      <c r="EW222" s="25"/>
      <c r="EX222" s="109"/>
      <c r="EY222" s="25"/>
    </row>
    <row r="223" spans="1:155" ht="13.05" customHeight="1">
      <c r="A223" s="30">
        <v>70</v>
      </c>
      <c r="B223" s="25">
        <v>12</v>
      </c>
      <c r="C223" s="49">
        <v>80221</v>
      </c>
      <c r="D223" s="25">
        <v>4</v>
      </c>
      <c r="E223" s="25">
        <v>4</v>
      </c>
      <c r="F223" s="25">
        <v>8</v>
      </c>
      <c r="G223" s="25">
        <v>16</v>
      </c>
      <c r="H223" s="25">
        <v>0</v>
      </c>
      <c r="I223" s="25">
        <v>11</v>
      </c>
      <c r="J223" s="25">
        <v>7</v>
      </c>
      <c r="K223" s="25">
        <v>16</v>
      </c>
      <c r="L223" s="25">
        <v>0.95</v>
      </c>
      <c r="M223" s="25">
        <v>965.35</v>
      </c>
      <c r="N223" s="25">
        <v>886</v>
      </c>
      <c r="O223" s="25">
        <v>280.01471295930907</v>
      </c>
      <c r="P223" s="25">
        <v>0.36666666666666664</v>
      </c>
      <c r="Q223" s="49">
        <v>-0.25</v>
      </c>
      <c r="R223" s="25">
        <v>0.4</v>
      </c>
      <c r="S223" s="25">
        <v>0.2</v>
      </c>
      <c r="T223" s="25">
        <v>0.3</v>
      </c>
      <c r="U223" s="47">
        <v>34</v>
      </c>
      <c r="V223" s="47">
        <v>12</v>
      </c>
      <c r="W223" s="54">
        <v>6.5</v>
      </c>
      <c r="X223" s="51">
        <v>11.5</v>
      </c>
      <c r="Y223" s="46">
        <v>13</v>
      </c>
      <c r="Z223" s="46">
        <v>9</v>
      </c>
      <c r="AA223" s="47">
        <v>38</v>
      </c>
      <c r="AB223" s="89">
        <v>7.8947368421052627E-2</v>
      </c>
      <c r="AC223" s="47">
        <v>10</v>
      </c>
      <c r="AD223" s="25">
        <v>4</v>
      </c>
      <c r="AE223" s="49">
        <v>14</v>
      </c>
      <c r="AF223" s="47">
        <v>4</v>
      </c>
      <c r="AG223" s="25">
        <v>3</v>
      </c>
      <c r="AH223" s="49">
        <v>7</v>
      </c>
      <c r="AI223" s="25">
        <v>25</v>
      </c>
      <c r="AJ223" s="25"/>
      <c r="AK223" s="49">
        <v>1.2</v>
      </c>
      <c r="AL223">
        <v>9</v>
      </c>
      <c r="AM223">
        <v>8</v>
      </c>
      <c r="AN223">
        <v>0.73809524000000004</v>
      </c>
      <c r="AO223">
        <v>9</v>
      </c>
      <c r="AP223">
        <v>0.80442203000000001</v>
      </c>
      <c r="AQ223">
        <v>10</v>
      </c>
      <c r="AR223">
        <v>4</v>
      </c>
      <c r="AS223">
        <v>0.99949018999999995</v>
      </c>
      <c r="AT223">
        <v>5</v>
      </c>
      <c r="AU223">
        <v>0.96086422999999999</v>
      </c>
      <c r="AV223">
        <v>11</v>
      </c>
      <c r="AW223">
        <v>9</v>
      </c>
      <c r="AX223">
        <v>0.98970153999999999</v>
      </c>
      <c r="AY223">
        <v>9</v>
      </c>
      <c r="AZ223">
        <v>0.98970153999999999</v>
      </c>
      <c r="BA223" s="25">
        <v>10</v>
      </c>
      <c r="BB223" s="25">
        <v>7</v>
      </c>
      <c r="BC223" s="25">
        <v>0.90909565666666659</v>
      </c>
      <c r="BD223" s="25">
        <v>7.666666666666667</v>
      </c>
      <c r="BE223" s="25">
        <v>0.91832926666666659</v>
      </c>
      <c r="BF223" s="86">
        <v>45.028623150366322</v>
      </c>
      <c r="BG223" s="47">
        <v>11</v>
      </c>
      <c r="BH223" s="25">
        <v>17</v>
      </c>
      <c r="BI223" s="25">
        <v>14</v>
      </c>
      <c r="BJ223" s="25">
        <v>0.35294118000000002</v>
      </c>
      <c r="BK223" s="25">
        <v>0.47852760999999999</v>
      </c>
      <c r="BL223" s="88">
        <v>0.41573439499999998</v>
      </c>
      <c r="BM223" s="47">
        <v>24</v>
      </c>
      <c r="BN223" s="25">
        <v>25</v>
      </c>
      <c r="BO223" s="25">
        <v>31</v>
      </c>
      <c r="BP223" s="25">
        <v>32</v>
      </c>
      <c r="BQ223" s="25">
        <v>27</v>
      </c>
      <c r="BR223" s="46">
        <v>72</v>
      </c>
      <c r="BS223" s="25">
        <v>65812</v>
      </c>
      <c r="BT223" s="25">
        <v>15669.5238095238</v>
      </c>
      <c r="BU223" s="25">
        <v>47008.75</v>
      </c>
      <c r="BV223" s="25">
        <v>12535.666666666701</v>
      </c>
      <c r="BW223" s="25">
        <v>70804</v>
      </c>
      <c r="BX223" s="25">
        <v>8634.6341463414592</v>
      </c>
      <c r="BY223" s="25">
        <v>61208.25</v>
      </c>
      <c r="BZ223" s="28">
        <v>12279.941540843987</v>
      </c>
      <c r="CA223">
        <v>316.23121149999997</v>
      </c>
      <c r="CB223">
        <v>2.9718283000000002E-2</v>
      </c>
      <c r="CC223">
        <v>-0.24242424242424199</v>
      </c>
      <c r="CD223">
        <v>0.5</v>
      </c>
      <c r="CE223">
        <v>2329.843824</v>
      </c>
      <c r="CF223">
        <v>0.282168101</v>
      </c>
      <c r="CG223">
        <v>0.46153846153846201</v>
      </c>
      <c r="CH223">
        <v>0.71428571428571397</v>
      </c>
      <c r="CI223">
        <v>1289.633405</v>
      </c>
      <c r="CJ223">
        <v>0.27742161199999998</v>
      </c>
      <c r="CK223">
        <v>-0.45070422535211302</v>
      </c>
      <c r="CL223">
        <v>0.5</v>
      </c>
      <c r="CM223">
        <v>1311.9028135000001</v>
      </c>
      <c r="CN223">
        <v>0.19643599866666669</v>
      </c>
      <c r="CO223">
        <v>-7.7196668745964328E-2</v>
      </c>
      <c r="CP223" s="63">
        <v>0.57142857142857129</v>
      </c>
      <c r="CQ223">
        <v>0.35</v>
      </c>
      <c r="CR223">
        <v>0.51353013530135305</v>
      </c>
      <c r="CS223">
        <v>0.44324324324324299</v>
      </c>
      <c r="CT223">
        <v>0.62439666520403703</v>
      </c>
      <c r="CU223">
        <v>0.42639593908629397</v>
      </c>
      <c r="CV223">
        <v>0.674015178894109</v>
      </c>
      <c r="CW223">
        <v>0.40654639410984567</v>
      </c>
      <c r="CX223">
        <v>0.60398065979983306</v>
      </c>
      <c r="CY223">
        <v>0.50526352695483934</v>
      </c>
      <c r="CZ223" s="45">
        <v>0.7</v>
      </c>
      <c r="DA223" s="25">
        <v>8898.3076923076896</v>
      </c>
      <c r="DB223" s="25">
        <v>0.8</v>
      </c>
      <c r="DC223" s="25">
        <v>11126.6875</v>
      </c>
      <c r="DD223" s="25">
        <v>0.85</v>
      </c>
      <c r="DE223" s="25">
        <v>9631.2941176470595</v>
      </c>
      <c r="DF223" s="25">
        <v>0.78333333333333333</v>
      </c>
      <c r="DG223" s="28">
        <v>9885.4297699849158</v>
      </c>
      <c r="DH223">
        <v>0.83333333333333337</v>
      </c>
      <c r="DI223">
        <v>189</v>
      </c>
      <c r="DJ223">
        <v>0.5</v>
      </c>
      <c r="DK223">
        <v>221</v>
      </c>
      <c r="DL223">
        <v>2.5</v>
      </c>
      <c r="DM223">
        <v>359</v>
      </c>
      <c r="DN223">
        <v>1.2777777777777779</v>
      </c>
      <c r="DO223">
        <v>256.33333333333331</v>
      </c>
      <c r="DP223">
        <v>13</v>
      </c>
      <c r="DQ223">
        <v>10</v>
      </c>
      <c r="DR223">
        <v>10</v>
      </c>
      <c r="DS223">
        <v>8</v>
      </c>
      <c r="DT223">
        <v>33</v>
      </c>
      <c r="DU223">
        <v>14</v>
      </c>
      <c r="DV223">
        <v>14</v>
      </c>
      <c r="DW223">
        <v>8</v>
      </c>
      <c r="DX223">
        <v>24</v>
      </c>
      <c r="DY223">
        <v>19</v>
      </c>
      <c r="DZ223">
        <v>19</v>
      </c>
      <c r="EA223">
        <v>8</v>
      </c>
      <c r="EB223" s="89">
        <v>23.333333333333332</v>
      </c>
      <c r="EC223" s="89">
        <v>14.333333333333334</v>
      </c>
      <c r="ED223" s="89">
        <v>14.333333333333334</v>
      </c>
      <c r="EE223" s="129">
        <v>8</v>
      </c>
      <c r="EF223">
        <v>0.86359833531773456</v>
      </c>
      <c r="EG223">
        <v>0.8196996678794839</v>
      </c>
      <c r="EH223">
        <v>0.79508238943381326</v>
      </c>
      <c r="EI223">
        <v>0.97228572926095225</v>
      </c>
      <c r="EJ223">
        <v>0.93212188873900004</v>
      </c>
      <c r="EK223">
        <v>0.78814218884276155</v>
      </c>
      <c r="EL223">
        <v>0.9931160762220983</v>
      </c>
      <c r="EM223">
        <v>1</v>
      </c>
      <c r="EN223">
        <v>0.95863097394363883</v>
      </c>
      <c r="EO223">
        <v>0.95027330533836929</v>
      </c>
      <c r="EP223">
        <v>0.95178357026636506</v>
      </c>
      <c r="EQ223">
        <v>0.97619047619047616</v>
      </c>
      <c r="ER223">
        <v>0.91811706600012455</v>
      </c>
      <c r="ES223" s="45"/>
      <c r="ET223" s="25"/>
      <c r="EU223" s="25"/>
      <c r="EV223" s="25"/>
      <c r="EW223" s="25"/>
      <c r="EX223" s="109"/>
      <c r="EY223" s="25"/>
    </row>
    <row r="224" spans="1:155" ht="13.05" customHeight="1">
      <c r="A224" s="30">
        <v>48</v>
      </c>
      <c r="B224" s="25">
        <v>12.5</v>
      </c>
      <c r="C224" s="49">
        <v>80222</v>
      </c>
      <c r="D224" s="25">
        <v>1</v>
      </c>
      <c r="E224" s="25">
        <v>1</v>
      </c>
      <c r="F224" s="25"/>
      <c r="G224" s="25"/>
      <c r="H224" s="25">
        <v>7</v>
      </c>
      <c r="I224" s="25">
        <v>14</v>
      </c>
      <c r="J224" s="25">
        <v>2</v>
      </c>
      <c r="K224" s="25">
        <v>6</v>
      </c>
      <c r="L224" s="25">
        <v>1</v>
      </c>
      <c r="M224" s="25">
        <v>1064.5999999999999</v>
      </c>
      <c r="N224" s="25">
        <v>1045.5</v>
      </c>
      <c r="O224" s="25">
        <v>274.39433782711149</v>
      </c>
      <c r="P224" s="25">
        <v>0.55000000000000004</v>
      </c>
      <c r="Q224" s="49">
        <v>-0.66666666666666663</v>
      </c>
      <c r="R224" s="25">
        <v>0</v>
      </c>
      <c r="S224" s="25">
        <v>0.2</v>
      </c>
      <c r="T224" s="25">
        <v>0.1</v>
      </c>
      <c r="U224" s="47">
        <v>29</v>
      </c>
      <c r="V224" s="47">
        <v>10</v>
      </c>
      <c r="W224" s="54">
        <v>5.5</v>
      </c>
      <c r="X224" s="51">
        <v>11.5</v>
      </c>
      <c r="Y224" s="46">
        <v>10</v>
      </c>
      <c r="Z224" s="46">
        <v>13</v>
      </c>
      <c r="AA224" s="47">
        <v>37</v>
      </c>
      <c r="AB224" s="89">
        <v>3.2702702702702702</v>
      </c>
      <c r="AC224" s="47">
        <v>8</v>
      </c>
      <c r="AD224" s="25">
        <v>2</v>
      </c>
      <c r="AE224" s="49">
        <v>10</v>
      </c>
      <c r="AF224" s="47">
        <v>4</v>
      </c>
      <c r="AG224" s="25">
        <v>3</v>
      </c>
      <c r="AH224" s="49">
        <v>7</v>
      </c>
      <c r="AI224" s="25">
        <v>41</v>
      </c>
      <c r="AJ224" s="25"/>
      <c r="AK224" s="49">
        <v>1.2195121951219512</v>
      </c>
      <c r="AL224">
        <v>13</v>
      </c>
      <c r="AM224">
        <v>11</v>
      </c>
      <c r="AN224">
        <v>0.96955908000000002</v>
      </c>
      <c r="AO224">
        <v>11</v>
      </c>
      <c r="AP224">
        <v>0.96535409999999999</v>
      </c>
      <c r="AQ224">
        <v>13</v>
      </c>
      <c r="AR224">
        <v>4</v>
      </c>
      <c r="AS224">
        <v>0.99061812999999999</v>
      </c>
      <c r="AT224">
        <v>6</v>
      </c>
      <c r="AU224">
        <v>0.99307535000000002</v>
      </c>
      <c r="AV224">
        <v>13</v>
      </c>
      <c r="AW224">
        <v>4</v>
      </c>
      <c r="AX224">
        <v>0.60345097999999997</v>
      </c>
      <c r="AY224">
        <v>4</v>
      </c>
      <c r="AZ224">
        <v>0.95693211</v>
      </c>
      <c r="BA224" s="25">
        <v>13</v>
      </c>
      <c r="BB224" s="25">
        <v>6.333333333333333</v>
      </c>
      <c r="BC224" s="25">
        <v>0.85454272999999992</v>
      </c>
      <c r="BD224" s="25">
        <v>7</v>
      </c>
      <c r="BE224" s="25">
        <v>0.97178718666666664</v>
      </c>
      <c r="BF224" s="86">
        <v>154.14204748780486</v>
      </c>
      <c r="BG224" s="47">
        <v>9</v>
      </c>
      <c r="BH224" s="25">
        <v>4</v>
      </c>
      <c r="BI224" s="25">
        <v>6.5</v>
      </c>
      <c r="BJ224" s="25">
        <v>0.12903226000000001</v>
      </c>
      <c r="BK224" s="25">
        <v>1</v>
      </c>
      <c r="BL224" s="88">
        <v>0.56451613</v>
      </c>
      <c r="BM224" s="47">
        <v>29</v>
      </c>
      <c r="BN224" s="25">
        <v>32</v>
      </c>
      <c r="BO224" s="25">
        <v>40</v>
      </c>
      <c r="BP224" s="25">
        <v>37</v>
      </c>
      <c r="BQ224" s="25">
        <v>33</v>
      </c>
      <c r="BR224" s="46">
        <v>57.5</v>
      </c>
      <c r="BS224" s="25">
        <v>1645.3</v>
      </c>
      <c r="BT224" s="25">
        <v>5223.1746031745997</v>
      </c>
      <c r="BU224" s="25">
        <v>4948.28947368421</v>
      </c>
      <c r="BV224" s="25">
        <v>7521.4</v>
      </c>
      <c r="BW224" s="25">
        <v>8634.6341463414592</v>
      </c>
      <c r="BX224" s="25">
        <v>18632.631578947399</v>
      </c>
      <c r="BY224" s="25">
        <v>5076.0745400085571</v>
      </c>
      <c r="BZ224" s="28">
        <v>10459.068727373999</v>
      </c>
      <c r="CA224">
        <v>480.85391850000002</v>
      </c>
      <c r="CB224">
        <v>0.110901948</v>
      </c>
      <c r="CC224">
        <v>7.4303030303030297</v>
      </c>
      <c r="CD224">
        <v>0.10552763819095499</v>
      </c>
      <c r="CE224">
        <v>1442.3703210000001</v>
      </c>
      <c r="CF224">
        <v>0.214546245</v>
      </c>
      <c r="CG224">
        <v>14.2519893899204</v>
      </c>
      <c r="CH224">
        <v>0.24</v>
      </c>
      <c r="CI224">
        <v>3165.8214699999999</v>
      </c>
      <c r="CJ224">
        <v>0.11140124</v>
      </c>
      <c r="CK224">
        <v>-2.8169014084507001E-2</v>
      </c>
      <c r="CL224">
        <v>0.15</v>
      </c>
      <c r="CM224">
        <v>1696.3485698333334</v>
      </c>
      <c r="CN224">
        <v>0.14561647766666666</v>
      </c>
      <c r="CO224">
        <v>7.2180411353796403</v>
      </c>
      <c r="CP224" s="63">
        <v>0.165175879396985</v>
      </c>
      <c r="CQ224">
        <v>0.68128544423440396</v>
      </c>
      <c r="CR224">
        <v>0.70047923322683703</v>
      </c>
      <c r="CS224">
        <v>0.62708333333333299</v>
      </c>
      <c r="CT224">
        <v>0.69593787335722801</v>
      </c>
      <c r="CU224">
        <v>0.66396462785556398</v>
      </c>
      <c r="CV224">
        <v>0.47270306258322198</v>
      </c>
      <c r="CW224">
        <v>0.65744446847443372</v>
      </c>
      <c r="CX224">
        <v>0.62304005638909576</v>
      </c>
      <c r="CY224">
        <v>0.64024226243176463</v>
      </c>
      <c r="CZ224" s="45">
        <v>0.65</v>
      </c>
      <c r="DA224" s="25">
        <v>2564.9230769230799</v>
      </c>
      <c r="DB224" s="25">
        <v>0.75</v>
      </c>
      <c r="DC224" s="25">
        <v>2397.4666666666699</v>
      </c>
      <c r="DD224" s="25">
        <v>0.5</v>
      </c>
      <c r="DE224" s="25">
        <v>2354.9</v>
      </c>
      <c r="DF224" s="25">
        <v>0.6333333333333333</v>
      </c>
      <c r="DG224" s="28">
        <v>2439.0965811965834</v>
      </c>
      <c r="DH224">
        <v>0.66666666666666663</v>
      </c>
      <c r="DI224">
        <v>87</v>
      </c>
      <c r="DJ224">
        <v>0.16666666666666666</v>
      </c>
      <c r="DK224">
        <v>120</v>
      </c>
      <c r="DL224">
        <v>3.8333333333333335</v>
      </c>
      <c r="DM224">
        <v>107</v>
      </c>
      <c r="DN224">
        <v>1.5555555555555556</v>
      </c>
      <c r="DO224">
        <v>104.66666666666667</v>
      </c>
      <c r="DP224">
        <v>21</v>
      </c>
      <c r="DQ224">
        <v>18</v>
      </c>
      <c r="DR224">
        <v>17</v>
      </c>
      <c r="DS224">
        <v>11</v>
      </c>
      <c r="DT224">
        <v>42</v>
      </c>
      <c r="DU224">
        <v>12</v>
      </c>
      <c r="DV224">
        <v>12</v>
      </c>
      <c r="DW224">
        <v>8</v>
      </c>
      <c r="DX224">
        <v>14</v>
      </c>
      <c r="DY224">
        <v>11</v>
      </c>
      <c r="DZ224">
        <v>11</v>
      </c>
      <c r="EA224">
        <v>7</v>
      </c>
      <c r="EB224" s="89">
        <v>25.666666666666668</v>
      </c>
      <c r="EC224" s="89">
        <v>13.666666666666666</v>
      </c>
      <c r="ED224" s="89">
        <v>13.333333333333334</v>
      </c>
      <c r="EE224" s="129">
        <v>8.6666666666666661</v>
      </c>
      <c r="EF224">
        <v>0.87364307808264463</v>
      </c>
      <c r="EG224">
        <v>0.84729417534615947</v>
      </c>
      <c r="EH224">
        <v>0.82273263594544488</v>
      </c>
      <c r="EI224">
        <v>0.98466326883257294</v>
      </c>
      <c r="EJ224">
        <v>0.9035312623610704</v>
      </c>
      <c r="EK224">
        <v>0.98046462377315891</v>
      </c>
      <c r="EL224">
        <v>0.98332544276366063</v>
      </c>
      <c r="EM224">
        <v>1</v>
      </c>
      <c r="EN224">
        <v>0.89585467952085651</v>
      </c>
      <c r="EO224">
        <v>0.89206432977626715</v>
      </c>
      <c r="EP224">
        <v>0.88310669959064103</v>
      </c>
      <c r="EQ224">
        <v>0.96308682468615359</v>
      </c>
      <c r="ER224">
        <v>0.89100967332152381</v>
      </c>
      <c r="ES224" s="45"/>
      <c r="ET224" s="25"/>
      <c r="EU224" s="25"/>
      <c r="EV224" s="25"/>
      <c r="EW224" s="25"/>
      <c r="EX224" s="109"/>
      <c r="EY224" s="25"/>
    </row>
    <row r="225" spans="1:155" ht="13.05" customHeight="1">
      <c r="A225" s="30">
        <v>32</v>
      </c>
      <c r="B225" s="25">
        <v>12</v>
      </c>
      <c r="C225" s="49">
        <v>80223</v>
      </c>
      <c r="D225" s="25">
        <v>4</v>
      </c>
      <c r="E225" s="25">
        <v>4</v>
      </c>
      <c r="F225" s="25">
        <v>2</v>
      </c>
      <c r="G225" s="25">
        <v>11</v>
      </c>
      <c r="H225" s="25">
        <v>10</v>
      </c>
      <c r="I225" s="25">
        <v>23</v>
      </c>
      <c r="J225" s="25">
        <v>17</v>
      </c>
      <c r="K225" s="25">
        <v>20</v>
      </c>
      <c r="L225" s="25">
        <v>1</v>
      </c>
      <c r="M225" s="25">
        <v>892</v>
      </c>
      <c r="N225" s="25">
        <v>782</v>
      </c>
      <c r="O225" s="25">
        <v>350.44017433718079</v>
      </c>
      <c r="P225" s="25">
        <v>0.16022099447513813</v>
      </c>
      <c r="Q225" s="49">
        <v>0</v>
      </c>
      <c r="R225" s="25">
        <v>0</v>
      </c>
      <c r="S225" s="25">
        <v>0.2</v>
      </c>
      <c r="T225" s="25">
        <v>0.1</v>
      </c>
      <c r="U225" s="47">
        <v>32</v>
      </c>
      <c r="V225" s="47">
        <v>14</v>
      </c>
      <c r="W225" s="54">
        <v>8.5</v>
      </c>
      <c r="X225" s="51">
        <v>11.5</v>
      </c>
      <c r="Y225" s="46">
        <v>6</v>
      </c>
      <c r="Z225" s="46">
        <v>13</v>
      </c>
      <c r="AA225" s="47">
        <v>50</v>
      </c>
      <c r="AB225" s="89">
        <v>0.08</v>
      </c>
      <c r="AC225" s="47">
        <v>10</v>
      </c>
      <c r="AD225" s="25">
        <v>5</v>
      </c>
      <c r="AE225" s="49">
        <v>15</v>
      </c>
      <c r="AF225" s="47">
        <v>4</v>
      </c>
      <c r="AG225" s="25">
        <v>4</v>
      </c>
      <c r="AH225" s="49">
        <v>8</v>
      </c>
      <c r="AI225" s="25">
        <v>20</v>
      </c>
      <c r="AJ225" s="25"/>
      <c r="AK225" s="49">
        <v>2.75</v>
      </c>
      <c r="AL225">
        <v>12</v>
      </c>
      <c r="AM225">
        <v>8</v>
      </c>
      <c r="AN225">
        <v>0.93553564</v>
      </c>
      <c r="AO225">
        <v>9</v>
      </c>
      <c r="AP225">
        <v>0.94626703000000001</v>
      </c>
      <c r="AQ225">
        <v>10</v>
      </c>
      <c r="AR225">
        <v>7</v>
      </c>
      <c r="AS225">
        <v>0.96972468999999994</v>
      </c>
      <c r="AT225">
        <v>8</v>
      </c>
      <c r="AU225">
        <v>0.97528809000000005</v>
      </c>
      <c r="AV225">
        <v>11</v>
      </c>
      <c r="AW225">
        <v>7</v>
      </c>
      <c r="AX225">
        <v>0.97553811000000001</v>
      </c>
      <c r="AY225">
        <v>8</v>
      </c>
      <c r="AZ225">
        <v>0.98920790999999997</v>
      </c>
      <c r="BA225" s="25">
        <v>11</v>
      </c>
      <c r="BB225" s="25">
        <v>7.333333333333333</v>
      </c>
      <c r="BC225" s="25">
        <v>0.96026614666666665</v>
      </c>
      <c r="BD225" s="25">
        <v>8.3333333333333339</v>
      </c>
      <c r="BE225" s="25">
        <v>0.97025434333333338</v>
      </c>
      <c r="BF225" s="86">
        <v>39.10921015584583</v>
      </c>
      <c r="BG225" s="47">
        <v>11</v>
      </c>
      <c r="BH225" s="25">
        <v>14</v>
      </c>
      <c r="BI225" s="25">
        <v>12.5</v>
      </c>
      <c r="BJ225" s="25">
        <v>-0.1</v>
      </c>
      <c r="BK225" s="25">
        <v>0.84782608999999998</v>
      </c>
      <c r="BL225" s="88">
        <v>0.373913045</v>
      </c>
      <c r="BM225" s="47">
        <v>30</v>
      </c>
      <c r="BN225" s="25">
        <v>32</v>
      </c>
      <c r="BO225" s="25">
        <v>28</v>
      </c>
      <c r="BP225" s="25">
        <v>45</v>
      </c>
      <c r="BQ225" s="25">
        <v>33</v>
      </c>
      <c r="BR225" s="46">
        <v>54</v>
      </c>
      <c r="BS225" s="25">
        <v>54843.333333333299</v>
      </c>
      <c r="BT225" s="25">
        <v>11752.142857142901</v>
      </c>
      <c r="BU225" s="25">
        <v>31339.166666666701</v>
      </c>
      <c r="BV225" s="25">
        <v>8745.8139534883703</v>
      </c>
      <c r="BW225" s="25">
        <v>20824.705882352901</v>
      </c>
      <c r="BX225" s="25">
        <v>9316.3157894736905</v>
      </c>
      <c r="BY225" s="25">
        <v>35669.068627450964</v>
      </c>
      <c r="BZ225" s="28">
        <v>9938.0908667016538</v>
      </c>
      <c r="CA225">
        <v>2323.8281919999999</v>
      </c>
      <c r="CB225">
        <v>0.33222250599999997</v>
      </c>
      <c r="CC225">
        <v>0.59090909090909105</v>
      </c>
      <c r="CD225">
        <v>0.8</v>
      </c>
      <c r="CE225">
        <v>516.84159560000001</v>
      </c>
      <c r="CF225">
        <v>7.2704663000000003E-2</v>
      </c>
      <c r="CG225">
        <v>-1.2254641909814299</v>
      </c>
      <c r="CH225">
        <v>0.72727272727272696</v>
      </c>
      <c r="CI225">
        <v>952.13620230000004</v>
      </c>
      <c r="CJ225">
        <v>0.17142749700000001</v>
      </c>
      <c r="CK225">
        <v>0.33239436619718299</v>
      </c>
      <c r="CL225">
        <v>0.5</v>
      </c>
      <c r="CM225">
        <v>1264.2686633000001</v>
      </c>
      <c r="CN225">
        <v>0.19211822199999998</v>
      </c>
      <c r="CO225">
        <v>-0.10072024462505196</v>
      </c>
      <c r="CP225" s="63">
        <v>0.67575757575757567</v>
      </c>
      <c r="CQ225">
        <v>0.68941979522184305</v>
      </c>
      <c r="CR225">
        <v>0.56186317321688495</v>
      </c>
      <c r="CS225">
        <v>0.45488029465930002</v>
      </c>
      <c r="CT225">
        <v>0.67066267066267105</v>
      </c>
      <c r="CU225">
        <v>0.52089552238806003</v>
      </c>
      <c r="CV225">
        <v>0.55852077773541697</v>
      </c>
      <c r="CW225">
        <v>0.55506520408973437</v>
      </c>
      <c r="CX225">
        <v>0.59701554053832429</v>
      </c>
      <c r="CY225">
        <v>0.57604037231402938</v>
      </c>
      <c r="CZ225" s="45">
        <v>0.85</v>
      </c>
      <c r="DA225" s="25">
        <v>7853.5333333333301</v>
      </c>
      <c r="DB225" s="25">
        <v>0.7</v>
      </c>
      <c r="DC225" s="25">
        <v>7939.7857142857101</v>
      </c>
      <c r="DD225" s="25">
        <v>0.9</v>
      </c>
      <c r="DE225" s="25">
        <v>3561.7222222222199</v>
      </c>
      <c r="DF225" s="25">
        <v>0.81666666666666654</v>
      </c>
      <c r="DG225" s="28">
        <v>6451.6804232804197</v>
      </c>
      <c r="DH225">
        <v>0.33333333333333331</v>
      </c>
      <c r="DI225">
        <v>159</v>
      </c>
      <c r="DJ225">
        <v>0</v>
      </c>
      <c r="DK225">
        <v>134</v>
      </c>
      <c r="DL225">
        <v>0.33333333333333331</v>
      </c>
      <c r="DM225">
        <v>173</v>
      </c>
      <c r="DN225">
        <v>0.22222222222222221</v>
      </c>
      <c r="DO225">
        <v>155.33333333333334</v>
      </c>
      <c r="DP225">
        <v>10</v>
      </c>
      <c r="DQ225">
        <v>8</v>
      </c>
      <c r="DR225">
        <v>7</v>
      </c>
      <c r="DS225">
        <v>6</v>
      </c>
      <c r="DT225">
        <v>38</v>
      </c>
      <c r="DU225">
        <v>12</v>
      </c>
      <c r="DV225">
        <v>13</v>
      </c>
      <c r="DW225">
        <v>6</v>
      </c>
      <c r="DX225">
        <v>14</v>
      </c>
      <c r="DY225">
        <v>14</v>
      </c>
      <c r="DZ225">
        <v>14</v>
      </c>
      <c r="EA225">
        <v>6</v>
      </c>
      <c r="EB225" s="89">
        <v>20.666666666666668</v>
      </c>
      <c r="EC225" s="89">
        <v>11.333333333333334</v>
      </c>
      <c r="ED225" s="89">
        <v>11.333333333333334</v>
      </c>
      <c r="EE225" s="129">
        <v>6</v>
      </c>
      <c r="EF225">
        <v>0.87812022474504892</v>
      </c>
      <c r="EG225">
        <v>0.87714502471563627</v>
      </c>
      <c r="EH225">
        <v>0.84829392685722349</v>
      </c>
      <c r="EI225">
        <v>0.98974331861078713</v>
      </c>
      <c r="EJ225">
        <v>0.86083012878188714</v>
      </c>
      <c r="EK225">
        <v>0.99377067866470603</v>
      </c>
      <c r="EL225">
        <v>0.98786934903250667</v>
      </c>
      <c r="EM225">
        <v>1</v>
      </c>
      <c r="EN225">
        <v>0.98904544176977582</v>
      </c>
      <c r="EO225">
        <v>0.97340734838463849</v>
      </c>
      <c r="EP225">
        <v>0.98422223218569405</v>
      </c>
      <c r="EQ225">
        <v>1</v>
      </c>
      <c r="ER225">
        <v>0.9093319317655707</v>
      </c>
      <c r="ES225" s="45"/>
      <c r="ET225" s="25"/>
      <c r="EU225" s="25"/>
      <c r="EV225" s="25"/>
      <c r="EW225" s="25"/>
      <c r="EX225" s="109"/>
      <c r="EY225" s="25"/>
    </row>
    <row r="226" spans="1:155" ht="13.05" customHeight="1">
      <c r="A226" s="30">
        <v>65</v>
      </c>
      <c r="B226" s="25">
        <v>18</v>
      </c>
      <c r="C226" s="49">
        <v>80224</v>
      </c>
      <c r="D226" s="25">
        <v>1</v>
      </c>
      <c r="E226" s="25">
        <v>1</v>
      </c>
      <c r="F226" s="25">
        <v>20</v>
      </c>
      <c r="G226" s="25">
        <v>24</v>
      </c>
      <c r="H226" s="25">
        <v>10</v>
      </c>
      <c r="I226" s="25">
        <v>20</v>
      </c>
      <c r="J226" s="25">
        <v>7</v>
      </c>
      <c r="K226" s="25">
        <v>16</v>
      </c>
      <c r="L226" s="25">
        <v>1</v>
      </c>
      <c r="M226" s="25">
        <v>1277</v>
      </c>
      <c r="N226" s="25">
        <v>1145</v>
      </c>
      <c r="O226" s="25">
        <v>489.470390481278</v>
      </c>
      <c r="P226" s="25">
        <v>0.30769230769230771</v>
      </c>
      <c r="Q226" s="49">
        <v>-0.5</v>
      </c>
      <c r="R226" s="25">
        <v>1</v>
      </c>
      <c r="S226" s="25">
        <v>0.9</v>
      </c>
      <c r="T226" s="25">
        <v>0.95</v>
      </c>
      <c r="U226" s="47">
        <v>27</v>
      </c>
      <c r="V226" s="47">
        <v>9</v>
      </c>
      <c r="W226" s="54">
        <v>6.5</v>
      </c>
      <c r="X226" s="51">
        <v>13</v>
      </c>
      <c r="Y226" s="46">
        <v>23</v>
      </c>
      <c r="Z226" s="46">
        <v>13</v>
      </c>
      <c r="AA226" s="47">
        <v>71</v>
      </c>
      <c r="AB226" s="89">
        <v>5.6338028169014086E-2</v>
      </c>
      <c r="AC226" s="47">
        <v>12</v>
      </c>
      <c r="AD226" s="25">
        <v>9</v>
      </c>
      <c r="AE226" s="49">
        <v>21</v>
      </c>
      <c r="AF226" s="47">
        <v>4</v>
      </c>
      <c r="AG226" s="25">
        <v>4</v>
      </c>
      <c r="AH226" s="49">
        <v>8</v>
      </c>
      <c r="AI226" s="25">
        <v>26</v>
      </c>
      <c r="AJ226" s="25"/>
      <c r="AK226" s="49">
        <v>1.4615384615384615</v>
      </c>
      <c r="AL226">
        <v>24</v>
      </c>
      <c r="AM226">
        <v>4</v>
      </c>
      <c r="AN226">
        <v>0.97719621000000001</v>
      </c>
      <c r="AO226">
        <v>6</v>
      </c>
      <c r="AP226">
        <v>1</v>
      </c>
      <c r="AQ226">
        <v>26</v>
      </c>
      <c r="AR226">
        <v>6</v>
      </c>
      <c r="AS226">
        <v>0.95979901999999995</v>
      </c>
      <c r="AT226">
        <v>9</v>
      </c>
      <c r="AU226">
        <v>0.98105438</v>
      </c>
      <c r="AV226">
        <v>26</v>
      </c>
      <c r="AW226">
        <v>2</v>
      </c>
      <c r="AX226">
        <v>1</v>
      </c>
      <c r="AY226">
        <v>3</v>
      </c>
      <c r="AZ226">
        <v>0.90784129999999996</v>
      </c>
      <c r="BA226" s="25">
        <v>25.333333333333332</v>
      </c>
      <c r="BB226" s="25">
        <v>4</v>
      </c>
      <c r="BC226" s="25">
        <v>0.97899840999999999</v>
      </c>
      <c r="BD226" s="25">
        <v>6</v>
      </c>
      <c r="BE226" s="25">
        <v>0.96296522666666673</v>
      </c>
      <c r="BF226" s="86">
        <v>46.186061675819943</v>
      </c>
      <c r="BG226" s="47">
        <v>16</v>
      </c>
      <c r="BH226" s="25">
        <v>18</v>
      </c>
      <c r="BI226" s="25">
        <v>17</v>
      </c>
      <c r="BJ226" s="25">
        <v>0.88571429000000002</v>
      </c>
      <c r="BK226" s="25">
        <v>0.89887640000000002</v>
      </c>
      <c r="BL226" s="88">
        <v>0.89229534499999996</v>
      </c>
      <c r="BM226" s="47">
        <v>28</v>
      </c>
      <c r="BN226" s="25">
        <v>30</v>
      </c>
      <c r="BO226" s="25">
        <v>33</v>
      </c>
      <c r="BP226" s="25">
        <v>16</v>
      </c>
      <c r="BQ226" s="25">
        <v>26</v>
      </c>
      <c r="BR226" s="46">
        <v>67</v>
      </c>
      <c r="BS226" s="25">
        <v>9971.5151515151501</v>
      </c>
      <c r="BT226" s="25">
        <v>5394.4262295081999</v>
      </c>
      <c r="BU226" s="25">
        <v>14464.2307692308</v>
      </c>
      <c r="BV226" s="25">
        <v>6715.5357142857101</v>
      </c>
      <c r="BW226" s="25">
        <v>13111.851851851899</v>
      </c>
      <c r="BX226" s="25">
        <v>10727.878787878801</v>
      </c>
      <c r="BY226" s="25">
        <v>12515.865924199285</v>
      </c>
      <c r="BZ226" s="28">
        <v>7612.6135772242369</v>
      </c>
      <c r="CA226">
        <v>446.92171860000002</v>
      </c>
      <c r="CB226">
        <v>0.14025030299999999</v>
      </c>
      <c r="CC226">
        <v>1.1818181818181801</v>
      </c>
      <c r="CD226">
        <v>0.5625</v>
      </c>
      <c r="CE226">
        <v>-19.064321929999998</v>
      </c>
      <c r="CF226">
        <v>-3.4457619999999998E-3</v>
      </c>
      <c r="CG226">
        <v>4.35278514588859</v>
      </c>
      <c r="CH226">
        <v>0.28000000000000003</v>
      </c>
      <c r="CI226">
        <v>590.98342950000006</v>
      </c>
      <c r="CJ226">
        <v>7.7114927999999999E-2</v>
      </c>
      <c r="CK226">
        <v>0.65633802816901399</v>
      </c>
      <c r="CL226">
        <v>0.46153846153846201</v>
      </c>
      <c r="CM226">
        <v>339.61360872333336</v>
      </c>
      <c r="CN226">
        <v>7.1306489666666667E-2</v>
      </c>
      <c r="CO226">
        <v>2.0636471186252612</v>
      </c>
      <c r="CP226" s="63">
        <v>0.43467948717948729</v>
      </c>
      <c r="CQ226">
        <v>0.52299829642248696</v>
      </c>
      <c r="CR226">
        <v>0.69138820972561799</v>
      </c>
      <c r="CS226">
        <v>0.52977412731006202</v>
      </c>
      <c r="CT226">
        <v>0.74641280353200901</v>
      </c>
      <c r="CU226">
        <v>0.46294416243654801</v>
      </c>
      <c r="CV226">
        <v>0.81864406779661003</v>
      </c>
      <c r="CW226">
        <v>0.5052388620563657</v>
      </c>
      <c r="CX226">
        <v>0.7521483603514123</v>
      </c>
      <c r="CY226">
        <v>0.628693611203889</v>
      </c>
      <c r="CZ226" s="45">
        <v>0.65</v>
      </c>
      <c r="DA226" s="25">
        <v>16851.1538461538</v>
      </c>
      <c r="DB226" s="25">
        <v>0.9</v>
      </c>
      <c r="DC226" s="25">
        <v>10510.0588235294</v>
      </c>
      <c r="DD226" s="25">
        <v>0.95</v>
      </c>
      <c r="DE226" s="25">
        <v>8558.0526315789502</v>
      </c>
      <c r="DF226" s="25">
        <v>0.83333333333333337</v>
      </c>
      <c r="DG226" s="28">
        <v>11973.088433754048</v>
      </c>
      <c r="DH226">
        <v>0.33333333333333331</v>
      </c>
      <c r="DI226">
        <v>179</v>
      </c>
      <c r="DJ226">
        <v>0</v>
      </c>
      <c r="DK226">
        <v>91</v>
      </c>
      <c r="DL226">
        <v>0.16666666666666666</v>
      </c>
      <c r="DM226">
        <v>148</v>
      </c>
      <c r="DN226">
        <v>0.16666666666666666</v>
      </c>
      <c r="DO226">
        <v>139.33333333333334</v>
      </c>
      <c r="DP226">
        <v>37</v>
      </c>
      <c r="DQ226">
        <v>22</v>
      </c>
      <c r="DR226">
        <v>23</v>
      </c>
      <c r="DS226">
        <v>12</v>
      </c>
      <c r="DT226">
        <v>52</v>
      </c>
      <c r="DU226">
        <v>15</v>
      </c>
      <c r="DV226">
        <v>16</v>
      </c>
      <c r="DW226">
        <v>6</v>
      </c>
      <c r="DX226">
        <v>30</v>
      </c>
      <c r="DY226">
        <v>23</v>
      </c>
      <c r="DZ226">
        <v>22</v>
      </c>
      <c r="EA226">
        <v>8</v>
      </c>
      <c r="EB226" s="89">
        <v>39.666666666666664</v>
      </c>
      <c r="EC226" s="89">
        <v>20</v>
      </c>
      <c r="ED226" s="89">
        <v>20.333333333333332</v>
      </c>
      <c r="EE226" s="129">
        <v>8.6666666666666661</v>
      </c>
      <c r="EF226">
        <v>0.92969145251546281</v>
      </c>
      <c r="EG226">
        <v>0.94525459219185048</v>
      </c>
      <c r="EH226">
        <v>0.87388024916662121</v>
      </c>
      <c r="EI226">
        <v>0.96854502710065671</v>
      </c>
      <c r="EJ226">
        <v>0.93474738177711769</v>
      </c>
      <c r="EK226">
        <v>0.99363443481400848</v>
      </c>
      <c r="EL226">
        <v>0.9922252186910816</v>
      </c>
      <c r="EM226">
        <v>0.94285714285714295</v>
      </c>
      <c r="EN226">
        <v>0.97118575504987203</v>
      </c>
      <c r="EO226">
        <v>0.99576517572800693</v>
      </c>
      <c r="EP226">
        <v>0.99842698952772391</v>
      </c>
      <c r="EQ226">
        <v>1</v>
      </c>
      <c r="ER226">
        <v>0.94520819644748422</v>
      </c>
      <c r="ES226" s="45"/>
      <c r="ET226" s="25"/>
      <c r="EU226" s="25"/>
      <c r="EV226" s="25"/>
      <c r="EW226" s="25"/>
      <c r="EX226" s="109"/>
      <c r="EY226" s="25"/>
    </row>
    <row r="227" spans="1:155" ht="13.05" customHeight="1">
      <c r="A227" s="30">
        <v>75</v>
      </c>
      <c r="B227" s="25">
        <v>18</v>
      </c>
      <c r="C227" s="49">
        <v>80225</v>
      </c>
      <c r="D227" s="25">
        <v>4</v>
      </c>
      <c r="E227" s="25">
        <v>4</v>
      </c>
      <c r="F227" s="25">
        <v>8</v>
      </c>
      <c r="G227" s="25">
        <v>11</v>
      </c>
      <c r="H227" s="25">
        <v>5</v>
      </c>
      <c r="I227" s="25">
        <v>13</v>
      </c>
      <c r="J227" s="25">
        <v>0</v>
      </c>
      <c r="K227" s="25">
        <v>0</v>
      </c>
      <c r="L227" s="25">
        <v>0.95</v>
      </c>
      <c r="M227" s="25">
        <v>2276</v>
      </c>
      <c r="N227" s="25">
        <v>1868</v>
      </c>
      <c r="O227" s="25">
        <v>1013.35222743235</v>
      </c>
      <c r="P227" s="25">
        <v>0.29220779220779219</v>
      </c>
      <c r="Q227" s="49">
        <v>-0.5</v>
      </c>
      <c r="R227" s="25">
        <v>0.4</v>
      </c>
      <c r="S227" s="25">
        <v>0.3</v>
      </c>
      <c r="T227" s="25">
        <v>0.35</v>
      </c>
      <c r="U227" s="47">
        <v>30</v>
      </c>
      <c r="V227" s="47">
        <v>10</v>
      </c>
      <c r="W227" s="54">
        <v>3</v>
      </c>
      <c r="X227" s="51">
        <v>9.5</v>
      </c>
      <c r="Y227" s="46">
        <v>17</v>
      </c>
      <c r="Z227" s="46">
        <v>5</v>
      </c>
      <c r="AA227" s="47">
        <v>25</v>
      </c>
      <c r="AB227" s="89">
        <v>1.24</v>
      </c>
      <c r="AC227" s="47">
        <v>12</v>
      </c>
      <c r="AD227" s="25">
        <v>3</v>
      </c>
      <c r="AE227" s="49">
        <v>15</v>
      </c>
      <c r="AF227" s="47">
        <v>4</v>
      </c>
      <c r="AG227" s="25">
        <v>1</v>
      </c>
      <c r="AH227" s="49">
        <v>5</v>
      </c>
      <c r="AI227" s="25">
        <v>76</v>
      </c>
      <c r="AJ227" s="25"/>
      <c r="AK227" s="49">
        <v>1.736842105263158</v>
      </c>
      <c r="AL227">
        <v>8</v>
      </c>
      <c r="AM227">
        <v>7</v>
      </c>
      <c r="AN227">
        <v>0.96388085999999995</v>
      </c>
      <c r="AO227">
        <v>8</v>
      </c>
      <c r="AP227">
        <v>0.97011837999999995</v>
      </c>
      <c r="AQ227">
        <v>13</v>
      </c>
      <c r="AR227">
        <v>8</v>
      </c>
      <c r="AS227">
        <v>0.99002548000000001</v>
      </c>
      <c r="AT227">
        <v>10</v>
      </c>
      <c r="AU227">
        <v>0.97761644999999997</v>
      </c>
      <c r="AV227">
        <v>6</v>
      </c>
      <c r="AW227">
        <v>5</v>
      </c>
      <c r="AX227">
        <v>0.94434465999999995</v>
      </c>
      <c r="AY227">
        <v>5</v>
      </c>
      <c r="AZ227">
        <v>0.94434465999999995</v>
      </c>
      <c r="BA227" s="25">
        <v>9</v>
      </c>
      <c r="BB227" s="25">
        <v>6.666666666666667</v>
      </c>
      <c r="BC227" s="25">
        <v>0.96608366666666667</v>
      </c>
      <c r="BD227" s="25">
        <v>7.666666666666667</v>
      </c>
      <c r="BE227" s="25">
        <v>0.96402649666666662</v>
      </c>
      <c r="BF227" s="86">
        <v>71.444881899972188</v>
      </c>
      <c r="BG227" s="47">
        <v>7</v>
      </c>
      <c r="BH227" s="25">
        <v>6</v>
      </c>
      <c r="BI227" s="25">
        <v>6.5</v>
      </c>
      <c r="BJ227" s="25">
        <v>1</v>
      </c>
      <c r="BK227" s="25">
        <v>1</v>
      </c>
      <c r="BL227" s="88">
        <v>1</v>
      </c>
      <c r="BM227" s="47">
        <v>27</v>
      </c>
      <c r="BN227" s="25">
        <v>17</v>
      </c>
      <c r="BO227" s="25">
        <v>26</v>
      </c>
      <c r="BP227" s="25">
        <v>29</v>
      </c>
      <c r="BQ227" s="25">
        <v>35</v>
      </c>
      <c r="BR227" s="46">
        <v>52.5</v>
      </c>
      <c r="BS227" s="25">
        <v>164530</v>
      </c>
      <c r="BT227" s="25">
        <v>10968.666666666701</v>
      </c>
      <c r="BU227" s="25">
        <v>75214</v>
      </c>
      <c r="BV227" s="25">
        <v>12131.2903225806</v>
      </c>
      <c r="BW227" s="25">
        <v>59003.333333333299</v>
      </c>
      <c r="BX227" s="25">
        <v>19667.777777777799</v>
      </c>
      <c r="BY227" s="25">
        <v>99582.444444444438</v>
      </c>
      <c r="BZ227" s="28">
        <v>14255.911589008369</v>
      </c>
      <c r="CA227">
        <v>2083.4676450000002</v>
      </c>
      <c r="CB227">
        <v>0.397187075</v>
      </c>
      <c r="CC227">
        <v>-8.7878787878787903E-2</v>
      </c>
      <c r="CD227">
        <v>0</v>
      </c>
      <c r="CE227">
        <v>829.23612939999998</v>
      </c>
      <c r="CF227">
        <v>0.11107618</v>
      </c>
      <c r="CG227">
        <v>-0.318302387267904</v>
      </c>
      <c r="CH227">
        <v>0.75</v>
      </c>
      <c r="CI227">
        <v>5079.4558569999999</v>
      </c>
      <c r="CJ227">
        <v>0.52353737600000005</v>
      </c>
      <c r="CK227">
        <v>1.76056338028169</v>
      </c>
      <c r="CL227">
        <v>0.8</v>
      </c>
      <c r="CM227">
        <v>2664.0532104666668</v>
      </c>
      <c r="CN227">
        <v>0.34393354366666667</v>
      </c>
      <c r="CO227">
        <v>0.45146073504499934</v>
      </c>
      <c r="CP227" s="63">
        <v>0.51666666666666672</v>
      </c>
      <c r="CQ227">
        <v>0.31818181818181801</v>
      </c>
      <c r="CR227">
        <v>0.51445617255621801</v>
      </c>
      <c r="CS227">
        <v>0.34061135371179002</v>
      </c>
      <c r="CT227">
        <v>0.36153846153846098</v>
      </c>
      <c r="CU227">
        <v>0.35390946502057602</v>
      </c>
      <c r="CV227">
        <v>0.41242149337055101</v>
      </c>
      <c r="CW227">
        <v>0.33756754563806135</v>
      </c>
      <c r="CX227">
        <v>0.42947204248840998</v>
      </c>
      <c r="CY227">
        <v>0.38351979406323561</v>
      </c>
      <c r="CZ227" s="45">
        <v>0.4</v>
      </c>
      <c r="DA227" s="25">
        <v>7053.3333333333303</v>
      </c>
      <c r="DB227" s="25">
        <v>0.6</v>
      </c>
      <c r="DC227" s="25">
        <v>6403</v>
      </c>
      <c r="DD227" s="25">
        <v>0.8</v>
      </c>
      <c r="DE227" s="25">
        <v>6153.4375</v>
      </c>
      <c r="DF227" s="25">
        <v>0.6</v>
      </c>
      <c r="DG227" s="28">
        <v>6536.5902777777765</v>
      </c>
      <c r="DH227">
        <v>1.8333333333333333</v>
      </c>
      <c r="DI227">
        <v>223</v>
      </c>
      <c r="DJ227">
        <v>0.5</v>
      </c>
      <c r="DK227">
        <v>180</v>
      </c>
      <c r="DL227">
        <v>4.5</v>
      </c>
      <c r="DM227">
        <v>292</v>
      </c>
      <c r="DN227">
        <v>2.2777777777777777</v>
      </c>
      <c r="DO227">
        <v>231.66666666666666</v>
      </c>
      <c r="DP227">
        <v>14</v>
      </c>
      <c r="DQ227">
        <v>11</v>
      </c>
      <c r="DR227">
        <v>11</v>
      </c>
      <c r="DS227">
        <v>7</v>
      </c>
      <c r="DT227">
        <v>29</v>
      </c>
      <c r="DU227">
        <v>4</v>
      </c>
      <c r="DV227">
        <v>5</v>
      </c>
      <c r="DW227">
        <v>4</v>
      </c>
      <c r="DX227">
        <v>10</v>
      </c>
      <c r="DY227">
        <v>8</v>
      </c>
      <c r="DZ227">
        <v>7</v>
      </c>
      <c r="EA227">
        <v>8</v>
      </c>
      <c r="EB227" s="89">
        <v>17.666666666666668</v>
      </c>
      <c r="EC227" s="89">
        <v>7.666666666666667</v>
      </c>
      <c r="ED227" s="89">
        <v>7.666666666666667</v>
      </c>
      <c r="EE227" s="129">
        <v>6.333333333333333</v>
      </c>
      <c r="EF227">
        <v>0.87988917761806773</v>
      </c>
      <c r="EG227">
        <v>0.83549317708839332</v>
      </c>
      <c r="EH227">
        <v>0.83131263171123004</v>
      </c>
      <c r="EI227">
        <v>0.90026610532199869</v>
      </c>
      <c r="EJ227">
        <v>0.8515263770424456</v>
      </c>
      <c r="EK227">
        <v>0.98270762982399062</v>
      </c>
      <c r="EL227">
        <v>0.9041944301794651</v>
      </c>
      <c r="EM227">
        <v>0.98270762982399062</v>
      </c>
      <c r="EN227">
        <v>0.97820496043812322</v>
      </c>
      <c r="EO227">
        <v>0.95327390165674264</v>
      </c>
      <c r="EP227">
        <v>0.97644546586104153</v>
      </c>
      <c r="EQ227">
        <v>1</v>
      </c>
      <c r="ER227">
        <v>0.90320683836621207</v>
      </c>
      <c r="ES227" s="45"/>
      <c r="ET227" s="25"/>
      <c r="EU227" s="25"/>
      <c r="EV227" s="25"/>
      <c r="EW227" s="25"/>
      <c r="EX227" s="109"/>
      <c r="EY227" s="25"/>
    </row>
    <row r="228" spans="1:155" ht="13.05" customHeight="1">
      <c r="A228" s="30">
        <v>53</v>
      </c>
      <c r="B228" s="25">
        <v>12</v>
      </c>
      <c r="C228" s="49">
        <v>80226</v>
      </c>
      <c r="D228" s="25">
        <v>1</v>
      </c>
      <c r="E228" s="25">
        <v>1</v>
      </c>
      <c r="F228" s="25">
        <v>8</v>
      </c>
      <c r="G228" s="25">
        <v>14</v>
      </c>
      <c r="H228" s="25">
        <v>4</v>
      </c>
      <c r="I228" s="25">
        <v>9</v>
      </c>
      <c r="J228" s="25">
        <v>0</v>
      </c>
      <c r="K228" s="25">
        <v>4</v>
      </c>
      <c r="L228" s="25">
        <v>1</v>
      </c>
      <c r="M228" s="25">
        <v>1300.3</v>
      </c>
      <c r="N228" s="25">
        <v>1216</v>
      </c>
      <c r="O228" s="25">
        <v>389.50361122574316</v>
      </c>
      <c r="P228" s="25">
        <v>0.5803571428571429</v>
      </c>
      <c r="Q228" s="49">
        <v>0.16666666666666666</v>
      </c>
      <c r="R228" s="25">
        <v>0.2</v>
      </c>
      <c r="S228" s="25">
        <v>0.2</v>
      </c>
      <c r="T228" s="25">
        <v>0.2</v>
      </c>
      <c r="U228" s="47">
        <v>35</v>
      </c>
      <c r="V228" s="47">
        <v>8</v>
      </c>
      <c r="W228" s="54">
        <v>6.5</v>
      </c>
      <c r="X228" s="51">
        <v>12.5</v>
      </c>
      <c r="Y228" s="46">
        <v>15</v>
      </c>
      <c r="Z228" s="46">
        <v>15</v>
      </c>
      <c r="AA228" s="47">
        <v>43</v>
      </c>
      <c r="AB228" s="89">
        <v>1.7906976744186047</v>
      </c>
      <c r="AC228" s="47">
        <v>10</v>
      </c>
      <c r="AD228" s="25">
        <v>8</v>
      </c>
      <c r="AE228" s="49">
        <v>18</v>
      </c>
      <c r="AF228" s="47">
        <v>4</v>
      </c>
      <c r="AG228" s="25">
        <v>1</v>
      </c>
      <c r="AH228" s="49">
        <v>5</v>
      </c>
      <c r="AI228" s="25">
        <v>24</v>
      </c>
      <c r="AJ228" s="25"/>
      <c r="AK228" s="49">
        <v>4.541666666666667</v>
      </c>
      <c r="AL228">
        <v>7</v>
      </c>
      <c r="AM228">
        <v>4</v>
      </c>
      <c r="AN228">
        <v>0.96908742000000003</v>
      </c>
      <c r="AO228">
        <v>4</v>
      </c>
      <c r="AP228">
        <v>0.92470127999999996</v>
      </c>
      <c r="AQ228">
        <v>6</v>
      </c>
      <c r="AR228">
        <v>3</v>
      </c>
      <c r="AS228">
        <v>1</v>
      </c>
      <c r="AT228">
        <v>4</v>
      </c>
      <c r="AU228">
        <v>1</v>
      </c>
      <c r="AV228">
        <v>7</v>
      </c>
      <c r="AW228">
        <v>2</v>
      </c>
      <c r="AX228">
        <v>1</v>
      </c>
      <c r="AY228">
        <v>2</v>
      </c>
      <c r="AZ228">
        <v>-1</v>
      </c>
      <c r="BA228" s="25">
        <v>6.666666666666667</v>
      </c>
      <c r="BB228" s="25">
        <v>3</v>
      </c>
      <c r="BC228" s="25">
        <v>0.98969580666666668</v>
      </c>
      <c r="BD228" s="25">
        <v>3.3333333333333335</v>
      </c>
      <c r="BE228" s="25">
        <v>0.30823375999999997</v>
      </c>
      <c r="BF228" s="86">
        <v>87.350389103104135</v>
      </c>
      <c r="BG228" s="47">
        <v>17</v>
      </c>
      <c r="BH228" s="25">
        <v>20</v>
      </c>
      <c r="BI228" s="25">
        <v>18.5</v>
      </c>
      <c r="BJ228" s="25">
        <v>0.68518519</v>
      </c>
      <c r="BK228" s="25">
        <v>0.65217391000000002</v>
      </c>
      <c r="BL228" s="88">
        <v>0.66867955000000001</v>
      </c>
      <c r="BM228" s="47">
        <v>13</v>
      </c>
      <c r="BN228" s="25">
        <v>15</v>
      </c>
      <c r="BO228" s="25">
        <v>14</v>
      </c>
      <c r="BP228" s="25">
        <v>19</v>
      </c>
      <c r="BQ228" s="25">
        <v>14</v>
      </c>
      <c r="BR228" s="46">
        <v>41.5</v>
      </c>
      <c r="BS228" s="25">
        <v>3576.7391304347798</v>
      </c>
      <c r="BT228" s="25">
        <v>2938.0357142857101</v>
      </c>
      <c r="BU228" s="25">
        <v>6165.0819672131101</v>
      </c>
      <c r="BV228" s="25">
        <v>3082.5409836065601</v>
      </c>
      <c r="BW228" s="25">
        <v>6321.7857142857101</v>
      </c>
      <c r="BX228" s="25">
        <v>3160.8928571428601</v>
      </c>
      <c r="BY228" s="25">
        <v>5354.5356039778662</v>
      </c>
      <c r="BZ228" s="28">
        <v>3060.4898516783765</v>
      </c>
      <c r="CA228">
        <v>184.22784849999999</v>
      </c>
      <c r="CB228">
        <v>0.107053198</v>
      </c>
      <c r="CC228">
        <v>5.3909090909090898</v>
      </c>
      <c r="CD228">
        <v>0.57142857142857095</v>
      </c>
      <c r="CE228">
        <v>177.7694304</v>
      </c>
      <c r="CF228">
        <v>9.6151886000000006E-2</v>
      </c>
      <c r="CG228">
        <v>6.74270557029178</v>
      </c>
      <c r="CH228">
        <v>0.63333333333333297</v>
      </c>
      <c r="CI228">
        <v>-27.662972069999999</v>
      </c>
      <c r="CJ228">
        <v>-1.2663254000000001E-2</v>
      </c>
      <c r="CK228">
        <v>-0.19718309859154801</v>
      </c>
      <c r="CL228">
        <v>0.43636363636363601</v>
      </c>
      <c r="CM228">
        <v>111.44476894333332</v>
      </c>
      <c r="CN228">
        <v>6.3513943333333336E-2</v>
      </c>
      <c r="CO228">
        <v>3.9788105208697737</v>
      </c>
      <c r="CP228" s="63">
        <v>0.54704184704184666</v>
      </c>
      <c r="CQ228">
        <v>0.57525681107637305</v>
      </c>
      <c r="CR228">
        <v>0.58828250401284099</v>
      </c>
      <c r="CS228">
        <v>0.52037802717070303</v>
      </c>
      <c r="CT228">
        <v>0.62055058741013502</v>
      </c>
      <c r="CU228">
        <v>0.48929845422116502</v>
      </c>
      <c r="CV228">
        <v>0.52714570858283405</v>
      </c>
      <c r="CW228">
        <v>0.52831109748941374</v>
      </c>
      <c r="CX228">
        <v>0.57865960000193672</v>
      </c>
      <c r="CY228">
        <v>0.55348534874567512</v>
      </c>
      <c r="CZ228" s="45">
        <v>0.45</v>
      </c>
      <c r="DA228" s="25">
        <v>3997.5555555555602</v>
      </c>
      <c r="DB228" s="25">
        <v>0.8</v>
      </c>
      <c r="DC228" s="25">
        <v>4769.5</v>
      </c>
      <c r="DD228" s="25">
        <v>0.65</v>
      </c>
      <c r="DE228" s="25">
        <v>4716.3846153846198</v>
      </c>
      <c r="DF228" s="25">
        <v>0.6333333333333333</v>
      </c>
      <c r="DG228" s="28">
        <v>4494.48005698006</v>
      </c>
      <c r="DH228">
        <v>1.5</v>
      </c>
      <c r="DI228">
        <v>242</v>
      </c>
      <c r="DJ228">
        <v>0</v>
      </c>
      <c r="DK228">
        <v>91</v>
      </c>
      <c r="DL228">
        <v>4</v>
      </c>
      <c r="DM228">
        <v>182</v>
      </c>
      <c r="DN228">
        <v>1.8333333333333333</v>
      </c>
      <c r="DO228">
        <v>171.66666666666666</v>
      </c>
      <c r="DP228">
        <v>8</v>
      </c>
      <c r="DQ228">
        <v>8</v>
      </c>
      <c r="DR228">
        <v>7</v>
      </c>
      <c r="DS228">
        <v>5</v>
      </c>
      <c r="DT228">
        <v>23</v>
      </c>
      <c r="DU228">
        <v>3</v>
      </c>
      <c r="DV228">
        <v>4</v>
      </c>
      <c r="DW228">
        <v>3</v>
      </c>
      <c r="DX228">
        <v>8</v>
      </c>
      <c r="DY228">
        <v>6</v>
      </c>
      <c r="DZ228">
        <v>6</v>
      </c>
      <c r="EA228">
        <v>3</v>
      </c>
      <c r="EB228" s="89">
        <v>13</v>
      </c>
      <c r="EC228" s="89">
        <v>5.666666666666667</v>
      </c>
      <c r="ED228" s="89">
        <v>5.666666666666667</v>
      </c>
      <c r="EE228" s="129">
        <v>3.6666666666666665</v>
      </c>
      <c r="EF228">
        <v>0.90019725078006474</v>
      </c>
      <c r="EG228">
        <v>0.89708522714506056</v>
      </c>
      <c r="EH228">
        <v>0.89026816941809883</v>
      </c>
      <c r="EI228">
        <v>0.99339926779878274</v>
      </c>
      <c r="EJ228">
        <v>0.74490600024226705</v>
      </c>
      <c r="EK228">
        <v>1</v>
      </c>
      <c r="EL228">
        <v>0.8682431421244593</v>
      </c>
      <c r="EM228">
        <v>1</v>
      </c>
      <c r="EN228">
        <v>0.98063971695843088</v>
      </c>
      <c r="EO228">
        <v>0.97281484110996119</v>
      </c>
      <c r="EP228">
        <v>0.9641089191635358</v>
      </c>
      <c r="EQ228">
        <v>1</v>
      </c>
      <c r="ER228">
        <v>0.87524765599358767</v>
      </c>
      <c r="ES228" s="45"/>
      <c r="ET228" s="25"/>
      <c r="EU228" s="25"/>
      <c r="EV228" s="25"/>
      <c r="EW228" s="25"/>
      <c r="EX228" s="109"/>
      <c r="EY228" s="25"/>
    </row>
    <row r="229" spans="1:155" ht="13.05" customHeight="1">
      <c r="A229" s="30">
        <v>41</v>
      </c>
      <c r="B229" s="25">
        <v>12</v>
      </c>
      <c r="C229" s="49">
        <v>80227</v>
      </c>
      <c r="D229" s="25">
        <v>1</v>
      </c>
      <c r="E229" s="25">
        <v>1</v>
      </c>
      <c r="F229" s="25">
        <v>18</v>
      </c>
      <c r="G229" s="25">
        <v>23</v>
      </c>
      <c r="H229" s="25">
        <v>19</v>
      </c>
      <c r="I229" s="25">
        <v>26</v>
      </c>
      <c r="J229" s="25">
        <v>7</v>
      </c>
      <c r="K229" s="25">
        <v>11</v>
      </c>
      <c r="L229" s="25">
        <v>1</v>
      </c>
      <c r="M229" s="25">
        <v>1059.5999999999999</v>
      </c>
      <c r="N229" s="25">
        <v>954</v>
      </c>
      <c r="O229" s="25">
        <v>360.9161442189789</v>
      </c>
      <c r="P229" s="25">
        <v>0.93296089385474856</v>
      </c>
      <c r="Q229" s="49">
        <v>0.375</v>
      </c>
      <c r="R229" s="25">
        <v>0.1</v>
      </c>
      <c r="S229" s="25">
        <v>0.2</v>
      </c>
      <c r="T229" s="25">
        <v>0.15</v>
      </c>
      <c r="U229" s="47">
        <v>39</v>
      </c>
      <c r="V229" s="47">
        <v>13</v>
      </c>
      <c r="W229" s="54">
        <v>5.5</v>
      </c>
      <c r="X229" s="51">
        <v>13</v>
      </c>
      <c r="Y229" s="46">
        <v>12</v>
      </c>
      <c r="Z229" s="46">
        <v>7</v>
      </c>
      <c r="AA229" s="47">
        <v>38</v>
      </c>
      <c r="AB229" s="89">
        <v>0.15789473684210525</v>
      </c>
      <c r="AC229" s="47">
        <v>11</v>
      </c>
      <c r="AD229" s="25">
        <v>8</v>
      </c>
      <c r="AE229" s="49">
        <v>19</v>
      </c>
      <c r="AF229" s="47">
        <v>4</v>
      </c>
      <c r="AG229" s="25">
        <v>2</v>
      </c>
      <c r="AH229" s="49">
        <v>6</v>
      </c>
      <c r="AI229" s="25">
        <v>23</v>
      </c>
      <c r="AJ229" s="25"/>
      <c r="AK229" s="49">
        <v>3.6956521739130435</v>
      </c>
      <c r="AL229">
        <v>13</v>
      </c>
      <c r="AM229">
        <v>8</v>
      </c>
      <c r="AN229">
        <v>0.95658732000000002</v>
      </c>
      <c r="AO229">
        <v>8</v>
      </c>
      <c r="AP229">
        <v>0.95504367999999995</v>
      </c>
      <c r="AQ229">
        <v>16</v>
      </c>
      <c r="AR229">
        <v>10</v>
      </c>
      <c r="AS229">
        <v>0.98656524000000001</v>
      </c>
      <c r="AT229">
        <v>10</v>
      </c>
      <c r="AU229">
        <v>0.99369991000000002</v>
      </c>
      <c r="AV229">
        <v>14</v>
      </c>
      <c r="AW229">
        <v>9</v>
      </c>
      <c r="AX229">
        <v>0.98476565999999999</v>
      </c>
      <c r="AY229">
        <v>9</v>
      </c>
      <c r="AZ229">
        <v>0.98476565999999999</v>
      </c>
      <c r="BA229" s="25">
        <v>14.333333333333334</v>
      </c>
      <c r="BB229" s="25">
        <v>9</v>
      </c>
      <c r="BC229" s="25">
        <v>0.97597274000000001</v>
      </c>
      <c r="BD229" s="25">
        <v>9</v>
      </c>
      <c r="BE229" s="25">
        <v>0.97783641666666654</v>
      </c>
      <c r="BF229" s="86">
        <v>37.50345678502508</v>
      </c>
      <c r="BG229" s="47">
        <v>23</v>
      </c>
      <c r="BH229" s="25">
        <v>23</v>
      </c>
      <c r="BI229" s="25">
        <v>23</v>
      </c>
      <c r="BJ229" s="25">
        <v>0.78963415000000003</v>
      </c>
      <c r="BK229" s="25">
        <v>0.78963415000000003</v>
      </c>
      <c r="BL229" s="88">
        <v>0.78963415000000003</v>
      </c>
      <c r="BM229" s="47">
        <v>34</v>
      </c>
      <c r="BN229" s="25">
        <v>28</v>
      </c>
      <c r="BO229" s="25">
        <v>24</v>
      </c>
      <c r="BP229" s="25">
        <v>20</v>
      </c>
      <c r="BQ229" s="25">
        <v>28</v>
      </c>
      <c r="BR229" s="46">
        <v>47</v>
      </c>
      <c r="BS229" s="25">
        <v>15669.5238095238</v>
      </c>
      <c r="BT229" s="25">
        <v>7478.6363636363603</v>
      </c>
      <c r="BU229" s="25">
        <v>15042.8</v>
      </c>
      <c r="BV229" s="25">
        <v>8547.0454545454504</v>
      </c>
      <c r="BW229" s="25">
        <v>16091.8181818182</v>
      </c>
      <c r="BX229" s="25">
        <v>7867.1111111111104</v>
      </c>
      <c r="BY229" s="25">
        <v>15601.380663780665</v>
      </c>
      <c r="BZ229" s="28">
        <v>7964.2643097643077</v>
      </c>
      <c r="CA229">
        <v>789.32136630000002</v>
      </c>
      <c r="CB229">
        <v>0.16192298099999999</v>
      </c>
      <c r="CC229">
        <v>1.39393939393939</v>
      </c>
      <c r="CD229">
        <v>0.55000000000000004</v>
      </c>
      <c r="CE229">
        <v>299.25645930000002</v>
      </c>
      <c r="CF229">
        <v>3.9621853999999998E-2</v>
      </c>
      <c r="CG229">
        <v>0.26259946949602098</v>
      </c>
      <c r="CH229">
        <v>0.54166666666666696</v>
      </c>
      <c r="CI229">
        <v>894.45223980000003</v>
      </c>
      <c r="CJ229">
        <v>0.18651168200000001</v>
      </c>
      <c r="CK229">
        <v>4.3971830985915501</v>
      </c>
      <c r="CL229">
        <v>0.66666666666666696</v>
      </c>
      <c r="CM229">
        <v>661.01002180000012</v>
      </c>
      <c r="CN229">
        <v>0.12935217233333332</v>
      </c>
      <c r="CO229">
        <v>2.0179073206756537</v>
      </c>
      <c r="CP229" s="63">
        <v>0.58611111111111136</v>
      </c>
      <c r="CQ229">
        <v>0.42535545023696703</v>
      </c>
      <c r="CR229">
        <v>0.58534923339011902</v>
      </c>
      <c r="CS229">
        <v>0.45780590717299602</v>
      </c>
      <c r="CT229">
        <v>0.44877250409165298</v>
      </c>
      <c r="CU229">
        <v>0.397129186602871</v>
      </c>
      <c r="CV229">
        <v>0.46049508307900999</v>
      </c>
      <c r="CW229">
        <v>0.4267635146709447</v>
      </c>
      <c r="CX229">
        <v>0.498205606853594</v>
      </c>
      <c r="CY229">
        <v>0.4624845607622694</v>
      </c>
      <c r="CZ229" s="45">
        <v>0.6</v>
      </c>
      <c r="DA229" s="25">
        <v>5716.75</v>
      </c>
      <c r="DB229" s="25">
        <v>0.7</v>
      </c>
      <c r="DC229" s="25">
        <v>7280.5</v>
      </c>
      <c r="DD229" s="25">
        <v>0.85</v>
      </c>
      <c r="DE229" s="25">
        <v>6816.1764705882397</v>
      </c>
      <c r="DF229" s="25">
        <v>0.71666666666666667</v>
      </c>
      <c r="DG229" s="28">
        <v>6604.4754901960796</v>
      </c>
      <c r="DH229">
        <v>1</v>
      </c>
      <c r="DI229">
        <v>238</v>
      </c>
      <c r="DJ229">
        <v>0.16666666666666666</v>
      </c>
      <c r="DK229">
        <v>154</v>
      </c>
      <c r="DL229">
        <v>3.6666666666666665</v>
      </c>
      <c r="DM229">
        <v>204</v>
      </c>
      <c r="DN229">
        <v>1.6111111111111109</v>
      </c>
      <c r="DO229">
        <v>198.66666666666666</v>
      </c>
      <c r="DP229">
        <v>17</v>
      </c>
      <c r="DQ229">
        <v>11</v>
      </c>
      <c r="DR229">
        <v>10</v>
      </c>
      <c r="DS229">
        <v>6</v>
      </c>
      <c r="DT229">
        <v>5</v>
      </c>
      <c r="DU229">
        <v>5</v>
      </c>
      <c r="DV229">
        <v>2</v>
      </c>
      <c r="DW229">
        <v>8</v>
      </c>
      <c r="DX229">
        <v>14</v>
      </c>
      <c r="DY229">
        <v>11</v>
      </c>
      <c r="DZ229">
        <v>11</v>
      </c>
      <c r="EA229">
        <v>4</v>
      </c>
      <c r="EB229" s="89">
        <v>12</v>
      </c>
      <c r="EC229" s="89">
        <v>9</v>
      </c>
      <c r="ED229" s="89">
        <v>7.666666666666667</v>
      </c>
      <c r="EE229" s="129">
        <v>6</v>
      </c>
      <c r="EF229">
        <v>0.9844040779569162</v>
      </c>
      <c r="EG229">
        <v>0.99999999999999978</v>
      </c>
      <c r="EH229">
        <v>0.99645179247887172</v>
      </c>
      <c r="EI229">
        <v>1</v>
      </c>
      <c r="EJ229">
        <v>0.89651599494101941</v>
      </c>
      <c r="EK229">
        <v>0.92096725106855892</v>
      </c>
      <c r="EL229">
        <v>1</v>
      </c>
      <c r="EM229">
        <v>1</v>
      </c>
      <c r="EN229">
        <v>0.91778363258414242</v>
      </c>
      <c r="EO229">
        <v>0.99549464084734518</v>
      </c>
      <c r="EP229">
        <v>0.99129720925061759</v>
      </c>
      <c r="EQ229">
        <v>0.99999999999999978</v>
      </c>
      <c r="ER229">
        <v>0.93290123516069257</v>
      </c>
      <c r="ES229" s="45"/>
      <c r="ET229" s="25"/>
      <c r="EU229" s="25">
        <v>1</v>
      </c>
      <c r="EV229" s="25"/>
      <c r="EW229" s="25"/>
      <c r="EX229" s="109"/>
      <c r="EY229" s="25"/>
    </row>
    <row r="230" spans="1:155" ht="13.05" customHeight="1">
      <c r="A230" s="30">
        <v>49</v>
      </c>
      <c r="B230" s="25">
        <v>12</v>
      </c>
      <c r="C230" s="49">
        <v>80228</v>
      </c>
      <c r="D230" s="25">
        <v>1</v>
      </c>
      <c r="E230" s="25">
        <v>1</v>
      </c>
      <c r="F230" s="25">
        <v>21</v>
      </c>
      <c r="G230" s="25">
        <v>26</v>
      </c>
      <c r="H230" s="25">
        <v>4</v>
      </c>
      <c r="I230" s="25">
        <v>11</v>
      </c>
      <c r="J230" s="25">
        <v>0</v>
      </c>
      <c r="K230" s="25">
        <v>6</v>
      </c>
      <c r="L230" s="25">
        <v>1</v>
      </c>
      <c r="M230" s="25">
        <v>907.9</v>
      </c>
      <c r="N230" s="25">
        <v>826.5</v>
      </c>
      <c r="O230" s="25">
        <v>226.47897543875791</v>
      </c>
      <c r="P230" s="25">
        <v>0.31451612903225806</v>
      </c>
      <c r="Q230" s="49">
        <v>-0.75</v>
      </c>
      <c r="R230" s="25">
        <v>0.1</v>
      </c>
      <c r="S230" s="25">
        <v>0.1</v>
      </c>
      <c r="T230" s="25">
        <v>0.1</v>
      </c>
      <c r="U230" s="47">
        <v>31</v>
      </c>
      <c r="V230" s="47">
        <v>13</v>
      </c>
      <c r="W230" s="54">
        <v>6</v>
      </c>
      <c r="X230" s="51">
        <v>14</v>
      </c>
      <c r="Y230" s="46">
        <v>5</v>
      </c>
      <c r="Z230" s="46">
        <v>8</v>
      </c>
      <c r="AA230" s="47">
        <v>49</v>
      </c>
      <c r="AB230" s="89">
        <v>1.2244897959183674</v>
      </c>
      <c r="AC230" s="47">
        <v>11</v>
      </c>
      <c r="AD230" s="25">
        <v>6</v>
      </c>
      <c r="AE230" s="49">
        <v>17</v>
      </c>
      <c r="AF230" s="47">
        <v>4</v>
      </c>
      <c r="AG230" s="25">
        <v>4</v>
      </c>
      <c r="AH230" s="49">
        <v>8</v>
      </c>
      <c r="AI230" s="25">
        <v>23</v>
      </c>
      <c r="AJ230" s="25"/>
      <c r="AK230" s="49">
        <v>1.2608695652173914</v>
      </c>
      <c r="AL230">
        <v>15</v>
      </c>
      <c r="AM230">
        <v>9</v>
      </c>
      <c r="AN230">
        <v>0.93060458000000001</v>
      </c>
      <c r="AO230">
        <v>9</v>
      </c>
      <c r="AP230">
        <v>0.98889305999999999</v>
      </c>
      <c r="AQ230">
        <v>14</v>
      </c>
      <c r="AR230">
        <v>3</v>
      </c>
      <c r="AS230">
        <v>0.98974331999999998</v>
      </c>
      <c r="AT230">
        <v>3</v>
      </c>
      <c r="AU230">
        <v>0.98974331999999998</v>
      </c>
      <c r="AV230">
        <v>11</v>
      </c>
      <c r="AW230">
        <v>6</v>
      </c>
      <c r="AX230">
        <v>0.80218237999999997</v>
      </c>
      <c r="AY230">
        <v>8</v>
      </c>
      <c r="AZ230">
        <v>0.93249488999999997</v>
      </c>
      <c r="BA230" s="25">
        <v>13.333333333333334</v>
      </c>
      <c r="BB230" s="25">
        <v>6</v>
      </c>
      <c r="BC230" s="25">
        <v>0.90751009333333332</v>
      </c>
      <c r="BD230" s="25">
        <v>6.666666666666667</v>
      </c>
      <c r="BE230" s="25">
        <v>0.97037708999999994</v>
      </c>
      <c r="BF230" s="86">
        <v>83.211414297338735</v>
      </c>
      <c r="BG230" s="47">
        <v>15</v>
      </c>
      <c r="BH230" s="25">
        <v>19</v>
      </c>
      <c r="BI230" s="25">
        <v>17</v>
      </c>
      <c r="BJ230" s="25">
        <v>4.5454544999999999E-2</v>
      </c>
      <c r="BK230" s="25">
        <v>-0.38461538000000001</v>
      </c>
      <c r="BL230" s="88">
        <v>-0.1695804175</v>
      </c>
      <c r="BM230" s="47">
        <v>46</v>
      </c>
      <c r="BN230" s="25">
        <v>34</v>
      </c>
      <c r="BO230" s="25">
        <v>34</v>
      </c>
      <c r="BP230" s="25">
        <v>18</v>
      </c>
      <c r="BQ230" s="25">
        <v>38</v>
      </c>
      <c r="BR230" s="46">
        <v>74</v>
      </c>
      <c r="BS230" s="25">
        <v>8226.5</v>
      </c>
      <c r="BT230" s="25">
        <v>4012.92682926829</v>
      </c>
      <c r="BU230" s="25">
        <v>14464.2307692308</v>
      </c>
      <c r="BV230" s="25">
        <v>4586.2195121951199</v>
      </c>
      <c r="BW230" s="25">
        <v>12643.5714285714</v>
      </c>
      <c r="BX230" s="25">
        <v>7224.8979591836696</v>
      </c>
      <c r="BY230" s="25">
        <v>11778.100732600733</v>
      </c>
      <c r="BZ230" s="28">
        <v>5274.6814335490262</v>
      </c>
      <c r="CA230">
        <v>638.46236650000003</v>
      </c>
      <c r="CB230">
        <v>0.27804686499999998</v>
      </c>
      <c r="CC230">
        <v>9.4272727272727295</v>
      </c>
      <c r="CD230">
        <v>0.53846153846153799</v>
      </c>
      <c r="CE230">
        <v>187.39010730000001</v>
      </c>
      <c r="CF230">
        <v>4.5463537999999998E-2</v>
      </c>
      <c r="CG230">
        <v>0.62864721485411101</v>
      </c>
      <c r="CH230">
        <v>0.36</v>
      </c>
      <c r="CI230">
        <v>871.44483090000006</v>
      </c>
      <c r="CJ230">
        <v>0.190000944</v>
      </c>
      <c r="CK230">
        <v>3.4253521126760602</v>
      </c>
      <c r="CL230">
        <v>0.51851851851851805</v>
      </c>
      <c r="CM230">
        <v>565.76576823333335</v>
      </c>
      <c r="CN230">
        <v>0.171170449</v>
      </c>
      <c r="CO230">
        <v>4.4937573516009666</v>
      </c>
      <c r="CP230" s="63">
        <v>0.47232668566001862</v>
      </c>
      <c r="CQ230">
        <v>0.52235469448584204</v>
      </c>
      <c r="CR230">
        <v>0.702733746841259</v>
      </c>
      <c r="CS230">
        <v>0.38809034907597501</v>
      </c>
      <c r="CT230">
        <v>0.8</v>
      </c>
      <c r="CU230">
        <v>0.390532544378698</v>
      </c>
      <c r="CV230">
        <v>0.59688412852969797</v>
      </c>
      <c r="CW230">
        <v>0.43365919598017166</v>
      </c>
      <c r="CX230">
        <v>0.69987262512365245</v>
      </c>
      <c r="CY230">
        <v>0.56676591055191194</v>
      </c>
      <c r="CZ230" s="45">
        <v>0.8</v>
      </c>
      <c r="DA230" s="25">
        <v>21560.8125</v>
      </c>
      <c r="DB230" s="25">
        <v>0.75</v>
      </c>
      <c r="DC230" s="25">
        <v>25824.071428571398</v>
      </c>
      <c r="DD230" s="25">
        <v>0.7</v>
      </c>
      <c r="DE230" s="25">
        <v>11783.5714285714</v>
      </c>
      <c r="DF230" s="25">
        <v>0.75</v>
      </c>
      <c r="DG230" s="28">
        <v>19722.818452380932</v>
      </c>
      <c r="DH230">
        <v>1.3333333333333333</v>
      </c>
      <c r="DI230">
        <v>365</v>
      </c>
      <c r="DJ230">
        <v>0.16666666666666666</v>
      </c>
      <c r="DK230">
        <v>420</v>
      </c>
      <c r="DL230">
        <v>4</v>
      </c>
      <c r="DM230">
        <v>185</v>
      </c>
      <c r="DN230">
        <v>1.8333333333333333</v>
      </c>
      <c r="DO230">
        <v>323.33333333333331</v>
      </c>
      <c r="DP230">
        <v>27</v>
      </c>
      <c r="DQ230">
        <v>20</v>
      </c>
      <c r="DR230">
        <v>20</v>
      </c>
      <c r="DS230">
        <v>11</v>
      </c>
      <c r="DT230">
        <v>24</v>
      </c>
      <c r="DU230">
        <v>13</v>
      </c>
      <c r="DV230">
        <v>10</v>
      </c>
      <c r="DW230">
        <v>8</v>
      </c>
      <c r="DX230">
        <v>28</v>
      </c>
      <c r="DY230">
        <v>11</v>
      </c>
      <c r="DZ230">
        <v>11</v>
      </c>
      <c r="EA230">
        <v>6</v>
      </c>
      <c r="EB230" s="89">
        <v>26.333333333333332</v>
      </c>
      <c r="EC230" s="89">
        <v>14.666666666666666</v>
      </c>
      <c r="ED230" s="89">
        <v>13.666666666666666</v>
      </c>
      <c r="EE230" s="129">
        <v>8.3333333333333339</v>
      </c>
      <c r="EF230">
        <v>0.88192227925675248</v>
      </c>
      <c r="EG230">
        <v>0.8617821697157626</v>
      </c>
      <c r="EH230">
        <v>0.86275646321960908</v>
      </c>
      <c r="EI230">
        <v>0.89549261983623729</v>
      </c>
      <c r="EJ230">
        <v>0.96976339495585062</v>
      </c>
      <c r="EK230">
        <v>0.98872339454909519</v>
      </c>
      <c r="EL230">
        <v>0.98018308509996022</v>
      </c>
      <c r="EM230">
        <v>1</v>
      </c>
      <c r="EN230">
        <v>0.86518026682364646</v>
      </c>
      <c r="EO230">
        <v>0.94037561253253688</v>
      </c>
      <c r="EP230">
        <v>0.94064907585307955</v>
      </c>
      <c r="EQ230">
        <v>0.97818009423135355</v>
      </c>
      <c r="ER230">
        <v>0.90562198034541652</v>
      </c>
      <c r="ES230" s="45"/>
      <c r="ET230" s="25"/>
      <c r="EU230" s="25"/>
      <c r="EV230" s="25"/>
      <c r="EW230" s="25"/>
      <c r="EX230" s="109"/>
      <c r="EY230" s="25"/>
    </row>
    <row r="231" spans="1:155" ht="13.05" customHeight="1">
      <c r="A231" s="30">
        <v>70</v>
      </c>
      <c r="B231" s="25">
        <v>12</v>
      </c>
      <c r="C231" s="49">
        <v>80229</v>
      </c>
      <c r="D231" s="25">
        <v>1</v>
      </c>
      <c r="E231" s="25">
        <v>1</v>
      </c>
      <c r="F231" s="25">
        <v>15</v>
      </c>
      <c r="G231" s="25">
        <v>21</v>
      </c>
      <c r="H231" s="25">
        <v>7</v>
      </c>
      <c r="I231" s="25">
        <v>7</v>
      </c>
      <c r="J231" s="25">
        <v>2</v>
      </c>
      <c r="K231" s="25">
        <v>6</v>
      </c>
      <c r="L231" s="25">
        <v>0.85</v>
      </c>
      <c r="M231" s="25">
        <v>1142.55</v>
      </c>
      <c r="N231" s="25">
        <v>1115</v>
      </c>
      <c r="O231" s="25">
        <v>241.25341012043086</v>
      </c>
      <c r="P231" s="25">
        <v>0.57894736842105265</v>
      </c>
      <c r="Q231" s="49">
        <v>0.2</v>
      </c>
      <c r="R231" s="25">
        <v>0.6</v>
      </c>
      <c r="S231" s="25">
        <v>0.8</v>
      </c>
      <c r="T231" s="25">
        <v>0.7</v>
      </c>
      <c r="U231" s="47">
        <v>31</v>
      </c>
      <c r="V231" s="47">
        <v>10</v>
      </c>
      <c r="W231" s="54">
        <v>5</v>
      </c>
      <c r="X231" s="51">
        <v>12</v>
      </c>
      <c r="Y231" s="46">
        <v>18</v>
      </c>
      <c r="Z231" s="46">
        <v>14</v>
      </c>
      <c r="AA231" s="47">
        <v>44</v>
      </c>
      <c r="AB231" s="89">
        <v>0.38636363636363635</v>
      </c>
      <c r="AC231" s="47">
        <v>11</v>
      </c>
      <c r="AD231" s="25">
        <v>5</v>
      </c>
      <c r="AE231" s="49">
        <v>16</v>
      </c>
      <c r="AF231" s="47">
        <v>4</v>
      </c>
      <c r="AG231" s="25">
        <v>2</v>
      </c>
      <c r="AH231" s="49">
        <v>6</v>
      </c>
      <c r="AI231" s="25">
        <v>26</v>
      </c>
      <c r="AJ231" s="25"/>
      <c r="AK231" s="49">
        <v>1.6538461538461537</v>
      </c>
      <c r="AL231">
        <v>15</v>
      </c>
      <c r="AM231">
        <v>10</v>
      </c>
      <c r="AN231">
        <v>0.77078100000000005</v>
      </c>
      <c r="AO231">
        <v>10</v>
      </c>
      <c r="AP231">
        <v>0.77096405000000001</v>
      </c>
      <c r="AQ231">
        <v>10</v>
      </c>
      <c r="AR231">
        <v>5</v>
      </c>
      <c r="AS231">
        <v>0.95966185999999998</v>
      </c>
      <c r="AT231">
        <v>6</v>
      </c>
      <c r="AU231">
        <v>0.96117838</v>
      </c>
      <c r="AV231">
        <v>7</v>
      </c>
      <c r="AW231">
        <v>5</v>
      </c>
      <c r="AX231">
        <v>0.79970005</v>
      </c>
      <c r="AY231">
        <v>5</v>
      </c>
      <c r="AZ231">
        <v>0.79970005</v>
      </c>
      <c r="BA231" s="25">
        <v>10.666666666666666</v>
      </c>
      <c r="BB231" s="25">
        <v>6.666666666666667</v>
      </c>
      <c r="BC231" s="25">
        <v>0.84338097000000012</v>
      </c>
      <c r="BD231" s="25">
        <v>7</v>
      </c>
      <c r="BE231" s="25">
        <v>0.8439474933333333</v>
      </c>
      <c r="BF231" s="86">
        <v>39.932760690120496</v>
      </c>
      <c r="BG231" s="47">
        <v>20</v>
      </c>
      <c r="BH231" s="25">
        <v>16</v>
      </c>
      <c r="BI231" s="25">
        <v>18</v>
      </c>
      <c r="BJ231" s="25">
        <v>0.91379310000000002</v>
      </c>
      <c r="BK231" s="25">
        <v>0.54929576999999996</v>
      </c>
      <c r="BL231" s="88">
        <v>0.73154443499999999</v>
      </c>
      <c r="BM231" s="47">
        <v>30</v>
      </c>
      <c r="BN231" s="25">
        <v>32</v>
      </c>
      <c r="BO231" s="25">
        <v>33</v>
      </c>
      <c r="BP231" s="25">
        <v>31</v>
      </c>
      <c r="BQ231" s="25">
        <v>34</v>
      </c>
      <c r="BR231" s="46">
        <v>67</v>
      </c>
      <c r="BS231" s="25" t="s">
        <v>149</v>
      </c>
      <c r="BT231" s="25">
        <v>3739.3181818181802</v>
      </c>
      <c r="BU231" s="25">
        <v>31339.166666666701</v>
      </c>
      <c r="BV231" s="25">
        <v>3837.4489795918398</v>
      </c>
      <c r="BW231" s="25">
        <v>15392.1739130435</v>
      </c>
      <c r="BX231" s="25">
        <v>5363.9393939393904</v>
      </c>
      <c r="BY231" s="25">
        <v>23365.670289855101</v>
      </c>
      <c r="BZ231" s="28">
        <v>4313.5688517831368</v>
      </c>
      <c r="CA231" t="s">
        <v>149</v>
      </c>
      <c r="CB231" t="s">
        <v>149</v>
      </c>
      <c r="CC231" t="s">
        <v>149</v>
      </c>
      <c r="CD231" t="s">
        <v>149</v>
      </c>
      <c r="CE231">
        <v>501.64200140000003</v>
      </c>
      <c r="CF231">
        <v>0.21283793000000001</v>
      </c>
      <c r="CG231">
        <v>1.19893899204244</v>
      </c>
      <c r="CH231">
        <v>0.36363636363636398</v>
      </c>
      <c r="CI231">
        <v>51.99613986</v>
      </c>
      <c r="CJ231">
        <v>1.2193921999999999E-2</v>
      </c>
      <c r="CK231">
        <v>3.0338028169014102</v>
      </c>
      <c r="CL231">
        <v>0.18181818181818199</v>
      </c>
      <c r="CM231">
        <v>276.81907063</v>
      </c>
      <c r="CN231">
        <v>0.112515926</v>
      </c>
      <c r="CO231">
        <v>2.1163709044719252</v>
      </c>
      <c r="CP231" s="63">
        <v>0.27272727272727298</v>
      </c>
      <c r="CQ231" t="s">
        <v>149</v>
      </c>
      <c r="CR231">
        <v>0.58362910381543898</v>
      </c>
      <c r="CS231">
        <v>0.66850828729281797</v>
      </c>
      <c r="CT231">
        <v>0.648871442590775</v>
      </c>
      <c r="CU231">
        <v>0.58823529411764697</v>
      </c>
      <c r="CV231">
        <v>0.57478632478632496</v>
      </c>
      <c r="CW231">
        <v>0.62837179070523241</v>
      </c>
      <c r="CX231">
        <v>0.60242895706417965</v>
      </c>
      <c r="CY231">
        <v>0.61280609052060087</v>
      </c>
      <c r="CZ231" s="45">
        <v>0.85</v>
      </c>
      <c r="DA231" s="25">
        <v>11258.7647058824</v>
      </c>
      <c r="DB231" s="25">
        <v>0.65</v>
      </c>
      <c r="DC231" s="25">
        <v>6406.6923076923104</v>
      </c>
      <c r="DD231" s="25">
        <v>0.9</v>
      </c>
      <c r="DE231" s="25">
        <v>8621.7058823529405</v>
      </c>
      <c r="DF231" s="25">
        <v>0.79999999999999993</v>
      </c>
      <c r="DG231" s="28">
        <v>8762.3876319758838</v>
      </c>
      <c r="DH231">
        <v>0.5</v>
      </c>
      <c r="DI231">
        <v>325</v>
      </c>
      <c r="DJ231">
        <v>0</v>
      </c>
      <c r="DK231">
        <v>118</v>
      </c>
      <c r="DL231">
        <v>5.833333333333333</v>
      </c>
      <c r="DM231">
        <v>140</v>
      </c>
      <c r="DN231">
        <v>2.1111111111111112</v>
      </c>
      <c r="DO231">
        <v>194.33333333333334</v>
      </c>
      <c r="DP231">
        <v>31</v>
      </c>
      <c r="DQ231">
        <v>26</v>
      </c>
      <c r="DR231">
        <v>26</v>
      </c>
      <c r="DS231">
        <v>13</v>
      </c>
      <c r="DT231">
        <v>52</v>
      </c>
      <c r="DU231">
        <v>17</v>
      </c>
      <c r="DV231">
        <v>18</v>
      </c>
      <c r="DW231">
        <v>8</v>
      </c>
      <c r="DX231">
        <v>28</v>
      </c>
      <c r="DY231">
        <v>20</v>
      </c>
      <c r="DZ231">
        <v>20</v>
      </c>
      <c r="EA231">
        <v>8</v>
      </c>
      <c r="EB231" s="89">
        <v>37</v>
      </c>
      <c r="EC231" s="89">
        <v>21</v>
      </c>
      <c r="ED231" s="89">
        <v>21.333333333333332</v>
      </c>
      <c r="EE231" s="129">
        <v>9.6666666666666661</v>
      </c>
      <c r="EF231">
        <v>0.9853592521135196</v>
      </c>
      <c r="EG231">
        <v>0.98623712049536283</v>
      </c>
      <c r="EH231">
        <v>0.98430464783569571</v>
      </c>
      <c r="EI231">
        <v>0.99450549450549453</v>
      </c>
      <c r="EJ231">
        <v>0.94503329585871243</v>
      </c>
      <c r="EK231">
        <v>0.99562256643285429</v>
      </c>
      <c r="EL231">
        <v>0.99271795572453247</v>
      </c>
      <c r="EM231">
        <v>1</v>
      </c>
      <c r="EN231">
        <v>0.98952679160018264</v>
      </c>
      <c r="EO231">
        <v>0.988615332964069</v>
      </c>
      <c r="EP231">
        <v>0.99353685671684966</v>
      </c>
      <c r="EQ231">
        <v>1</v>
      </c>
      <c r="ER231">
        <v>0.97330644652413822</v>
      </c>
      <c r="ES231" s="45"/>
      <c r="ET231" s="25"/>
      <c r="EU231" s="25"/>
      <c r="EV231" s="25"/>
      <c r="EW231" s="25"/>
      <c r="EX231" s="109"/>
      <c r="EY231" s="25"/>
    </row>
    <row r="232" spans="1:155" ht="13.05" customHeight="1">
      <c r="A232" s="30">
        <v>50</v>
      </c>
      <c r="B232" s="25">
        <v>16</v>
      </c>
      <c r="C232" s="49">
        <v>80230</v>
      </c>
      <c r="D232" s="25">
        <v>1</v>
      </c>
      <c r="E232" s="25">
        <v>1</v>
      </c>
      <c r="F232" s="25">
        <v>28</v>
      </c>
      <c r="G232" s="25">
        <v>28</v>
      </c>
      <c r="H232" s="25">
        <v>19</v>
      </c>
      <c r="I232" s="25">
        <v>26</v>
      </c>
      <c r="J232" s="25">
        <v>9</v>
      </c>
      <c r="K232" s="25">
        <v>20</v>
      </c>
      <c r="L232" s="25">
        <v>0.95</v>
      </c>
      <c r="M232" s="25">
        <v>714</v>
      </c>
      <c r="N232" s="25">
        <v>711.5</v>
      </c>
      <c r="O232" s="25">
        <v>86.885284321218322</v>
      </c>
      <c r="P232" s="25">
        <v>0.40259740259740262</v>
      </c>
      <c r="Q232" s="49">
        <v>-0.66666666666666663</v>
      </c>
      <c r="R232" s="25">
        <v>1</v>
      </c>
      <c r="S232" s="25">
        <v>0.8</v>
      </c>
      <c r="T232" s="25">
        <v>0.9</v>
      </c>
      <c r="U232" s="47">
        <v>39</v>
      </c>
      <c r="V232" s="47">
        <v>13</v>
      </c>
      <c r="W232" s="54">
        <v>10</v>
      </c>
      <c r="X232" s="51">
        <v>16</v>
      </c>
      <c r="Y232" s="46">
        <v>23</v>
      </c>
      <c r="Z232" s="46">
        <v>15</v>
      </c>
      <c r="AA232" s="47">
        <v>102</v>
      </c>
      <c r="AB232" s="89">
        <v>4.9019607843137254E-2</v>
      </c>
      <c r="AC232" s="47">
        <v>11</v>
      </c>
      <c r="AD232" s="25">
        <v>6</v>
      </c>
      <c r="AE232" s="49">
        <v>17</v>
      </c>
      <c r="AF232" s="47">
        <v>4</v>
      </c>
      <c r="AG232" s="25">
        <v>3</v>
      </c>
      <c r="AH232" s="49">
        <v>7</v>
      </c>
      <c r="AI232" s="25">
        <v>22</v>
      </c>
      <c r="AJ232" s="25"/>
      <c r="AK232" s="49">
        <v>0.59090909090909094</v>
      </c>
      <c r="AL232">
        <v>33</v>
      </c>
      <c r="AM232">
        <v>8</v>
      </c>
      <c r="AN232">
        <v>0.92837842999999998</v>
      </c>
      <c r="AO232">
        <v>11</v>
      </c>
      <c r="AP232">
        <v>0.97567658000000002</v>
      </c>
      <c r="AQ232">
        <v>18</v>
      </c>
      <c r="AR232">
        <v>14</v>
      </c>
      <c r="AS232">
        <v>0.97970341999999999</v>
      </c>
      <c r="AT232">
        <v>14</v>
      </c>
      <c r="AU232">
        <v>0.97970341999999999</v>
      </c>
      <c r="AV232">
        <v>20</v>
      </c>
      <c r="AW232">
        <v>9</v>
      </c>
      <c r="AX232">
        <v>0.96832932999999999</v>
      </c>
      <c r="AY232">
        <v>10</v>
      </c>
      <c r="AZ232">
        <v>0.98490275999999999</v>
      </c>
      <c r="BA232" s="25">
        <v>23.666666666666668</v>
      </c>
      <c r="BB232" s="25">
        <v>10.333333333333334</v>
      </c>
      <c r="BC232" s="25">
        <v>0.95880372666666658</v>
      </c>
      <c r="BD232" s="25">
        <v>11.666666666666666</v>
      </c>
      <c r="BE232" s="25">
        <v>0.98009425333333322</v>
      </c>
      <c r="BF232" s="86">
        <v>47.474927629412626</v>
      </c>
      <c r="BG232" s="47">
        <v>20</v>
      </c>
      <c r="BH232" s="25">
        <v>27</v>
      </c>
      <c r="BI232" s="25">
        <v>23.5</v>
      </c>
      <c r="BJ232" s="25">
        <v>0.82608696000000004</v>
      </c>
      <c r="BK232" s="25">
        <v>0.88607594999999995</v>
      </c>
      <c r="BL232" s="88">
        <v>0.85608145499999999</v>
      </c>
      <c r="BM232" s="47">
        <v>30</v>
      </c>
      <c r="BN232" s="25">
        <v>26</v>
      </c>
      <c r="BO232" s="25">
        <v>29</v>
      </c>
      <c r="BP232" s="25">
        <v>28</v>
      </c>
      <c r="BQ232" s="25">
        <v>28</v>
      </c>
      <c r="BR232" s="46">
        <v>43.5</v>
      </c>
      <c r="BS232" s="25">
        <v>27421.666666666701</v>
      </c>
      <c r="BT232" s="25">
        <v>10283.125</v>
      </c>
      <c r="BU232" s="25">
        <v>94017.5</v>
      </c>
      <c r="BV232" s="25">
        <v>8745.8139534883703</v>
      </c>
      <c r="BW232" s="25">
        <v>35402</v>
      </c>
      <c r="BX232" s="25">
        <v>8850.5</v>
      </c>
      <c r="BY232" s="25">
        <v>52280.388888888898</v>
      </c>
      <c r="BZ232" s="28">
        <v>9293.1463178294562</v>
      </c>
      <c r="CA232">
        <v>1608.758206</v>
      </c>
      <c r="CB232">
        <v>0.27036608000000001</v>
      </c>
      <c r="CC232">
        <v>0.96666666666666701</v>
      </c>
      <c r="CD232">
        <v>0.45454545454545497</v>
      </c>
      <c r="CE232">
        <v>1265.1759509999999</v>
      </c>
      <c r="CF232">
        <v>0.23937016699999999</v>
      </c>
      <c r="CG232">
        <v>-0.33421750663130001</v>
      </c>
      <c r="CH232">
        <v>0.66666666666666696</v>
      </c>
      <c r="CI232">
        <v>1885.844525</v>
      </c>
      <c r="CJ232">
        <v>0.44277053500000002</v>
      </c>
      <c r="CK232">
        <v>1.12676056338028E-2</v>
      </c>
      <c r="CL232">
        <v>1</v>
      </c>
      <c r="CM232">
        <v>1586.5928940000001</v>
      </c>
      <c r="CN232">
        <v>0.31750226066666665</v>
      </c>
      <c r="CO232">
        <v>0.21457225522305659</v>
      </c>
      <c r="CP232" s="63">
        <v>0.70707070707070729</v>
      </c>
      <c r="CQ232">
        <v>0.67225325884543796</v>
      </c>
      <c r="CR232">
        <v>0.73190932868352199</v>
      </c>
      <c r="CS232">
        <v>0.50282485875706195</v>
      </c>
      <c r="CT232">
        <v>0.71894771894771903</v>
      </c>
      <c r="CU232">
        <v>0.64077669902912604</v>
      </c>
      <c r="CV232">
        <v>0.78345588235294095</v>
      </c>
      <c r="CW232">
        <v>0.60528493887720858</v>
      </c>
      <c r="CX232">
        <v>0.74477097666139402</v>
      </c>
      <c r="CY232">
        <v>0.67502795776930125</v>
      </c>
      <c r="CZ232" s="45">
        <v>0.6</v>
      </c>
      <c r="DA232" s="25">
        <v>10016.916666666701</v>
      </c>
      <c r="DB232" s="25">
        <v>0.75</v>
      </c>
      <c r="DC232" s="25">
        <v>6522</v>
      </c>
      <c r="DD232" s="25">
        <v>1</v>
      </c>
      <c r="DE232" s="25">
        <v>6143.45</v>
      </c>
      <c r="DF232" s="25">
        <v>0.78333333333333333</v>
      </c>
      <c r="DG232" s="28">
        <v>7560.7888888889001</v>
      </c>
      <c r="DH232">
        <v>0</v>
      </c>
      <c r="DI232">
        <v>142</v>
      </c>
      <c r="DJ232">
        <v>0.16666666666666666</v>
      </c>
      <c r="DK232">
        <v>82</v>
      </c>
      <c r="DL232">
        <v>0</v>
      </c>
      <c r="DM232">
        <v>149</v>
      </c>
      <c r="DN232">
        <v>5.5555555555555552E-2</v>
      </c>
      <c r="DO232">
        <v>124.33333333333333</v>
      </c>
      <c r="DP232">
        <v>29</v>
      </c>
      <c r="DQ232">
        <v>23</v>
      </c>
      <c r="DR232">
        <v>22</v>
      </c>
      <c r="DS232">
        <v>12</v>
      </c>
      <c r="DT232">
        <v>46</v>
      </c>
      <c r="DU232">
        <v>17</v>
      </c>
      <c r="DV232">
        <v>18</v>
      </c>
      <c r="DW232">
        <v>8</v>
      </c>
      <c r="DX232">
        <v>27</v>
      </c>
      <c r="DY232">
        <v>22</v>
      </c>
      <c r="DZ232">
        <v>21</v>
      </c>
      <c r="EA232">
        <v>8</v>
      </c>
      <c r="EB232" s="89">
        <v>34</v>
      </c>
      <c r="EC232" s="89">
        <v>20.666666666666668</v>
      </c>
      <c r="ED232" s="89">
        <v>20.333333333333332</v>
      </c>
      <c r="EE232" s="129">
        <v>9.3333333333333339</v>
      </c>
      <c r="EF232">
        <v>0.91682132269375738</v>
      </c>
      <c r="EG232">
        <v>0.93482805386434542</v>
      </c>
      <c r="EH232">
        <v>0.90510145909987016</v>
      </c>
      <c r="EI232">
        <v>0.94233527143185014</v>
      </c>
      <c r="EJ232">
        <v>0.92548137508594297</v>
      </c>
      <c r="EK232">
        <v>0.99562256643285429</v>
      </c>
      <c r="EL232">
        <v>0.99271795572453247</v>
      </c>
      <c r="EM232">
        <v>1</v>
      </c>
      <c r="EN232">
        <v>0.98993969361154632</v>
      </c>
      <c r="EO232">
        <v>0.98668032429992447</v>
      </c>
      <c r="EP232">
        <v>0.99441232318266459</v>
      </c>
      <c r="EQ232">
        <v>1</v>
      </c>
      <c r="ER232">
        <v>0.94408079713041548</v>
      </c>
      <c r="ES232" s="45"/>
      <c r="ET232" s="25"/>
      <c r="EU232" s="25"/>
      <c r="EV232" s="25"/>
      <c r="EW232" s="25"/>
      <c r="EX232" s="109"/>
      <c r="EY232" s="25"/>
    </row>
    <row r="233" spans="1:155" ht="13.05" customHeight="1">
      <c r="A233" s="30">
        <v>47</v>
      </c>
      <c r="B233" s="25">
        <v>11</v>
      </c>
      <c r="C233" s="49">
        <v>80231</v>
      </c>
      <c r="D233" s="25">
        <v>1</v>
      </c>
      <c r="E233" s="25">
        <v>1</v>
      </c>
      <c r="F233" s="25">
        <v>14</v>
      </c>
      <c r="G233" s="25">
        <v>16</v>
      </c>
      <c r="H233" s="25">
        <v>7</v>
      </c>
      <c r="I233" s="25">
        <v>12</v>
      </c>
      <c r="J233" s="25">
        <v>5</v>
      </c>
      <c r="K233" s="25">
        <v>16</v>
      </c>
      <c r="L233" s="25">
        <v>1</v>
      </c>
      <c r="M233" s="25">
        <v>876.5</v>
      </c>
      <c r="N233" s="25">
        <v>843.5</v>
      </c>
      <c r="O233" s="25">
        <v>107.50887356277546</v>
      </c>
      <c r="P233" s="25">
        <v>0.46710526315789475</v>
      </c>
      <c r="Q233" s="49">
        <v>0.14285714285714285</v>
      </c>
      <c r="R233" s="25">
        <v>0.4</v>
      </c>
      <c r="S233" s="25">
        <v>0.2</v>
      </c>
      <c r="T233" s="25">
        <v>0.3</v>
      </c>
      <c r="U233" s="47">
        <v>39</v>
      </c>
      <c r="V233" s="47">
        <v>13</v>
      </c>
      <c r="W233" s="54">
        <v>5</v>
      </c>
      <c r="X233" s="51">
        <v>12</v>
      </c>
      <c r="Y233" s="46">
        <v>16</v>
      </c>
      <c r="Z233" s="46">
        <v>12</v>
      </c>
      <c r="AA233" s="47">
        <v>72</v>
      </c>
      <c r="AB233" s="89">
        <v>6.9444444444444448E-2</v>
      </c>
      <c r="AC233" s="47">
        <v>12</v>
      </c>
      <c r="AD233" s="25">
        <v>1</v>
      </c>
      <c r="AE233" s="49">
        <v>13</v>
      </c>
      <c r="AF233" s="47">
        <v>4</v>
      </c>
      <c r="AG233" s="25">
        <v>3</v>
      </c>
      <c r="AH233" s="49">
        <v>7</v>
      </c>
      <c r="AI233" s="25">
        <v>30</v>
      </c>
      <c r="AJ233" s="25"/>
      <c r="AK233" s="49">
        <v>0.53333333333333333</v>
      </c>
      <c r="AL233">
        <v>14</v>
      </c>
      <c r="AM233">
        <v>6</v>
      </c>
      <c r="AN233">
        <v>0.94405642000000001</v>
      </c>
      <c r="AO233">
        <v>6</v>
      </c>
      <c r="AP233">
        <v>0.95407321</v>
      </c>
      <c r="AQ233">
        <v>19</v>
      </c>
      <c r="AR233">
        <v>8</v>
      </c>
      <c r="AS233">
        <v>0.98223967000000001</v>
      </c>
      <c r="AT233">
        <v>11</v>
      </c>
      <c r="AU233">
        <v>0.98794895999999999</v>
      </c>
      <c r="AV233">
        <v>17</v>
      </c>
      <c r="AW233">
        <v>6</v>
      </c>
      <c r="AX233">
        <v>0.87327261</v>
      </c>
      <c r="AY233">
        <v>6</v>
      </c>
      <c r="AZ233">
        <v>0.89144528000000001</v>
      </c>
      <c r="BA233" s="25">
        <v>16.666666666666668</v>
      </c>
      <c r="BB233" s="25">
        <v>6.666666666666667</v>
      </c>
      <c r="BC233" s="25">
        <v>0.93318956666666664</v>
      </c>
      <c r="BD233" s="25">
        <v>7.666666666666667</v>
      </c>
      <c r="BE233" s="25">
        <v>0.94448915</v>
      </c>
      <c r="BF233" s="86">
        <v>39.272245770017953</v>
      </c>
      <c r="BG233" s="47">
        <v>23</v>
      </c>
      <c r="BH233" s="25">
        <v>23</v>
      </c>
      <c r="BI233" s="25">
        <v>23</v>
      </c>
      <c r="BJ233" s="25">
        <v>0.78571429000000004</v>
      </c>
      <c r="BK233" s="25">
        <v>0.85802469000000003</v>
      </c>
      <c r="BL233" s="88">
        <v>0.82186949000000009</v>
      </c>
      <c r="BM233" s="47">
        <v>29</v>
      </c>
      <c r="BN233" s="25">
        <v>30</v>
      </c>
      <c r="BO233" s="25">
        <v>33</v>
      </c>
      <c r="BP233" s="25">
        <v>28</v>
      </c>
      <c r="BQ233" s="25">
        <v>31</v>
      </c>
      <c r="BR233" s="46">
        <v>66</v>
      </c>
      <c r="BS233" s="25">
        <v>7652.55813953488</v>
      </c>
      <c r="BT233" s="25">
        <v>4985.7575757575796</v>
      </c>
      <c r="BU233" s="25">
        <v>4322.64367816092</v>
      </c>
      <c r="BV233" s="25">
        <v>3651.1650485436899</v>
      </c>
      <c r="BW233" s="25">
        <v>6321.7857142857101</v>
      </c>
      <c r="BX233" s="25">
        <v>3977.7528089887601</v>
      </c>
      <c r="BY233" s="25">
        <v>6098.9958439938373</v>
      </c>
      <c r="BZ233" s="28">
        <v>4204.8918110966761</v>
      </c>
      <c r="CA233">
        <v>1024.7568920000001</v>
      </c>
      <c r="CB233">
        <v>0.36528274199999999</v>
      </c>
      <c r="CC233">
        <v>8.7272727272727302</v>
      </c>
      <c r="CD233">
        <v>0.69047619047619002</v>
      </c>
      <c r="CE233">
        <v>773.31222990000003</v>
      </c>
      <c r="CF233">
        <v>0.33478266699999998</v>
      </c>
      <c r="CG233">
        <v>22.732095490716201</v>
      </c>
      <c r="CH233">
        <v>0.62790697674418605</v>
      </c>
      <c r="CI233">
        <v>832.72682680000003</v>
      </c>
      <c r="CJ233">
        <v>0.359510944</v>
      </c>
      <c r="CK233">
        <v>14.5211267605634</v>
      </c>
      <c r="CL233">
        <v>0.70909090909090899</v>
      </c>
      <c r="CM233">
        <v>876.93198289999998</v>
      </c>
      <c r="CN233">
        <v>0.35319211766666664</v>
      </c>
      <c r="CO233">
        <v>15.326831659517444</v>
      </c>
      <c r="CP233" s="63">
        <v>0.67582469210376173</v>
      </c>
      <c r="CQ233">
        <v>0.65390070921985799</v>
      </c>
      <c r="CR233">
        <v>0.74489003880983196</v>
      </c>
      <c r="CS233">
        <v>0.60445952496364497</v>
      </c>
      <c r="CT233">
        <v>0.75784668061632099</v>
      </c>
      <c r="CU233">
        <v>0.73127229488703904</v>
      </c>
      <c r="CV233">
        <v>0.75319721785954696</v>
      </c>
      <c r="CW233">
        <v>0.66321084302351396</v>
      </c>
      <c r="CX233">
        <v>0.75197797909523334</v>
      </c>
      <c r="CY233">
        <v>0.7075944110593736</v>
      </c>
      <c r="CZ233" s="45">
        <v>0.75</v>
      </c>
      <c r="DA233" s="25">
        <v>3140.4666666666699</v>
      </c>
      <c r="DB233" s="25">
        <v>0.85</v>
      </c>
      <c r="DC233" s="25">
        <v>4185.7647058823504</v>
      </c>
      <c r="DD233" s="25">
        <v>0.8</v>
      </c>
      <c r="DE233" s="25">
        <v>3935.5</v>
      </c>
      <c r="DF233" s="25">
        <v>0.80000000000000016</v>
      </c>
      <c r="DG233" s="28">
        <v>3753.9104575163401</v>
      </c>
      <c r="DH233">
        <v>1.1666666666666667</v>
      </c>
      <c r="DI233">
        <v>95</v>
      </c>
      <c r="DJ233">
        <v>0</v>
      </c>
      <c r="DK233">
        <v>100</v>
      </c>
      <c r="DL233">
        <v>0</v>
      </c>
      <c r="DM233">
        <v>171</v>
      </c>
      <c r="DN233">
        <v>0.3888888888888889</v>
      </c>
      <c r="DO233">
        <v>122</v>
      </c>
      <c r="DP233">
        <v>17</v>
      </c>
      <c r="DQ233">
        <v>13</v>
      </c>
      <c r="DR233">
        <v>12</v>
      </c>
      <c r="DS233">
        <v>6</v>
      </c>
      <c r="DT233">
        <v>35</v>
      </c>
      <c r="DU233">
        <v>8</v>
      </c>
      <c r="DV233">
        <v>9</v>
      </c>
      <c r="DW233">
        <v>4</v>
      </c>
      <c r="DX233">
        <v>32</v>
      </c>
      <c r="DY233">
        <v>18</v>
      </c>
      <c r="DZ233">
        <v>17</v>
      </c>
      <c r="EA233">
        <v>7</v>
      </c>
      <c r="EB233" s="89">
        <v>28</v>
      </c>
      <c r="EC233" s="89">
        <v>13</v>
      </c>
      <c r="ED233" s="89">
        <v>12.666666666666666</v>
      </c>
      <c r="EE233" s="129">
        <v>5.666666666666667</v>
      </c>
      <c r="EF233">
        <v>0.86192800530660418</v>
      </c>
      <c r="EG233">
        <v>0.90134817305824233</v>
      </c>
      <c r="EH233">
        <v>0.8840975410519929</v>
      </c>
      <c r="EI233">
        <v>0.98974331861078713</v>
      </c>
      <c r="EJ233">
        <v>0.97246819426086983</v>
      </c>
      <c r="EK233">
        <v>1</v>
      </c>
      <c r="EL233">
        <v>0.99547362694120822</v>
      </c>
      <c r="EM233">
        <v>0.99999999999999978</v>
      </c>
      <c r="EN233">
        <v>0.96525484806996376</v>
      </c>
      <c r="EO233">
        <v>0.94165313671337347</v>
      </c>
      <c r="EP233">
        <v>0.93776401456488101</v>
      </c>
      <c r="EQ233">
        <v>0.9642857142857143</v>
      </c>
      <c r="ER233">
        <v>0.93321701587914596</v>
      </c>
      <c r="ES233" s="45"/>
      <c r="ET233" s="25"/>
      <c r="EU233" s="25"/>
      <c r="EV233" s="25"/>
      <c r="EW233" s="25"/>
      <c r="EX233" s="109"/>
      <c r="EY233" s="25"/>
    </row>
    <row r="234" spans="1:155" ht="13.05" customHeight="1">
      <c r="A234" s="30">
        <v>39</v>
      </c>
      <c r="B234" s="25">
        <v>12</v>
      </c>
      <c r="C234" s="49">
        <v>80232</v>
      </c>
      <c r="D234" s="25">
        <v>1</v>
      </c>
      <c r="E234" s="25">
        <v>1</v>
      </c>
      <c r="F234" s="25">
        <v>19</v>
      </c>
      <c r="G234" s="25">
        <v>23</v>
      </c>
      <c r="H234" s="25">
        <v>7</v>
      </c>
      <c r="I234" s="25">
        <v>17</v>
      </c>
      <c r="J234" s="25">
        <v>6</v>
      </c>
      <c r="K234" s="25">
        <v>15</v>
      </c>
      <c r="L234" s="25">
        <v>1</v>
      </c>
      <c r="M234" s="25">
        <v>996.75</v>
      </c>
      <c r="N234" s="25">
        <v>985</v>
      </c>
      <c r="O234" s="25">
        <v>205.95729628915029</v>
      </c>
      <c r="P234" s="25">
        <v>0.23076923076923078</v>
      </c>
      <c r="Q234" s="49">
        <v>0.2857142857142857</v>
      </c>
      <c r="R234" s="25">
        <v>0.3</v>
      </c>
      <c r="S234" s="25">
        <v>0.1</v>
      </c>
      <c r="T234" s="25">
        <v>0.2</v>
      </c>
      <c r="U234" s="47">
        <v>31</v>
      </c>
      <c r="V234" s="47">
        <v>11</v>
      </c>
      <c r="W234" s="54">
        <v>6.5</v>
      </c>
      <c r="X234" s="51">
        <v>13.5</v>
      </c>
      <c r="Y234" s="46">
        <v>9</v>
      </c>
      <c r="Z234" s="46">
        <v>11</v>
      </c>
      <c r="AA234" s="47">
        <v>42</v>
      </c>
      <c r="AB234" s="89">
        <v>4.7619047619047616E-2</v>
      </c>
      <c r="AC234" s="47">
        <v>12</v>
      </c>
      <c r="AD234" s="25">
        <v>9</v>
      </c>
      <c r="AE234" s="49">
        <v>21</v>
      </c>
      <c r="AF234" s="47">
        <v>4</v>
      </c>
      <c r="AG234" s="25">
        <v>4</v>
      </c>
      <c r="AH234" s="49">
        <v>8</v>
      </c>
      <c r="AI234" s="25">
        <v>33</v>
      </c>
      <c r="AJ234" s="25"/>
      <c r="AK234" s="49">
        <v>0.60606060606060608</v>
      </c>
      <c r="AL234">
        <v>20</v>
      </c>
      <c r="AM234">
        <v>8</v>
      </c>
      <c r="AN234">
        <v>0.92027225999999995</v>
      </c>
      <c r="AO234">
        <v>9</v>
      </c>
      <c r="AP234">
        <v>0.94683225000000004</v>
      </c>
      <c r="AQ234">
        <v>17</v>
      </c>
      <c r="AR234">
        <v>3</v>
      </c>
      <c r="AS234">
        <v>0.32732683000000001</v>
      </c>
      <c r="AT234">
        <v>5</v>
      </c>
      <c r="AU234">
        <v>0.83874214000000002</v>
      </c>
      <c r="AV234">
        <v>18</v>
      </c>
      <c r="AW234">
        <v>5</v>
      </c>
      <c r="AX234">
        <v>0.90184916999999998</v>
      </c>
      <c r="AY234">
        <v>6</v>
      </c>
      <c r="AZ234">
        <v>0.92974663999999996</v>
      </c>
      <c r="BA234" s="25">
        <v>18.333333333333332</v>
      </c>
      <c r="BB234" s="25">
        <v>5.333333333333333</v>
      </c>
      <c r="BC234" s="25">
        <v>0.71648275333333322</v>
      </c>
      <c r="BD234" s="25">
        <v>6.666666666666667</v>
      </c>
      <c r="BE234" s="25">
        <v>0.90510701000000005</v>
      </c>
      <c r="BF234" s="86">
        <v>24.096164631199557</v>
      </c>
      <c r="BG234" s="47">
        <v>16</v>
      </c>
      <c r="BH234" s="25">
        <v>12</v>
      </c>
      <c r="BI234" s="25">
        <v>14.5</v>
      </c>
      <c r="BJ234" s="25">
        <v>-0.15942028999999999</v>
      </c>
      <c r="BK234" s="25">
        <v>-0.125</v>
      </c>
      <c r="BL234" s="88">
        <v>-0.14221014500000001</v>
      </c>
      <c r="BM234" s="47">
        <v>31</v>
      </c>
      <c r="BN234" s="25">
        <v>31</v>
      </c>
      <c r="BO234" s="25">
        <v>28</v>
      </c>
      <c r="BP234" s="25">
        <v>30</v>
      </c>
      <c r="BQ234" s="25">
        <v>36</v>
      </c>
      <c r="BR234" s="46">
        <v>61</v>
      </c>
      <c r="BS234" s="25">
        <v>4273.5064935064902</v>
      </c>
      <c r="BT234" s="25">
        <v>1482.2522522522499</v>
      </c>
      <c r="BU234" s="25">
        <v>3798.6868686868702</v>
      </c>
      <c r="BV234" s="25">
        <v>1516.41129032258</v>
      </c>
      <c r="BW234" s="25">
        <v>4317.3170731707296</v>
      </c>
      <c r="BX234" s="25">
        <v>1264.3571428571399</v>
      </c>
      <c r="BY234" s="25">
        <v>4129.83681178803</v>
      </c>
      <c r="BZ234" s="28">
        <v>1421.0068951439898</v>
      </c>
      <c r="CA234">
        <v>95.276374809999993</v>
      </c>
      <c r="CB234">
        <v>9.1827581000000005E-2</v>
      </c>
      <c r="CC234">
        <v>0.40606060606060601</v>
      </c>
      <c r="CD234">
        <v>0.61842105263157898</v>
      </c>
      <c r="CE234">
        <v>177.0832288</v>
      </c>
      <c r="CF234">
        <v>0.171263003</v>
      </c>
      <c r="CG234">
        <v>17.432360742705601</v>
      </c>
      <c r="CH234">
        <v>0.55102040816326503</v>
      </c>
      <c r="CI234">
        <v>143.48212839999999</v>
      </c>
      <c r="CJ234">
        <v>0.19276220099999999</v>
      </c>
      <c r="CK234">
        <v>11.507042253521099</v>
      </c>
      <c r="CL234">
        <v>0.50617283950617298</v>
      </c>
      <c r="CM234">
        <v>138.61391067</v>
      </c>
      <c r="CN234">
        <v>0.15195092833333335</v>
      </c>
      <c r="CO234">
        <v>9.781821200762435</v>
      </c>
      <c r="CP234" s="63">
        <v>0.558538100100339</v>
      </c>
      <c r="CQ234">
        <v>0.67580803134182199</v>
      </c>
      <c r="CR234">
        <v>0.63823529411764701</v>
      </c>
      <c r="CS234">
        <v>0.66166439290586598</v>
      </c>
      <c r="CT234">
        <v>0.66857798165137605</v>
      </c>
      <c r="CU234">
        <v>0.58234456573326998</v>
      </c>
      <c r="CV234">
        <v>0.71061869240895104</v>
      </c>
      <c r="CW234">
        <v>0.63993899666031939</v>
      </c>
      <c r="CX234">
        <v>0.67247732272599148</v>
      </c>
      <c r="CY234">
        <v>0.65620815969315538</v>
      </c>
      <c r="CZ234" s="45">
        <v>0.75</v>
      </c>
      <c r="DA234" s="25">
        <v>5184</v>
      </c>
      <c r="DB234" s="25">
        <v>0.7</v>
      </c>
      <c r="DC234" s="25">
        <v>5042.7692307692296</v>
      </c>
      <c r="DD234" s="25">
        <v>0.95</v>
      </c>
      <c r="DE234" s="25">
        <v>4761.7368421052597</v>
      </c>
      <c r="DF234" s="25">
        <v>0.79999999999999993</v>
      </c>
      <c r="DG234" s="28">
        <v>4996.1686909581631</v>
      </c>
      <c r="DH234">
        <v>0.83333333333333337</v>
      </c>
      <c r="DI234">
        <v>93</v>
      </c>
      <c r="DJ234">
        <v>0</v>
      </c>
      <c r="DK234">
        <v>67</v>
      </c>
      <c r="DL234">
        <v>4.166666666666667</v>
      </c>
      <c r="DM234">
        <v>123</v>
      </c>
      <c r="DN234">
        <v>1.6666666666666667</v>
      </c>
      <c r="DO234">
        <v>94.333333333333329</v>
      </c>
      <c r="DP234">
        <v>23</v>
      </c>
      <c r="DQ234">
        <v>7</v>
      </c>
      <c r="DR234">
        <v>7</v>
      </c>
      <c r="DS234">
        <v>5</v>
      </c>
      <c r="DT234">
        <v>38</v>
      </c>
      <c r="DU234">
        <v>5</v>
      </c>
      <c r="DV234">
        <v>7</v>
      </c>
      <c r="DW234">
        <v>3</v>
      </c>
      <c r="DX234">
        <v>11</v>
      </c>
      <c r="DY234">
        <v>6</v>
      </c>
      <c r="DZ234">
        <v>6</v>
      </c>
      <c r="EA234">
        <v>3</v>
      </c>
      <c r="EB234" s="89">
        <v>24</v>
      </c>
      <c r="EC234" s="89">
        <v>6</v>
      </c>
      <c r="ED234" s="89">
        <v>6.666666666666667</v>
      </c>
      <c r="EE234" s="129">
        <v>3.6666666666666665</v>
      </c>
      <c r="EF234">
        <v>0.79271801427380761</v>
      </c>
      <c r="EG234">
        <v>0.89257310456228289</v>
      </c>
      <c r="EH234">
        <v>0.89257310456228289</v>
      </c>
      <c r="EI234">
        <v>0.99999999999999978</v>
      </c>
      <c r="EJ234">
        <v>0.99742653169204576</v>
      </c>
      <c r="EK234">
        <v>0.99999999999999978</v>
      </c>
      <c r="EL234">
        <v>1</v>
      </c>
      <c r="EM234">
        <v>1</v>
      </c>
      <c r="EN234">
        <v>0.9818181818181817</v>
      </c>
      <c r="EO234">
        <v>0.9460139136164909</v>
      </c>
      <c r="EP234">
        <v>1</v>
      </c>
      <c r="EQ234">
        <v>1</v>
      </c>
      <c r="ER234">
        <v>0.92398757592801173</v>
      </c>
      <c r="ES234" s="45"/>
      <c r="ET234" s="25"/>
      <c r="EU234" s="25"/>
      <c r="EV234" s="25"/>
      <c r="EW234" s="25"/>
      <c r="EX234" s="109"/>
      <c r="EY234" s="25"/>
    </row>
    <row r="235" spans="1:155" ht="13.05" customHeight="1">
      <c r="A235" s="25">
        <v>54</v>
      </c>
      <c r="B235" s="25">
        <v>11</v>
      </c>
      <c r="C235" s="49">
        <v>80233</v>
      </c>
      <c r="D235" s="25">
        <v>1</v>
      </c>
      <c r="E235" s="25">
        <v>1</v>
      </c>
      <c r="F235" s="25">
        <v>2</v>
      </c>
      <c r="G235" s="25">
        <v>6</v>
      </c>
      <c r="H235" s="25">
        <v>0</v>
      </c>
      <c r="I235" s="25">
        <v>6</v>
      </c>
      <c r="J235" s="25">
        <v>0</v>
      </c>
      <c r="K235" s="25">
        <v>1</v>
      </c>
      <c r="L235" s="45">
        <v>1</v>
      </c>
      <c r="M235" s="25">
        <v>1392.85</v>
      </c>
      <c r="N235" s="25">
        <v>1137.5</v>
      </c>
      <c r="O235" s="25">
        <v>744.60871215056716</v>
      </c>
      <c r="P235" s="25">
        <v>0.73509933774834435</v>
      </c>
      <c r="Q235" s="49">
        <v>-0.33333333333333331</v>
      </c>
      <c r="R235" s="47">
        <v>0.4</v>
      </c>
      <c r="S235" s="25">
        <v>0.3</v>
      </c>
      <c r="T235" s="25">
        <v>0.35</v>
      </c>
      <c r="U235" s="47">
        <v>30</v>
      </c>
      <c r="V235" s="47">
        <v>11</v>
      </c>
      <c r="W235" s="54">
        <v>5</v>
      </c>
      <c r="X235" s="51">
        <v>10.5</v>
      </c>
      <c r="Y235" s="46">
        <v>6</v>
      </c>
      <c r="Z235" s="46">
        <v>4</v>
      </c>
      <c r="AA235" s="47">
        <v>43</v>
      </c>
      <c r="AB235" s="89">
        <v>1.4651162790697674</v>
      </c>
      <c r="AC235" s="47">
        <v>9</v>
      </c>
      <c r="AD235" s="25">
        <v>3</v>
      </c>
      <c r="AE235" s="49">
        <v>12</v>
      </c>
      <c r="AF235" s="47">
        <v>4</v>
      </c>
      <c r="AG235" s="25">
        <v>1</v>
      </c>
      <c r="AH235" s="49">
        <v>5</v>
      </c>
      <c r="AI235" s="25">
        <v>42</v>
      </c>
      <c r="AJ235" s="25"/>
      <c r="AK235" s="49">
        <v>2.6904761904761907</v>
      </c>
      <c r="AL235">
        <v>8</v>
      </c>
      <c r="AM235">
        <v>4</v>
      </c>
      <c r="AN235">
        <v>0.36232864999999997</v>
      </c>
      <c r="AO235">
        <v>5</v>
      </c>
      <c r="AP235">
        <v>0.30065840999999999</v>
      </c>
      <c r="AQ235">
        <v>13</v>
      </c>
      <c r="AR235">
        <v>0</v>
      </c>
      <c r="AS235"/>
      <c r="AT235">
        <v>2</v>
      </c>
      <c r="AU235">
        <v>-1</v>
      </c>
      <c r="AV235">
        <v>4</v>
      </c>
      <c r="AW235">
        <v>2</v>
      </c>
      <c r="AX235">
        <v>1</v>
      </c>
      <c r="AY235">
        <v>3</v>
      </c>
      <c r="AZ235">
        <v>0.98782915999999998</v>
      </c>
      <c r="BA235" s="25">
        <v>8.3333333333333339</v>
      </c>
      <c r="BB235" s="25">
        <v>2</v>
      </c>
      <c r="BC235" s="25">
        <v>0.68116432500000001</v>
      </c>
      <c r="BD235" s="25">
        <v>3.3333333333333335</v>
      </c>
      <c r="BE235" s="25">
        <v>9.6162523333333347E-2</v>
      </c>
      <c r="BF235" s="86">
        <v>74.975955656670649</v>
      </c>
      <c r="BG235" s="47">
        <v>6</v>
      </c>
      <c r="BH235" s="25">
        <v>3</v>
      </c>
      <c r="BI235" s="25">
        <v>4.5</v>
      </c>
      <c r="BJ235" s="25">
        <v>-0.5</v>
      </c>
      <c r="BK235" s="25">
        <v>1</v>
      </c>
      <c r="BL235" s="88">
        <v>0.25</v>
      </c>
      <c r="BM235" s="47">
        <v>32</v>
      </c>
      <c r="BN235" s="25">
        <v>32</v>
      </c>
      <c r="BO235" s="25">
        <v>36</v>
      </c>
      <c r="BP235" s="25">
        <v>34</v>
      </c>
      <c r="BQ235" s="25">
        <v>34</v>
      </c>
      <c r="BR235" s="46">
        <v>66.5</v>
      </c>
      <c r="BS235" s="25">
        <v>109686.667</v>
      </c>
      <c r="BT235" s="25">
        <v>6715.51</v>
      </c>
      <c r="BU235" s="25">
        <v>31339.167000000001</v>
      </c>
      <c r="BV235" s="25">
        <v>6597.7190000000001</v>
      </c>
      <c r="BW235" s="25">
        <v>44252.5</v>
      </c>
      <c r="BX235" s="25">
        <v>7224.8980000000001</v>
      </c>
      <c r="BY235" s="25">
        <v>61759.44466666667</v>
      </c>
      <c r="BZ235" s="25">
        <v>6846.0423333333338</v>
      </c>
      <c r="CA235" s="7">
        <v>-950.37033480000002</v>
      </c>
      <c r="CB235">
        <v>-0.12543505799999999</v>
      </c>
      <c r="CC235">
        <v>-0.29090909090909101</v>
      </c>
      <c r="CD235">
        <v>0.5</v>
      </c>
      <c r="CE235">
        <v>1025.6658440000001</v>
      </c>
      <c r="CF235">
        <v>0.21389284</v>
      </c>
      <c r="CG235">
        <v>0.36604774535808998</v>
      </c>
      <c r="CH235">
        <v>0.72727272727272696</v>
      </c>
      <c r="CI235">
        <v>630.32302619999996</v>
      </c>
      <c r="CJ235">
        <v>9.3648200000000001E-2</v>
      </c>
      <c r="CK235">
        <v>-0.907042253521127</v>
      </c>
      <c r="CL235">
        <v>0.28571428571428598</v>
      </c>
      <c r="CM235">
        <v>235.20617846666667</v>
      </c>
      <c r="CN235">
        <v>6.0701994000000002E-2</v>
      </c>
      <c r="CO235">
        <v>-0.27730119969070932</v>
      </c>
      <c r="CP235" s="63">
        <v>0.5043290043290044</v>
      </c>
      <c r="CQ235">
        <v>0.40625</v>
      </c>
      <c r="CR235">
        <v>0.52802267002518899</v>
      </c>
      <c r="CS235">
        <v>0.39042357274401501</v>
      </c>
      <c r="CT235">
        <v>0.50095393840283498</v>
      </c>
      <c r="CU235">
        <v>0.219879518072289</v>
      </c>
      <c r="CV235">
        <v>0.49835418038182999</v>
      </c>
      <c r="CW235">
        <v>0.33885103027210134</v>
      </c>
      <c r="CX235">
        <v>0.50911026293661799</v>
      </c>
      <c r="CY235">
        <v>0.42398064660435963</v>
      </c>
      <c r="CZ235" s="45">
        <v>0.7</v>
      </c>
      <c r="DA235" s="25">
        <v>5743.8461538461497</v>
      </c>
      <c r="DB235" s="25">
        <v>0.75</v>
      </c>
      <c r="DC235" s="25">
        <v>7155.8</v>
      </c>
      <c r="DD235" s="25">
        <v>0.6</v>
      </c>
      <c r="DE235" s="25">
        <v>3633.3333333333298</v>
      </c>
      <c r="DF235" s="25">
        <v>0.68333333333333324</v>
      </c>
      <c r="DG235" s="25">
        <v>5510.9931623931598</v>
      </c>
      <c r="DH235" s="24">
        <v>1.8333333333333333</v>
      </c>
      <c r="DI235">
        <v>257</v>
      </c>
      <c r="DJ235">
        <v>0.66666666666666663</v>
      </c>
      <c r="DK235">
        <v>159</v>
      </c>
      <c r="DL235">
        <v>3.3333333333333335</v>
      </c>
      <c r="DM235">
        <v>262</v>
      </c>
      <c r="DN235">
        <v>1.9444444444444446</v>
      </c>
      <c r="DO235">
        <v>226</v>
      </c>
      <c r="DP235">
        <v>11</v>
      </c>
      <c r="DQ235">
        <v>8</v>
      </c>
      <c r="DR235">
        <v>8</v>
      </c>
      <c r="DS235">
        <v>8</v>
      </c>
      <c r="DT235">
        <v>14</v>
      </c>
      <c r="DU235">
        <v>5</v>
      </c>
      <c r="DV235">
        <v>6</v>
      </c>
      <c r="DW235">
        <v>5</v>
      </c>
      <c r="DX235">
        <v>10</v>
      </c>
      <c r="DY235">
        <v>8</v>
      </c>
      <c r="DZ235">
        <v>8</v>
      </c>
      <c r="EA235">
        <v>6</v>
      </c>
      <c r="EB235" s="89">
        <v>11.666666666666666</v>
      </c>
      <c r="EC235" s="89">
        <v>7</v>
      </c>
      <c r="ED235" s="89">
        <v>7.333333333333333</v>
      </c>
      <c r="EE235" s="129">
        <v>6.333333333333333</v>
      </c>
      <c r="EF235">
        <v>0.81787404163540456</v>
      </c>
      <c r="EG235">
        <v>0.7650593981462982</v>
      </c>
      <c r="EH235">
        <v>0.74767684288462433</v>
      </c>
      <c r="EI235">
        <v>0.85280963367229334</v>
      </c>
      <c r="EJ235">
        <v>0.91418929542809946</v>
      </c>
      <c r="EK235">
        <v>0.91217152596372642</v>
      </c>
      <c r="EL235">
        <v>0.92292441385208268</v>
      </c>
      <c r="EM235">
        <v>0.97735555485044168</v>
      </c>
      <c r="EN235">
        <v>0.97545882579911269</v>
      </c>
      <c r="EO235">
        <v>0.98936866762385522</v>
      </c>
      <c r="EP235">
        <v>0.98967038756318482</v>
      </c>
      <c r="EQ235">
        <v>0.99216093379290515</v>
      </c>
      <c r="ER235">
        <v>0.90250738762087224</v>
      </c>
      <c r="ES235" s="45"/>
      <c r="ET235" s="25"/>
      <c r="EU235" s="25"/>
      <c r="EV235" s="25"/>
      <c r="EW235" s="25"/>
      <c r="EX235" s="109"/>
      <c r="EY235" s="25"/>
    </row>
    <row r="236" spans="1:155" ht="13.05" customHeight="1">
      <c r="A236" s="25"/>
      <c r="B236" s="25"/>
      <c r="C236" s="49"/>
      <c r="D236" s="25"/>
      <c r="E236" s="25"/>
      <c r="F236" s="25"/>
      <c r="G236" s="25"/>
      <c r="H236" s="25"/>
      <c r="I236" s="25"/>
      <c r="J236" s="25"/>
      <c r="K236" s="25"/>
      <c r="L236" s="45"/>
      <c r="M236" s="25"/>
      <c r="N236" s="25"/>
      <c r="O236" s="28"/>
      <c r="P236" s="25"/>
      <c r="Q236" s="49"/>
      <c r="R236" s="47"/>
      <c r="S236" s="25"/>
      <c r="T236" s="25"/>
      <c r="U236" s="47"/>
      <c r="V236" s="47"/>
      <c r="W236" s="54"/>
      <c r="X236" s="51"/>
      <c r="Y236" s="46"/>
      <c r="Z236" s="46"/>
      <c r="AA236" s="47"/>
      <c r="AB236"/>
      <c r="AC236" s="47"/>
      <c r="AD236" s="25"/>
      <c r="AE236" s="49"/>
      <c r="AF236" s="47"/>
      <c r="AG236" s="25"/>
      <c r="AH236" s="49"/>
      <c r="AI236" s="25"/>
      <c r="AJ236" s="25"/>
      <c r="AK236" s="49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49"/>
      <c r="BF236" s="48"/>
      <c r="BG236" s="47"/>
      <c r="BH236" s="25"/>
      <c r="BI236" s="25"/>
      <c r="BJ236" s="25"/>
      <c r="BK236" s="25"/>
      <c r="BL236" s="49"/>
      <c r="BM236" s="47"/>
      <c r="BN236" s="25"/>
      <c r="BO236" s="25"/>
      <c r="BP236" s="25"/>
      <c r="BQ236" s="25"/>
      <c r="BR236" s="46"/>
      <c r="BS236" s="47"/>
      <c r="BT236" s="25"/>
      <c r="BU236" s="25"/>
      <c r="BV236" s="25"/>
      <c r="BW236" s="25"/>
      <c r="BX236" s="25"/>
      <c r="BY236" s="25"/>
      <c r="BZ236" s="49"/>
      <c r="CM236"/>
      <c r="CP236" s="49"/>
      <c r="CQ236" s="25"/>
      <c r="CR236" s="25"/>
      <c r="CS236" s="25"/>
      <c r="CT236" s="25"/>
      <c r="CU236" s="25"/>
      <c r="CV236" s="25"/>
      <c r="CW236" s="25"/>
      <c r="CX236" s="25"/>
      <c r="CY236" s="25"/>
      <c r="CZ236" s="45"/>
      <c r="DA236" s="25"/>
      <c r="DB236" s="25"/>
      <c r="DC236" s="25"/>
      <c r="DD236" s="25"/>
      <c r="DE236" s="25"/>
      <c r="DF236" s="25"/>
      <c r="DG236" s="28"/>
      <c r="DH236" s="45"/>
      <c r="DI236" s="25"/>
      <c r="DJ236" s="25"/>
      <c r="DK236" s="25"/>
      <c r="DL236" s="25"/>
      <c r="DM236" s="25"/>
      <c r="DN236" s="25"/>
      <c r="DO236" s="28"/>
      <c r="DP236" s="25"/>
      <c r="DQ236" s="25"/>
      <c r="DR236" s="25"/>
      <c r="DS236" s="25"/>
      <c r="DT236" s="25"/>
      <c r="DU236" s="25"/>
      <c r="DV236" s="25"/>
      <c r="DW236" s="25"/>
      <c r="DX236" s="25"/>
      <c r="DY236" s="25"/>
      <c r="DZ236" s="25"/>
      <c r="EA236" s="25"/>
      <c r="EB236" s="25"/>
      <c r="EC236" s="25"/>
      <c r="ED236" s="25"/>
      <c r="EE236" s="28"/>
      <c r="EF236" s="25"/>
      <c r="EG236" s="25"/>
      <c r="EH236" s="25"/>
      <c r="EI236" s="25"/>
      <c r="EJ236" s="25"/>
      <c r="EK236" s="25"/>
      <c r="EL236" s="25"/>
      <c r="EM236" s="25"/>
      <c r="EN236" s="25"/>
      <c r="EO236" s="25"/>
      <c r="EP236" s="25"/>
      <c r="EQ236" s="25"/>
      <c r="ER236" s="25"/>
      <c r="ES236" s="45"/>
      <c r="ET236" s="25"/>
      <c r="EU236" s="25"/>
      <c r="EV236" s="25"/>
      <c r="EW236" s="25"/>
      <c r="EX236" s="109"/>
      <c r="EY236" s="25"/>
    </row>
    <row r="238" spans="1:155">
      <c r="DA238" s="25" t="s">
        <v>195</v>
      </c>
      <c r="DB238" s="25" t="s">
        <v>194</v>
      </c>
      <c r="DC238" s="25"/>
      <c r="DD238" s="25"/>
    </row>
    <row r="239" spans="1:155">
      <c r="DA239" s="25"/>
      <c r="DB239" s="136" t="s">
        <v>191</v>
      </c>
      <c r="DC239" s="25" t="s">
        <v>192</v>
      </c>
      <c r="DD239" s="25" t="s">
        <v>193</v>
      </c>
    </row>
    <row r="240" spans="1:155">
      <c r="DA240" s="25" t="s">
        <v>190</v>
      </c>
      <c r="DB240" s="25">
        <f>CORREL(CZ3:CZ235,DB3:DB235)</f>
        <v>0.22135858277714976</v>
      </c>
      <c r="DC240" s="25">
        <f>CORREL(CZ3:CZ235,DD3:DD235)</f>
        <v>0.26302436203712704</v>
      </c>
      <c r="DD240" s="25">
        <f>CORREL(DB3:DB235,DD3:DD235)</f>
        <v>0.26465064378430897</v>
      </c>
    </row>
  </sheetData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F53C-C163-4D46-96C8-0B76262CA56A}">
  <dimension ref="A1:P469"/>
  <sheetViews>
    <sheetView tabSelected="1" zoomScaleNormal="100" workbookViewId="0">
      <selection activeCell="D12" sqref="D12"/>
    </sheetView>
  </sheetViews>
  <sheetFormatPr defaultRowHeight="12.6"/>
  <cols>
    <col min="1" max="1" width="10.90625" customWidth="1"/>
    <col min="2" max="2" width="7" customWidth="1"/>
    <col min="3" max="3" width="6.1796875" customWidth="1"/>
    <col min="4" max="4" width="7" customWidth="1"/>
    <col min="5" max="5" width="6.26953125" customWidth="1"/>
    <col min="6" max="6" width="7" customWidth="1"/>
    <col min="7" max="7" width="6.1796875" customWidth="1"/>
    <col min="8" max="8" width="6.453125" customWidth="1"/>
    <col min="9" max="9" width="5.1796875" customWidth="1"/>
    <col min="10" max="10" width="5.453125" customWidth="1"/>
    <col min="11" max="256" width="10.90625" customWidth="1"/>
  </cols>
  <sheetData>
    <row r="1" spans="2:16">
      <c r="B1" s="114" t="s">
        <v>563</v>
      </c>
      <c r="C1" s="31" t="s">
        <v>664</v>
      </c>
      <c r="D1" s="31" t="s">
        <v>570</v>
      </c>
      <c r="E1" s="31" t="s">
        <v>662</v>
      </c>
      <c r="F1" s="31" t="s">
        <v>571</v>
      </c>
      <c r="G1" s="31" t="s">
        <v>661</v>
      </c>
      <c r="H1" s="31" t="s">
        <v>572</v>
      </c>
      <c r="I1" s="31" t="s">
        <v>530</v>
      </c>
      <c r="J1" s="115" t="s">
        <v>196</v>
      </c>
      <c r="K1" s="25" t="s">
        <v>720</v>
      </c>
      <c r="L1" s="30" t="s">
        <v>637</v>
      </c>
      <c r="M1" s="30"/>
      <c r="N1" s="30" t="s">
        <v>699</v>
      </c>
      <c r="O1" s="25"/>
      <c r="P1" s="25" t="s">
        <v>700</v>
      </c>
    </row>
    <row r="2" spans="2:16">
      <c r="B2">
        <v>0.54684095860566495</v>
      </c>
      <c r="C2">
        <v>0.64615384615384597</v>
      </c>
      <c r="D2">
        <v>0.26477024070021898</v>
      </c>
      <c r="E2">
        <v>0.76245954692556595</v>
      </c>
      <c r="F2">
        <v>0.34</v>
      </c>
      <c r="G2">
        <v>0.83861834654586698</v>
      </c>
      <c r="H2">
        <v>0.38387039976862797</v>
      </c>
      <c r="I2">
        <v>0.74907724654175967</v>
      </c>
      <c r="J2">
        <v>0.56647382315519379</v>
      </c>
      <c r="K2" s="74">
        <v>80001</v>
      </c>
      <c r="L2">
        <f>IF(AND(B2="",C2=""),"",AVERAGE(B2:C2))</f>
        <v>0.59649740237975546</v>
      </c>
      <c r="N2">
        <f>IF(AND(D2="",E2=""),"",AVERAGE(D2:E2))</f>
        <v>0.51361489381289249</v>
      </c>
      <c r="P2">
        <f>IF(AND(F2="",G2=""),"",AVERAGE(F2:G2))</f>
        <v>0.58930917327293353</v>
      </c>
    </row>
    <row r="3" spans="2:16">
      <c r="B3">
        <v>0.413943355119826</v>
      </c>
      <c r="C3">
        <v>0.55458290422245105</v>
      </c>
      <c r="D3">
        <v>0.49074074074074098</v>
      </c>
      <c r="E3">
        <v>0.79529914529914503</v>
      </c>
      <c r="F3">
        <v>0.41975308641975301</v>
      </c>
      <c r="G3">
        <v>0.55987717502558898</v>
      </c>
      <c r="H3">
        <v>0.44147906076010668</v>
      </c>
      <c r="I3">
        <v>0.63658640818239498</v>
      </c>
      <c r="J3">
        <v>0.53903273447125077</v>
      </c>
      <c r="K3" s="49">
        <v>80002</v>
      </c>
      <c r="L3">
        <f t="shared" ref="L3:L66" si="0">IF(AND(B3="",C3=""),"",AVERAGE(B3:C3))</f>
        <v>0.48426312967113849</v>
      </c>
      <c r="N3">
        <f t="shared" ref="N3:N66" si="1">IF(AND(D3="",E3=""),"",AVERAGE(D3:E3))</f>
        <v>0.64301994301994303</v>
      </c>
      <c r="P3">
        <f t="shared" ref="P3:P66" si="2">IF(AND(F3="",G3=""),"",AVERAGE(F3:G3))</f>
        <v>0.48981513072267102</v>
      </c>
    </row>
    <row r="4" spans="2:16">
      <c r="B4">
        <v>0.49376299376299398</v>
      </c>
      <c r="C4">
        <v>0.65925925925925899</v>
      </c>
      <c r="D4">
        <v>0.39210850801479702</v>
      </c>
      <c r="E4">
        <v>0.45230263157894701</v>
      </c>
      <c r="F4">
        <v>0.52791878172588802</v>
      </c>
      <c r="G4">
        <v>0.70819504723002302</v>
      </c>
      <c r="H4">
        <v>0.4712634278345596</v>
      </c>
      <c r="I4">
        <v>0.6065856460227429</v>
      </c>
      <c r="J4">
        <v>0.53892453692865139</v>
      </c>
      <c r="K4" s="49">
        <v>80003</v>
      </c>
      <c r="L4">
        <f t="shared" si="0"/>
        <v>0.57651112651112646</v>
      </c>
      <c r="N4">
        <f t="shared" si="1"/>
        <v>0.42220556979687202</v>
      </c>
      <c r="P4">
        <f t="shared" si="2"/>
        <v>0.61805691447795552</v>
      </c>
    </row>
    <row r="5" spans="2:16">
      <c r="B5" t="s">
        <v>149</v>
      </c>
      <c r="C5" t="s">
        <v>149</v>
      </c>
      <c r="D5" t="s">
        <v>149</v>
      </c>
      <c r="E5" t="s">
        <v>149</v>
      </c>
      <c r="F5" t="s">
        <v>149</v>
      </c>
      <c r="G5" t="s">
        <v>149</v>
      </c>
      <c r="K5" s="135">
        <v>80004</v>
      </c>
      <c r="L5" t="str">
        <f t="shared" si="0"/>
        <v/>
      </c>
      <c r="N5" t="str">
        <f t="shared" si="1"/>
        <v/>
      </c>
      <c r="P5" t="str">
        <f t="shared" si="2"/>
        <v/>
      </c>
    </row>
    <row r="6" spans="2:16">
      <c r="B6">
        <v>0.42241379310344801</v>
      </c>
      <c r="C6">
        <v>0.64485514485514495</v>
      </c>
      <c r="D6">
        <v>0.42173112338858199</v>
      </c>
      <c r="E6">
        <v>0.66502192982456099</v>
      </c>
      <c r="F6">
        <v>0.435828877005348</v>
      </c>
      <c r="G6">
        <v>0.63374689826302699</v>
      </c>
      <c r="H6">
        <v>0.4266579311657927</v>
      </c>
      <c r="I6">
        <v>0.64787465764757768</v>
      </c>
      <c r="J6">
        <v>0.53726629440668516</v>
      </c>
      <c r="K6" s="49">
        <v>80005</v>
      </c>
      <c r="L6">
        <f t="shared" si="0"/>
        <v>0.53363446897929645</v>
      </c>
      <c r="N6">
        <f t="shared" si="1"/>
        <v>0.54337652660657154</v>
      </c>
      <c r="P6">
        <f t="shared" si="2"/>
        <v>0.5347878876341875</v>
      </c>
    </row>
    <row r="7" spans="2:16">
      <c r="B7">
        <v>0.51567944250871101</v>
      </c>
      <c r="C7">
        <v>0.52015503875969005</v>
      </c>
      <c r="D7">
        <v>0.53765490943756</v>
      </c>
      <c r="E7">
        <v>0.63463324048282299</v>
      </c>
      <c r="F7">
        <v>0.52985074626865702</v>
      </c>
      <c r="G7">
        <v>0.71332518337408302</v>
      </c>
      <c r="H7">
        <v>0.52772836607164264</v>
      </c>
      <c r="I7">
        <v>0.62270448753886531</v>
      </c>
      <c r="J7">
        <v>0.57521642680525409</v>
      </c>
      <c r="K7" s="49">
        <v>80006</v>
      </c>
      <c r="L7">
        <f t="shared" si="0"/>
        <v>0.51791724063420053</v>
      </c>
      <c r="N7">
        <f t="shared" si="1"/>
        <v>0.5861440749601915</v>
      </c>
      <c r="P7">
        <f t="shared" si="2"/>
        <v>0.62158796482137002</v>
      </c>
    </row>
    <row r="8" spans="2:16">
      <c r="B8">
        <v>0.70673952641165805</v>
      </c>
      <c r="C8">
        <v>0.74945848375451296</v>
      </c>
      <c r="D8">
        <v>0.59973404255319196</v>
      </c>
      <c r="E8">
        <v>0.68701594533029597</v>
      </c>
      <c r="F8">
        <v>0.66903914590747304</v>
      </c>
      <c r="G8">
        <v>0.71416893732969999</v>
      </c>
      <c r="H8">
        <v>0.65850423829077431</v>
      </c>
      <c r="I8">
        <v>0.71688112213816968</v>
      </c>
      <c r="J8">
        <v>0.68769268021447194</v>
      </c>
      <c r="K8" s="49">
        <v>80007</v>
      </c>
      <c r="L8">
        <f t="shared" si="0"/>
        <v>0.72809900508308556</v>
      </c>
      <c r="N8">
        <f t="shared" si="1"/>
        <v>0.64337499394174391</v>
      </c>
      <c r="P8">
        <f t="shared" si="2"/>
        <v>0.69160404161858646</v>
      </c>
    </row>
    <row r="9" spans="2:16">
      <c r="B9">
        <v>0.54128440366972497</v>
      </c>
      <c r="C9">
        <v>0.587181254307374</v>
      </c>
      <c r="D9">
        <v>0.59840425531914898</v>
      </c>
      <c r="E9">
        <v>0.55819430814523996</v>
      </c>
      <c r="F9">
        <v>0.53333333333333299</v>
      </c>
      <c r="G9">
        <v>0.65670154459392105</v>
      </c>
      <c r="H9">
        <v>0.55767399744073565</v>
      </c>
      <c r="I9">
        <v>0.6006923690155116</v>
      </c>
      <c r="J9">
        <v>0.57918318322812368</v>
      </c>
      <c r="K9" s="49">
        <v>80008</v>
      </c>
      <c r="L9">
        <f t="shared" si="0"/>
        <v>0.56423282898854943</v>
      </c>
      <c r="N9">
        <f t="shared" si="1"/>
        <v>0.57829928173219447</v>
      </c>
      <c r="P9">
        <f t="shared" si="2"/>
        <v>0.59501743896362702</v>
      </c>
    </row>
    <row r="10" spans="2:16">
      <c r="B10">
        <v>0.48660235798499502</v>
      </c>
      <c r="C10">
        <v>0.46102292768959402</v>
      </c>
      <c r="D10">
        <v>0.40883977900552498</v>
      </c>
      <c r="E10">
        <v>0.36773428232503003</v>
      </c>
      <c r="F10">
        <v>0.35178777393310301</v>
      </c>
      <c r="G10">
        <v>0.40517696777601703</v>
      </c>
      <c r="H10">
        <v>0.41574330364120771</v>
      </c>
      <c r="I10">
        <v>0.41131139259688038</v>
      </c>
      <c r="J10">
        <v>0.41352734811904401</v>
      </c>
      <c r="K10" s="49">
        <v>80009</v>
      </c>
      <c r="L10">
        <f t="shared" si="0"/>
        <v>0.47381264283729452</v>
      </c>
      <c r="N10">
        <f t="shared" si="1"/>
        <v>0.38828703066527748</v>
      </c>
      <c r="P10">
        <f t="shared" si="2"/>
        <v>0.37848237085456005</v>
      </c>
    </row>
    <row r="11" spans="2:16">
      <c r="B11">
        <v>0.63386727688787203</v>
      </c>
      <c r="C11">
        <v>0.73065644033386001</v>
      </c>
      <c r="D11">
        <v>0.64594594594594601</v>
      </c>
      <c r="E11">
        <v>0.76529193697868403</v>
      </c>
      <c r="F11">
        <v>0.64754098360655699</v>
      </c>
      <c r="G11">
        <v>0.89085652331044496</v>
      </c>
      <c r="H11">
        <v>0.64245140214679164</v>
      </c>
      <c r="I11">
        <v>0.79560163354099644</v>
      </c>
      <c r="J11">
        <v>0.71902651784389393</v>
      </c>
      <c r="K11" s="49">
        <v>80010</v>
      </c>
      <c r="L11">
        <f t="shared" si="0"/>
        <v>0.68226185861086597</v>
      </c>
      <c r="N11">
        <f t="shared" si="1"/>
        <v>0.70561894146231507</v>
      </c>
      <c r="P11">
        <f t="shared" si="2"/>
        <v>0.76919875345850097</v>
      </c>
    </row>
    <row r="12" spans="2:16">
      <c r="B12" t="s">
        <v>149</v>
      </c>
      <c r="C12" t="s">
        <v>149</v>
      </c>
      <c r="D12" t="s">
        <v>149</v>
      </c>
      <c r="E12" t="s">
        <v>149</v>
      </c>
      <c r="F12" t="s">
        <v>149</v>
      </c>
      <c r="G12" t="s">
        <v>149</v>
      </c>
      <c r="K12" s="135">
        <v>80011</v>
      </c>
      <c r="L12" t="str">
        <f t="shared" si="0"/>
        <v/>
      </c>
      <c r="N12" t="str">
        <f t="shared" si="1"/>
        <v/>
      </c>
      <c r="P12" t="str">
        <f t="shared" si="2"/>
        <v/>
      </c>
    </row>
    <row r="13" spans="2:16">
      <c r="B13">
        <v>0.41891891891891903</v>
      </c>
      <c r="C13">
        <v>0.69648302500508197</v>
      </c>
      <c r="D13">
        <v>0.35506003430531702</v>
      </c>
      <c r="E13">
        <v>0.69190938511326905</v>
      </c>
      <c r="F13">
        <v>0.39370078740157499</v>
      </c>
      <c r="G13">
        <v>0.54415584415584395</v>
      </c>
      <c r="H13">
        <v>0.38922658020860368</v>
      </c>
      <c r="I13">
        <v>0.64418275142473158</v>
      </c>
      <c r="J13">
        <v>0.51670466581666763</v>
      </c>
      <c r="K13" s="49">
        <v>80012</v>
      </c>
      <c r="L13">
        <f t="shared" si="0"/>
        <v>0.55770097196200052</v>
      </c>
      <c r="N13">
        <f t="shared" si="1"/>
        <v>0.52348470970929306</v>
      </c>
      <c r="P13">
        <f t="shared" si="2"/>
        <v>0.46892831577870947</v>
      </c>
    </row>
    <row r="14" spans="2:16">
      <c r="B14">
        <v>0.70588235294117596</v>
      </c>
      <c r="C14">
        <v>0.77144518755452196</v>
      </c>
      <c r="D14">
        <v>0.62268803945745999</v>
      </c>
      <c r="E14">
        <v>0.79006490264603102</v>
      </c>
      <c r="F14" t="s">
        <v>149</v>
      </c>
      <c r="G14">
        <v>0.76016949152542401</v>
      </c>
      <c r="H14">
        <v>0.66428519619931792</v>
      </c>
      <c r="I14">
        <v>0.77389319390865907</v>
      </c>
      <c r="J14">
        <v>0.7300499948249225</v>
      </c>
      <c r="K14" s="49">
        <v>80013</v>
      </c>
      <c r="L14">
        <f t="shared" si="0"/>
        <v>0.73866377024784891</v>
      </c>
      <c r="N14">
        <f t="shared" si="1"/>
        <v>0.7063764710517455</v>
      </c>
      <c r="P14">
        <f t="shared" si="2"/>
        <v>0.76016949152542401</v>
      </c>
    </row>
    <row r="15" spans="2:16">
      <c r="B15">
        <v>0.42131147540983599</v>
      </c>
      <c r="C15">
        <v>0.54083885209713001</v>
      </c>
      <c r="D15">
        <v>0.237569060773481</v>
      </c>
      <c r="E15">
        <v>0.43039879608728399</v>
      </c>
      <c r="F15">
        <v>0.26261319534282002</v>
      </c>
      <c r="G15">
        <v>0.50400712377560097</v>
      </c>
      <c r="H15">
        <v>0.30716457717537898</v>
      </c>
      <c r="I15">
        <v>0.49174825732000499</v>
      </c>
      <c r="J15">
        <v>0.39945641724769199</v>
      </c>
      <c r="K15" s="49">
        <v>80014</v>
      </c>
      <c r="L15">
        <f t="shared" si="0"/>
        <v>0.48107516375348303</v>
      </c>
      <c r="N15">
        <f t="shared" si="1"/>
        <v>0.33398392843038249</v>
      </c>
      <c r="P15">
        <f t="shared" si="2"/>
        <v>0.38331015955921049</v>
      </c>
    </row>
    <row r="16" spans="2:16">
      <c r="B16">
        <v>0.54340836012861704</v>
      </c>
      <c r="C16">
        <v>0.55170517051705203</v>
      </c>
      <c r="D16" t="s">
        <v>149</v>
      </c>
      <c r="E16">
        <v>0.61035598705501604</v>
      </c>
      <c r="F16">
        <v>0.44666666666666699</v>
      </c>
      <c r="G16">
        <v>0.72853998532648601</v>
      </c>
      <c r="H16">
        <v>0.49503751339764202</v>
      </c>
      <c r="I16">
        <v>0.63020038096618469</v>
      </c>
      <c r="J16">
        <v>0.57613523393876753</v>
      </c>
      <c r="K16" s="49">
        <v>80015</v>
      </c>
      <c r="L16">
        <f t="shared" si="0"/>
        <v>0.54755676532283459</v>
      </c>
      <c r="N16">
        <f t="shared" si="1"/>
        <v>0.61035598705501604</v>
      </c>
      <c r="P16">
        <f t="shared" si="2"/>
        <v>0.5876033259965765</v>
      </c>
    </row>
    <row r="17" spans="2:16">
      <c r="B17">
        <v>0.70816599732262397</v>
      </c>
      <c r="C17">
        <v>0.63717001055966205</v>
      </c>
      <c r="D17">
        <v>0.53964194373401497</v>
      </c>
      <c r="E17">
        <v>0.75193068374458505</v>
      </c>
      <c r="F17">
        <v>0.81560283687943302</v>
      </c>
      <c r="G17">
        <v>0.620253164556962</v>
      </c>
      <c r="H17">
        <v>0.6878035926453574</v>
      </c>
      <c r="I17">
        <v>0.66978461962040292</v>
      </c>
      <c r="J17">
        <v>0.67879410613288016</v>
      </c>
      <c r="K17" s="49">
        <v>80016</v>
      </c>
      <c r="L17">
        <f t="shared" si="0"/>
        <v>0.67266800394114301</v>
      </c>
      <c r="N17">
        <f t="shared" si="1"/>
        <v>0.64578631373930007</v>
      </c>
      <c r="P17">
        <f t="shared" si="2"/>
        <v>0.71792800071819751</v>
      </c>
    </row>
    <row r="18" spans="2:16">
      <c r="B18">
        <v>0.39583333333333298</v>
      </c>
      <c r="C18">
        <v>0.57755923111309804</v>
      </c>
      <c r="D18">
        <v>0.39459459459459501</v>
      </c>
      <c r="E18">
        <v>0.50695272149384196</v>
      </c>
      <c r="F18">
        <v>0.42708333333333298</v>
      </c>
      <c r="G18">
        <v>0.47105966162065899</v>
      </c>
      <c r="H18">
        <v>0.40583708708708705</v>
      </c>
      <c r="I18">
        <v>0.51852387140919964</v>
      </c>
      <c r="J18">
        <v>0.46218047924814337</v>
      </c>
      <c r="K18" s="49">
        <v>80017</v>
      </c>
      <c r="L18">
        <f t="shared" si="0"/>
        <v>0.48669628222321548</v>
      </c>
      <c r="N18">
        <f t="shared" si="1"/>
        <v>0.45077365804421848</v>
      </c>
      <c r="P18">
        <f t="shared" si="2"/>
        <v>0.44907149747699598</v>
      </c>
    </row>
    <row r="19" spans="2:16">
      <c r="B19">
        <v>0.72798742138364803</v>
      </c>
      <c r="C19">
        <v>0.70854008879603003</v>
      </c>
      <c r="D19">
        <v>0.56236323851203496</v>
      </c>
      <c r="E19">
        <v>0.74879227053140096</v>
      </c>
      <c r="F19">
        <v>0.60829875518672205</v>
      </c>
      <c r="G19">
        <v>0.71250888415067504</v>
      </c>
      <c r="H19">
        <v>0.63288313836080168</v>
      </c>
      <c r="I19">
        <v>0.72328041449270197</v>
      </c>
      <c r="J19">
        <v>0.67808177642675194</v>
      </c>
      <c r="K19" s="49">
        <v>80018</v>
      </c>
      <c r="L19">
        <f t="shared" si="0"/>
        <v>0.71826375508983897</v>
      </c>
      <c r="N19">
        <f t="shared" si="1"/>
        <v>0.65557775452171796</v>
      </c>
      <c r="P19">
        <f t="shared" si="2"/>
        <v>0.66040381966869854</v>
      </c>
    </row>
    <row r="20" spans="2:16">
      <c r="B20">
        <v>0.25925925925925902</v>
      </c>
      <c r="C20">
        <v>0.51810584958217298</v>
      </c>
      <c r="D20">
        <v>0.25</v>
      </c>
      <c r="E20">
        <v>0.480464625131996</v>
      </c>
      <c r="F20">
        <v>0.17218543046357601</v>
      </c>
      <c r="G20">
        <v>0.27333333333333298</v>
      </c>
      <c r="H20">
        <v>0.22714822990761172</v>
      </c>
      <c r="I20">
        <v>0.42396793601583399</v>
      </c>
      <c r="J20">
        <v>0.32555808296172278</v>
      </c>
      <c r="K20" s="49">
        <v>80019</v>
      </c>
      <c r="L20">
        <f t="shared" si="0"/>
        <v>0.38868255442071598</v>
      </c>
      <c r="N20">
        <f t="shared" si="1"/>
        <v>0.36523231256599797</v>
      </c>
      <c r="P20">
        <f t="shared" si="2"/>
        <v>0.22275938189845451</v>
      </c>
    </row>
    <row r="21" spans="2:16">
      <c r="B21">
        <v>0.56302521008403394</v>
      </c>
      <c r="C21">
        <v>0.62188051424250101</v>
      </c>
      <c r="D21">
        <v>0.60724637681159399</v>
      </c>
      <c r="E21">
        <v>0.571352502662407</v>
      </c>
      <c r="F21">
        <v>0.36692913385826798</v>
      </c>
      <c r="G21">
        <v>0.49045424621461498</v>
      </c>
      <c r="H21">
        <v>0.51240024025129871</v>
      </c>
      <c r="I21">
        <v>0.5612290877065077</v>
      </c>
      <c r="J21">
        <v>0.53681466397890309</v>
      </c>
      <c r="K21" s="49">
        <v>80020</v>
      </c>
      <c r="L21">
        <f t="shared" si="0"/>
        <v>0.59245286216326742</v>
      </c>
      <c r="N21">
        <f t="shared" si="1"/>
        <v>0.5892994397370005</v>
      </c>
      <c r="P21">
        <f t="shared" si="2"/>
        <v>0.42869169003644148</v>
      </c>
    </row>
    <row r="22" spans="2:16">
      <c r="B22">
        <v>0.51396648044692705</v>
      </c>
      <c r="C22">
        <v>0.66683831101956703</v>
      </c>
      <c r="D22">
        <v>0.36714975845410602</v>
      </c>
      <c r="E22">
        <v>0.619144602851324</v>
      </c>
      <c r="F22" t="s">
        <v>149</v>
      </c>
      <c r="G22">
        <v>0.69365798414496005</v>
      </c>
      <c r="H22">
        <v>0.44055811945051654</v>
      </c>
      <c r="I22">
        <v>0.65988029933861714</v>
      </c>
      <c r="J22">
        <v>0.57215142738337676</v>
      </c>
      <c r="K22" s="49">
        <v>80021</v>
      </c>
      <c r="L22">
        <f t="shared" si="0"/>
        <v>0.59040239573324704</v>
      </c>
      <c r="N22">
        <f t="shared" si="1"/>
        <v>0.49314718065271501</v>
      </c>
      <c r="P22">
        <f t="shared" si="2"/>
        <v>0.69365798414496005</v>
      </c>
    </row>
    <row r="23" spans="2:16">
      <c r="B23">
        <v>0.54108216432865697</v>
      </c>
      <c r="C23">
        <v>0.77972027972028002</v>
      </c>
      <c r="D23">
        <v>0.71891891891891901</v>
      </c>
      <c r="E23">
        <v>0.669560776302349</v>
      </c>
      <c r="F23">
        <v>0.54812834224598905</v>
      </c>
      <c r="G23">
        <v>0.77070347284060603</v>
      </c>
      <c r="H23">
        <v>0.60270980849785494</v>
      </c>
      <c r="I23">
        <v>0.73999484295441176</v>
      </c>
      <c r="J23">
        <v>0.67135232572613335</v>
      </c>
      <c r="K23" s="49">
        <v>80022</v>
      </c>
      <c r="L23">
        <f t="shared" si="0"/>
        <v>0.66040122202446849</v>
      </c>
      <c r="N23">
        <f t="shared" si="1"/>
        <v>0.69423984761063395</v>
      </c>
      <c r="P23">
        <f t="shared" si="2"/>
        <v>0.65941590754329749</v>
      </c>
    </row>
    <row r="24" spans="2:16">
      <c r="B24">
        <v>0.64961240310077495</v>
      </c>
      <c r="C24">
        <v>0.76132075471698102</v>
      </c>
      <c r="D24">
        <v>0.56790123456790098</v>
      </c>
      <c r="E24">
        <v>0.67975126311698397</v>
      </c>
      <c r="F24">
        <v>0.66844919786096302</v>
      </c>
      <c r="G24">
        <v>0.80243000528261998</v>
      </c>
      <c r="H24">
        <v>0.62865427850987965</v>
      </c>
      <c r="I24">
        <v>0.74783400770552833</v>
      </c>
      <c r="J24">
        <v>0.68824414310770399</v>
      </c>
      <c r="K24" s="49">
        <v>80023</v>
      </c>
      <c r="L24">
        <f t="shared" si="0"/>
        <v>0.70546657890887798</v>
      </c>
      <c r="N24">
        <f t="shared" si="1"/>
        <v>0.62382624884244242</v>
      </c>
      <c r="P24">
        <f t="shared" si="2"/>
        <v>0.73543960157179145</v>
      </c>
    </row>
    <row r="25" spans="2:16">
      <c r="B25" t="s">
        <v>149</v>
      </c>
      <c r="C25">
        <v>0.60504201680672298</v>
      </c>
      <c r="D25">
        <v>0.57004830917874405</v>
      </c>
      <c r="E25">
        <v>0.53898635477582801</v>
      </c>
      <c r="F25">
        <v>0.56790123456790098</v>
      </c>
      <c r="G25">
        <v>0.60645812310797198</v>
      </c>
      <c r="H25">
        <v>0.56897477187332246</v>
      </c>
      <c r="I25">
        <v>0.58349549823017433</v>
      </c>
      <c r="J25">
        <v>0.57768720768743353</v>
      </c>
      <c r="K25" s="49">
        <v>80024</v>
      </c>
      <c r="L25">
        <f t="shared" si="0"/>
        <v>0.60504201680672298</v>
      </c>
      <c r="N25">
        <f t="shared" si="1"/>
        <v>0.55451733197728603</v>
      </c>
      <c r="P25">
        <f t="shared" si="2"/>
        <v>0.58717967883793643</v>
      </c>
    </row>
    <row r="26" spans="2:16">
      <c r="B26">
        <v>0.52932098765432101</v>
      </c>
      <c r="C26">
        <v>0.66483068135454904</v>
      </c>
      <c r="D26">
        <v>0.49281314168377799</v>
      </c>
      <c r="E26">
        <v>0.58205565019875105</v>
      </c>
      <c r="F26">
        <v>0.53913043478260902</v>
      </c>
      <c r="G26">
        <v>0.65281468953853605</v>
      </c>
      <c r="H26">
        <v>0.52042152137356934</v>
      </c>
      <c r="I26">
        <v>0.63323367369727868</v>
      </c>
      <c r="J26">
        <v>0.57682759753542401</v>
      </c>
      <c r="K26" s="49">
        <v>80025</v>
      </c>
      <c r="L26">
        <f t="shared" si="0"/>
        <v>0.59707583450443502</v>
      </c>
      <c r="N26">
        <f t="shared" si="1"/>
        <v>0.53743439594126452</v>
      </c>
      <c r="P26">
        <f t="shared" si="2"/>
        <v>0.59597256216057248</v>
      </c>
    </row>
    <row r="27" spans="2:16">
      <c r="B27">
        <v>0.77674418604651196</v>
      </c>
      <c r="C27">
        <v>0.67711053089643203</v>
      </c>
      <c r="D27">
        <v>0.69359756097560998</v>
      </c>
      <c r="E27">
        <v>0.55458089668615995</v>
      </c>
      <c r="F27">
        <v>0.46180555555555602</v>
      </c>
      <c r="G27">
        <v>0.54066615027110798</v>
      </c>
      <c r="H27">
        <v>0.64404910085922595</v>
      </c>
      <c r="I27">
        <v>0.59078585928456662</v>
      </c>
      <c r="J27">
        <v>0.61741748007189634</v>
      </c>
      <c r="K27" s="49">
        <v>80026</v>
      </c>
      <c r="L27">
        <f t="shared" si="0"/>
        <v>0.72692735847147194</v>
      </c>
      <c r="N27">
        <f t="shared" si="1"/>
        <v>0.62408922883088502</v>
      </c>
      <c r="P27">
        <f t="shared" si="2"/>
        <v>0.50123585291333206</v>
      </c>
    </row>
    <row r="28" spans="2:16">
      <c r="B28">
        <v>0.62259615384615397</v>
      </c>
      <c r="C28">
        <v>0.69329359165424698</v>
      </c>
      <c r="D28">
        <v>0.537974683544304</v>
      </c>
      <c r="E28">
        <v>0.583452722063037</v>
      </c>
      <c r="F28">
        <v>0.59331175836030203</v>
      </c>
      <c r="G28">
        <v>0.66841317365269504</v>
      </c>
      <c r="H28">
        <v>0.58462753191691996</v>
      </c>
      <c r="I28">
        <v>0.64838649578999297</v>
      </c>
      <c r="J28">
        <v>0.61650701385345641</v>
      </c>
      <c r="K28" s="49">
        <v>80027</v>
      </c>
      <c r="L28">
        <f t="shared" si="0"/>
        <v>0.65794487275020042</v>
      </c>
      <c r="N28">
        <f t="shared" si="1"/>
        <v>0.5607137028036705</v>
      </c>
      <c r="P28">
        <f t="shared" si="2"/>
        <v>0.63086246600649853</v>
      </c>
    </row>
    <row r="29" spans="2:16">
      <c r="B29">
        <v>0.68718466195761896</v>
      </c>
      <c r="C29">
        <v>0.71366476500950804</v>
      </c>
      <c r="D29">
        <v>0.65652173913043499</v>
      </c>
      <c r="E29">
        <v>0.81380798274002197</v>
      </c>
      <c r="F29">
        <v>0.61004784688995195</v>
      </c>
      <c r="G29">
        <v>0.67901907356948199</v>
      </c>
      <c r="H29">
        <v>0.65125141599266867</v>
      </c>
      <c r="I29">
        <v>0.735497273773004</v>
      </c>
      <c r="J29">
        <v>0.69337434488283645</v>
      </c>
      <c r="K29" s="49">
        <v>80028</v>
      </c>
      <c r="L29">
        <f t="shared" si="0"/>
        <v>0.7004247134835635</v>
      </c>
      <c r="N29">
        <f t="shared" si="1"/>
        <v>0.73516486093522848</v>
      </c>
      <c r="P29">
        <f t="shared" si="2"/>
        <v>0.64453346022971703</v>
      </c>
    </row>
    <row r="30" spans="2:16">
      <c r="B30">
        <v>0.64553794829024203</v>
      </c>
      <c r="C30">
        <v>0.80495689655172398</v>
      </c>
      <c r="D30">
        <v>0.56941508104298799</v>
      </c>
      <c r="E30">
        <v>0.77178204790734395</v>
      </c>
      <c r="F30">
        <v>0.624595469255664</v>
      </c>
      <c r="G30">
        <v>0.78362282878411904</v>
      </c>
      <c r="H30">
        <v>0.6131828328629646</v>
      </c>
      <c r="I30">
        <v>0.78678725774772895</v>
      </c>
      <c r="J30">
        <v>0.69998504530534689</v>
      </c>
      <c r="K30" s="49">
        <v>80029</v>
      </c>
      <c r="L30">
        <f t="shared" si="0"/>
        <v>0.72524742242098306</v>
      </c>
      <c r="N30">
        <f t="shared" si="1"/>
        <v>0.67059856447516597</v>
      </c>
      <c r="P30">
        <f t="shared" si="2"/>
        <v>0.70410914901989152</v>
      </c>
    </row>
    <row r="31" spans="2:16">
      <c r="B31" t="s">
        <v>149</v>
      </c>
      <c r="C31" t="s">
        <v>149</v>
      </c>
      <c r="D31" t="s">
        <v>149</v>
      </c>
      <c r="E31" t="s">
        <v>149</v>
      </c>
      <c r="F31" t="s">
        <v>149</v>
      </c>
      <c r="G31" t="s">
        <v>149</v>
      </c>
      <c r="K31" s="135">
        <v>80030</v>
      </c>
      <c r="L31" t="str">
        <f t="shared" si="0"/>
        <v/>
      </c>
      <c r="N31" t="str">
        <f t="shared" si="1"/>
        <v/>
      </c>
      <c r="P31" t="str">
        <f t="shared" si="2"/>
        <v/>
      </c>
    </row>
    <row r="32" spans="2:16">
      <c r="B32">
        <v>0.68097014925373101</v>
      </c>
      <c r="C32">
        <v>0.70988339811215995</v>
      </c>
      <c r="D32">
        <v>0.58177744585511604</v>
      </c>
      <c r="E32">
        <v>0.71596975088967996</v>
      </c>
      <c r="F32">
        <v>0.40035587188612098</v>
      </c>
      <c r="G32">
        <v>0.57604832977967302</v>
      </c>
      <c r="H32">
        <v>0.55436782233165605</v>
      </c>
      <c r="I32">
        <v>0.66730049292717097</v>
      </c>
      <c r="J32">
        <v>0.61083415762941351</v>
      </c>
      <c r="K32" s="49">
        <v>80031</v>
      </c>
      <c r="L32">
        <f t="shared" si="0"/>
        <v>0.69542677368294548</v>
      </c>
      <c r="N32">
        <f t="shared" si="1"/>
        <v>0.648873598372398</v>
      </c>
      <c r="P32">
        <f t="shared" si="2"/>
        <v>0.488202100832897</v>
      </c>
    </row>
    <row r="33" spans="2:16">
      <c r="B33">
        <v>0.59943977591036401</v>
      </c>
      <c r="C33">
        <v>0.73963636363636298</v>
      </c>
      <c r="D33">
        <v>0.57621951219512202</v>
      </c>
      <c r="E33">
        <v>0.81518300948938105</v>
      </c>
      <c r="F33">
        <v>0.647761194029851</v>
      </c>
      <c r="G33">
        <v>0.75837592277115295</v>
      </c>
      <c r="H33">
        <v>0.60780682737844571</v>
      </c>
      <c r="I33">
        <v>0.771065098632299</v>
      </c>
      <c r="J33">
        <v>0.68943596300537235</v>
      </c>
      <c r="K33" s="49">
        <v>80032</v>
      </c>
      <c r="L33">
        <f t="shared" si="0"/>
        <v>0.6695380697733635</v>
      </c>
      <c r="N33">
        <f t="shared" si="1"/>
        <v>0.69570126084225148</v>
      </c>
      <c r="P33">
        <f t="shared" si="2"/>
        <v>0.70306855840050198</v>
      </c>
    </row>
    <row r="34" spans="2:16">
      <c r="B34">
        <v>0.57831924415713598</v>
      </c>
      <c r="C34">
        <v>0.60938628158844799</v>
      </c>
      <c r="D34">
        <v>0.50407283181600404</v>
      </c>
      <c r="E34">
        <v>0.69787660926266504</v>
      </c>
      <c r="F34">
        <v>0.575481798715203</v>
      </c>
      <c r="G34">
        <v>0.62465483234714003</v>
      </c>
      <c r="H34">
        <v>0.5526246248961143</v>
      </c>
      <c r="I34">
        <v>0.64397257439941769</v>
      </c>
      <c r="J34">
        <v>0.59829859964776599</v>
      </c>
      <c r="K34" s="49">
        <v>80033</v>
      </c>
      <c r="L34">
        <f t="shared" si="0"/>
        <v>0.59385276287279198</v>
      </c>
      <c r="N34">
        <f t="shared" si="1"/>
        <v>0.60097472053933454</v>
      </c>
      <c r="P34">
        <f t="shared" si="2"/>
        <v>0.60006831553117146</v>
      </c>
    </row>
    <row r="35" spans="2:16">
      <c r="B35">
        <v>0.49427917620137302</v>
      </c>
      <c r="C35">
        <v>0.45400943396226401</v>
      </c>
      <c r="D35">
        <v>0.52976190476190499</v>
      </c>
      <c r="E35">
        <v>0.56410256410256399</v>
      </c>
      <c r="F35">
        <v>0.451730418943534</v>
      </c>
      <c r="G35">
        <v>0.58920342330480602</v>
      </c>
      <c r="H35">
        <v>0.49192383330227069</v>
      </c>
      <c r="I35">
        <v>0.53577180712321126</v>
      </c>
      <c r="J35">
        <v>0.513847820212741</v>
      </c>
      <c r="K35" s="49">
        <v>80034</v>
      </c>
      <c r="L35">
        <f t="shared" si="0"/>
        <v>0.47414430508181848</v>
      </c>
      <c r="N35">
        <f t="shared" si="1"/>
        <v>0.54693223443223449</v>
      </c>
      <c r="P35">
        <f t="shared" si="2"/>
        <v>0.52046692112417003</v>
      </c>
    </row>
    <row r="36" spans="2:16">
      <c r="B36">
        <v>0.58561020036429901</v>
      </c>
      <c r="C36">
        <v>0.48563968668407298</v>
      </c>
      <c r="D36">
        <v>0.37</v>
      </c>
      <c r="E36">
        <v>0.30710659898477199</v>
      </c>
      <c r="F36">
        <v>0.37378640776699001</v>
      </c>
      <c r="G36">
        <v>0.35491606714628299</v>
      </c>
      <c r="H36">
        <v>0.44313220271042963</v>
      </c>
      <c r="I36">
        <v>0.38255411760504265</v>
      </c>
      <c r="J36">
        <v>0.4128431601577362</v>
      </c>
      <c r="K36" s="49">
        <v>80035</v>
      </c>
      <c r="L36">
        <f t="shared" si="0"/>
        <v>0.53562494352418599</v>
      </c>
      <c r="N36">
        <f t="shared" si="1"/>
        <v>0.338553299492386</v>
      </c>
      <c r="P36">
        <f t="shared" si="2"/>
        <v>0.3643512374566365</v>
      </c>
    </row>
    <row r="37" spans="2:16">
      <c r="B37">
        <v>0.63078291814946597</v>
      </c>
      <c r="C37">
        <v>0.66271018793273995</v>
      </c>
      <c r="D37">
        <v>0.75492341356673998</v>
      </c>
      <c r="E37">
        <v>0.64386252045826498</v>
      </c>
      <c r="F37">
        <v>0.78007761966364797</v>
      </c>
      <c r="G37">
        <v>0.70622286541244605</v>
      </c>
      <c r="H37">
        <v>0.7219279837932846</v>
      </c>
      <c r="I37">
        <v>0.67093185793448373</v>
      </c>
      <c r="J37">
        <v>0.696429920863884</v>
      </c>
      <c r="K37" s="49">
        <v>80036</v>
      </c>
      <c r="L37">
        <f t="shared" si="0"/>
        <v>0.64674655304110296</v>
      </c>
      <c r="N37">
        <f t="shared" si="1"/>
        <v>0.69939296701250253</v>
      </c>
      <c r="P37">
        <f t="shared" si="2"/>
        <v>0.74315024253804696</v>
      </c>
    </row>
    <row r="38" spans="2:16">
      <c r="B38" t="s">
        <v>149</v>
      </c>
      <c r="C38">
        <v>0.64011854047045702</v>
      </c>
      <c r="D38">
        <v>0.59599156118143504</v>
      </c>
      <c r="E38">
        <v>0.59968326588069698</v>
      </c>
      <c r="F38">
        <v>0.49817850637522798</v>
      </c>
      <c r="G38">
        <v>0.68283356812235896</v>
      </c>
      <c r="H38">
        <v>0.54708503377833151</v>
      </c>
      <c r="I38">
        <v>0.64087845815783762</v>
      </c>
      <c r="J38">
        <v>0.6033610884060352</v>
      </c>
      <c r="K38" s="49">
        <v>80037</v>
      </c>
      <c r="L38">
        <f t="shared" si="0"/>
        <v>0.64011854047045702</v>
      </c>
      <c r="N38">
        <f t="shared" si="1"/>
        <v>0.59783741353106601</v>
      </c>
      <c r="P38">
        <f t="shared" si="2"/>
        <v>0.59050603724879347</v>
      </c>
    </row>
    <row r="39" spans="2:16">
      <c r="B39">
        <v>0.45381526104417702</v>
      </c>
      <c r="C39">
        <v>0.68031642624476496</v>
      </c>
      <c r="D39">
        <v>0.49130434782608701</v>
      </c>
      <c r="E39">
        <v>0.529270986745213</v>
      </c>
      <c r="F39">
        <v>0.42027027027026997</v>
      </c>
      <c r="G39">
        <v>0.62108200944611403</v>
      </c>
      <c r="H39">
        <v>0.45512995971351139</v>
      </c>
      <c r="I39">
        <v>0.61022314081203066</v>
      </c>
      <c r="J39">
        <v>0.53267655026277094</v>
      </c>
      <c r="K39" s="49">
        <v>80038</v>
      </c>
      <c r="L39">
        <f t="shared" si="0"/>
        <v>0.56706584364447099</v>
      </c>
      <c r="N39">
        <f t="shared" si="1"/>
        <v>0.51028766728565</v>
      </c>
      <c r="P39">
        <f t="shared" si="2"/>
        <v>0.52067613985819206</v>
      </c>
    </row>
    <row r="40" spans="2:16">
      <c r="B40">
        <v>0.52828546562227996</v>
      </c>
      <c r="C40">
        <v>0.41486920605782501</v>
      </c>
      <c r="D40">
        <v>0.46611909650923999</v>
      </c>
      <c r="E40">
        <v>0.413465195891974</v>
      </c>
      <c r="F40" t="s">
        <v>149</v>
      </c>
      <c r="G40">
        <v>0.309677419354839</v>
      </c>
      <c r="H40">
        <v>0.49720228106575998</v>
      </c>
      <c r="I40">
        <v>0.37933727376821263</v>
      </c>
      <c r="J40">
        <v>0.42648327668723152</v>
      </c>
      <c r="K40" s="49">
        <v>80039</v>
      </c>
      <c r="L40">
        <f t="shared" si="0"/>
        <v>0.47157733584005246</v>
      </c>
      <c r="N40">
        <f t="shared" si="1"/>
        <v>0.43979214620060703</v>
      </c>
      <c r="P40">
        <f t="shared" si="2"/>
        <v>0.309677419354839</v>
      </c>
    </row>
    <row r="41" spans="2:16">
      <c r="B41">
        <v>0.42123585726718898</v>
      </c>
      <c r="C41">
        <v>0.46237172177879099</v>
      </c>
      <c r="D41">
        <v>0.452772073921971</v>
      </c>
      <c r="E41">
        <v>0.373942470389171</v>
      </c>
      <c r="F41">
        <v>0.37324703344120802</v>
      </c>
      <c r="G41">
        <v>0.68457780879274199</v>
      </c>
      <c r="H41">
        <v>0.41575165487678928</v>
      </c>
      <c r="I41">
        <v>0.50696400032023459</v>
      </c>
      <c r="J41">
        <v>0.46135782759851202</v>
      </c>
      <c r="K41" s="49">
        <v>80040</v>
      </c>
      <c r="L41">
        <f t="shared" si="0"/>
        <v>0.44180378952298999</v>
      </c>
      <c r="N41">
        <f t="shared" si="1"/>
        <v>0.413357272155571</v>
      </c>
      <c r="P41">
        <f t="shared" si="2"/>
        <v>0.52891242111697501</v>
      </c>
    </row>
    <row r="42" spans="2:16">
      <c r="B42">
        <v>0.71512654502648598</v>
      </c>
      <c r="C42">
        <v>0.75198211018499705</v>
      </c>
      <c r="D42">
        <v>0.448753462603878</v>
      </c>
      <c r="E42">
        <v>0.69093610698365504</v>
      </c>
      <c r="F42">
        <v>0.56453900709219895</v>
      </c>
      <c r="G42">
        <v>0.68418094970497301</v>
      </c>
      <c r="H42">
        <v>0.57613967157418766</v>
      </c>
      <c r="I42">
        <v>0.70903305562454166</v>
      </c>
      <c r="J42">
        <v>0.64258636359936461</v>
      </c>
      <c r="K42" s="49">
        <v>80041</v>
      </c>
      <c r="L42">
        <f t="shared" si="0"/>
        <v>0.73355432760574146</v>
      </c>
      <c r="N42">
        <f t="shared" si="1"/>
        <v>0.56984478479376655</v>
      </c>
      <c r="P42">
        <f t="shared" si="2"/>
        <v>0.62435997839858604</v>
      </c>
    </row>
    <row r="43" spans="2:16">
      <c r="B43">
        <v>0.53442622950819696</v>
      </c>
      <c r="C43">
        <v>0.62452830188679298</v>
      </c>
      <c r="D43">
        <v>0.68357487922705296</v>
      </c>
      <c r="E43">
        <v>0.55334394904458595</v>
      </c>
      <c r="F43">
        <v>0.57615894039735105</v>
      </c>
      <c r="G43">
        <v>0.59569648924122298</v>
      </c>
      <c r="H43">
        <v>0.59805334971086699</v>
      </c>
      <c r="I43">
        <v>0.59118958005753397</v>
      </c>
      <c r="J43">
        <v>0.59462146488420042</v>
      </c>
      <c r="K43" s="49">
        <v>80042</v>
      </c>
      <c r="L43">
        <f t="shared" si="0"/>
        <v>0.57947726569749491</v>
      </c>
      <c r="N43">
        <f t="shared" si="1"/>
        <v>0.61845941413581951</v>
      </c>
      <c r="P43">
        <f t="shared" si="2"/>
        <v>0.58592771481928696</v>
      </c>
    </row>
    <row r="44" spans="2:16">
      <c r="B44">
        <v>0.46881496881496898</v>
      </c>
      <c r="C44">
        <v>0.58069206164582698</v>
      </c>
      <c r="D44">
        <v>0.33064516129032301</v>
      </c>
      <c r="E44">
        <v>0.59021956087824401</v>
      </c>
      <c r="F44">
        <v>0.374485596707819</v>
      </c>
      <c r="G44">
        <v>0.495458298926507</v>
      </c>
      <c r="H44">
        <v>0.39131524227103692</v>
      </c>
      <c r="I44">
        <v>0.55545664048352605</v>
      </c>
      <c r="J44">
        <v>0.47338594137728146</v>
      </c>
      <c r="K44" s="49">
        <v>80043</v>
      </c>
      <c r="L44">
        <f t="shared" si="0"/>
        <v>0.52475351523039793</v>
      </c>
      <c r="N44">
        <f t="shared" si="1"/>
        <v>0.46043236108428354</v>
      </c>
      <c r="P44">
        <f t="shared" si="2"/>
        <v>0.43497194781716297</v>
      </c>
    </row>
    <row r="45" spans="2:16">
      <c r="B45">
        <v>0.42857142857142899</v>
      </c>
      <c r="C45">
        <v>0.73166202414113302</v>
      </c>
      <c r="D45">
        <v>0.57768052516411394</v>
      </c>
      <c r="E45">
        <v>0.39130434782608697</v>
      </c>
      <c r="F45">
        <v>0.41975308641975301</v>
      </c>
      <c r="G45">
        <v>0.56205852674066603</v>
      </c>
      <c r="H45">
        <v>0.47533501338509865</v>
      </c>
      <c r="I45">
        <v>0.56167496623596203</v>
      </c>
      <c r="J45">
        <v>0.51850498981053039</v>
      </c>
      <c r="K45" s="49">
        <v>80044</v>
      </c>
      <c r="L45">
        <f t="shared" si="0"/>
        <v>0.58011672635628098</v>
      </c>
      <c r="N45">
        <f t="shared" si="1"/>
        <v>0.48449243649510043</v>
      </c>
      <c r="P45">
        <f t="shared" si="2"/>
        <v>0.49090580658020955</v>
      </c>
    </row>
    <row r="46" spans="2:16">
      <c r="B46" t="s">
        <v>149</v>
      </c>
      <c r="C46">
        <v>0.53606557377049202</v>
      </c>
      <c r="D46">
        <v>0.41351351351351401</v>
      </c>
      <c r="E46">
        <v>0.42006472491909402</v>
      </c>
      <c r="F46">
        <v>0.64705882352941202</v>
      </c>
      <c r="G46">
        <v>0.450079239302694</v>
      </c>
      <c r="H46">
        <v>0.53028616852146304</v>
      </c>
      <c r="I46">
        <v>0.46873651266409339</v>
      </c>
      <c r="J46">
        <v>0.49335637500704121</v>
      </c>
      <c r="K46" s="49">
        <v>80045</v>
      </c>
      <c r="L46">
        <f t="shared" si="0"/>
        <v>0.53606557377049202</v>
      </c>
      <c r="N46">
        <f t="shared" si="1"/>
        <v>0.41678911921630402</v>
      </c>
      <c r="P46">
        <f t="shared" si="2"/>
        <v>0.54856903141605295</v>
      </c>
    </row>
    <row r="47" spans="2:16">
      <c r="B47">
        <v>0.570745697896749</v>
      </c>
      <c r="C47">
        <v>0.71564522268747599</v>
      </c>
      <c r="D47">
        <v>0.52277657266811295</v>
      </c>
      <c r="E47">
        <v>0.69425625920471301</v>
      </c>
      <c r="F47">
        <v>0.64088888888888895</v>
      </c>
      <c r="G47">
        <v>0.69411764705882395</v>
      </c>
      <c r="H47">
        <v>0.5781370531512503</v>
      </c>
      <c r="I47">
        <v>0.70133970965033754</v>
      </c>
      <c r="J47">
        <v>0.63973838140079398</v>
      </c>
      <c r="K47" s="49">
        <v>80046</v>
      </c>
      <c r="L47">
        <f t="shared" si="0"/>
        <v>0.6431954602921125</v>
      </c>
      <c r="N47">
        <f t="shared" si="1"/>
        <v>0.60851641593641292</v>
      </c>
      <c r="P47">
        <f t="shared" si="2"/>
        <v>0.6675032679738564</v>
      </c>
    </row>
    <row r="48" spans="2:16">
      <c r="B48">
        <v>0.66467958271237004</v>
      </c>
      <c r="C48">
        <v>0.60835509138381205</v>
      </c>
      <c r="D48">
        <v>0.58016877637130804</v>
      </c>
      <c r="E48">
        <v>0.30879864636209797</v>
      </c>
      <c r="F48">
        <v>0.41009946442234102</v>
      </c>
      <c r="G48">
        <v>0.66260543580131204</v>
      </c>
      <c r="H48">
        <v>0.5516492745020064</v>
      </c>
      <c r="I48">
        <v>0.52658639118240735</v>
      </c>
      <c r="J48">
        <v>0.53911783284220693</v>
      </c>
      <c r="K48" s="49">
        <v>80047</v>
      </c>
      <c r="L48">
        <f t="shared" si="0"/>
        <v>0.63651733704809099</v>
      </c>
      <c r="N48">
        <f t="shared" si="1"/>
        <v>0.444483711366703</v>
      </c>
      <c r="P48">
        <f t="shared" si="2"/>
        <v>0.53635245011182653</v>
      </c>
    </row>
    <row r="49" spans="2:16">
      <c r="B49">
        <v>0.61550387596899203</v>
      </c>
      <c r="C49">
        <v>0.61893491124260402</v>
      </c>
      <c r="D49">
        <v>0.63768115942029002</v>
      </c>
      <c r="E49">
        <v>0.73330990864371004</v>
      </c>
      <c r="F49">
        <v>0.81904761904762002</v>
      </c>
      <c r="G49">
        <v>0.67444168734491305</v>
      </c>
      <c r="H49">
        <v>0.69074421814563403</v>
      </c>
      <c r="I49">
        <v>0.67556216907707578</v>
      </c>
      <c r="J49">
        <v>0.68315319361135485</v>
      </c>
      <c r="K49" s="49">
        <v>80048</v>
      </c>
      <c r="L49">
        <f t="shared" si="0"/>
        <v>0.61721939360579803</v>
      </c>
      <c r="N49">
        <f t="shared" si="1"/>
        <v>0.68549553403200003</v>
      </c>
      <c r="P49">
        <f t="shared" si="2"/>
        <v>0.74674465319626648</v>
      </c>
    </row>
    <row r="50" spans="2:16">
      <c r="B50">
        <v>0.52248062015503904</v>
      </c>
      <c r="C50">
        <v>0.54263565891472898</v>
      </c>
      <c r="D50">
        <v>0.463095238095238</v>
      </c>
      <c r="E50">
        <v>0.494356659142212</v>
      </c>
      <c r="F50">
        <v>0.52666666666666695</v>
      </c>
      <c r="G50">
        <v>0.51040525739320897</v>
      </c>
      <c r="H50">
        <v>0.50408084163898137</v>
      </c>
      <c r="I50">
        <v>0.51579919181671663</v>
      </c>
      <c r="J50">
        <v>0.50994001672784894</v>
      </c>
      <c r="K50" s="49">
        <v>80049</v>
      </c>
      <c r="L50">
        <f t="shared" si="0"/>
        <v>0.53255813953488396</v>
      </c>
      <c r="N50">
        <f t="shared" si="1"/>
        <v>0.47872594861872497</v>
      </c>
      <c r="P50">
        <f t="shared" si="2"/>
        <v>0.5185359620299379</v>
      </c>
    </row>
    <row r="51" spans="2:16">
      <c r="B51">
        <v>0.68554396423248898</v>
      </c>
      <c r="C51">
        <v>0.68033429093758102</v>
      </c>
      <c r="D51">
        <v>0.49742710120068601</v>
      </c>
      <c r="E51">
        <v>0.69807844169518296</v>
      </c>
      <c r="F51">
        <v>0.59098497495826396</v>
      </c>
      <c r="G51">
        <v>0.68738738738738703</v>
      </c>
      <c r="H51">
        <v>0.59131868013047972</v>
      </c>
      <c r="I51">
        <v>0.68860004000671704</v>
      </c>
      <c r="J51">
        <v>0.63995936006859833</v>
      </c>
      <c r="K51" s="49">
        <v>80050</v>
      </c>
      <c r="L51">
        <f t="shared" si="0"/>
        <v>0.68293912758503494</v>
      </c>
      <c r="N51">
        <f t="shared" si="1"/>
        <v>0.59775277144793448</v>
      </c>
      <c r="P51">
        <f t="shared" si="2"/>
        <v>0.63918618117282544</v>
      </c>
    </row>
    <row r="52" spans="2:16">
      <c r="B52" t="s">
        <v>149</v>
      </c>
      <c r="C52" t="s">
        <v>149</v>
      </c>
      <c r="D52" t="s">
        <v>149</v>
      </c>
      <c r="E52" t="s">
        <v>149</v>
      </c>
      <c r="F52" t="s">
        <v>149</v>
      </c>
      <c r="G52" t="s">
        <v>149</v>
      </c>
      <c r="K52" s="135">
        <v>80051</v>
      </c>
      <c r="L52" t="str">
        <f t="shared" si="0"/>
        <v/>
      </c>
      <c r="N52" t="str">
        <f t="shared" si="1"/>
        <v/>
      </c>
      <c r="P52" t="str">
        <f t="shared" si="2"/>
        <v/>
      </c>
    </row>
    <row r="53" spans="2:16">
      <c r="B53">
        <v>0.64264705882353002</v>
      </c>
      <c r="C53">
        <v>0.59193954659949599</v>
      </c>
      <c r="D53">
        <v>0.50501367365542404</v>
      </c>
      <c r="E53">
        <v>0.66634538152610401</v>
      </c>
      <c r="F53">
        <v>0.389546351084813</v>
      </c>
      <c r="G53">
        <v>0.58277667448998005</v>
      </c>
      <c r="H53">
        <v>0.51240236118792237</v>
      </c>
      <c r="I53">
        <v>0.61368720087186002</v>
      </c>
      <c r="J53">
        <v>0.56304478102989119</v>
      </c>
      <c r="K53" s="49">
        <v>80052</v>
      </c>
      <c r="L53">
        <f t="shared" si="0"/>
        <v>0.61729330271151306</v>
      </c>
      <c r="N53">
        <f t="shared" si="1"/>
        <v>0.58567952759076403</v>
      </c>
      <c r="P53">
        <f t="shared" si="2"/>
        <v>0.4861615127873965</v>
      </c>
    </row>
    <row r="54" spans="2:16">
      <c r="B54">
        <v>0.61519486926492395</v>
      </c>
      <c r="C54">
        <v>0.744840887174542</v>
      </c>
      <c r="D54">
        <v>0.57050906963136305</v>
      </c>
      <c r="E54">
        <v>0.71930122116689299</v>
      </c>
      <c r="F54">
        <v>0.54336188436830801</v>
      </c>
      <c r="G54">
        <v>0.68596408317580304</v>
      </c>
      <c r="H54">
        <v>0.57635527442153167</v>
      </c>
      <c r="I54">
        <v>0.71670206383907942</v>
      </c>
      <c r="J54">
        <v>0.64652866913030549</v>
      </c>
      <c r="K54" s="49">
        <v>80053</v>
      </c>
      <c r="L54">
        <f t="shared" si="0"/>
        <v>0.68001787821973303</v>
      </c>
      <c r="N54">
        <f t="shared" si="1"/>
        <v>0.64490514539912802</v>
      </c>
      <c r="P54">
        <f t="shared" si="2"/>
        <v>0.61466298377205553</v>
      </c>
    </row>
    <row r="55" spans="2:16">
      <c r="B55">
        <v>0.73863636363636398</v>
      </c>
      <c r="C55">
        <v>0.67252396166134198</v>
      </c>
      <c r="D55">
        <v>0.52657004830917897</v>
      </c>
      <c r="E55">
        <v>0.59803729146221796</v>
      </c>
      <c r="F55">
        <v>0.45790080738177602</v>
      </c>
      <c r="G55">
        <v>0.68096014914938197</v>
      </c>
      <c r="H55">
        <v>0.57436907310910634</v>
      </c>
      <c r="I55">
        <v>0.6505071340909806</v>
      </c>
      <c r="J55">
        <v>0.61243810360004347</v>
      </c>
      <c r="K55" s="49">
        <v>80054</v>
      </c>
      <c r="L55">
        <f t="shared" si="0"/>
        <v>0.70558016264885293</v>
      </c>
      <c r="N55">
        <f t="shared" si="1"/>
        <v>0.56230366988569846</v>
      </c>
      <c r="P55">
        <f t="shared" si="2"/>
        <v>0.56943047826557902</v>
      </c>
    </row>
    <row r="56" spans="2:16">
      <c r="B56" t="s">
        <v>149</v>
      </c>
      <c r="C56" t="s">
        <v>149</v>
      </c>
      <c r="D56" t="s">
        <v>149</v>
      </c>
      <c r="E56" t="s">
        <v>149</v>
      </c>
      <c r="F56" t="s">
        <v>149</v>
      </c>
      <c r="G56" t="s">
        <v>149</v>
      </c>
      <c r="K56" s="135">
        <v>80055</v>
      </c>
      <c r="L56" t="str">
        <f t="shared" si="0"/>
        <v/>
      </c>
      <c r="N56" t="str">
        <f t="shared" si="1"/>
        <v/>
      </c>
      <c r="P56" t="str">
        <f t="shared" si="2"/>
        <v/>
      </c>
    </row>
    <row r="57" spans="2:16">
      <c r="B57">
        <v>0.64076690211907195</v>
      </c>
      <c r="C57">
        <v>0.693696763202726</v>
      </c>
      <c r="D57">
        <v>0.57805907172995796</v>
      </c>
      <c r="E57">
        <v>0.64103844233649498</v>
      </c>
      <c r="F57">
        <v>0.65974625144175303</v>
      </c>
      <c r="G57">
        <v>0.64628681177976999</v>
      </c>
      <c r="H57">
        <v>0.62619074176359435</v>
      </c>
      <c r="I57">
        <v>0.66034067243966366</v>
      </c>
      <c r="J57">
        <v>0.643265707101629</v>
      </c>
      <c r="K57" s="49">
        <v>80056</v>
      </c>
      <c r="L57">
        <f t="shared" si="0"/>
        <v>0.66723183266089903</v>
      </c>
      <c r="N57">
        <f t="shared" si="1"/>
        <v>0.60954875703322653</v>
      </c>
      <c r="P57">
        <f t="shared" si="2"/>
        <v>0.65301653161076145</v>
      </c>
    </row>
    <row r="58" spans="2:16">
      <c r="B58">
        <v>0.36249999999999999</v>
      </c>
      <c r="C58">
        <v>0.544289897510981</v>
      </c>
      <c r="D58">
        <v>0.44765342960288801</v>
      </c>
      <c r="E58">
        <v>0.49349593495935001</v>
      </c>
      <c r="F58">
        <v>0.51776649746192904</v>
      </c>
      <c r="G58">
        <v>0.41841317365269498</v>
      </c>
      <c r="H58">
        <v>0.44263997568827235</v>
      </c>
      <c r="I58">
        <v>0.48539966870767537</v>
      </c>
      <c r="J58">
        <v>0.46401982219797383</v>
      </c>
      <c r="K58" s="49">
        <v>80057</v>
      </c>
      <c r="L58">
        <f t="shared" si="0"/>
        <v>0.45339494875549047</v>
      </c>
      <c r="N58">
        <f t="shared" si="1"/>
        <v>0.47057468228111898</v>
      </c>
      <c r="P58">
        <f t="shared" si="2"/>
        <v>0.46808983555731198</v>
      </c>
    </row>
    <row r="59" spans="2:16">
      <c r="B59" t="s">
        <v>149</v>
      </c>
      <c r="C59" t="s">
        <v>149</v>
      </c>
      <c r="D59" t="s">
        <v>149</v>
      </c>
      <c r="E59" t="s">
        <v>149</v>
      </c>
      <c r="F59" t="s">
        <v>149</v>
      </c>
      <c r="G59" t="s">
        <v>149</v>
      </c>
      <c r="K59" s="135">
        <v>80058</v>
      </c>
      <c r="L59" t="str">
        <f t="shared" si="0"/>
        <v/>
      </c>
      <c r="N59" t="str">
        <f t="shared" si="1"/>
        <v/>
      </c>
      <c r="P59" t="str">
        <f t="shared" si="2"/>
        <v/>
      </c>
    </row>
    <row r="60" spans="2:16">
      <c r="B60">
        <v>0.62315996074582902</v>
      </c>
      <c r="C60">
        <v>0.73686920700309</v>
      </c>
      <c r="D60">
        <v>0.53353658536585402</v>
      </c>
      <c r="E60">
        <v>0.71489001692047405</v>
      </c>
      <c r="F60">
        <v>0.69376391982182595</v>
      </c>
      <c r="G60">
        <v>0.65412445730824897</v>
      </c>
      <c r="H60">
        <v>0.61682015531116974</v>
      </c>
      <c r="I60">
        <v>0.70196122707727104</v>
      </c>
      <c r="J60">
        <v>0.65939069119422034</v>
      </c>
      <c r="K60" s="49">
        <v>80059</v>
      </c>
      <c r="L60">
        <f t="shared" si="0"/>
        <v>0.68001458387445957</v>
      </c>
      <c r="N60">
        <f t="shared" si="1"/>
        <v>0.62421330114316409</v>
      </c>
      <c r="P60">
        <f t="shared" si="2"/>
        <v>0.67394418856503746</v>
      </c>
    </row>
    <row r="61" spans="2:16">
      <c r="B61" t="s">
        <v>149</v>
      </c>
      <c r="C61" t="s">
        <v>149</v>
      </c>
      <c r="D61" t="s">
        <v>149</v>
      </c>
      <c r="E61" t="s">
        <v>149</v>
      </c>
      <c r="F61" t="s">
        <v>149</v>
      </c>
      <c r="G61" t="s">
        <v>149</v>
      </c>
      <c r="K61" s="135">
        <v>80060</v>
      </c>
      <c r="L61" t="str">
        <f t="shared" si="0"/>
        <v/>
      </c>
      <c r="N61" t="str">
        <f t="shared" si="1"/>
        <v/>
      </c>
      <c r="P61" t="str">
        <f t="shared" si="2"/>
        <v/>
      </c>
    </row>
    <row r="62" spans="2:16">
      <c r="B62">
        <v>0.38359788359788399</v>
      </c>
      <c r="C62">
        <v>0.56436663233779605</v>
      </c>
      <c r="D62">
        <v>0.57313829787234005</v>
      </c>
      <c r="E62">
        <v>0.58018190521780799</v>
      </c>
      <c r="F62">
        <v>0.66626794258373201</v>
      </c>
      <c r="G62">
        <v>0.60347254809948403</v>
      </c>
      <c r="H62">
        <v>0.54100137468465193</v>
      </c>
      <c r="I62">
        <v>0.58267369521836265</v>
      </c>
      <c r="J62">
        <v>0.56183753495150734</v>
      </c>
      <c r="K62" s="49">
        <v>80061</v>
      </c>
      <c r="L62">
        <f t="shared" si="0"/>
        <v>0.47398225796783999</v>
      </c>
      <c r="N62">
        <f t="shared" si="1"/>
        <v>0.57666010154507408</v>
      </c>
      <c r="P62">
        <f t="shared" si="2"/>
        <v>0.63487024534160796</v>
      </c>
    </row>
    <row r="63" spans="2:16">
      <c r="B63">
        <v>0.64679715302491103</v>
      </c>
      <c r="C63">
        <v>0.60854402789886697</v>
      </c>
      <c r="D63">
        <v>0.61498973305954796</v>
      </c>
      <c r="E63">
        <v>0.66746126340881995</v>
      </c>
      <c r="F63">
        <v>0.56681514476614703</v>
      </c>
      <c r="G63">
        <v>0.68898305084745803</v>
      </c>
      <c r="H63">
        <v>0.60953401028353538</v>
      </c>
      <c r="I63">
        <v>0.65499611405171498</v>
      </c>
      <c r="J63">
        <v>0.63226506216762524</v>
      </c>
      <c r="K63" s="49">
        <v>80062</v>
      </c>
      <c r="L63">
        <f t="shared" si="0"/>
        <v>0.627670590461889</v>
      </c>
      <c r="N63">
        <f t="shared" si="1"/>
        <v>0.64122549823418395</v>
      </c>
      <c r="P63">
        <f t="shared" si="2"/>
        <v>0.62789909780680253</v>
      </c>
    </row>
    <row r="64" spans="2:16">
      <c r="B64">
        <v>0.52205882352941202</v>
      </c>
      <c r="C64">
        <v>0.68573983012963802</v>
      </c>
      <c r="D64">
        <v>0.58833619210977695</v>
      </c>
      <c r="E64">
        <v>0.52347520842474804</v>
      </c>
      <c r="F64">
        <v>0.69319492502883495</v>
      </c>
      <c r="G64">
        <v>0.69301050708085898</v>
      </c>
      <c r="H64">
        <v>0.60119664688934138</v>
      </c>
      <c r="I64">
        <v>0.63407518187841505</v>
      </c>
      <c r="J64">
        <v>0.61763591438387822</v>
      </c>
      <c r="K64" s="49">
        <v>80063</v>
      </c>
      <c r="L64">
        <f t="shared" si="0"/>
        <v>0.60389932682952496</v>
      </c>
      <c r="N64">
        <f t="shared" si="1"/>
        <v>0.55590570026726249</v>
      </c>
      <c r="P64">
        <f t="shared" si="2"/>
        <v>0.69310271605484697</v>
      </c>
    </row>
    <row r="65" spans="2:16">
      <c r="B65" t="s">
        <v>149</v>
      </c>
      <c r="C65" t="s">
        <v>149</v>
      </c>
      <c r="D65" t="s">
        <v>149</v>
      </c>
      <c r="E65" t="s">
        <v>149</v>
      </c>
      <c r="F65" t="s">
        <v>149</v>
      </c>
      <c r="G65" t="s">
        <v>149</v>
      </c>
      <c r="K65" s="135">
        <v>80064</v>
      </c>
      <c r="L65" t="str">
        <f t="shared" si="0"/>
        <v/>
      </c>
      <c r="N65" t="str">
        <f t="shared" si="1"/>
        <v/>
      </c>
      <c r="P65" t="str">
        <f t="shared" si="2"/>
        <v/>
      </c>
    </row>
    <row r="66" spans="2:16">
      <c r="B66">
        <v>0.58717579250720497</v>
      </c>
      <c r="C66">
        <v>0.689757127771911</v>
      </c>
      <c r="D66">
        <v>0.46817248459958899</v>
      </c>
      <c r="E66">
        <v>0.69963047686081303</v>
      </c>
      <c r="F66">
        <v>0.44113842173350598</v>
      </c>
      <c r="G66">
        <v>0.75502958579881696</v>
      </c>
      <c r="H66">
        <v>0.4988288996134333</v>
      </c>
      <c r="I66">
        <v>0.71480573014384696</v>
      </c>
      <c r="J66">
        <v>0.6068173148786401</v>
      </c>
      <c r="K66" s="49">
        <v>80065</v>
      </c>
      <c r="L66">
        <f t="shared" si="0"/>
        <v>0.63846646013955799</v>
      </c>
      <c r="N66">
        <f t="shared" si="1"/>
        <v>0.58390148073020098</v>
      </c>
      <c r="P66">
        <f t="shared" si="2"/>
        <v>0.59808400376616144</v>
      </c>
    </row>
    <row r="67" spans="2:16">
      <c r="B67">
        <v>0.55290102389078499</v>
      </c>
      <c r="C67">
        <v>0.56880058866813799</v>
      </c>
      <c r="D67">
        <v>0.54629629629629595</v>
      </c>
      <c r="E67">
        <v>0.43527918781725899</v>
      </c>
      <c r="F67">
        <v>0.77483443708609301</v>
      </c>
      <c r="G67">
        <v>0.677984665936473</v>
      </c>
      <c r="H67">
        <v>0.62467725242439132</v>
      </c>
      <c r="I67">
        <v>0.56068814747395668</v>
      </c>
      <c r="J67">
        <v>0.592682699949174</v>
      </c>
      <c r="K67" s="49">
        <v>80066</v>
      </c>
      <c r="L67">
        <f t="shared" ref="L67:L130" si="3">IF(AND(B67="",C67=""),"",AVERAGE(B67:C67))</f>
        <v>0.56085080627946149</v>
      </c>
      <c r="N67">
        <f t="shared" ref="N67:N130" si="4">IF(AND(D67="",E67=""),"",AVERAGE(D67:E67))</f>
        <v>0.49078774205677744</v>
      </c>
      <c r="P67">
        <f t="shared" ref="P67:P130" si="5">IF(AND(F67="",G67=""),"",AVERAGE(F67:G67))</f>
        <v>0.72640955151128295</v>
      </c>
    </row>
    <row r="68" spans="2:16">
      <c r="B68">
        <v>0.627941176470588</v>
      </c>
      <c r="C68">
        <v>0.73365814047908995</v>
      </c>
      <c r="D68">
        <v>0.59175531914893598</v>
      </c>
      <c r="E68">
        <v>0.652410047522064</v>
      </c>
      <c r="F68">
        <v>0.81891580161476396</v>
      </c>
      <c r="G68">
        <v>0.69396110542476996</v>
      </c>
      <c r="H68">
        <v>0.67953743241142928</v>
      </c>
      <c r="I68">
        <v>0.69334309780864134</v>
      </c>
      <c r="J68">
        <v>0.68644026511003531</v>
      </c>
      <c r="K68" s="49">
        <v>80067</v>
      </c>
      <c r="L68">
        <f t="shared" si="3"/>
        <v>0.68079965847483903</v>
      </c>
      <c r="N68">
        <f t="shared" si="4"/>
        <v>0.62208268333549999</v>
      </c>
      <c r="P68">
        <f t="shared" si="5"/>
        <v>0.75643845351976702</v>
      </c>
    </row>
    <row r="69" spans="2:16">
      <c r="B69">
        <v>0.65901639344262297</v>
      </c>
      <c r="C69">
        <v>0.65859714463066399</v>
      </c>
      <c r="D69" t="s">
        <v>149</v>
      </c>
      <c r="E69">
        <v>0.63832528180354298</v>
      </c>
      <c r="F69">
        <v>0.79858156028368799</v>
      </c>
      <c r="G69">
        <v>0.66032500990883902</v>
      </c>
      <c r="H69">
        <v>0.72879897686315553</v>
      </c>
      <c r="I69">
        <v>0.65241581211434863</v>
      </c>
      <c r="J69">
        <v>0.68296907801387141</v>
      </c>
      <c r="K69" s="49">
        <v>80068</v>
      </c>
      <c r="L69">
        <f t="shared" si="3"/>
        <v>0.65880676903664348</v>
      </c>
      <c r="N69">
        <f t="shared" si="4"/>
        <v>0.63832528180354298</v>
      </c>
      <c r="P69">
        <f t="shared" si="5"/>
        <v>0.7294532850962635</v>
      </c>
    </row>
    <row r="70" spans="2:16">
      <c r="B70">
        <v>0.62091503267973902</v>
      </c>
      <c r="C70">
        <v>0.72571588994946701</v>
      </c>
      <c r="D70">
        <v>0.628571428571429</v>
      </c>
      <c r="E70">
        <v>0.70572019297036503</v>
      </c>
      <c r="F70">
        <v>0.72340425531914898</v>
      </c>
      <c r="G70">
        <v>0.83787503440682598</v>
      </c>
      <c r="H70">
        <v>0.6576302388567723</v>
      </c>
      <c r="I70">
        <v>0.75643703910888593</v>
      </c>
      <c r="J70">
        <v>0.70703363898282923</v>
      </c>
      <c r="K70" s="49">
        <v>80069</v>
      </c>
      <c r="L70">
        <f t="shared" si="3"/>
        <v>0.67331546131460307</v>
      </c>
      <c r="N70">
        <f t="shared" si="4"/>
        <v>0.66714581077089696</v>
      </c>
      <c r="P70">
        <f t="shared" si="5"/>
        <v>0.78063964486298754</v>
      </c>
    </row>
    <row r="71" spans="2:16">
      <c r="B71" t="s">
        <v>149</v>
      </c>
      <c r="C71">
        <v>0.831960461285008</v>
      </c>
      <c r="D71">
        <v>0.66956521739130404</v>
      </c>
      <c r="E71">
        <v>0.68636847710330096</v>
      </c>
      <c r="F71">
        <v>0.83387270765911503</v>
      </c>
      <c r="G71">
        <v>0.80230586639538803</v>
      </c>
      <c r="H71">
        <v>0.75171896252520953</v>
      </c>
      <c r="I71">
        <v>0.773544934927899</v>
      </c>
      <c r="J71">
        <v>0.76481454596682319</v>
      </c>
      <c r="K71" s="49">
        <v>80070</v>
      </c>
      <c r="L71">
        <f t="shared" si="3"/>
        <v>0.831960461285008</v>
      </c>
      <c r="N71">
        <f t="shared" si="4"/>
        <v>0.6779668472473025</v>
      </c>
      <c r="P71">
        <f t="shared" si="5"/>
        <v>0.81808928702725159</v>
      </c>
    </row>
    <row r="72" spans="2:16">
      <c r="B72">
        <v>0.65169082125603905</v>
      </c>
      <c r="C72">
        <v>0.73071943776585901</v>
      </c>
      <c r="D72">
        <v>0.58977608787494695</v>
      </c>
      <c r="E72">
        <v>0.69724192277383801</v>
      </c>
      <c r="F72">
        <v>0.66297905966021298</v>
      </c>
      <c r="G72">
        <v>0.69865951742627397</v>
      </c>
      <c r="H72">
        <v>0.63481532293039966</v>
      </c>
      <c r="I72">
        <v>0.708873625988657</v>
      </c>
      <c r="J72">
        <v>0.67184447445952833</v>
      </c>
      <c r="K72" s="49">
        <v>80071</v>
      </c>
      <c r="L72">
        <f t="shared" si="3"/>
        <v>0.69120512951094903</v>
      </c>
      <c r="N72">
        <f t="shared" si="4"/>
        <v>0.64350900532439248</v>
      </c>
      <c r="P72">
        <f t="shared" si="5"/>
        <v>0.68081928854324347</v>
      </c>
    </row>
    <row r="73" spans="2:16">
      <c r="B73">
        <v>0.51271753681392196</v>
      </c>
      <c r="C73">
        <v>0.65731115731115697</v>
      </c>
      <c r="D73">
        <v>0.63243243243243197</v>
      </c>
      <c r="E73">
        <v>0.59773559773559803</v>
      </c>
      <c r="F73">
        <v>0.415602836879433</v>
      </c>
      <c r="G73">
        <v>0.67207207207207198</v>
      </c>
      <c r="H73">
        <v>0.52025093537526235</v>
      </c>
      <c r="I73">
        <v>0.64237294237294229</v>
      </c>
      <c r="J73">
        <v>0.58131193887410237</v>
      </c>
      <c r="K73" s="49">
        <v>80072</v>
      </c>
      <c r="L73">
        <f t="shared" si="3"/>
        <v>0.58501434706253952</v>
      </c>
      <c r="N73">
        <f t="shared" si="4"/>
        <v>0.615084015084015</v>
      </c>
      <c r="P73">
        <f t="shared" si="5"/>
        <v>0.54383745447575249</v>
      </c>
    </row>
    <row r="74" spans="2:16">
      <c r="B74">
        <v>0.559726962457338</v>
      </c>
      <c r="C74">
        <v>0.61834319526627202</v>
      </c>
      <c r="D74">
        <v>0.78743961352656999</v>
      </c>
      <c r="E74">
        <v>0.54378980891719797</v>
      </c>
      <c r="F74">
        <v>0.51028806584362096</v>
      </c>
      <c r="G74">
        <v>0.41478029294274299</v>
      </c>
      <c r="H74">
        <v>0.61915154727584298</v>
      </c>
      <c r="I74">
        <v>0.52563776570873755</v>
      </c>
      <c r="J74">
        <v>0.57239465649229027</v>
      </c>
      <c r="K74" s="49">
        <v>80073</v>
      </c>
      <c r="L74">
        <f t="shared" si="3"/>
        <v>0.58903507886180506</v>
      </c>
      <c r="N74">
        <f t="shared" si="4"/>
        <v>0.66561471122188398</v>
      </c>
      <c r="P74">
        <f t="shared" si="5"/>
        <v>0.46253417939318198</v>
      </c>
    </row>
    <row r="75" spans="2:16">
      <c r="B75">
        <v>0.61178045515394897</v>
      </c>
      <c r="C75">
        <v>0.71875</v>
      </c>
      <c r="D75">
        <v>0.35024154589371997</v>
      </c>
      <c r="E75">
        <v>0.79541734860883795</v>
      </c>
      <c r="F75">
        <v>0.40248447204968901</v>
      </c>
      <c r="G75">
        <v>0.74911158493247998</v>
      </c>
      <c r="H75">
        <v>0.45483549103245263</v>
      </c>
      <c r="I75">
        <v>0.75442631118043924</v>
      </c>
      <c r="J75">
        <v>0.60463090110644602</v>
      </c>
      <c r="K75" s="49">
        <v>80074</v>
      </c>
      <c r="L75">
        <f t="shared" si="3"/>
        <v>0.66526522757697448</v>
      </c>
      <c r="N75">
        <f t="shared" si="4"/>
        <v>0.57282944725127893</v>
      </c>
      <c r="P75">
        <f t="shared" si="5"/>
        <v>0.57579802849108452</v>
      </c>
    </row>
    <row r="76" spans="2:16">
      <c r="B76" t="s">
        <v>149</v>
      </c>
      <c r="C76">
        <v>0.43882126841768099</v>
      </c>
      <c r="D76">
        <v>0.40043763676148802</v>
      </c>
      <c r="E76">
        <v>0.36487322201607902</v>
      </c>
      <c r="F76">
        <v>0.34666666666666701</v>
      </c>
      <c r="G76">
        <v>0.41411451398135801</v>
      </c>
      <c r="H76">
        <v>0.37355215171407752</v>
      </c>
      <c r="I76">
        <v>0.40593633480503932</v>
      </c>
      <c r="J76">
        <v>0.39298266156865463</v>
      </c>
      <c r="K76" s="49">
        <v>80075</v>
      </c>
      <c r="L76">
        <f t="shared" si="3"/>
        <v>0.43882126841768099</v>
      </c>
      <c r="N76">
        <f t="shared" si="4"/>
        <v>0.3826554293887835</v>
      </c>
      <c r="P76">
        <f t="shared" si="5"/>
        <v>0.38039059032401251</v>
      </c>
    </row>
    <row r="77" spans="2:16">
      <c r="B77">
        <v>0.47756410256410298</v>
      </c>
      <c r="C77">
        <v>0.54677754677754697</v>
      </c>
      <c r="D77">
        <v>0.33533533533533499</v>
      </c>
      <c r="E77">
        <v>0.381446991404012</v>
      </c>
      <c r="F77">
        <v>0.419456066945607</v>
      </c>
      <c r="G77">
        <v>0.328512396694215</v>
      </c>
      <c r="H77">
        <v>0.41078516828168166</v>
      </c>
      <c r="I77">
        <v>0.41891231162525799</v>
      </c>
      <c r="J77">
        <v>0.41484873995346988</v>
      </c>
      <c r="K77" s="49">
        <v>80076</v>
      </c>
      <c r="L77">
        <f t="shared" si="3"/>
        <v>0.51217082467082498</v>
      </c>
      <c r="N77">
        <f t="shared" si="4"/>
        <v>0.35839116336967347</v>
      </c>
      <c r="P77">
        <f t="shared" si="5"/>
        <v>0.37398423181991103</v>
      </c>
    </row>
    <row r="78" spans="2:16">
      <c r="B78">
        <v>0.65871833084947795</v>
      </c>
      <c r="C78">
        <v>0.74636264929424501</v>
      </c>
      <c r="D78">
        <v>0.50607576840600399</v>
      </c>
      <c r="E78">
        <v>0.75055720653789004</v>
      </c>
      <c r="F78" t="s">
        <v>149</v>
      </c>
      <c r="G78">
        <v>0.66735324407827001</v>
      </c>
      <c r="H78">
        <v>0.58239704962774097</v>
      </c>
      <c r="I78">
        <v>0.72142436663680165</v>
      </c>
      <c r="J78">
        <v>0.66581343983317731</v>
      </c>
      <c r="K78" s="49">
        <v>80077</v>
      </c>
      <c r="L78">
        <f t="shared" si="3"/>
        <v>0.70254049007186148</v>
      </c>
      <c r="N78">
        <f t="shared" si="4"/>
        <v>0.62831648747194702</v>
      </c>
      <c r="P78">
        <f t="shared" si="5"/>
        <v>0.66735324407827001</v>
      </c>
    </row>
    <row r="79" spans="2:16">
      <c r="B79">
        <v>0.49019607843137297</v>
      </c>
      <c r="C79">
        <v>0.56843940714908403</v>
      </c>
      <c r="D79">
        <v>0.313075506445672</v>
      </c>
      <c r="E79">
        <v>0.47678737233054802</v>
      </c>
      <c r="F79">
        <v>0.37152777777777801</v>
      </c>
      <c r="G79">
        <v>0.51484135107471896</v>
      </c>
      <c r="H79">
        <v>0.39159978755160768</v>
      </c>
      <c r="I79">
        <v>0.52002271018478363</v>
      </c>
      <c r="J79">
        <v>0.45581124886819574</v>
      </c>
      <c r="K79" s="49">
        <v>80078</v>
      </c>
      <c r="L79">
        <f t="shared" si="3"/>
        <v>0.52931774279022847</v>
      </c>
      <c r="N79">
        <f t="shared" si="4"/>
        <v>0.39493143938811004</v>
      </c>
      <c r="P79">
        <f t="shared" si="5"/>
        <v>0.44318456442624848</v>
      </c>
    </row>
    <row r="80" spans="2:16">
      <c r="B80">
        <v>0.69761499148211203</v>
      </c>
      <c r="C80">
        <v>0.55732607850757898</v>
      </c>
      <c r="D80">
        <v>0.54420731707317105</v>
      </c>
      <c r="E80">
        <v>0.52909336941813301</v>
      </c>
      <c r="F80">
        <v>0.66832298136645996</v>
      </c>
      <c r="G80">
        <v>0.618912797281993</v>
      </c>
      <c r="H80">
        <v>0.63671509664058101</v>
      </c>
      <c r="I80">
        <v>0.56844408173590166</v>
      </c>
      <c r="J80">
        <v>0.60257958918824128</v>
      </c>
      <c r="K80" s="49">
        <v>80079</v>
      </c>
      <c r="L80">
        <f t="shared" si="3"/>
        <v>0.62747053499484551</v>
      </c>
      <c r="N80">
        <f t="shared" si="4"/>
        <v>0.53665034324565197</v>
      </c>
      <c r="P80">
        <f t="shared" si="5"/>
        <v>0.64361788932422648</v>
      </c>
    </row>
    <row r="81" spans="2:16">
      <c r="B81">
        <v>0.55901639344262299</v>
      </c>
      <c r="C81">
        <v>0.71450323562999596</v>
      </c>
      <c r="D81">
        <v>0.42173112338858199</v>
      </c>
      <c r="E81">
        <v>0.70997485331098098</v>
      </c>
      <c r="F81">
        <v>0.53142857142857103</v>
      </c>
      <c r="G81">
        <v>0.63757791629563698</v>
      </c>
      <c r="H81">
        <v>0.50405869608659204</v>
      </c>
      <c r="I81">
        <v>0.68735200174553801</v>
      </c>
      <c r="J81">
        <v>0.59570534891606497</v>
      </c>
      <c r="K81" s="49">
        <v>80080</v>
      </c>
      <c r="L81">
        <f t="shared" si="3"/>
        <v>0.63675981453630948</v>
      </c>
      <c r="N81">
        <f t="shared" si="4"/>
        <v>0.56585298834978148</v>
      </c>
      <c r="P81">
        <f t="shared" si="5"/>
        <v>0.58450324386210406</v>
      </c>
    </row>
    <row r="82" spans="2:16">
      <c r="B82">
        <v>0.125</v>
      </c>
      <c r="C82">
        <v>0.36211699164345401</v>
      </c>
      <c r="D82">
        <v>0.191335740072202</v>
      </c>
      <c r="E82">
        <v>0.34390862944162398</v>
      </c>
      <c r="F82">
        <v>4.6357615894039701E-2</v>
      </c>
      <c r="G82">
        <v>0.304490690032859</v>
      </c>
      <c r="H82">
        <v>0.12089778532208056</v>
      </c>
      <c r="I82">
        <v>0.33683877037264565</v>
      </c>
      <c r="J82">
        <v>0.22886827784736311</v>
      </c>
      <c r="K82" s="49">
        <v>80081</v>
      </c>
      <c r="L82">
        <f t="shared" si="3"/>
        <v>0.24355849582172701</v>
      </c>
      <c r="N82">
        <f t="shared" si="4"/>
        <v>0.26762218475691302</v>
      </c>
      <c r="P82">
        <f t="shared" si="5"/>
        <v>0.17542415296344935</v>
      </c>
    </row>
    <row r="83" spans="2:16">
      <c r="B83" t="s">
        <v>149</v>
      </c>
      <c r="C83">
        <v>0.56415094339622696</v>
      </c>
      <c r="D83">
        <v>0.41356382978723399</v>
      </c>
      <c r="E83">
        <v>0.62143310082434999</v>
      </c>
      <c r="F83">
        <v>0.47943262411347498</v>
      </c>
      <c r="G83">
        <v>0.46369760479041899</v>
      </c>
      <c r="H83">
        <v>0.44649822695035446</v>
      </c>
      <c r="I83">
        <v>0.54976054967033194</v>
      </c>
      <c r="J83">
        <v>0.50845562058234095</v>
      </c>
      <c r="K83" s="49">
        <v>80082</v>
      </c>
      <c r="L83">
        <f t="shared" si="3"/>
        <v>0.56415094339622696</v>
      </c>
      <c r="N83">
        <f t="shared" si="4"/>
        <v>0.51749846530579202</v>
      </c>
      <c r="P83">
        <f t="shared" si="5"/>
        <v>0.47156511445194699</v>
      </c>
    </row>
    <row r="84" spans="2:16">
      <c r="B84">
        <v>0.42720763723150401</v>
      </c>
      <c r="C84">
        <v>0.625240230621397</v>
      </c>
      <c r="D84">
        <v>0.38918918918918899</v>
      </c>
      <c r="E84">
        <v>0.64290830945558697</v>
      </c>
      <c r="F84">
        <v>0.60913705583756395</v>
      </c>
      <c r="G84">
        <v>0.73934426229508199</v>
      </c>
      <c r="H84">
        <v>0.47517796075275226</v>
      </c>
      <c r="I84">
        <v>0.66916426745735536</v>
      </c>
      <c r="J84">
        <v>0.57217111410505384</v>
      </c>
      <c r="K84" s="49">
        <v>80083</v>
      </c>
      <c r="L84">
        <f t="shared" si="3"/>
        <v>0.5262239339264505</v>
      </c>
      <c r="N84">
        <f t="shared" si="4"/>
        <v>0.51604874932238798</v>
      </c>
      <c r="P84">
        <f t="shared" si="5"/>
        <v>0.67424065906632302</v>
      </c>
    </row>
    <row r="85" spans="2:16">
      <c r="B85">
        <v>0.41311475409836101</v>
      </c>
      <c r="C85">
        <v>0.68383110195674601</v>
      </c>
      <c r="D85">
        <v>0.465425531914894</v>
      </c>
      <c r="E85">
        <v>0.47874453714739801</v>
      </c>
      <c r="F85">
        <v>0.33582089552238797</v>
      </c>
      <c r="G85">
        <v>0.52516845025763004</v>
      </c>
      <c r="H85">
        <v>0.40478706051188101</v>
      </c>
      <c r="I85">
        <v>0.56258136312059126</v>
      </c>
      <c r="J85">
        <v>0.48368421181623616</v>
      </c>
      <c r="K85" s="49">
        <v>80084</v>
      </c>
      <c r="L85">
        <f t="shared" si="3"/>
        <v>0.54847292802755354</v>
      </c>
      <c r="N85">
        <f t="shared" si="4"/>
        <v>0.47208503453114603</v>
      </c>
      <c r="P85">
        <f t="shared" si="5"/>
        <v>0.43049467289000898</v>
      </c>
    </row>
    <row r="86" spans="2:16">
      <c r="B86">
        <v>0.64060072501294696</v>
      </c>
      <c r="C86">
        <v>0.63381454747362598</v>
      </c>
      <c r="D86">
        <v>0.53155006858710596</v>
      </c>
      <c r="E86">
        <v>0.58067092651757202</v>
      </c>
      <c r="F86">
        <v>0.50434027777777801</v>
      </c>
      <c r="G86">
        <v>0.52207084468664899</v>
      </c>
      <c r="H86">
        <v>0.55883035712594376</v>
      </c>
      <c r="I86">
        <v>0.57885210622594896</v>
      </c>
      <c r="J86">
        <v>0.56884123167594625</v>
      </c>
      <c r="K86" s="49">
        <v>80085</v>
      </c>
      <c r="L86">
        <f t="shared" si="3"/>
        <v>0.63720763624328647</v>
      </c>
      <c r="N86">
        <f t="shared" si="4"/>
        <v>0.55611049755233899</v>
      </c>
      <c r="P86">
        <f t="shared" si="5"/>
        <v>0.5132055612322135</v>
      </c>
    </row>
    <row r="87" spans="2:16">
      <c r="B87">
        <v>0.38361266294227198</v>
      </c>
      <c r="C87">
        <v>0.63631315935591304</v>
      </c>
      <c r="D87">
        <v>0.64024390243902396</v>
      </c>
      <c r="E87">
        <v>0.65335515548281498</v>
      </c>
      <c r="F87">
        <v>0.49443207126948802</v>
      </c>
      <c r="G87">
        <v>0.60018770530267496</v>
      </c>
      <c r="H87">
        <v>0.50609621221692802</v>
      </c>
      <c r="I87">
        <v>0.62995200671380103</v>
      </c>
      <c r="J87">
        <v>0.56802410946536452</v>
      </c>
      <c r="K87" s="49">
        <v>80086</v>
      </c>
      <c r="L87">
        <f t="shared" si="3"/>
        <v>0.50996291114909253</v>
      </c>
      <c r="N87">
        <f t="shared" si="4"/>
        <v>0.64679952896091941</v>
      </c>
      <c r="P87">
        <f t="shared" si="5"/>
        <v>0.54730988828608151</v>
      </c>
    </row>
    <row r="88" spans="2:16">
      <c r="B88">
        <v>0.31845238095238099</v>
      </c>
      <c r="C88">
        <v>0.51890756302521002</v>
      </c>
      <c r="D88">
        <v>0.542682926829268</v>
      </c>
      <c r="E88">
        <v>0.54341164453524005</v>
      </c>
      <c r="F88">
        <v>0.47435897435897401</v>
      </c>
      <c r="G88">
        <v>0.62463235294117703</v>
      </c>
      <c r="H88">
        <v>0.445164760713541</v>
      </c>
      <c r="I88">
        <v>0.56231718683387577</v>
      </c>
      <c r="J88">
        <v>0.50374097377370841</v>
      </c>
      <c r="K88" s="49">
        <v>80087</v>
      </c>
      <c r="L88">
        <f t="shared" si="3"/>
        <v>0.41867997198879547</v>
      </c>
      <c r="N88">
        <f t="shared" si="4"/>
        <v>0.54304728568225402</v>
      </c>
      <c r="P88">
        <f t="shared" si="5"/>
        <v>0.54949566365007552</v>
      </c>
    </row>
    <row r="89" spans="2:16">
      <c r="B89">
        <v>0.70383275261323996</v>
      </c>
      <c r="C89">
        <v>0.70373312152501999</v>
      </c>
      <c r="D89">
        <v>0.64864864864864902</v>
      </c>
      <c r="E89">
        <v>0.67089410272669603</v>
      </c>
      <c r="F89">
        <v>0.5625</v>
      </c>
      <c r="G89">
        <v>0.50113250283125699</v>
      </c>
      <c r="H89">
        <v>0.63832713375396299</v>
      </c>
      <c r="I89">
        <v>0.625253242360991</v>
      </c>
      <c r="J89">
        <v>0.63179018805747711</v>
      </c>
      <c r="K89" s="49">
        <v>80088</v>
      </c>
      <c r="L89">
        <f t="shared" si="3"/>
        <v>0.70378293706912998</v>
      </c>
      <c r="N89">
        <f t="shared" si="4"/>
        <v>0.65977137568767252</v>
      </c>
      <c r="P89">
        <f t="shared" si="5"/>
        <v>0.53181625141562849</v>
      </c>
    </row>
    <row r="90" spans="2:16">
      <c r="B90" t="s">
        <v>149</v>
      </c>
      <c r="C90" t="s">
        <v>149</v>
      </c>
      <c r="D90" t="s">
        <v>149</v>
      </c>
      <c r="E90" t="s">
        <v>149</v>
      </c>
      <c r="F90" t="s">
        <v>149</v>
      </c>
      <c r="G90" t="s">
        <v>149</v>
      </c>
      <c r="K90" s="135">
        <v>80089</v>
      </c>
      <c r="L90" t="str">
        <f t="shared" si="3"/>
        <v/>
      </c>
      <c r="N90" t="str">
        <f t="shared" si="4"/>
        <v/>
      </c>
      <c r="P90" t="str">
        <f t="shared" si="5"/>
        <v/>
      </c>
    </row>
    <row r="91" spans="2:16">
      <c r="B91">
        <v>0.577049180327869</v>
      </c>
      <c r="C91">
        <v>0.72017220172201701</v>
      </c>
      <c r="D91">
        <v>0.52670349907919001</v>
      </c>
      <c r="E91">
        <v>0.56125356125356096</v>
      </c>
      <c r="F91">
        <v>0.57972972972973003</v>
      </c>
      <c r="G91">
        <v>0.66024915062287703</v>
      </c>
      <c r="H91">
        <v>0.56116080304559635</v>
      </c>
      <c r="I91">
        <v>0.64722497119948497</v>
      </c>
      <c r="J91">
        <v>0.60419288712254071</v>
      </c>
      <c r="K91" s="49">
        <v>80090</v>
      </c>
      <c r="L91">
        <f t="shared" si="3"/>
        <v>0.64861069102494295</v>
      </c>
      <c r="N91">
        <f t="shared" si="4"/>
        <v>0.54397853016637554</v>
      </c>
      <c r="P91">
        <f t="shared" si="5"/>
        <v>0.61998944017630353</v>
      </c>
    </row>
    <row r="92" spans="2:16">
      <c r="B92">
        <v>0.44705882352941201</v>
      </c>
      <c r="C92">
        <v>0.69036027263875399</v>
      </c>
      <c r="D92">
        <v>0.43093922651933703</v>
      </c>
      <c r="E92">
        <v>0.72444054409828895</v>
      </c>
      <c r="F92">
        <v>0.48651564185544799</v>
      </c>
      <c r="G92">
        <v>0.63617549668874196</v>
      </c>
      <c r="H92">
        <v>0.45483789730139895</v>
      </c>
      <c r="I92">
        <v>0.6836587711419283</v>
      </c>
      <c r="J92">
        <v>0.56924833422166365</v>
      </c>
      <c r="K92" s="49">
        <v>80091</v>
      </c>
      <c r="L92">
        <f t="shared" si="3"/>
        <v>0.56870954808408303</v>
      </c>
      <c r="N92">
        <f t="shared" si="4"/>
        <v>0.57768988530881304</v>
      </c>
      <c r="P92">
        <f t="shared" si="5"/>
        <v>0.561345569272095</v>
      </c>
    </row>
    <row r="93" spans="2:16">
      <c r="B93" t="s">
        <v>149</v>
      </c>
      <c r="C93" t="s">
        <v>149</v>
      </c>
      <c r="D93" t="s">
        <v>149</v>
      </c>
      <c r="E93" t="s">
        <v>149</v>
      </c>
      <c r="F93" t="s">
        <v>149</v>
      </c>
      <c r="G93" t="s">
        <v>149</v>
      </c>
      <c r="K93" s="135">
        <v>80092</v>
      </c>
      <c r="L93" t="str">
        <f t="shared" si="3"/>
        <v/>
      </c>
      <c r="N93" t="str">
        <f t="shared" si="4"/>
        <v/>
      </c>
      <c r="P93" t="str">
        <f t="shared" si="5"/>
        <v/>
      </c>
    </row>
    <row r="94" spans="2:16">
      <c r="B94">
        <v>0.63870641738251599</v>
      </c>
      <c r="C94">
        <v>0.72342283344248004</v>
      </c>
      <c r="D94">
        <v>0.302702702702703</v>
      </c>
      <c r="E94">
        <v>0.62456234850525205</v>
      </c>
      <c r="F94">
        <v>0.49238578680202999</v>
      </c>
      <c r="G94">
        <v>0.63063063063062996</v>
      </c>
      <c r="H94">
        <v>0.47793163562908303</v>
      </c>
      <c r="I94">
        <v>0.65953860419278731</v>
      </c>
      <c r="J94">
        <v>0.56873511991093517</v>
      </c>
      <c r="K94" s="49">
        <v>80093</v>
      </c>
      <c r="L94">
        <f t="shared" si="3"/>
        <v>0.68106462541249801</v>
      </c>
      <c r="N94">
        <f t="shared" si="4"/>
        <v>0.4636325256039775</v>
      </c>
      <c r="P94">
        <f t="shared" si="5"/>
        <v>0.56150820871633</v>
      </c>
    </row>
    <row r="95" spans="2:16">
      <c r="B95">
        <v>0.55487053020961796</v>
      </c>
      <c r="C95">
        <v>0.62258414766558101</v>
      </c>
      <c r="D95">
        <v>0.45385105028644201</v>
      </c>
      <c r="E95">
        <v>0.53099099099099101</v>
      </c>
      <c r="F95">
        <v>0.493087557603687</v>
      </c>
      <c r="G95">
        <v>0.54625047582794095</v>
      </c>
      <c r="H95">
        <v>0.50060304603324901</v>
      </c>
      <c r="I95">
        <v>0.56660853816150436</v>
      </c>
      <c r="J95">
        <v>0.53360579209737669</v>
      </c>
      <c r="K95" s="49">
        <v>80094</v>
      </c>
      <c r="L95">
        <f t="shared" si="3"/>
        <v>0.58872733893759954</v>
      </c>
      <c r="N95">
        <f t="shared" si="4"/>
        <v>0.49242102063871651</v>
      </c>
      <c r="P95">
        <f t="shared" si="5"/>
        <v>0.519669016715814</v>
      </c>
    </row>
    <row r="96" spans="2:16">
      <c r="B96">
        <v>0.50118483412322301</v>
      </c>
      <c r="C96">
        <v>0.55477258167841104</v>
      </c>
      <c r="D96">
        <v>0.493930197268589</v>
      </c>
      <c r="E96">
        <v>0.45195261079420801</v>
      </c>
      <c r="F96">
        <v>0.47731755424063099</v>
      </c>
      <c r="G96">
        <v>0.43475964078182799</v>
      </c>
      <c r="H96">
        <v>0.49081086187748096</v>
      </c>
      <c r="I96">
        <v>0.48049494441814899</v>
      </c>
      <c r="J96">
        <v>0.48565290314781501</v>
      </c>
      <c r="K96" s="49">
        <v>80095</v>
      </c>
      <c r="L96">
        <f t="shared" si="3"/>
        <v>0.52797870790081702</v>
      </c>
      <c r="N96">
        <f t="shared" si="4"/>
        <v>0.4729414040313985</v>
      </c>
      <c r="P96">
        <f t="shared" si="5"/>
        <v>0.45603859751122949</v>
      </c>
    </row>
    <row r="97" spans="2:16">
      <c r="B97">
        <v>0.50208507089240995</v>
      </c>
      <c r="C97">
        <v>0.71239328819546699</v>
      </c>
      <c r="D97">
        <v>0.62062615101289098</v>
      </c>
      <c r="E97">
        <v>0.73439116936874804</v>
      </c>
      <c r="F97">
        <v>0.72422360248447204</v>
      </c>
      <c r="G97">
        <v>0.75384615384615405</v>
      </c>
      <c r="H97">
        <v>0.61564494146325766</v>
      </c>
      <c r="I97">
        <v>0.73354353713678966</v>
      </c>
      <c r="J97">
        <v>0.67459423930002371</v>
      </c>
      <c r="K97" s="49">
        <v>80096</v>
      </c>
      <c r="L97">
        <f t="shared" si="3"/>
        <v>0.60723917954393847</v>
      </c>
      <c r="N97">
        <f t="shared" si="4"/>
        <v>0.67750866019081957</v>
      </c>
      <c r="P97">
        <f t="shared" si="5"/>
        <v>0.7390348781653131</v>
      </c>
    </row>
    <row r="98" spans="2:16">
      <c r="B98">
        <v>0.58823529411764697</v>
      </c>
      <c r="C98">
        <v>0.62549999999999994</v>
      </c>
      <c r="D98">
        <v>0.48067632850241498</v>
      </c>
      <c r="E98">
        <v>0.66129579375848002</v>
      </c>
      <c r="F98">
        <v>0.62360248447205002</v>
      </c>
      <c r="G98">
        <v>0.69946401225114896</v>
      </c>
      <c r="H98">
        <v>0.56417136903070397</v>
      </c>
      <c r="I98">
        <v>0.66208660200320957</v>
      </c>
      <c r="J98">
        <v>0.61312898551695683</v>
      </c>
      <c r="K98" s="49">
        <v>80097</v>
      </c>
      <c r="L98">
        <f t="shared" si="3"/>
        <v>0.60686764705882346</v>
      </c>
      <c r="N98">
        <f t="shared" si="4"/>
        <v>0.57098606113044748</v>
      </c>
      <c r="P98">
        <f t="shared" si="5"/>
        <v>0.66153324836159944</v>
      </c>
    </row>
    <row r="99" spans="2:16">
      <c r="B99">
        <v>0.51559251559251595</v>
      </c>
      <c r="C99">
        <v>0.63089902451885005</v>
      </c>
      <c r="D99">
        <v>0.54787234042553201</v>
      </c>
      <c r="E99">
        <v>0.65940685820203904</v>
      </c>
      <c r="F99">
        <v>0.47244094488188998</v>
      </c>
      <c r="G99">
        <v>0.638791475586728</v>
      </c>
      <c r="H99">
        <v>0.51196860029997937</v>
      </c>
      <c r="I99">
        <v>0.64303245276920562</v>
      </c>
      <c r="J99">
        <v>0.5775005265345925</v>
      </c>
      <c r="K99" s="49">
        <v>80098</v>
      </c>
      <c r="L99">
        <f t="shared" si="3"/>
        <v>0.573245770055683</v>
      </c>
      <c r="N99">
        <f t="shared" si="4"/>
        <v>0.60363959931378552</v>
      </c>
      <c r="P99">
        <f t="shared" si="5"/>
        <v>0.55561621023430896</v>
      </c>
    </row>
    <row r="100" spans="2:16">
      <c r="B100">
        <v>0.328125</v>
      </c>
      <c r="C100">
        <v>0.616324264297613</v>
      </c>
      <c r="D100">
        <v>0.44354838709677402</v>
      </c>
      <c r="E100">
        <v>0.66926156583629903</v>
      </c>
      <c r="F100">
        <v>0.41116751269035501</v>
      </c>
      <c r="G100">
        <v>0.516702203269367</v>
      </c>
      <c r="H100">
        <v>0.39428029992904295</v>
      </c>
      <c r="I100">
        <v>0.60076267780109305</v>
      </c>
      <c r="J100">
        <v>0.49752148886506803</v>
      </c>
      <c r="K100" s="49">
        <v>80099</v>
      </c>
      <c r="L100">
        <f t="shared" si="3"/>
        <v>0.4722246321488065</v>
      </c>
      <c r="N100">
        <f t="shared" si="4"/>
        <v>0.55640497646653653</v>
      </c>
      <c r="P100">
        <f t="shared" si="5"/>
        <v>0.463934857979861</v>
      </c>
    </row>
    <row r="101" spans="2:16">
      <c r="B101">
        <v>0.59597156398104301</v>
      </c>
      <c r="C101">
        <v>0.67664205207928496</v>
      </c>
      <c r="D101">
        <v>0.53800000000000003</v>
      </c>
      <c r="E101">
        <v>0.480464625131996</v>
      </c>
      <c r="F101">
        <v>0.452674897119342</v>
      </c>
      <c r="G101">
        <v>0.54692230070635695</v>
      </c>
      <c r="H101">
        <v>0.52888215370012837</v>
      </c>
      <c r="I101">
        <v>0.56800965930587932</v>
      </c>
      <c r="J101">
        <v>0.54844590650300384</v>
      </c>
      <c r="K101" s="49">
        <v>80100</v>
      </c>
      <c r="L101">
        <f t="shared" si="3"/>
        <v>0.63630680803016393</v>
      </c>
      <c r="N101">
        <f t="shared" si="4"/>
        <v>0.50923231256599799</v>
      </c>
      <c r="P101">
        <f t="shared" si="5"/>
        <v>0.4997985989128495</v>
      </c>
    </row>
    <row r="102" spans="2:16">
      <c r="B102" t="s">
        <v>149</v>
      </c>
      <c r="C102" t="s">
        <v>149</v>
      </c>
      <c r="D102" t="s">
        <v>149</v>
      </c>
      <c r="E102" t="s">
        <v>149</v>
      </c>
      <c r="F102" t="s">
        <v>149</v>
      </c>
      <c r="G102" t="s">
        <v>149</v>
      </c>
      <c r="K102" s="135">
        <v>80101</v>
      </c>
      <c r="L102" t="str">
        <f t="shared" si="3"/>
        <v/>
      </c>
      <c r="N102" t="str">
        <f t="shared" si="4"/>
        <v/>
      </c>
      <c r="P102" t="str">
        <f t="shared" si="5"/>
        <v/>
      </c>
    </row>
    <row r="103" spans="2:16">
      <c r="B103">
        <v>0.42004773269689699</v>
      </c>
      <c r="C103">
        <v>0.55317725752508395</v>
      </c>
      <c r="D103">
        <v>0.28248587570621497</v>
      </c>
      <c r="E103">
        <v>0.54580896686159797</v>
      </c>
      <c r="F103">
        <v>0.42666666666666703</v>
      </c>
      <c r="G103">
        <v>0.69108280254776999</v>
      </c>
      <c r="H103">
        <v>0.37640009168992633</v>
      </c>
      <c r="I103">
        <v>0.59668967564481734</v>
      </c>
      <c r="J103">
        <v>0.48654488366737186</v>
      </c>
      <c r="K103" s="49">
        <v>80102</v>
      </c>
      <c r="L103">
        <f t="shared" si="3"/>
        <v>0.48661249511099047</v>
      </c>
      <c r="N103">
        <f t="shared" si="4"/>
        <v>0.41414742128390647</v>
      </c>
      <c r="P103">
        <f t="shared" si="5"/>
        <v>0.55887473460721848</v>
      </c>
    </row>
    <row r="104" spans="2:16">
      <c r="B104" t="s">
        <v>149</v>
      </c>
      <c r="C104" t="s">
        <v>149</v>
      </c>
      <c r="D104" t="s">
        <v>149</v>
      </c>
      <c r="E104" t="s">
        <v>149</v>
      </c>
      <c r="F104" t="s">
        <v>149</v>
      </c>
      <c r="G104" t="s">
        <v>149</v>
      </c>
      <c r="K104" s="135">
        <v>80103</v>
      </c>
      <c r="L104" t="str">
        <f t="shared" si="3"/>
        <v/>
      </c>
      <c r="N104" t="str">
        <f t="shared" si="4"/>
        <v/>
      </c>
      <c r="P104" t="str">
        <f t="shared" si="5"/>
        <v/>
      </c>
    </row>
    <row r="105" spans="2:16">
      <c r="B105" t="s">
        <v>149</v>
      </c>
      <c r="C105" t="s">
        <v>149</v>
      </c>
      <c r="D105" t="s">
        <v>149</v>
      </c>
      <c r="E105" t="s">
        <v>149</v>
      </c>
      <c r="F105" t="s">
        <v>149</v>
      </c>
      <c r="G105" t="s">
        <v>149</v>
      </c>
      <c r="K105" s="135">
        <v>80104</v>
      </c>
      <c r="L105" t="str">
        <f t="shared" si="3"/>
        <v/>
      </c>
      <c r="N105" t="str">
        <f t="shared" si="4"/>
        <v/>
      </c>
      <c r="P105" t="str">
        <f t="shared" si="5"/>
        <v/>
      </c>
    </row>
    <row r="106" spans="2:16">
      <c r="B106">
        <v>0.62435897435897403</v>
      </c>
      <c r="C106">
        <v>0.78170478170478197</v>
      </c>
      <c r="D106">
        <v>0.63378545006165199</v>
      </c>
      <c r="E106">
        <v>0.74095287685498601</v>
      </c>
      <c r="F106">
        <v>0.79898477157360404</v>
      </c>
      <c r="G106">
        <v>0.74392059553349899</v>
      </c>
      <c r="H106">
        <v>0.68570973199807661</v>
      </c>
      <c r="I106">
        <v>0.75552608469775562</v>
      </c>
      <c r="J106">
        <v>0.72061790834791617</v>
      </c>
      <c r="K106" s="49">
        <v>80105</v>
      </c>
      <c r="L106">
        <f t="shared" si="3"/>
        <v>0.70303187803187805</v>
      </c>
      <c r="N106">
        <f t="shared" si="4"/>
        <v>0.687369163458319</v>
      </c>
      <c r="P106">
        <f t="shared" si="5"/>
        <v>0.77145268355355157</v>
      </c>
    </row>
    <row r="107" spans="2:16">
      <c r="B107">
        <v>0.76477832512315302</v>
      </c>
      <c r="C107">
        <v>0.73049403747870501</v>
      </c>
      <c r="D107">
        <v>0.53580562659846598</v>
      </c>
      <c r="E107">
        <v>0.73841059602648995</v>
      </c>
      <c r="F107">
        <v>0.624595469255664</v>
      </c>
      <c r="G107">
        <v>0.73882450331125804</v>
      </c>
      <c r="H107">
        <v>0.6417264736590943</v>
      </c>
      <c r="I107">
        <v>0.73590971227215096</v>
      </c>
      <c r="J107">
        <v>0.68881809296562269</v>
      </c>
      <c r="K107" s="49">
        <v>80106</v>
      </c>
      <c r="L107">
        <f t="shared" si="3"/>
        <v>0.74763618130092901</v>
      </c>
      <c r="N107">
        <f t="shared" si="4"/>
        <v>0.63710811131247791</v>
      </c>
      <c r="P107">
        <f t="shared" si="5"/>
        <v>0.68170998628346102</v>
      </c>
    </row>
    <row r="108" spans="2:16">
      <c r="B108">
        <v>0.72516025641025605</v>
      </c>
      <c r="C108">
        <v>0.69475828857195798</v>
      </c>
      <c r="D108">
        <v>0.57805907172995796</v>
      </c>
      <c r="E108">
        <v>0.69769045156842502</v>
      </c>
      <c r="F108">
        <v>0.74971164936562895</v>
      </c>
      <c r="G108">
        <v>0.65179119754350001</v>
      </c>
      <c r="H108">
        <v>0.68431032583528095</v>
      </c>
      <c r="I108">
        <v>0.68141331256129434</v>
      </c>
      <c r="J108">
        <v>0.6828618191982877</v>
      </c>
      <c r="K108" s="49">
        <v>80107</v>
      </c>
      <c r="L108">
        <f t="shared" si="3"/>
        <v>0.70995927249110702</v>
      </c>
      <c r="N108">
        <f t="shared" si="4"/>
        <v>0.63787476164919155</v>
      </c>
      <c r="P108">
        <f t="shared" si="5"/>
        <v>0.70075142345456443</v>
      </c>
    </row>
    <row r="109" spans="2:16">
      <c r="B109" t="s">
        <v>149</v>
      </c>
      <c r="C109" t="s">
        <v>149</v>
      </c>
      <c r="D109" t="s">
        <v>149</v>
      </c>
      <c r="E109" t="s">
        <v>149</v>
      </c>
      <c r="F109" t="s">
        <v>149</v>
      </c>
      <c r="G109" t="s">
        <v>149</v>
      </c>
      <c r="K109" s="135">
        <v>80108</v>
      </c>
      <c r="L109" t="str">
        <f t="shared" si="3"/>
        <v/>
      </c>
      <c r="N109" t="str">
        <f t="shared" si="4"/>
        <v/>
      </c>
      <c r="P109" t="str">
        <f t="shared" si="5"/>
        <v/>
      </c>
    </row>
    <row r="110" spans="2:16">
      <c r="B110">
        <v>0.697167755991285</v>
      </c>
      <c r="C110">
        <v>0.74002280501710405</v>
      </c>
      <c r="D110">
        <v>0.64332603938730903</v>
      </c>
      <c r="E110">
        <v>0.71147318397827597</v>
      </c>
      <c r="F110">
        <v>0.69987063389392001</v>
      </c>
      <c r="G110">
        <v>0.81936579841449597</v>
      </c>
      <c r="H110">
        <v>0.68012147642417131</v>
      </c>
      <c r="I110">
        <v>0.75695392913662529</v>
      </c>
      <c r="J110">
        <v>0.7185377027803983</v>
      </c>
      <c r="K110" s="49">
        <v>80109</v>
      </c>
      <c r="L110">
        <f t="shared" si="3"/>
        <v>0.71859528050419452</v>
      </c>
      <c r="N110">
        <f t="shared" si="4"/>
        <v>0.6773996116827925</v>
      </c>
      <c r="P110">
        <f t="shared" si="5"/>
        <v>0.75961821615420799</v>
      </c>
    </row>
    <row r="111" spans="2:16">
      <c r="B111">
        <v>0.36309523809523803</v>
      </c>
      <c r="C111">
        <v>0.75561797752809001</v>
      </c>
      <c r="D111">
        <v>0.31884057971014501</v>
      </c>
      <c r="E111">
        <v>0.77890070921985799</v>
      </c>
      <c r="F111">
        <v>0.47325102880658398</v>
      </c>
      <c r="G111">
        <v>0.60666827736168105</v>
      </c>
      <c r="H111">
        <v>0.38506228220398903</v>
      </c>
      <c r="I111">
        <v>0.71372898803654305</v>
      </c>
      <c r="J111">
        <v>0.54939563512026612</v>
      </c>
      <c r="K111" s="49">
        <v>80110</v>
      </c>
      <c r="L111">
        <f t="shared" si="3"/>
        <v>0.55935660781166407</v>
      </c>
      <c r="N111">
        <f t="shared" si="4"/>
        <v>0.54887064446500156</v>
      </c>
      <c r="P111">
        <f t="shared" si="5"/>
        <v>0.53995965308413252</v>
      </c>
    </row>
    <row r="112" spans="2:16">
      <c r="B112">
        <v>0.67760506620610195</v>
      </c>
      <c r="C112">
        <v>0.59022988505747098</v>
      </c>
      <c r="D112">
        <v>0.58233890214797102</v>
      </c>
      <c r="E112">
        <v>0.58548816799874603</v>
      </c>
      <c r="F112">
        <v>0.52858880778588802</v>
      </c>
      <c r="G112">
        <v>0.70583418628454497</v>
      </c>
      <c r="H112">
        <v>0.59617759204665366</v>
      </c>
      <c r="I112">
        <v>0.62718407978025403</v>
      </c>
      <c r="J112">
        <v>0.6116808359134539</v>
      </c>
      <c r="K112" s="49">
        <v>80111</v>
      </c>
      <c r="L112">
        <f t="shared" si="3"/>
        <v>0.63391747563178646</v>
      </c>
      <c r="N112">
        <f t="shared" si="4"/>
        <v>0.58391353507335853</v>
      </c>
      <c r="P112">
        <f t="shared" si="5"/>
        <v>0.61721149703521649</v>
      </c>
    </row>
    <row r="113" spans="2:16">
      <c r="B113">
        <v>0.27976190476190499</v>
      </c>
      <c r="C113">
        <v>0.56677374942634196</v>
      </c>
      <c r="D113">
        <v>0.71621621621621601</v>
      </c>
      <c r="E113">
        <v>0.51778656126482203</v>
      </c>
      <c r="F113">
        <v>0.39565943238731199</v>
      </c>
      <c r="G113">
        <v>0.528813559322034</v>
      </c>
      <c r="H113">
        <v>0.46387918445514437</v>
      </c>
      <c r="I113">
        <v>0.5377912900043994</v>
      </c>
      <c r="J113">
        <v>0.50083523722977186</v>
      </c>
      <c r="K113" s="49">
        <v>80112</v>
      </c>
      <c r="L113">
        <f t="shared" si="3"/>
        <v>0.42326782709412347</v>
      </c>
      <c r="N113">
        <f t="shared" si="4"/>
        <v>0.61700138874051902</v>
      </c>
      <c r="P113">
        <f t="shared" si="5"/>
        <v>0.46223649585467297</v>
      </c>
    </row>
    <row r="114" spans="2:16">
      <c r="B114">
        <v>0.64063684609552696</v>
      </c>
      <c r="C114">
        <v>0.71357582985489998</v>
      </c>
      <c r="D114">
        <v>0.53122987765614904</v>
      </c>
      <c r="E114">
        <v>0.72982821447163004</v>
      </c>
      <c r="F114">
        <v>0.50517104216388198</v>
      </c>
      <c r="G114">
        <v>0.56926102837875803</v>
      </c>
      <c r="H114">
        <v>0.55901258863851933</v>
      </c>
      <c r="I114">
        <v>0.67088835756842935</v>
      </c>
      <c r="J114">
        <v>0.61495047310347439</v>
      </c>
      <c r="K114" s="49">
        <v>80113</v>
      </c>
      <c r="L114">
        <f t="shared" si="3"/>
        <v>0.67710633797521347</v>
      </c>
      <c r="N114">
        <f t="shared" si="4"/>
        <v>0.63052904606388949</v>
      </c>
      <c r="P114">
        <f t="shared" si="5"/>
        <v>0.53721603527132</v>
      </c>
    </row>
    <row r="115" spans="2:16">
      <c r="B115">
        <v>0.56306760847628701</v>
      </c>
      <c r="C115">
        <v>0.71827328789354095</v>
      </c>
      <c r="D115">
        <v>0.65835140997830799</v>
      </c>
      <c r="E115">
        <v>0.721515151515152</v>
      </c>
      <c r="F115">
        <v>0.66577777777777802</v>
      </c>
      <c r="G115">
        <v>0.75167173252279595</v>
      </c>
      <c r="H115">
        <v>0.62906559874412438</v>
      </c>
      <c r="I115">
        <v>0.73048672397716297</v>
      </c>
      <c r="J115">
        <v>0.67977616136064356</v>
      </c>
      <c r="K115" s="49">
        <v>80114</v>
      </c>
      <c r="L115">
        <f t="shared" si="3"/>
        <v>0.64067044818491392</v>
      </c>
      <c r="N115">
        <f t="shared" si="4"/>
        <v>0.68993328074672999</v>
      </c>
      <c r="P115">
        <f t="shared" si="5"/>
        <v>0.70872475515028699</v>
      </c>
    </row>
    <row r="116" spans="2:16">
      <c r="B116">
        <v>0.54187689202825395</v>
      </c>
      <c r="C116">
        <v>0.67111616018176601</v>
      </c>
      <c r="D116">
        <v>0.52854511970534102</v>
      </c>
      <c r="E116">
        <v>0.76048565121412803</v>
      </c>
      <c r="F116">
        <v>0.63108108108108096</v>
      </c>
      <c r="G116">
        <v>0.50524033249006095</v>
      </c>
      <c r="H116">
        <v>0.56716769760489194</v>
      </c>
      <c r="I116">
        <v>0.64561404796198507</v>
      </c>
      <c r="J116">
        <v>0.60639087278343851</v>
      </c>
      <c r="K116" s="49">
        <v>80115</v>
      </c>
      <c r="L116">
        <f t="shared" si="3"/>
        <v>0.60649652610500993</v>
      </c>
      <c r="N116">
        <f t="shared" si="4"/>
        <v>0.64451538545973452</v>
      </c>
      <c r="P116">
        <f t="shared" si="5"/>
        <v>0.56816070678557096</v>
      </c>
    </row>
    <row r="117" spans="2:16">
      <c r="B117" t="s">
        <v>149</v>
      </c>
      <c r="C117">
        <v>0.76793248945147696</v>
      </c>
      <c r="D117">
        <v>0.54589371980676304</v>
      </c>
      <c r="E117">
        <v>0.76288659793814395</v>
      </c>
      <c r="F117">
        <v>0.43402777777777801</v>
      </c>
      <c r="G117">
        <v>0.77296641036017799</v>
      </c>
      <c r="H117">
        <v>0.48996074879227053</v>
      </c>
      <c r="I117">
        <v>0.76792849924993301</v>
      </c>
      <c r="J117">
        <v>0.65674139906686801</v>
      </c>
      <c r="K117" s="49">
        <v>80116</v>
      </c>
      <c r="L117">
        <f t="shared" si="3"/>
        <v>0.76793248945147696</v>
      </c>
      <c r="N117">
        <f t="shared" si="4"/>
        <v>0.65439015887245344</v>
      </c>
      <c r="P117">
        <f t="shared" si="5"/>
        <v>0.603497094068978</v>
      </c>
    </row>
    <row r="118" spans="2:16">
      <c r="B118">
        <v>0.66898734177215202</v>
      </c>
      <c r="C118">
        <v>0.734226804123711</v>
      </c>
      <c r="D118">
        <v>0.55458515283842802</v>
      </c>
      <c r="E118">
        <v>0.78885630498533699</v>
      </c>
      <c r="F118">
        <v>0.59289617486338797</v>
      </c>
      <c r="G118">
        <v>0.74348958333333304</v>
      </c>
      <c r="H118">
        <v>0.60548955649132263</v>
      </c>
      <c r="I118">
        <v>0.7555242308141269</v>
      </c>
      <c r="J118">
        <v>0.68050689365272488</v>
      </c>
      <c r="K118" s="49">
        <v>80117</v>
      </c>
      <c r="L118">
        <f t="shared" si="3"/>
        <v>0.70160707294793156</v>
      </c>
      <c r="N118">
        <f t="shared" si="4"/>
        <v>0.6717207289118825</v>
      </c>
      <c r="P118">
        <f t="shared" si="5"/>
        <v>0.66819287909836045</v>
      </c>
    </row>
    <row r="119" spans="2:16">
      <c r="B119" t="s">
        <v>149</v>
      </c>
      <c r="C119" t="s">
        <v>149</v>
      </c>
      <c r="D119" t="s">
        <v>149</v>
      </c>
      <c r="E119" t="s">
        <v>149</v>
      </c>
      <c r="F119" t="s">
        <v>149</v>
      </c>
      <c r="G119" t="s">
        <v>149</v>
      </c>
      <c r="K119" s="135">
        <v>80118</v>
      </c>
      <c r="L119" t="str">
        <f t="shared" si="3"/>
        <v/>
      </c>
      <c r="N119" t="str">
        <f t="shared" si="4"/>
        <v/>
      </c>
      <c r="P119" t="str">
        <f t="shared" si="5"/>
        <v/>
      </c>
    </row>
    <row r="120" spans="2:16">
      <c r="B120">
        <v>0.397759103641457</v>
      </c>
      <c r="C120">
        <v>0.708527789563004</v>
      </c>
      <c r="D120">
        <v>0.63019693654266995</v>
      </c>
      <c r="E120">
        <v>0.81047982332864899</v>
      </c>
      <c r="F120">
        <v>0.49288256227757998</v>
      </c>
      <c r="G120">
        <v>0.72564160799455002</v>
      </c>
      <c r="H120">
        <v>0.50694620082056907</v>
      </c>
      <c r="I120">
        <v>0.7482164069620677</v>
      </c>
      <c r="J120">
        <v>0.62758130389131839</v>
      </c>
      <c r="K120" s="49">
        <v>80119</v>
      </c>
      <c r="L120">
        <f t="shared" si="3"/>
        <v>0.55314344660223047</v>
      </c>
      <c r="N120">
        <f t="shared" si="4"/>
        <v>0.72033837993565952</v>
      </c>
      <c r="P120">
        <f t="shared" si="5"/>
        <v>0.60926208513606506</v>
      </c>
    </row>
    <row r="121" spans="2:16">
      <c r="B121">
        <v>0.63398692810457502</v>
      </c>
      <c r="C121">
        <v>0.68182912154031305</v>
      </c>
      <c r="D121">
        <v>0.56556556556556603</v>
      </c>
      <c r="E121">
        <v>0.69725675942372201</v>
      </c>
      <c r="F121">
        <v>0.493496557000765</v>
      </c>
      <c r="G121">
        <v>0.62139392392136805</v>
      </c>
      <c r="H121">
        <v>0.56434968355696868</v>
      </c>
      <c r="I121">
        <v>0.66682660162846774</v>
      </c>
      <c r="J121">
        <v>0.61558814259271821</v>
      </c>
      <c r="K121" s="49">
        <v>80120</v>
      </c>
      <c r="L121">
        <f t="shared" si="3"/>
        <v>0.65790802482244404</v>
      </c>
      <c r="N121">
        <f t="shared" si="4"/>
        <v>0.63141116249464402</v>
      </c>
      <c r="P121">
        <f t="shared" si="5"/>
        <v>0.55744524046106658</v>
      </c>
    </row>
    <row r="122" spans="2:16">
      <c r="B122">
        <v>0.51627906976744198</v>
      </c>
      <c r="C122">
        <v>0.68853292651919695</v>
      </c>
      <c r="D122">
        <v>0.58205689277899297</v>
      </c>
      <c r="E122">
        <v>0.63703145601808298</v>
      </c>
      <c r="F122">
        <v>0.45783132530120502</v>
      </c>
      <c r="G122">
        <v>0.71145153189352095</v>
      </c>
      <c r="H122">
        <v>0.51872242928254664</v>
      </c>
      <c r="I122">
        <v>0.679005304810267</v>
      </c>
      <c r="J122">
        <v>0.59886386704640693</v>
      </c>
      <c r="K122" s="49">
        <v>80121</v>
      </c>
      <c r="L122">
        <f t="shared" si="3"/>
        <v>0.60240599814331941</v>
      </c>
      <c r="N122">
        <f t="shared" si="4"/>
        <v>0.60954417439853792</v>
      </c>
      <c r="P122">
        <f t="shared" si="5"/>
        <v>0.58464142859736301</v>
      </c>
    </row>
    <row r="123" spans="2:16">
      <c r="B123">
        <v>0.66666666666666696</v>
      </c>
      <c r="C123">
        <v>0.70548139733030402</v>
      </c>
      <c r="D123">
        <v>0.724288840262582</v>
      </c>
      <c r="E123">
        <v>0.78469750889679701</v>
      </c>
      <c r="F123">
        <v>0.51492537313432796</v>
      </c>
      <c r="G123">
        <v>0.58539698749042601</v>
      </c>
      <c r="H123">
        <v>0.63529362668785894</v>
      </c>
      <c r="I123">
        <v>0.69185863123917579</v>
      </c>
      <c r="J123">
        <v>0.66357612896351736</v>
      </c>
      <c r="K123" s="49">
        <v>80122</v>
      </c>
      <c r="L123">
        <f t="shared" si="3"/>
        <v>0.68607403199848549</v>
      </c>
      <c r="N123">
        <f t="shared" si="4"/>
        <v>0.75449317457968945</v>
      </c>
      <c r="P123">
        <f t="shared" si="5"/>
        <v>0.55016118031237693</v>
      </c>
    </row>
    <row r="124" spans="2:16">
      <c r="B124">
        <v>0.72435897435897401</v>
      </c>
      <c r="C124">
        <v>0.74324324324324298</v>
      </c>
      <c r="D124">
        <v>0.51203501094091897</v>
      </c>
      <c r="E124">
        <v>0.74084834398605504</v>
      </c>
      <c r="F124">
        <v>0.52537313432835797</v>
      </c>
      <c r="G124">
        <v>0.63829787234042501</v>
      </c>
      <c r="H124">
        <v>0.58725570654275028</v>
      </c>
      <c r="I124">
        <v>0.7074631531899076</v>
      </c>
      <c r="J124">
        <v>0.64735942986632888</v>
      </c>
      <c r="K124" s="49">
        <v>80123</v>
      </c>
      <c r="L124">
        <f t="shared" si="3"/>
        <v>0.73380110880110849</v>
      </c>
      <c r="N124">
        <f t="shared" si="4"/>
        <v>0.626441677463487</v>
      </c>
      <c r="P124">
        <f t="shared" si="5"/>
        <v>0.58183550333439149</v>
      </c>
    </row>
    <row r="125" spans="2:16">
      <c r="B125">
        <v>0.57389162561576301</v>
      </c>
      <c r="C125">
        <v>0.524784482758621</v>
      </c>
      <c r="D125">
        <v>0.44629156010230198</v>
      </c>
      <c r="E125">
        <v>0.72606774668630303</v>
      </c>
      <c r="F125">
        <v>0.36486486486486502</v>
      </c>
      <c r="G125">
        <v>0.51160179640718595</v>
      </c>
      <c r="H125">
        <v>0.46168268352764336</v>
      </c>
      <c r="I125">
        <v>0.58748467528403669</v>
      </c>
      <c r="J125">
        <v>0.52458367940583994</v>
      </c>
      <c r="K125" s="49">
        <v>80124</v>
      </c>
      <c r="L125">
        <f t="shared" si="3"/>
        <v>0.54933805418719195</v>
      </c>
      <c r="N125">
        <f t="shared" si="4"/>
        <v>0.58617965339430245</v>
      </c>
      <c r="P125">
        <f t="shared" si="5"/>
        <v>0.43823333063602549</v>
      </c>
    </row>
    <row r="126" spans="2:16">
      <c r="B126">
        <v>0.52955665024630505</v>
      </c>
      <c r="C126">
        <v>0.75433115592161304</v>
      </c>
      <c r="D126">
        <v>0.47264770240700199</v>
      </c>
      <c r="E126">
        <v>0.67794253938832205</v>
      </c>
      <c r="F126">
        <v>0.714864864864865</v>
      </c>
      <c r="G126">
        <v>0.75121951219512195</v>
      </c>
      <c r="H126">
        <v>0.57235640583939074</v>
      </c>
      <c r="I126">
        <v>0.72783106916835238</v>
      </c>
      <c r="J126">
        <v>0.65009373750387145</v>
      </c>
      <c r="K126" s="49">
        <v>80125</v>
      </c>
      <c r="L126">
        <f t="shared" si="3"/>
        <v>0.6419439030839591</v>
      </c>
      <c r="N126">
        <f t="shared" si="4"/>
        <v>0.57529512089766199</v>
      </c>
      <c r="P126">
        <f t="shared" si="5"/>
        <v>0.73304218852999348</v>
      </c>
    </row>
    <row r="127" spans="2:16">
      <c r="B127">
        <v>0.42063492063492097</v>
      </c>
      <c r="C127">
        <v>0.45</v>
      </c>
      <c r="D127">
        <v>0.44404332129963903</v>
      </c>
      <c r="E127">
        <v>0.41933570581257401</v>
      </c>
      <c r="F127">
        <v>0.43689320388349501</v>
      </c>
      <c r="G127">
        <v>0.43727072633895803</v>
      </c>
      <c r="H127">
        <v>0.43385714860601832</v>
      </c>
      <c r="I127">
        <v>0.43553547738384402</v>
      </c>
      <c r="J127">
        <v>0.43469631299493122</v>
      </c>
      <c r="K127" s="49">
        <v>80126</v>
      </c>
      <c r="L127">
        <f t="shared" si="3"/>
        <v>0.43531746031746049</v>
      </c>
      <c r="N127">
        <f t="shared" si="4"/>
        <v>0.43168951355610652</v>
      </c>
      <c r="P127">
        <f t="shared" si="5"/>
        <v>0.43708196511122654</v>
      </c>
    </row>
    <row r="128" spans="2:16">
      <c r="B128" t="s">
        <v>149</v>
      </c>
      <c r="C128">
        <v>0.83836416747809095</v>
      </c>
      <c r="D128">
        <v>0.57274401473296499</v>
      </c>
      <c r="E128">
        <v>0.68866145973606296</v>
      </c>
      <c r="F128">
        <v>0.64973262032085599</v>
      </c>
      <c r="G128">
        <v>0.69131513647642695</v>
      </c>
      <c r="H128">
        <v>0.61123831752691049</v>
      </c>
      <c r="I128">
        <v>0.73944692123019362</v>
      </c>
      <c r="J128">
        <v>0.68816347974888037</v>
      </c>
      <c r="K128" s="49">
        <v>80127</v>
      </c>
      <c r="L128">
        <f t="shared" si="3"/>
        <v>0.83836416747809095</v>
      </c>
      <c r="N128">
        <f t="shared" si="4"/>
        <v>0.63070273723451398</v>
      </c>
      <c r="P128">
        <f t="shared" si="5"/>
        <v>0.67052387839864147</v>
      </c>
    </row>
    <row r="129" spans="2:16">
      <c r="B129">
        <v>0.66913365259033497</v>
      </c>
      <c r="C129">
        <v>0.70437748720864102</v>
      </c>
      <c r="D129">
        <v>0.54948805460750805</v>
      </c>
      <c r="E129">
        <v>0.66399866599966695</v>
      </c>
      <c r="F129">
        <v>0.59500959692898303</v>
      </c>
      <c r="G129">
        <v>0.61113472163195903</v>
      </c>
      <c r="H129">
        <v>0.60454376804227539</v>
      </c>
      <c r="I129">
        <v>0.65983695828008893</v>
      </c>
      <c r="J129">
        <v>0.63219036316118216</v>
      </c>
      <c r="K129" s="49">
        <v>80128</v>
      </c>
      <c r="L129">
        <f t="shared" si="3"/>
        <v>0.68675556989948805</v>
      </c>
      <c r="N129">
        <f t="shared" si="4"/>
        <v>0.60674336030358744</v>
      </c>
      <c r="P129">
        <f t="shared" si="5"/>
        <v>0.60307215928047109</v>
      </c>
    </row>
    <row r="130" spans="2:16">
      <c r="B130">
        <v>0.59530026109660605</v>
      </c>
      <c r="C130">
        <v>0.61314655172413801</v>
      </c>
      <c r="D130">
        <v>0.41757049891540099</v>
      </c>
      <c r="E130">
        <v>0.620278907611854</v>
      </c>
      <c r="F130">
        <v>0.408610885458976</v>
      </c>
      <c r="G130">
        <v>0.41317898486197702</v>
      </c>
      <c r="H130">
        <v>0.47382721515699439</v>
      </c>
      <c r="I130">
        <v>0.54886814806598971</v>
      </c>
      <c r="J130">
        <v>0.51134768161149202</v>
      </c>
      <c r="K130" s="49">
        <v>80129</v>
      </c>
      <c r="L130">
        <f t="shared" si="3"/>
        <v>0.60422340641037198</v>
      </c>
      <c r="N130">
        <f t="shared" si="4"/>
        <v>0.5189247032636275</v>
      </c>
      <c r="P130">
        <f t="shared" si="5"/>
        <v>0.41089493516047648</v>
      </c>
    </row>
    <row r="131" spans="2:16">
      <c r="B131" t="s">
        <v>149</v>
      </c>
      <c r="C131" t="s">
        <v>149</v>
      </c>
      <c r="D131" t="s">
        <v>149</v>
      </c>
      <c r="E131" t="s">
        <v>149</v>
      </c>
      <c r="F131" t="s">
        <v>149</v>
      </c>
      <c r="G131" t="s">
        <v>149</v>
      </c>
      <c r="K131" s="135">
        <v>80130</v>
      </c>
      <c r="L131" t="str">
        <f t="shared" ref="L131:L194" si="6">IF(AND(B131="",C131=""),"",AVERAGE(B131:C131))</f>
        <v/>
      </c>
      <c r="N131" t="str">
        <f t="shared" ref="N131:N194" si="7">IF(AND(D131="",E131=""),"",AVERAGE(D131:E131))</f>
        <v/>
      </c>
      <c r="P131" t="str">
        <f t="shared" ref="P131:P194" si="8">IF(AND(F131="",G131=""),"",AVERAGE(F131:G131))</f>
        <v/>
      </c>
    </row>
    <row r="132" spans="2:16">
      <c r="B132">
        <v>0.67542503863987602</v>
      </c>
      <c r="C132">
        <v>0.78361383391899397</v>
      </c>
      <c r="D132">
        <v>0.59306141584622596</v>
      </c>
      <c r="E132">
        <v>0.59456398640996599</v>
      </c>
      <c r="F132">
        <v>0.64053537284894801</v>
      </c>
      <c r="G132">
        <v>0.73045193687231003</v>
      </c>
      <c r="H132">
        <v>0.63634060911168333</v>
      </c>
      <c r="I132">
        <v>0.70287658573375655</v>
      </c>
      <c r="J132">
        <v>0.66960859742272005</v>
      </c>
      <c r="K132" s="49">
        <v>80131</v>
      </c>
      <c r="L132">
        <f t="shared" si="6"/>
        <v>0.72951943627943505</v>
      </c>
      <c r="N132">
        <f t="shared" si="7"/>
        <v>0.59381270112809603</v>
      </c>
      <c r="P132">
        <f t="shared" si="8"/>
        <v>0.68549365486062896</v>
      </c>
    </row>
    <row r="133" spans="2:16">
      <c r="B133">
        <v>0.76066350710900499</v>
      </c>
      <c r="C133">
        <v>0.71161207996597198</v>
      </c>
      <c r="D133">
        <v>0.62144420131291001</v>
      </c>
      <c r="E133">
        <v>0.78250175685172196</v>
      </c>
      <c r="F133">
        <v>0.38</v>
      </c>
      <c r="G133">
        <v>0.65509325681492103</v>
      </c>
      <c r="H133">
        <v>0.5873692361406383</v>
      </c>
      <c r="I133">
        <v>0.71640236454420503</v>
      </c>
      <c r="J133">
        <v>0.65188580034242161</v>
      </c>
      <c r="K133" s="49">
        <v>80132</v>
      </c>
      <c r="L133">
        <f t="shared" si="6"/>
        <v>0.73613779353748843</v>
      </c>
      <c r="N133">
        <f t="shared" si="7"/>
        <v>0.70197297908231593</v>
      </c>
      <c r="P133">
        <f t="shared" si="8"/>
        <v>0.51754662840746057</v>
      </c>
    </row>
    <row r="134" spans="2:16">
      <c r="B134">
        <v>0.85901639344262304</v>
      </c>
      <c r="C134">
        <v>0.67673888255416204</v>
      </c>
      <c r="D134">
        <v>0.38989169675090202</v>
      </c>
      <c r="E134">
        <v>0.53398058252427205</v>
      </c>
      <c r="F134">
        <v>0.57524271844660202</v>
      </c>
      <c r="G134">
        <v>0.57520176082171703</v>
      </c>
      <c r="H134">
        <v>0.60805026954670904</v>
      </c>
      <c r="I134">
        <v>0.59530707530005034</v>
      </c>
      <c r="J134">
        <v>0.60167867242337969</v>
      </c>
      <c r="K134" s="49">
        <v>80133</v>
      </c>
      <c r="L134">
        <f t="shared" si="6"/>
        <v>0.76787763799839248</v>
      </c>
      <c r="N134">
        <f t="shared" si="7"/>
        <v>0.46193613963758706</v>
      </c>
      <c r="P134">
        <f t="shared" si="8"/>
        <v>0.57522223963415953</v>
      </c>
    </row>
    <row r="135" spans="2:16">
      <c r="B135">
        <v>0.51724137931034497</v>
      </c>
      <c r="C135">
        <v>0.70948532539344999</v>
      </c>
      <c r="D135">
        <v>0.47180043383948</v>
      </c>
      <c r="E135">
        <v>0.67221990837151202</v>
      </c>
      <c r="F135">
        <v>0.66351351351351395</v>
      </c>
      <c r="G135">
        <v>0.70386452453321802</v>
      </c>
      <c r="H135">
        <v>0.55085177555444631</v>
      </c>
      <c r="I135">
        <v>0.69518991943272679</v>
      </c>
      <c r="J135">
        <v>0.62302084749358644</v>
      </c>
      <c r="K135" s="49">
        <v>80134</v>
      </c>
      <c r="L135">
        <f t="shared" si="6"/>
        <v>0.61336335235189754</v>
      </c>
      <c r="N135">
        <f t="shared" si="7"/>
        <v>0.57201017110549601</v>
      </c>
      <c r="P135">
        <f t="shared" si="8"/>
        <v>0.68368901902336598</v>
      </c>
    </row>
    <row r="136" spans="2:16">
      <c r="B136">
        <v>0.50852713178294595</v>
      </c>
      <c r="C136">
        <v>0.72778036295951598</v>
      </c>
      <c r="D136">
        <v>0.6</v>
      </c>
      <c r="E136">
        <v>0.64549258273107601</v>
      </c>
      <c r="F136">
        <v>0.438297872340426</v>
      </c>
      <c r="G136">
        <v>0.73088235294117698</v>
      </c>
      <c r="H136">
        <v>0.51560833470779066</v>
      </c>
      <c r="I136">
        <v>0.70138509954392303</v>
      </c>
      <c r="J136">
        <v>0.60849671712585673</v>
      </c>
      <c r="K136" s="49">
        <v>80135</v>
      </c>
      <c r="L136">
        <f t="shared" si="6"/>
        <v>0.61815374737123097</v>
      </c>
      <c r="N136">
        <f t="shared" si="7"/>
        <v>0.62274629136553794</v>
      </c>
      <c r="P136">
        <f t="shared" si="8"/>
        <v>0.58459011264080152</v>
      </c>
    </row>
    <row r="137" spans="2:16">
      <c r="B137">
        <v>0.58411949685534603</v>
      </c>
      <c r="C137">
        <v>0.77926701570680601</v>
      </c>
      <c r="D137">
        <v>0.48348348348348302</v>
      </c>
      <c r="E137">
        <v>0.84624299787521695</v>
      </c>
      <c r="F137">
        <v>0.63755980861243999</v>
      </c>
      <c r="G137">
        <v>0.662496934020113</v>
      </c>
      <c r="H137">
        <v>0.56838759631708979</v>
      </c>
      <c r="I137">
        <v>0.76266898253404525</v>
      </c>
      <c r="J137">
        <v>0.66552828942556752</v>
      </c>
      <c r="K137" s="49">
        <v>80136</v>
      </c>
      <c r="L137">
        <f t="shared" si="6"/>
        <v>0.68169325628107602</v>
      </c>
      <c r="N137">
        <f t="shared" si="7"/>
        <v>0.66486324067934999</v>
      </c>
      <c r="P137">
        <f t="shared" si="8"/>
        <v>0.65002837131627644</v>
      </c>
    </row>
    <row r="138" spans="2:16">
      <c r="B138">
        <v>0.70677233429394803</v>
      </c>
      <c r="C138">
        <v>0.74696668872711203</v>
      </c>
      <c r="D138">
        <v>0.49890590809627999</v>
      </c>
      <c r="E138">
        <v>0.74707098552722295</v>
      </c>
      <c r="F138">
        <v>0.50078740157480295</v>
      </c>
      <c r="G138">
        <v>0.72904411764705901</v>
      </c>
      <c r="H138">
        <v>0.5688218813216771</v>
      </c>
      <c r="I138">
        <v>0.74102726396713126</v>
      </c>
      <c r="J138">
        <v>0.65492457264440418</v>
      </c>
      <c r="K138" s="49">
        <v>80137</v>
      </c>
      <c r="L138">
        <f t="shared" si="6"/>
        <v>0.72686951151053003</v>
      </c>
      <c r="N138">
        <f t="shared" si="7"/>
        <v>0.62298844681175147</v>
      </c>
      <c r="P138">
        <f t="shared" si="8"/>
        <v>0.61491575961093092</v>
      </c>
    </row>
    <row r="139" spans="2:16">
      <c r="B139">
        <v>0.66280864197530898</v>
      </c>
      <c r="C139">
        <v>0.69230769230769196</v>
      </c>
      <c r="D139">
        <v>0.51763584366062898</v>
      </c>
      <c r="E139">
        <v>0.66892400300978205</v>
      </c>
      <c r="F139">
        <v>0.70195195195195204</v>
      </c>
      <c r="G139">
        <v>0.69146005509641895</v>
      </c>
      <c r="H139">
        <v>0.62746547919596329</v>
      </c>
      <c r="I139">
        <v>0.68423058347129773</v>
      </c>
      <c r="J139">
        <v>0.65584803133363057</v>
      </c>
      <c r="K139" s="49">
        <v>80138</v>
      </c>
      <c r="L139">
        <f t="shared" si="6"/>
        <v>0.67755816714150052</v>
      </c>
      <c r="N139">
        <f t="shared" si="7"/>
        <v>0.59327992333520552</v>
      </c>
      <c r="P139">
        <f t="shared" si="8"/>
        <v>0.69670600352418544</v>
      </c>
    </row>
    <row r="140" spans="2:16">
      <c r="B140">
        <v>0.511848341232228</v>
      </c>
      <c r="C140">
        <v>0.67855137563166801</v>
      </c>
      <c r="D140">
        <v>0.51565377532228396</v>
      </c>
      <c r="E140">
        <v>0.61936995574069298</v>
      </c>
      <c r="F140">
        <v>0.62909836065573799</v>
      </c>
      <c r="G140">
        <v>0.64963781929088804</v>
      </c>
      <c r="H140">
        <v>0.55220015907008335</v>
      </c>
      <c r="I140">
        <v>0.64918638355441638</v>
      </c>
      <c r="J140">
        <v>0.60069327131224981</v>
      </c>
      <c r="K140" s="49">
        <v>80139</v>
      </c>
      <c r="L140">
        <f t="shared" si="6"/>
        <v>0.595199858431948</v>
      </c>
      <c r="N140">
        <f t="shared" si="7"/>
        <v>0.56751186553148847</v>
      </c>
      <c r="P140">
        <f t="shared" si="8"/>
        <v>0.63936808997331296</v>
      </c>
    </row>
    <row r="141" spans="2:16">
      <c r="B141">
        <v>0.68306636155606404</v>
      </c>
      <c r="C141">
        <v>0.67575462512171403</v>
      </c>
      <c r="D141">
        <v>0.47987117552335001</v>
      </c>
      <c r="E141">
        <v>0.70793180133432199</v>
      </c>
      <c r="F141">
        <v>0.68952134540750298</v>
      </c>
      <c r="G141">
        <v>0.60437158469945396</v>
      </c>
      <c r="H141">
        <v>0.61748629416230572</v>
      </c>
      <c r="I141">
        <v>0.66268600371849662</v>
      </c>
      <c r="J141">
        <v>0.64008614894040117</v>
      </c>
      <c r="K141" s="49">
        <v>80140</v>
      </c>
      <c r="L141">
        <f t="shared" si="6"/>
        <v>0.67941049333888903</v>
      </c>
      <c r="N141">
        <f t="shared" si="7"/>
        <v>0.59390148842883606</v>
      </c>
      <c r="P141">
        <f t="shared" si="8"/>
        <v>0.64694646505347841</v>
      </c>
    </row>
    <row r="142" spans="2:16">
      <c r="B142">
        <v>0.57389937106918198</v>
      </c>
      <c r="C142">
        <v>0.71856738925541996</v>
      </c>
      <c r="D142">
        <v>0.43157224697644803</v>
      </c>
      <c r="E142">
        <v>0.64273092369477902</v>
      </c>
      <c r="F142">
        <v>0.524014778325123</v>
      </c>
      <c r="G142">
        <v>0.64077134986225903</v>
      </c>
      <c r="H142">
        <v>0.509828798790251</v>
      </c>
      <c r="I142">
        <v>0.6673565542708193</v>
      </c>
      <c r="J142">
        <v>0.58859267653053526</v>
      </c>
      <c r="K142" s="49">
        <v>80141</v>
      </c>
      <c r="L142">
        <f t="shared" si="6"/>
        <v>0.64623338016230103</v>
      </c>
      <c r="N142">
        <f t="shared" si="7"/>
        <v>0.53715158533561347</v>
      </c>
      <c r="P142">
        <f t="shared" si="8"/>
        <v>0.58239306409369096</v>
      </c>
    </row>
    <row r="143" spans="2:16">
      <c r="B143">
        <v>0.51871657754010703</v>
      </c>
      <c r="C143">
        <v>0.63410069249485301</v>
      </c>
      <c r="D143">
        <v>0.58361284139913705</v>
      </c>
      <c r="E143">
        <v>0.70200803212851404</v>
      </c>
      <c r="F143">
        <v>0.44247787610619499</v>
      </c>
      <c r="G143">
        <v>0.57081774452164602</v>
      </c>
      <c r="H143">
        <v>0.51493576501514637</v>
      </c>
      <c r="I143">
        <v>0.63564215638167099</v>
      </c>
      <c r="J143">
        <v>0.57528896069840874</v>
      </c>
      <c r="K143" s="49">
        <v>80142</v>
      </c>
      <c r="L143">
        <f t="shared" si="6"/>
        <v>0.57640863501747996</v>
      </c>
      <c r="N143">
        <f t="shared" si="7"/>
        <v>0.64281043676382554</v>
      </c>
      <c r="P143">
        <f t="shared" si="8"/>
        <v>0.50664781031392048</v>
      </c>
    </row>
    <row r="144" spans="2:16">
      <c r="B144">
        <v>0.51560283687943298</v>
      </c>
      <c r="C144">
        <v>0.64308750806278203</v>
      </c>
      <c r="D144">
        <v>0.38882681564245802</v>
      </c>
      <c r="E144">
        <v>0.66436105827425196</v>
      </c>
      <c r="F144">
        <v>0.31589958158995801</v>
      </c>
      <c r="G144">
        <v>0.48754703458161602</v>
      </c>
      <c r="H144">
        <v>0.40677641137061632</v>
      </c>
      <c r="I144">
        <v>0.59833186697288332</v>
      </c>
      <c r="J144">
        <v>0.50255413917174985</v>
      </c>
      <c r="K144" s="49">
        <v>80143</v>
      </c>
      <c r="L144">
        <f t="shared" si="6"/>
        <v>0.57934517247110751</v>
      </c>
      <c r="N144">
        <f t="shared" si="7"/>
        <v>0.52659393695835499</v>
      </c>
      <c r="P144">
        <f t="shared" si="8"/>
        <v>0.40172330808578705</v>
      </c>
    </row>
    <row r="145" spans="2:16">
      <c r="B145">
        <v>0.583661971830986</v>
      </c>
      <c r="C145">
        <v>0.75526742301458705</v>
      </c>
      <c r="D145">
        <v>0.56477732793522295</v>
      </c>
      <c r="E145">
        <v>0.64198766049691502</v>
      </c>
      <c r="F145">
        <v>0.62992610837438401</v>
      </c>
      <c r="G145">
        <v>0.71190623072177694</v>
      </c>
      <c r="H145">
        <v>0.59278846938019758</v>
      </c>
      <c r="I145">
        <v>0.70305377141109293</v>
      </c>
      <c r="J145">
        <v>0.64792112039564531</v>
      </c>
      <c r="K145" s="49">
        <v>80144</v>
      </c>
      <c r="L145">
        <f t="shared" si="6"/>
        <v>0.66946469742278647</v>
      </c>
      <c r="N145">
        <f t="shared" si="7"/>
        <v>0.60338249421606904</v>
      </c>
      <c r="P145">
        <f t="shared" si="8"/>
        <v>0.67091616954808053</v>
      </c>
    </row>
    <row r="146" spans="2:16">
      <c r="B146" t="s">
        <v>149</v>
      </c>
      <c r="C146" t="s">
        <v>149</v>
      </c>
      <c r="D146" t="s">
        <v>149</v>
      </c>
      <c r="E146" t="s">
        <v>149</v>
      </c>
      <c r="F146" t="s">
        <v>149</v>
      </c>
      <c r="G146" t="s">
        <v>149</v>
      </c>
      <c r="K146" s="135">
        <v>80145</v>
      </c>
      <c r="L146" t="str">
        <f t="shared" si="6"/>
        <v/>
      </c>
      <c r="N146" t="str">
        <f t="shared" si="7"/>
        <v/>
      </c>
      <c r="P146" t="str">
        <f t="shared" si="8"/>
        <v/>
      </c>
    </row>
    <row r="147" spans="2:16">
      <c r="B147">
        <v>0.53250478011472302</v>
      </c>
      <c r="C147">
        <v>0.48417545807884499</v>
      </c>
      <c r="D147">
        <v>0.53708439897698201</v>
      </c>
      <c r="E147">
        <v>0.415367059718524</v>
      </c>
      <c r="F147">
        <v>0.42302716688227698</v>
      </c>
      <c r="G147">
        <v>0.58971668415529899</v>
      </c>
      <c r="H147">
        <v>0.49753878199132734</v>
      </c>
      <c r="I147">
        <v>0.49641973398422268</v>
      </c>
      <c r="J147">
        <v>0.49697925798777504</v>
      </c>
      <c r="K147" s="49">
        <v>80146</v>
      </c>
      <c r="L147">
        <f t="shared" si="6"/>
        <v>0.508340119096784</v>
      </c>
      <c r="N147">
        <f t="shared" si="7"/>
        <v>0.47622572934775298</v>
      </c>
      <c r="P147">
        <f t="shared" si="8"/>
        <v>0.50637192551878796</v>
      </c>
    </row>
    <row r="148" spans="2:16">
      <c r="B148">
        <v>0.45112179487179499</v>
      </c>
      <c r="C148">
        <v>0.51653670341489599</v>
      </c>
      <c r="D148">
        <v>0.41992031872509999</v>
      </c>
      <c r="E148">
        <v>0.51187005414410702</v>
      </c>
      <c r="F148">
        <v>0.39428571428571402</v>
      </c>
      <c r="G148">
        <v>0.606411398040962</v>
      </c>
      <c r="H148">
        <v>0.42177594262753632</v>
      </c>
      <c r="I148">
        <v>0.5449393851999883</v>
      </c>
      <c r="J148">
        <v>0.48335766391376228</v>
      </c>
      <c r="K148" s="49">
        <v>80147</v>
      </c>
      <c r="L148">
        <f t="shared" si="6"/>
        <v>0.48382924914334546</v>
      </c>
      <c r="N148">
        <f t="shared" si="7"/>
        <v>0.46589518643460348</v>
      </c>
      <c r="P148">
        <f t="shared" si="8"/>
        <v>0.50034855616333807</v>
      </c>
    </row>
    <row r="149" spans="2:16">
      <c r="B149">
        <v>0.66142792995060595</v>
      </c>
      <c r="C149">
        <v>0.42107892107892098</v>
      </c>
      <c r="D149">
        <v>0.55167249126310502</v>
      </c>
      <c r="E149">
        <v>0.61880271549064003</v>
      </c>
      <c r="F149">
        <v>0.56337209302325597</v>
      </c>
      <c r="G149">
        <v>0.44431021985987001</v>
      </c>
      <c r="H149">
        <v>0.59215750474565565</v>
      </c>
      <c r="I149">
        <v>0.49473061880981034</v>
      </c>
      <c r="J149">
        <v>0.54344406177773297</v>
      </c>
      <c r="K149" s="49">
        <v>80148</v>
      </c>
      <c r="L149">
        <f t="shared" si="6"/>
        <v>0.54125342551476341</v>
      </c>
      <c r="N149">
        <f t="shared" si="7"/>
        <v>0.58523760337687247</v>
      </c>
      <c r="P149">
        <f t="shared" si="8"/>
        <v>0.50384115644156302</v>
      </c>
    </row>
    <row r="150" spans="2:16">
      <c r="B150">
        <v>0.58690476190476204</v>
      </c>
      <c r="C150">
        <v>0.700511770726714</v>
      </c>
      <c r="D150">
        <v>0.4365234375</v>
      </c>
      <c r="E150">
        <v>0.75889998116406099</v>
      </c>
      <c r="F150">
        <v>0.62552521008403394</v>
      </c>
      <c r="G150">
        <v>0.67549668874172197</v>
      </c>
      <c r="H150">
        <v>0.54965113649626529</v>
      </c>
      <c r="I150">
        <v>0.71163614687749899</v>
      </c>
      <c r="J150">
        <v>0.63064364168688225</v>
      </c>
      <c r="K150" s="49">
        <v>80149</v>
      </c>
      <c r="L150">
        <f t="shared" si="6"/>
        <v>0.64370826631573808</v>
      </c>
      <c r="N150">
        <f t="shared" si="7"/>
        <v>0.59771170933203055</v>
      </c>
      <c r="P150">
        <f t="shared" si="8"/>
        <v>0.65051094941287801</v>
      </c>
    </row>
    <row r="151" spans="2:16">
      <c r="B151">
        <v>0.587389380530973</v>
      </c>
      <c r="C151">
        <v>0.76094276094276103</v>
      </c>
      <c r="D151">
        <v>0.64176829268292701</v>
      </c>
      <c r="E151">
        <v>0.71792675091025904</v>
      </c>
      <c r="F151">
        <v>0.79510022271714997</v>
      </c>
      <c r="G151">
        <v>0.78651026392961898</v>
      </c>
      <c r="H151">
        <v>0.67475263197701663</v>
      </c>
      <c r="I151">
        <v>0.75512659192754628</v>
      </c>
      <c r="J151">
        <v>0.71493961195228162</v>
      </c>
      <c r="K151" s="49">
        <v>80150</v>
      </c>
      <c r="L151">
        <f t="shared" si="6"/>
        <v>0.67416607073686707</v>
      </c>
      <c r="N151">
        <f t="shared" si="7"/>
        <v>0.67984752179659302</v>
      </c>
      <c r="P151">
        <f t="shared" si="8"/>
        <v>0.79080524332338453</v>
      </c>
    </row>
    <row r="152" spans="2:16">
      <c r="B152">
        <v>0.610119047619048</v>
      </c>
      <c r="C152">
        <v>0.65681485100146597</v>
      </c>
      <c r="D152">
        <v>0.64451476793248996</v>
      </c>
      <c r="E152">
        <v>0.75166790214974</v>
      </c>
      <c r="F152">
        <v>0.60251046025104604</v>
      </c>
      <c r="G152">
        <v>0.63059849385652</v>
      </c>
      <c r="H152">
        <v>0.61904809193419463</v>
      </c>
      <c r="I152">
        <v>0.6796937490025754</v>
      </c>
      <c r="J152">
        <v>0.64937092046838496</v>
      </c>
      <c r="K152" s="49">
        <v>80151</v>
      </c>
      <c r="L152">
        <f t="shared" si="6"/>
        <v>0.63346694931025693</v>
      </c>
      <c r="N152">
        <f t="shared" si="7"/>
        <v>0.69809133504111498</v>
      </c>
      <c r="P152">
        <f t="shared" si="8"/>
        <v>0.61655447705378297</v>
      </c>
    </row>
    <row r="153" spans="2:16">
      <c r="B153">
        <v>0.63647720174890698</v>
      </c>
      <c r="C153">
        <v>0.58173588924387598</v>
      </c>
      <c r="D153">
        <v>0.52674672489082996</v>
      </c>
      <c r="E153">
        <v>0.41864268192968102</v>
      </c>
      <c r="F153">
        <v>0.45730027548209401</v>
      </c>
      <c r="G153">
        <v>0.44299221357063401</v>
      </c>
      <c r="H153">
        <v>0.54017473404061034</v>
      </c>
      <c r="I153">
        <v>0.48112359491473028</v>
      </c>
      <c r="J153">
        <v>0.51064916447767039</v>
      </c>
      <c r="K153" s="49">
        <v>80152</v>
      </c>
      <c r="L153">
        <f t="shared" si="6"/>
        <v>0.60910654549639154</v>
      </c>
      <c r="N153">
        <f t="shared" si="7"/>
        <v>0.47269470341025549</v>
      </c>
      <c r="P153">
        <f t="shared" si="8"/>
        <v>0.45014624452636398</v>
      </c>
    </row>
    <row r="154" spans="2:16">
      <c r="B154">
        <v>0.61096605744125299</v>
      </c>
      <c r="C154">
        <v>0.77954437588989101</v>
      </c>
      <c r="D154">
        <v>0.61290322580645196</v>
      </c>
      <c r="E154">
        <v>0.72235825955924005</v>
      </c>
      <c r="F154">
        <v>0.66127292340884603</v>
      </c>
      <c r="G154">
        <v>0.68456078083407301</v>
      </c>
      <c r="H154">
        <v>0.62838073555218366</v>
      </c>
      <c r="I154">
        <v>0.72882113876106802</v>
      </c>
      <c r="J154">
        <v>0.67860093715662595</v>
      </c>
      <c r="K154" s="49">
        <v>80153</v>
      </c>
      <c r="L154">
        <f t="shared" si="6"/>
        <v>0.695255216665572</v>
      </c>
      <c r="N154">
        <f t="shared" si="7"/>
        <v>0.66763074268284606</v>
      </c>
      <c r="P154">
        <f t="shared" si="8"/>
        <v>0.67291685212145946</v>
      </c>
    </row>
    <row r="155" spans="2:16">
      <c r="B155">
        <v>0.63636363636363602</v>
      </c>
      <c r="C155">
        <v>0.78911305671869003</v>
      </c>
      <c r="D155">
        <v>0.607594936708861</v>
      </c>
      <c r="E155">
        <v>0.67515762925598999</v>
      </c>
      <c r="F155">
        <v>0.72828507795100195</v>
      </c>
      <c r="G155">
        <v>0.69240121580547098</v>
      </c>
      <c r="H155">
        <v>0.65741455034116636</v>
      </c>
      <c r="I155">
        <v>0.71889063392671704</v>
      </c>
      <c r="J155">
        <v>0.68815259213394153</v>
      </c>
      <c r="K155" s="49">
        <v>80154</v>
      </c>
      <c r="L155">
        <f t="shared" si="6"/>
        <v>0.71273834654116297</v>
      </c>
      <c r="N155">
        <f t="shared" si="7"/>
        <v>0.64137628298242544</v>
      </c>
      <c r="P155">
        <f t="shared" si="8"/>
        <v>0.71034314687823641</v>
      </c>
    </row>
    <row r="156" spans="2:16">
      <c r="B156">
        <v>0.74141876430206</v>
      </c>
      <c r="C156">
        <v>0.62700353164900902</v>
      </c>
      <c r="D156">
        <v>0.66071428571428603</v>
      </c>
      <c r="E156">
        <v>0.76714550509731205</v>
      </c>
      <c r="F156">
        <v>0.72791878172588798</v>
      </c>
      <c r="G156">
        <v>0.60287241148964599</v>
      </c>
      <c r="H156">
        <v>0.71001727724741137</v>
      </c>
      <c r="I156">
        <v>0.66567381607865572</v>
      </c>
      <c r="J156">
        <v>0.68784554666303366</v>
      </c>
      <c r="K156" s="49">
        <v>80155</v>
      </c>
      <c r="L156">
        <f t="shared" si="6"/>
        <v>0.68421114797553451</v>
      </c>
      <c r="N156">
        <f t="shared" si="7"/>
        <v>0.7139298954057991</v>
      </c>
      <c r="P156">
        <f t="shared" si="8"/>
        <v>0.66539559660776693</v>
      </c>
    </row>
    <row r="157" spans="2:16">
      <c r="B157">
        <v>0.4453125</v>
      </c>
      <c r="C157">
        <v>0.63649742457689495</v>
      </c>
      <c r="D157">
        <v>0.46756756756756801</v>
      </c>
      <c r="E157">
        <v>0.50507614213198004</v>
      </c>
      <c r="F157">
        <v>0.44670050761421298</v>
      </c>
      <c r="G157">
        <v>0.54067378800328703</v>
      </c>
      <c r="H157">
        <v>0.45319352506059368</v>
      </c>
      <c r="I157">
        <v>0.56074911823738738</v>
      </c>
      <c r="J157">
        <v>0.50697132164899039</v>
      </c>
      <c r="K157" s="49">
        <v>80156</v>
      </c>
      <c r="L157">
        <f t="shared" si="6"/>
        <v>0.54090496228844742</v>
      </c>
      <c r="N157">
        <f t="shared" si="7"/>
        <v>0.48632185484977403</v>
      </c>
      <c r="P157">
        <f t="shared" si="8"/>
        <v>0.49368714780875</v>
      </c>
    </row>
    <row r="158" spans="2:16">
      <c r="B158">
        <v>0.70193740685544004</v>
      </c>
      <c r="C158">
        <v>0.66412407831172104</v>
      </c>
      <c r="D158">
        <v>0.52765237020316003</v>
      </c>
      <c r="E158">
        <v>0.62484049340706105</v>
      </c>
      <c r="F158">
        <v>0.79389312977099202</v>
      </c>
      <c r="G158">
        <v>0.54246214614878197</v>
      </c>
      <c r="H158">
        <v>0.67449430227653062</v>
      </c>
      <c r="I158">
        <v>0.61047557262252139</v>
      </c>
      <c r="J158">
        <v>0.64248493744952595</v>
      </c>
      <c r="K158" s="49">
        <v>80157</v>
      </c>
      <c r="L158">
        <f t="shared" si="6"/>
        <v>0.68303074258358054</v>
      </c>
      <c r="N158">
        <f t="shared" si="7"/>
        <v>0.57624643180511059</v>
      </c>
      <c r="P158">
        <f t="shared" si="8"/>
        <v>0.66817763795988694</v>
      </c>
    </row>
    <row r="159" spans="2:16">
      <c r="B159">
        <v>0.77985074626865702</v>
      </c>
      <c r="C159">
        <v>0.77618177069730998</v>
      </c>
      <c r="D159">
        <v>0.56982823002240501</v>
      </c>
      <c r="E159">
        <v>0.761543762922123</v>
      </c>
      <c r="F159">
        <v>0.410810810810811</v>
      </c>
      <c r="G159">
        <v>0.62224517906336096</v>
      </c>
      <c r="H159">
        <v>0.5868299290339577</v>
      </c>
      <c r="I159">
        <v>0.71999023756093139</v>
      </c>
      <c r="J159">
        <v>0.65341008329744443</v>
      </c>
      <c r="K159" s="49">
        <v>80158</v>
      </c>
      <c r="L159">
        <f t="shared" si="6"/>
        <v>0.7780162584829835</v>
      </c>
      <c r="N159">
        <f t="shared" si="7"/>
        <v>0.66568599647226401</v>
      </c>
      <c r="P159">
        <f t="shared" si="8"/>
        <v>0.51652799493708601</v>
      </c>
    </row>
    <row r="160" spans="2:16">
      <c r="B160">
        <v>0.276450511945392</v>
      </c>
      <c r="C160">
        <v>0.53672755538282202</v>
      </c>
      <c r="D160">
        <v>0.29602888086642598</v>
      </c>
      <c r="E160">
        <v>0.66719745222930005</v>
      </c>
      <c r="F160">
        <v>0.416243654822335</v>
      </c>
      <c r="G160">
        <v>0.483213429256595</v>
      </c>
      <c r="H160">
        <v>0.32957434921138429</v>
      </c>
      <c r="I160">
        <v>0.56237947895623897</v>
      </c>
      <c r="J160">
        <v>0.44597691408381168</v>
      </c>
      <c r="K160" s="49">
        <v>80159</v>
      </c>
      <c r="L160">
        <f t="shared" si="6"/>
        <v>0.40658903366410704</v>
      </c>
      <c r="N160">
        <f t="shared" si="7"/>
        <v>0.48161316654786301</v>
      </c>
      <c r="P160">
        <f t="shared" si="8"/>
        <v>0.449728542039465</v>
      </c>
    </row>
    <row r="161" spans="2:16">
      <c r="B161">
        <v>0.30327868852459</v>
      </c>
      <c r="C161">
        <v>0.490388913723737</v>
      </c>
      <c r="D161">
        <v>0.30917874396135298</v>
      </c>
      <c r="E161">
        <v>0.52451481103166497</v>
      </c>
      <c r="F161">
        <v>0.16872427983539101</v>
      </c>
      <c r="G161">
        <v>0.57286432160804002</v>
      </c>
      <c r="H161">
        <v>0.26039390410711133</v>
      </c>
      <c r="I161">
        <v>0.52925601545448064</v>
      </c>
      <c r="J161">
        <v>0.39482495978079601</v>
      </c>
      <c r="K161" s="49">
        <v>80160</v>
      </c>
      <c r="L161">
        <f t="shared" si="6"/>
        <v>0.3968338011241635</v>
      </c>
      <c r="N161">
        <f t="shared" si="7"/>
        <v>0.416846777496509</v>
      </c>
      <c r="P161">
        <f t="shared" si="8"/>
        <v>0.37079430072171549</v>
      </c>
    </row>
    <row r="162" spans="2:16">
      <c r="B162" t="s">
        <v>149</v>
      </c>
      <c r="C162" t="s">
        <v>149</v>
      </c>
      <c r="D162" t="s">
        <v>149</v>
      </c>
      <c r="E162" t="s">
        <v>149</v>
      </c>
      <c r="F162" t="s">
        <v>149</v>
      </c>
      <c r="G162" t="s">
        <v>149</v>
      </c>
      <c r="K162" s="135">
        <v>80161</v>
      </c>
      <c r="L162" t="str">
        <f t="shared" si="6"/>
        <v/>
      </c>
      <c r="N162" t="str">
        <f t="shared" si="7"/>
        <v/>
      </c>
      <c r="P162" t="str">
        <f t="shared" si="8"/>
        <v/>
      </c>
    </row>
    <row r="163" spans="2:16">
      <c r="B163">
        <v>0.41231593038822001</v>
      </c>
      <c r="C163">
        <v>0.56513105639396299</v>
      </c>
      <c r="D163">
        <v>0.51200000000000001</v>
      </c>
      <c r="E163">
        <v>0.71404399323181</v>
      </c>
      <c r="F163">
        <v>0.552587646076795</v>
      </c>
      <c r="G163">
        <v>0.58369512783405697</v>
      </c>
      <c r="H163">
        <v>0.49230119215500495</v>
      </c>
      <c r="I163">
        <v>0.62095672581994332</v>
      </c>
      <c r="J163">
        <v>0.55662895898747422</v>
      </c>
      <c r="K163" s="49">
        <v>80162</v>
      </c>
      <c r="L163">
        <f t="shared" si="6"/>
        <v>0.4887234933910915</v>
      </c>
      <c r="N163">
        <f t="shared" si="7"/>
        <v>0.61302199661590495</v>
      </c>
      <c r="P163">
        <f t="shared" si="8"/>
        <v>0.56814138695542593</v>
      </c>
    </row>
    <row r="164" spans="2:16">
      <c r="B164">
        <v>0.70034843205574904</v>
      </c>
      <c r="C164">
        <v>0.65859938208032998</v>
      </c>
      <c r="D164">
        <v>0.81081081081080997</v>
      </c>
      <c r="E164">
        <v>0.70480081716036802</v>
      </c>
      <c r="F164">
        <v>0.76222222222222202</v>
      </c>
      <c r="G164">
        <v>0.84733227680929701</v>
      </c>
      <c r="H164">
        <v>0.75779382169626031</v>
      </c>
      <c r="I164">
        <v>0.73691082534999841</v>
      </c>
      <c r="J164">
        <v>0.74735232352312941</v>
      </c>
      <c r="K164" s="49">
        <v>80163</v>
      </c>
      <c r="L164">
        <f t="shared" si="6"/>
        <v>0.67947390706803956</v>
      </c>
      <c r="N164">
        <f t="shared" si="7"/>
        <v>0.75780581398558899</v>
      </c>
      <c r="P164">
        <f t="shared" si="8"/>
        <v>0.80477724951575946</v>
      </c>
    </row>
    <row r="165" spans="2:16">
      <c r="B165">
        <v>0.73867595818815301</v>
      </c>
      <c r="C165">
        <v>0.69319271332694199</v>
      </c>
      <c r="D165">
        <v>0.64814814814814803</v>
      </c>
      <c r="E165">
        <v>0.600638977635783</v>
      </c>
      <c r="F165">
        <v>0.48932384341636997</v>
      </c>
      <c r="G165">
        <v>0.67603634298693904</v>
      </c>
      <c r="H165">
        <v>0.62538264991755699</v>
      </c>
      <c r="I165">
        <v>0.65662267798322127</v>
      </c>
      <c r="J165">
        <v>0.64100266395038918</v>
      </c>
      <c r="K165" s="49">
        <v>80164</v>
      </c>
      <c r="L165">
        <f t="shared" si="6"/>
        <v>0.7159343357575475</v>
      </c>
      <c r="N165">
        <f t="shared" si="7"/>
        <v>0.62439356289196546</v>
      </c>
      <c r="P165">
        <f t="shared" si="8"/>
        <v>0.58268009320165448</v>
      </c>
    </row>
    <row r="166" spans="2:16">
      <c r="B166">
        <v>0.451143451143451</v>
      </c>
      <c r="C166">
        <v>0.55849056603773595</v>
      </c>
      <c r="D166">
        <v>0.27615780445969101</v>
      </c>
      <c r="E166">
        <v>0.44444444444444398</v>
      </c>
      <c r="F166">
        <v>0.35640413683373101</v>
      </c>
      <c r="G166">
        <v>0.32006920415224899</v>
      </c>
      <c r="H166">
        <v>0.36123513081229097</v>
      </c>
      <c r="I166">
        <v>0.44100140487814299</v>
      </c>
      <c r="J166">
        <v>0.40111826784521698</v>
      </c>
      <c r="K166" s="49">
        <v>80165</v>
      </c>
      <c r="L166">
        <f t="shared" si="6"/>
        <v>0.50481700859059342</v>
      </c>
      <c r="N166">
        <f t="shared" si="7"/>
        <v>0.36030112445206752</v>
      </c>
      <c r="P166">
        <f t="shared" si="8"/>
        <v>0.33823667049299</v>
      </c>
    </row>
    <row r="167" spans="2:16">
      <c r="B167" t="s">
        <v>149</v>
      </c>
      <c r="C167" t="s">
        <v>149</v>
      </c>
      <c r="D167" t="s">
        <v>149</v>
      </c>
      <c r="E167" t="s">
        <v>149</v>
      </c>
      <c r="F167" t="s">
        <v>149</v>
      </c>
      <c r="G167" t="s">
        <v>149</v>
      </c>
      <c r="K167" s="135">
        <v>80166</v>
      </c>
      <c r="L167" t="str">
        <f t="shared" si="6"/>
        <v/>
      </c>
      <c r="N167" t="str">
        <f t="shared" si="7"/>
        <v/>
      </c>
      <c r="P167" t="str">
        <f t="shared" si="8"/>
        <v/>
      </c>
    </row>
    <row r="168" spans="2:16">
      <c r="B168">
        <v>0.51564076690211902</v>
      </c>
      <c r="C168">
        <v>0.69597288676236002</v>
      </c>
      <c r="D168">
        <v>0.313075506445672</v>
      </c>
      <c r="E168">
        <v>0.56567759847301702</v>
      </c>
      <c r="F168">
        <v>0.5</v>
      </c>
      <c r="G168">
        <v>0.56934460887949301</v>
      </c>
      <c r="H168">
        <v>0.44290542444926367</v>
      </c>
      <c r="I168">
        <v>0.61033169803829013</v>
      </c>
      <c r="J168">
        <v>0.52661856124377693</v>
      </c>
      <c r="K168" s="49">
        <v>80167</v>
      </c>
      <c r="L168">
        <f t="shared" si="6"/>
        <v>0.60580682683223952</v>
      </c>
      <c r="N168">
        <f t="shared" si="7"/>
        <v>0.43937655245934448</v>
      </c>
      <c r="P168">
        <f t="shared" si="8"/>
        <v>0.53467230443974656</v>
      </c>
    </row>
    <row r="169" spans="2:16">
      <c r="B169" t="s">
        <v>149</v>
      </c>
      <c r="C169" t="s">
        <v>149</v>
      </c>
      <c r="D169" t="s">
        <v>149</v>
      </c>
      <c r="E169" t="s">
        <v>149</v>
      </c>
      <c r="F169" t="s">
        <v>149</v>
      </c>
      <c r="G169" t="s">
        <v>149</v>
      </c>
      <c r="K169" s="135">
        <v>80168</v>
      </c>
      <c r="L169" t="str">
        <f t="shared" si="6"/>
        <v/>
      </c>
      <c r="N169" t="str">
        <f t="shared" si="7"/>
        <v/>
      </c>
      <c r="P169" t="str">
        <f t="shared" si="8"/>
        <v/>
      </c>
    </row>
    <row r="170" spans="2:16">
      <c r="B170">
        <v>0.72125435540069704</v>
      </c>
      <c r="C170">
        <v>0.72972972972973005</v>
      </c>
      <c r="D170">
        <v>0.59956236323851198</v>
      </c>
      <c r="E170">
        <v>0.75439212930428701</v>
      </c>
      <c r="F170">
        <v>0.54368932038834905</v>
      </c>
      <c r="G170">
        <v>0.852870236372407</v>
      </c>
      <c r="H170">
        <v>0.62150201300918606</v>
      </c>
      <c r="I170">
        <v>0.77899736513547468</v>
      </c>
      <c r="J170">
        <v>0.70024968907233032</v>
      </c>
      <c r="K170" s="49">
        <v>80169</v>
      </c>
      <c r="L170">
        <f t="shared" si="6"/>
        <v>0.7254920425652136</v>
      </c>
      <c r="N170">
        <f t="shared" si="7"/>
        <v>0.67697724627139944</v>
      </c>
      <c r="P170">
        <f t="shared" si="8"/>
        <v>0.69827977838037802</v>
      </c>
    </row>
    <row r="171" spans="2:16">
      <c r="B171">
        <v>0.56280788177339902</v>
      </c>
      <c r="C171">
        <v>0.77201112140871198</v>
      </c>
      <c r="D171">
        <v>0.64240963855421696</v>
      </c>
      <c r="E171">
        <v>0.72464447569932799</v>
      </c>
      <c r="F171">
        <v>0.71582883257166596</v>
      </c>
      <c r="G171">
        <v>0.80821668787493195</v>
      </c>
      <c r="H171">
        <v>0.64034878429976061</v>
      </c>
      <c r="I171">
        <v>0.76829076166099064</v>
      </c>
      <c r="J171">
        <v>0.70431977298037562</v>
      </c>
      <c r="K171" s="49">
        <v>80170</v>
      </c>
      <c r="L171">
        <f t="shared" si="6"/>
        <v>0.6674095015910555</v>
      </c>
      <c r="N171">
        <f t="shared" si="7"/>
        <v>0.68352705712677242</v>
      </c>
      <c r="P171">
        <f t="shared" si="8"/>
        <v>0.76202276022329896</v>
      </c>
    </row>
    <row r="172" spans="2:16">
      <c r="B172">
        <v>0.70458891013384295</v>
      </c>
      <c r="C172">
        <v>0.74341142020497797</v>
      </c>
      <c r="D172">
        <v>0.582278481012658</v>
      </c>
      <c r="E172">
        <v>0.63246959280803805</v>
      </c>
      <c r="F172">
        <v>0.63051823416506703</v>
      </c>
      <c r="G172">
        <v>0.71523178807946997</v>
      </c>
      <c r="H172">
        <v>0.6391285417705227</v>
      </c>
      <c r="I172">
        <v>0.69703760036416196</v>
      </c>
      <c r="J172">
        <v>0.66808307106734244</v>
      </c>
      <c r="K172" s="49">
        <v>80171</v>
      </c>
      <c r="L172">
        <f t="shared" si="6"/>
        <v>0.72400016516941046</v>
      </c>
      <c r="N172">
        <f t="shared" si="7"/>
        <v>0.60737403691034797</v>
      </c>
      <c r="P172">
        <f t="shared" si="8"/>
        <v>0.67287501112226855</v>
      </c>
    </row>
    <row r="173" spans="2:16">
      <c r="B173">
        <v>0.384328358208955</v>
      </c>
      <c r="C173">
        <v>0.389922480620155</v>
      </c>
      <c r="D173">
        <v>0.282608695652174</v>
      </c>
      <c r="E173">
        <v>0.54828226555245996</v>
      </c>
      <c r="F173">
        <v>0.35968819599109098</v>
      </c>
      <c r="G173">
        <v>0.41337579617834402</v>
      </c>
      <c r="H173">
        <v>0.34220841661740664</v>
      </c>
      <c r="I173">
        <v>0.45052684745031968</v>
      </c>
      <c r="J173">
        <v>0.39636763203386316</v>
      </c>
      <c r="K173" s="49">
        <v>80172</v>
      </c>
      <c r="L173">
        <f t="shared" si="6"/>
        <v>0.38712541941455503</v>
      </c>
      <c r="N173">
        <f t="shared" si="7"/>
        <v>0.41544548060231701</v>
      </c>
      <c r="P173">
        <f t="shared" si="8"/>
        <v>0.3865319960847175</v>
      </c>
    </row>
    <row r="174" spans="2:16">
      <c r="B174">
        <v>0.58508604206501003</v>
      </c>
      <c r="C174">
        <v>0.74098360655737705</v>
      </c>
      <c r="D174">
        <v>0.65605749486652998</v>
      </c>
      <c r="E174">
        <v>0.702093397745572</v>
      </c>
      <c r="F174">
        <v>0.58488888888888901</v>
      </c>
      <c r="G174">
        <v>0.63124999999999998</v>
      </c>
      <c r="H174">
        <v>0.60867747527347638</v>
      </c>
      <c r="I174">
        <v>0.6914423347676496</v>
      </c>
      <c r="J174">
        <v>0.65005990502056299</v>
      </c>
      <c r="K174" s="49">
        <v>80173</v>
      </c>
      <c r="L174">
        <f t="shared" si="6"/>
        <v>0.66303482431119354</v>
      </c>
      <c r="N174">
        <f t="shared" si="7"/>
        <v>0.67907544630605099</v>
      </c>
      <c r="P174">
        <f t="shared" si="8"/>
        <v>0.60806944444444455</v>
      </c>
    </row>
    <row r="175" spans="2:16">
      <c r="B175">
        <v>0.68055555555555602</v>
      </c>
      <c r="C175">
        <v>0.76491944633537501</v>
      </c>
      <c r="D175">
        <v>0.68692449355432805</v>
      </c>
      <c r="E175">
        <v>0.84283283709059997</v>
      </c>
      <c r="F175">
        <v>0.52133794694348301</v>
      </c>
      <c r="G175">
        <v>0.63963963963963999</v>
      </c>
      <c r="H175">
        <v>0.62960599868445577</v>
      </c>
      <c r="I175">
        <v>0.74913064102187166</v>
      </c>
      <c r="J175">
        <v>0.6893683198531636</v>
      </c>
      <c r="K175" s="49">
        <v>80174</v>
      </c>
      <c r="L175">
        <f t="shared" si="6"/>
        <v>0.72273750094546552</v>
      </c>
      <c r="N175">
        <f t="shared" si="7"/>
        <v>0.76487866532246396</v>
      </c>
      <c r="P175">
        <f t="shared" si="8"/>
        <v>0.58048879329156144</v>
      </c>
    </row>
    <row r="176" spans="2:16">
      <c r="B176" t="s">
        <v>149</v>
      </c>
      <c r="C176" t="s">
        <v>149</v>
      </c>
      <c r="D176" t="s">
        <v>149</v>
      </c>
      <c r="E176" t="s">
        <v>149</v>
      </c>
      <c r="F176" t="s">
        <v>149</v>
      </c>
      <c r="G176" t="s">
        <v>149</v>
      </c>
      <c r="K176" s="135">
        <v>80175</v>
      </c>
      <c r="L176" t="str">
        <f t="shared" si="6"/>
        <v/>
      </c>
      <c r="N176" t="str">
        <f t="shared" si="7"/>
        <v/>
      </c>
      <c r="P176" t="str">
        <f t="shared" si="8"/>
        <v/>
      </c>
    </row>
    <row r="177" spans="2:16">
      <c r="B177">
        <v>0.53278688524590201</v>
      </c>
      <c r="C177">
        <v>0.774528301886792</v>
      </c>
      <c r="D177">
        <v>0.43668122270742399</v>
      </c>
      <c r="E177">
        <v>0.70024239159709101</v>
      </c>
      <c r="F177">
        <v>0.58861578266494197</v>
      </c>
      <c r="G177">
        <v>0.73415977961432499</v>
      </c>
      <c r="H177">
        <v>0.51936129687275601</v>
      </c>
      <c r="I177">
        <v>0.73631015769940278</v>
      </c>
      <c r="J177">
        <v>0.62783572728607939</v>
      </c>
      <c r="K177" s="49">
        <v>80176</v>
      </c>
      <c r="L177">
        <f t="shared" si="6"/>
        <v>0.65365759356634701</v>
      </c>
      <c r="N177">
        <f t="shared" si="7"/>
        <v>0.56846180715225747</v>
      </c>
      <c r="P177">
        <f t="shared" si="8"/>
        <v>0.66138778113963348</v>
      </c>
    </row>
    <row r="178" spans="2:16">
      <c r="B178">
        <v>0.41304347826087001</v>
      </c>
      <c r="C178">
        <v>0.59521094640821004</v>
      </c>
      <c r="D178">
        <v>0.40295358649788998</v>
      </c>
      <c r="E178">
        <v>0.42300556586270899</v>
      </c>
      <c r="F178">
        <v>0.37760416666666702</v>
      </c>
      <c r="G178">
        <v>0.53574363188167595</v>
      </c>
      <c r="H178">
        <v>0.39786707714180897</v>
      </c>
      <c r="I178">
        <v>0.51798671471753166</v>
      </c>
      <c r="J178">
        <v>0.45792689592967034</v>
      </c>
      <c r="K178" s="49">
        <v>80177</v>
      </c>
      <c r="L178">
        <f t="shared" si="6"/>
        <v>0.50412721233454005</v>
      </c>
      <c r="N178">
        <f t="shared" si="7"/>
        <v>0.41297957618029946</v>
      </c>
      <c r="P178">
        <f t="shared" si="8"/>
        <v>0.45667389927417146</v>
      </c>
    </row>
    <row r="179" spans="2:16">
      <c r="B179">
        <v>0.35545023696682498</v>
      </c>
      <c r="C179">
        <v>0.59973623475107196</v>
      </c>
      <c r="D179">
        <v>0.27101200686106303</v>
      </c>
      <c r="E179">
        <v>0.50441898527004903</v>
      </c>
      <c r="F179">
        <v>0.34534161490683202</v>
      </c>
      <c r="G179">
        <v>0.56995806328631304</v>
      </c>
      <c r="H179">
        <v>0.32393461957823999</v>
      </c>
      <c r="I179">
        <v>0.55803776110247794</v>
      </c>
      <c r="J179">
        <v>0.44098619034035896</v>
      </c>
      <c r="K179" s="49">
        <v>80178</v>
      </c>
      <c r="L179">
        <f t="shared" si="6"/>
        <v>0.47759323585894847</v>
      </c>
      <c r="N179">
        <f t="shared" si="7"/>
        <v>0.387715496065556</v>
      </c>
      <c r="P179">
        <f t="shared" si="8"/>
        <v>0.45764983909657253</v>
      </c>
    </row>
    <row r="180" spans="2:16">
      <c r="B180">
        <v>0.57921744708146194</v>
      </c>
      <c r="C180">
        <v>0.66991930943891898</v>
      </c>
      <c r="D180">
        <v>0.55092373282804397</v>
      </c>
      <c r="E180">
        <v>0.60003458412588595</v>
      </c>
      <c r="F180">
        <v>0.49549007817197799</v>
      </c>
      <c r="G180">
        <v>0.620282472794628</v>
      </c>
      <c r="H180">
        <v>0.54187708602716134</v>
      </c>
      <c r="I180">
        <v>0.63007878878647761</v>
      </c>
      <c r="J180">
        <v>0.58597793740681947</v>
      </c>
      <c r="K180" s="49">
        <v>80179</v>
      </c>
      <c r="L180">
        <f t="shared" si="6"/>
        <v>0.62456837826019052</v>
      </c>
      <c r="N180">
        <f t="shared" si="7"/>
        <v>0.57547915847696496</v>
      </c>
      <c r="P180">
        <f t="shared" si="8"/>
        <v>0.55788627548330294</v>
      </c>
    </row>
    <row r="181" spans="2:16">
      <c r="B181">
        <v>0.48529411764705899</v>
      </c>
      <c r="C181">
        <v>0.519691433211531</v>
      </c>
      <c r="D181">
        <v>0.61037234042553201</v>
      </c>
      <c r="E181">
        <v>0.56876790830945601</v>
      </c>
      <c r="F181">
        <v>0.40135135135135103</v>
      </c>
      <c r="G181">
        <v>0.51397058823529396</v>
      </c>
      <c r="H181">
        <v>0.49900593647464736</v>
      </c>
      <c r="I181">
        <v>0.53414330991876025</v>
      </c>
      <c r="J181">
        <v>0.51657462319670377</v>
      </c>
      <c r="K181" s="49">
        <v>80180</v>
      </c>
      <c r="L181">
        <f t="shared" si="6"/>
        <v>0.50249277542929494</v>
      </c>
      <c r="N181">
        <f t="shared" si="7"/>
        <v>0.58957012436749401</v>
      </c>
      <c r="P181">
        <f t="shared" si="8"/>
        <v>0.45766096979332249</v>
      </c>
    </row>
    <row r="182" spans="2:16">
      <c r="B182" t="s">
        <v>149</v>
      </c>
      <c r="C182" t="s">
        <v>149</v>
      </c>
      <c r="D182" t="s">
        <v>149</v>
      </c>
      <c r="E182" t="s">
        <v>149</v>
      </c>
      <c r="F182" t="s">
        <v>149</v>
      </c>
      <c r="G182" t="s">
        <v>149</v>
      </c>
      <c r="K182" s="135">
        <v>80181</v>
      </c>
      <c r="L182" t="str">
        <f t="shared" si="6"/>
        <v/>
      </c>
      <c r="N182" t="str">
        <f t="shared" si="7"/>
        <v/>
      </c>
      <c r="P182" t="str">
        <f t="shared" si="8"/>
        <v/>
      </c>
    </row>
    <row r="183" spans="2:16">
      <c r="B183">
        <v>0.66176470588235303</v>
      </c>
      <c r="C183">
        <v>0.77294685990338197</v>
      </c>
      <c r="D183">
        <v>0.68610634648370505</v>
      </c>
      <c r="E183">
        <v>0.83156934306569397</v>
      </c>
      <c r="F183">
        <v>0.77935943060498203</v>
      </c>
      <c r="G183">
        <v>0.71932814021421598</v>
      </c>
      <c r="H183">
        <v>0.7090768276570133</v>
      </c>
      <c r="I183">
        <v>0.77461478106109727</v>
      </c>
      <c r="J183">
        <v>0.74184580435905545</v>
      </c>
      <c r="K183" s="49">
        <v>80182</v>
      </c>
      <c r="L183">
        <f t="shared" si="6"/>
        <v>0.7173557828928675</v>
      </c>
      <c r="N183">
        <f t="shared" si="7"/>
        <v>0.75883784477469951</v>
      </c>
      <c r="P183">
        <f t="shared" si="8"/>
        <v>0.74934378540959901</v>
      </c>
    </row>
    <row r="184" spans="2:16">
      <c r="B184">
        <v>0.52482269503546097</v>
      </c>
      <c r="C184">
        <v>0.48569856985698601</v>
      </c>
      <c r="D184">
        <v>0.48575399583043799</v>
      </c>
      <c r="E184">
        <v>0.36907611297271398</v>
      </c>
      <c r="F184">
        <v>0.42897196261682202</v>
      </c>
      <c r="G184">
        <v>0.55764592378195899</v>
      </c>
      <c r="H184">
        <v>0.47984955116090705</v>
      </c>
      <c r="I184">
        <v>0.47080686887055306</v>
      </c>
      <c r="J184">
        <v>0.47532821001572995</v>
      </c>
      <c r="K184" s="49">
        <v>80183</v>
      </c>
      <c r="L184">
        <f t="shared" si="6"/>
        <v>0.50526063244622343</v>
      </c>
      <c r="N184">
        <f t="shared" si="7"/>
        <v>0.42741505440157601</v>
      </c>
      <c r="P184">
        <f t="shared" si="8"/>
        <v>0.4933089431993905</v>
      </c>
    </row>
    <row r="185" spans="2:16">
      <c r="B185">
        <v>0.34583333333333299</v>
      </c>
      <c r="C185">
        <v>0.66202414113277597</v>
      </c>
      <c r="D185">
        <v>0.46724890829694299</v>
      </c>
      <c r="E185">
        <v>0.67343485617597298</v>
      </c>
      <c r="F185">
        <v>0.79695431472081202</v>
      </c>
      <c r="G185">
        <v>0.63019559902200495</v>
      </c>
      <c r="H185">
        <v>0.53667885211702926</v>
      </c>
      <c r="I185">
        <v>0.655218198776918</v>
      </c>
      <c r="J185">
        <v>0.59594852544697374</v>
      </c>
      <c r="K185" s="49">
        <v>80184</v>
      </c>
      <c r="L185">
        <f t="shared" si="6"/>
        <v>0.50392873723305454</v>
      </c>
      <c r="N185">
        <f t="shared" si="7"/>
        <v>0.57034188223645799</v>
      </c>
      <c r="P185">
        <f t="shared" si="8"/>
        <v>0.71357495687140848</v>
      </c>
    </row>
    <row r="186" spans="2:16">
      <c r="B186">
        <v>0.43301178992497302</v>
      </c>
      <c r="C186">
        <v>0.68489727928928401</v>
      </c>
      <c r="D186">
        <v>0.61919831223628696</v>
      </c>
      <c r="E186">
        <v>0.72215973003374601</v>
      </c>
      <c r="F186">
        <v>0.54440599769319498</v>
      </c>
      <c r="G186">
        <v>0.65968853714577502</v>
      </c>
      <c r="H186">
        <v>0.53220536661815165</v>
      </c>
      <c r="I186">
        <v>0.68891518215626835</v>
      </c>
      <c r="J186">
        <v>0.61056027438720994</v>
      </c>
      <c r="K186" s="49">
        <v>80185</v>
      </c>
      <c r="L186">
        <f t="shared" si="6"/>
        <v>0.55895453460712852</v>
      </c>
      <c r="N186">
        <f t="shared" si="7"/>
        <v>0.67067902113501643</v>
      </c>
      <c r="P186">
        <f t="shared" si="8"/>
        <v>0.602047267419485</v>
      </c>
    </row>
    <row r="187" spans="2:16">
      <c r="B187">
        <v>0.60147058823529398</v>
      </c>
      <c r="C187">
        <v>0.79440298507462703</v>
      </c>
      <c r="D187">
        <v>0.38405797101449302</v>
      </c>
      <c r="E187">
        <v>0.72082211891362902</v>
      </c>
      <c r="F187">
        <v>0.43446601941747598</v>
      </c>
      <c r="G187">
        <v>0.68418094970497301</v>
      </c>
      <c r="H187">
        <v>0.47333152622242097</v>
      </c>
      <c r="I187">
        <v>0.73313535123107643</v>
      </c>
      <c r="J187">
        <v>0.60323343872674862</v>
      </c>
      <c r="K187" s="49">
        <v>80186</v>
      </c>
      <c r="L187">
        <f t="shared" si="6"/>
        <v>0.69793678665496051</v>
      </c>
      <c r="N187">
        <f t="shared" si="7"/>
        <v>0.55244004496406096</v>
      </c>
      <c r="P187">
        <f t="shared" si="8"/>
        <v>0.55932348456122449</v>
      </c>
    </row>
    <row r="188" spans="2:16">
      <c r="B188">
        <v>0.33035714285714302</v>
      </c>
      <c r="C188">
        <v>0.68388683886838897</v>
      </c>
      <c r="D188">
        <v>0.49781659388646299</v>
      </c>
      <c r="E188">
        <v>0.65270684371807997</v>
      </c>
      <c r="F188">
        <v>0.54518072289156605</v>
      </c>
      <c r="G188">
        <v>0.72738386308068403</v>
      </c>
      <c r="H188">
        <v>0.4577848198783907</v>
      </c>
      <c r="I188">
        <v>0.68799251522238425</v>
      </c>
      <c r="J188">
        <v>0.57288866755038748</v>
      </c>
      <c r="K188" s="49">
        <v>80187</v>
      </c>
      <c r="L188">
        <f t="shared" si="6"/>
        <v>0.50712199086276599</v>
      </c>
      <c r="N188">
        <f t="shared" si="7"/>
        <v>0.5752617188022715</v>
      </c>
      <c r="P188">
        <f t="shared" si="8"/>
        <v>0.63628229298612504</v>
      </c>
    </row>
    <row r="189" spans="2:16">
      <c r="B189">
        <v>0.68988902589395795</v>
      </c>
      <c r="C189">
        <v>0.63169210922382302</v>
      </c>
      <c r="D189">
        <v>0.35587761674718199</v>
      </c>
      <c r="E189">
        <v>0.75183973834832396</v>
      </c>
      <c r="F189">
        <v>0.47435897435897401</v>
      </c>
      <c r="G189">
        <v>0.58532110091743095</v>
      </c>
      <c r="H189">
        <v>0.50670853900003798</v>
      </c>
      <c r="I189">
        <v>0.65628431616319272</v>
      </c>
      <c r="J189">
        <v>0.58149642758161535</v>
      </c>
      <c r="K189" s="49">
        <v>80188</v>
      </c>
      <c r="L189">
        <f t="shared" si="6"/>
        <v>0.66079056755889054</v>
      </c>
      <c r="N189">
        <f t="shared" si="7"/>
        <v>0.55385867754775298</v>
      </c>
      <c r="P189">
        <f t="shared" si="8"/>
        <v>0.52984003763820242</v>
      </c>
    </row>
    <row r="190" spans="2:16">
      <c r="B190">
        <v>0.68204121687929398</v>
      </c>
      <c r="C190">
        <v>0.66741071428571397</v>
      </c>
      <c r="D190">
        <v>0.55833333333333302</v>
      </c>
      <c r="E190">
        <v>0.73956364885758497</v>
      </c>
      <c r="F190">
        <v>0.72717149220489996</v>
      </c>
      <c r="G190">
        <v>0.79456996392633406</v>
      </c>
      <c r="H190">
        <v>0.65584868080584235</v>
      </c>
      <c r="I190">
        <v>0.73384810902321096</v>
      </c>
      <c r="J190">
        <v>0.69484839491452677</v>
      </c>
      <c r="K190" s="49">
        <v>80189</v>
      </c>
      <c r="L190">
        <f t="shared" si="6"/>
        <v>0.67472596558250397</v>
      </c>
      <c r="N190">
        <f t="shared" si="7"/>
        <v>0.64894849109545905</v>
      </c>
      <c r="P190">
        <f t="shared" si="8"/>
        <v>0.76087072806561706</v>
      </c>
    </row>
    <row r="191" spans="2:16">
      <c r="B191">
        <v>0.57019704433497498</v>
      </c>
      <c r="C191">
        <v>0.72394881170018299</v>
      </c>
      <c r="D191">
        <v>0.75603864734299497</v>
      </c>
      <c r="E191">
        <v>0.71187438665358205</v>
      </c>
      <c r="F191">
        <v>0.53743315508021405</v>
      </c>
      <c r="G191">
        <v>0.609927164823307</v>
      </c>
      <c r="H191">
        <v>0.62122294891939467</v>
      </c>
      <c r="I191">
        <v>0.68191678772569064</v>
      </c>
      <c r="J191">
        <v>0.65156986832254271</v>
      </c>
      <c r="K191" s="49">
        <v>80190</v>
      </c>
      <c r="L191">
        <f t="shared" si="6"/>
        <v>0.64707292801757899</v>
      </c>
      <c r="N191">
        <f t="shared" si="7"/>
        <v>0.73395651699828846</v>
      </c>
      <c r="P191">
        <f t="shared" si="8"/>
        <v>0.57368015995176047</v>
      </c>
    </row>
    <row r="192" spans="2:16">
      <c r="B192">
        <v>0.638071895424837</v>
      </c>
      <c r="C192">
        <v>0.797839185539165</v>
      </c>
      <c r="D192">
        <v>0.58928571428571397</v>
      </c>
      <c r="E192">
        <v>0.84739407574053205</v>
      </c>
      <c r="F192">
        <v>0.70873786407767003</v>
      </c>
      <c r="G192">
        <v>0.76482311908320899</v>
      </c>
      <c r="H192">
        <v>0.64536515792940696</v>
      </c>
      <c r="I192">
        <v>0.80335212678763535</v>
      </c>
      <c r="J192">
        <v>0.72435864235852121</v>
      </c>
      <c r="K192" s="49">
        <v>80191</v>
      </c>
      <c r="L192">
        <f t="shared" si="6"/>
        <v>0.71795554048200105</v>
      </c>
      <c r="N192">
        <f t="shared" si="7"/>
        <v>0.71833989501312301</v>
      </c>
      <c r="P192">
        <f t="shared" si="8"/>
        <v>0.73678049158043946</v>
      </c>
    </row>
    <row r="193" spans="2:16">
      <c r="B193">
        <v>0.51470588235294101</v>
      </c>
      <c r="C193">
        <v>0.67026793431287801</v>
      </c>
      <c r="D193">
        <v>0.28399999999999997</v>
      </c>
      <c r="E193">
        <v>0.67878099564641303</v>
      </c>
      <c r="F193" t="s">
        <v>149</v>
      </c>
      <c r="G193">
        <v>0.54887820512820495</v>
      </c>
      <c r="H193">
        <v>0.39935294117647047</v>
      </c>
      <c r="I193">
        <v>0.6326423783624987</v>
      </c>
      <c r="J193">
        <v>0.53932660348808736</v>
      </c>
      <c r="K193" s="49">
        <v>80192</v>
      </c>
      <c r="L193">
        <f t="shared" si="6"/>
        <v>0.59248690833290951</v>
      </c>
      <c r="N193">
        <f t="shared" si="7"/>
        <v>0.48139049782320653</v>
      </c>
      <c r="P193">
        <f t="shared" si="8"/>
        <v>0.54887820512820495</v>
      </c>
    </row>
    <row r="194" spans="2:16">
      <c r="B194">
        <v>0.37037037037037002</v>
      </c>
      <c r="C194">
        <v>0.657963446475196</v>
      </c>
      <c r="D194">
        <v>0.50270270270270301</v>
      </c>
      <c r="E194">
        <v>0.51267281105990803</v>
      </c>
      <c r="F194">
        <v>0.65333333333333299</v>
      </c>
      <c r="G194">
        <v>0.60502442428471703</v>
      </c>
      <c r="H194">
        <v>0.50880213546880204</v>
      </c>
      <c r="I194">
        <v>0.59188689393994032</v>
      </c>
      <c r="J194">
        <v>0.55034451470437118</v>
      </c>
      <c r="K194" s="49">
        <v>80193</v>
      </c>
      <c r="L194">
        <f t="shared" si="6"/>
        <v>0.51416690842278301</v>
      </c>
      <c r="N194">
        <f t="shared" si="7"/>
        <v>0.50768775688130552</v>
      </c>
      <c r="P194">
        <f t="shared" si="8"/>
        <v>0.62917887880902501</v>
      </c>
    </row>
    <row r="195" spans="2:16">
      <c r="B195">
        <v>0.66294227188082</v>
      </c>
      <c r="C195">
        <v>0.65123832724319897</v>
      </c>
      <c r="D195">
        <v>0.68200000000000005</v>
      </c>
      <c r="E195">
        <v>0.68375049662296405</v>
      </c>
      <c r="F195">
        <v>0.68983957219251302</v>
      </c>
      <c r="G195">
        <v>0.85261003070624397</v>
      </c>
      <c r="H195">
        <v>0.6782606146911111</v>
      </c>
      <c r="I195">
        <v>0.72919961819080237</v>
      </c>
      <c r="J195">
        <v>0.70373011644095662</v>
      </c>
      <c r="K195" s="49">
        <v>80194</v>
      </c>
      <c r="L195">
        <f t="shared" ref="L195:L234" si="9">IF(AND(B195="",C195=""),"",AVERAGE(B195:C195))</f>
        <v>0.65709029956200948</v>
      </c>
      <c r="N195">
        <f t="shared" ref="N195:N234" si="10">IF(AND(D195="",E195=""),"",AVERAGE(D195:E195))</f>
        <v>0.68287524831148205</v>
      </c>
      <c r="P195">
        <f t="shared" ref="P195:P234" si="11">IF(AND(F195="",G195=""),"",AVERAGE(F195:G195))</f>
        <v>0.77122480144937855</v>
      </c>
    </row>
    <row r="196" spans="2:16">
      <c r="B196">
        <v>0.37916666666666698</v>
      </c>
      <c r="C196">
        <v>0.61450206516750805</v>
      </c>
      <c r="D196">
        <v>0.48550724637681197</v>
      </c>
      <c r="E196">
        <v>0.72887650882079802</v>
      </c>
      <c r="F196">
        <v>0.53125</v>
      </c>
      <c r="G196">
        <v>0.60018770530267496</v>
      </c>
      <c r="H196">
        <v>0.46530797101449295</v>
      </c>
      <c r="I196">
        <v>0.64785542643032701</v>
      </c>
      <c r="J196">
        <v>0.55658169872241003</v>
      </c>
      <c r="K196" s="49">
        <v>80195</v>
      </c>
      <c r="L196">
        <f t="shared" si="9"/>
        <v>0.49683436591708752</v>
      </c>
      <c r="N196">
        <f t="shared" si="10"/>
        <v>0.607191877598805</v>
      </c>
      <c r="P196">
        <f t="shared" si="11"/>
        <v>0.56571885265133748</v>
      </c>
    </row>
    <row r="197" spans="2:16">
      <c r="B197" t="s">
        <v>149</v>
      </c>
      <c r="C197">
        <v>0.63911060433295297</v>
      </c>
      <c r="D197">
        <v>0.524861878453039</v>
      </c>
      <c r="E197">
        <v>0.80898466033601202</v>
      </c>
      <c r="F197">
        <v>0.55555555555555503</v>
      </c>
      <c r="G197">
        <v>0.67372134038800702</v>
      </c>
      <c r="H197">
        <v>0.54020871700429707</v>
      </c>
      <c r="I197">
        <v>0.7072722016856573</v>
      </c>
      <c r="J197">
        <v>0.64044680781311325</v>
      </c>
      <c r="K197" s="49">
        <v>80196</v>
      </c>
      <c r="L197">
        <f t="shared" si="9"/>
        <v>0.63911060433295297</v>
      </c>
      <c r="N197">
        <f t="shared" si="10"/>
        <v>0.66692326939452551</v>
      </c>
      <c r="P197">
        <f t="shared" si="11"/>
        <v>0.61463844797178102</v>
      </c>
    </row>
    <row r="198" spans="2:16">
      <c r="B198">
        <v>0.64651162790697703</v>
      </c>
      <c r="C198">
        <v>0.75801886792452799</v>
      </c>
      <c r="D198">
        <v>0.59080962800875303</v>
      </c>
      <c r="E198">
        <v>0.68732618196265405</v>
      </c>
      <c r="F198">
        <v>0.61987577639751501</v>
      </c>
      <c r="G198">
        <v>0.80190174326466002</v>
      </c>
      <c r="H198">
        <v>0.61906567743774843</v>
      </c>
      <c r="I198">
        <v>0.74908226438394732</v>
      </c>
      <c r="J198">
        <v>0.68407397091084787</v>
      </c>
      <c r="K198" s="49">
        <v>80197</v>
      </c>
      <c r="L198">
        <f t="shared" si="9"/>
        <v>0.70226524791575251</v>
      </c>
      <c r="N198">
        <f t="shared" si="10"/>
        <v>0.63906790498570354</v>
      </c>
      <c r="P198">
        <f t="shared" si="11"/>
        <v>0.71088875983108757</v>
      </c>
    </row>
    <row r="199" spans="2:16">
      <c r="B199">
        <v>0.62011173184357504</v>
      </c>
      <c r="C199">
        <v>0.65392604902368101</v>
      </c>
      <c r="D199">
        <v>0.50966183574879198</v>
      </c>
      <c r="E199">
        <v>0.69463238610735201</v>
      </c>
      <c r="F199">
        <v>0.47702702702702698</v>
      </c>
      <c r="G199">
        <v>0.61806656101426305</v>
      </c>
      <c r="H199">
        <v>0.53560019820646465</v>
      </c>
      <c r="I199">
        <v>0.65554166538176539</v>
      </c>
      <c r="J199">
        <v>0.59557093179411502</v>
      </c>
      <c r="K199" s="49">
        <v>80198</v>
      </c>
      <c r="L199">
        <f t="shared" si="9"/>
        <v>0.63701889043362803</v>
      </c>
      <c r="N199">
        <f t="shared" si="10"/>
        <v>0.60214711092807205</v>
      </c>
      <c r="P199">
        <f t="shared" si="11"/>
        <v>0.54754679402064499</v>
      </c>
    </row>
    <row r="200" spans="2:16">
      <c r="B200">
        <v>0.463687150837989</v>
      </c>
      <c r="C200">
        <v>0.74585876198779399</v>
      </c>
      <c r="D200">
        <v>0.60831509846827103</v>
      </c>
      <c r="E200">
        <v>0.62525458248472499</v>
      </c>
      <c r="F200">
        <v>0.64805825242718496</v>
      </c>
      <c r="G200">
        <v>0.73442808607021504</v>
      </c>
      <c r="H200">
        <v>0.57335350057781498</v>
      </c>
      <c r="I200">
        <v>0.70184714351424471</v>
      </c>
      <c r="J200">
        <v>0.6376003220460299</v>
      </c>
      <c r="K200" s="49">
        <v>80199</v>
      </c>
      <c r="L200">
        <f t="shared" si="9"/>
        <v>0.60477295641289153</v>
      </c>
      <c r="N200">
        <f t="shared" si="10"/>
        <v>0.61678484047649795</v>
      </c>
      <c r="P200">
        <f t="shared" si="11"/>
        <v>0.6912431692487</v>
      </c>
    </row>
    <row r="201" spans="2:16">
      <c r="B201" t="s">
        <v>149</v>
      </c>
      <c r="C201" t="s">
        <v>149</v>
      </c>
      <c r="D201" t="s">
        <v>149</v>
      </c>
      <c r="E201" t="s">
        <v>149</v>
      </c>
      <c r="F201" t="s">
        <v>149</v>
      </c>
      <c r="G201" t="s">
        <v>149</v>
      </c>
      <c r="K201" s="135">
        <v>80200</v>
      </c>
      <c r="L201" t="str">
        <f t="shared" si="9"/>
        <v/>
      </c>
      <c r="N201" t="str">
        <f t="shared" si="10"/>
        <v/>
      </c>
      <c r="P201" t="str">
        <f t="shared" si="11"/>
        <v/>
      </c>
    </row>
    <row r="202" spans="2:16">
      <c r="B202" t="s">
        <v>149</v>
      </c>
      <c r="C202" t="s">
        <v>149</v>
      </c>
      <c r="D202" t="s">
        <v>149</v>
      </c>
      <c r="E202" t="s">
        <v>149</v>
      </c>
      <c r="F202" t="s">
        <v>149</v>
      </c>
      <c r="G202" t="s">
        <v>149</v>
      </c>
      <c r="K202" s="135">
        <v>80201</v>
      </c>
      <c r="L202" t="str">
        <f t="shared" si="9"/>
        <v/>
      </c>
      <c r="N202" t="str">
        <f t="shared" si="10"/>
        <v/>
      </c>
      <c r="P202" t="str">
        <f t="shared" si="11"/>
        <v/>
      </c>
    </row>
    <row r="203" spans="2:16">
      <c r="B203" t="s">
        <v>149</v>
      </c>
      <c r="C203" t="s">
        <v>149</v>
      </c>
      <c r="D203" t="s">
        <v>149</v>
      </c>
      <c r="E203" t="s">
        <v>149</v>
      </c>
      <c r="F203" t="s">
        <v>149</v>
      </c>
      <c r="G203" t="s">
        <v>149</v>
      </c>
      <c r="K203" s="135">
        <v>80202</v>
      </c>
      <c r="L203" t="str">
        <f t="shared" si="9"/>
        <v/>
      </c>
      <c r="N203" t="str">
        <f t="shared" si="10"/>
        <v/>
      </c>
      <c r="P203" t="str">
        <f t="shared" si="11"/>
        <v/>
      </c>
    </row>
    <row r="204" spans="2:16">
      <c r="B204">
        <v>0.51153846153846105</v>
      </c>
      <c r="C204">
        <v>0.54179104477611895</v>
      </c>
      <c r="D204">
        <v>0.36553945249597403</v>
      </c>
      <c r="E204">
        <v>0.390834697217676</v>
      </c>
      <c r="F204">
        <v>0.5</v>
      </c>
      <c r="G204">
        <v>0.50096030729833596</v>
      </c>
      <c r="H204">
        <v>0.45902597134481171</v>
      </c>
      <c r="I204">
        <v>0.4778620164307103</v>
      </c>
      <c r="J204">
        <v>0.46844399388776098</v>
      </c>
      <c r="K204" s="49">
        <v>80203</v>
      </c>
      <c r="L204">
        <f t="shared" si="9"/>
        <v>0.52666475315729</v>
      </c>
      <c r="N204">
        <f t="shared" si="10"/>
        <v>0.37818707485682501</v>
      </c>
      <c r="P204">
        <f t="shared" si="11"/>
        <v>0.50048015364916798</v>
      </c>
    </row>
    <row r="205" spans="2:16">
      <c r="B205">
        <v>0.478835978835979</v>
      </c>
      <c r="C205">
        <v>0.68671059857221295</v>
      </c>
      <c r="D205">
        <v>0.57799999999999996</v>
      </c>
      <c r="E205">
        <v>0.59742460182988799</v>
      </c>
      <c r="F205">
        <v>0.37061769616026702</v>
      </c>
      <c r="G205">
        <v>0.71367781155015197</v>
      </c>
      <c r="H205">
        <v>0.47581789166541527</v>
      </c>
      <c r="I205">
        <v>0.66593767065075093</v>
      </c>
      <c r="J205">
        <v>0.57087778115808308</v>
      </c>
      <c r="K205" s="49">
        <v>80204</v>
      </c>
      <c r="L205">
        <f t="shared" si="9"/>
        <v>0.58277328870409595</v>
      </c>
      <c r="N205">
        <f t="shared" si="10"/>
        <v>0.58771230091494397</v>
      </c>
      <c r="P205">
        <f t="shared" si="11"/>
        <v>0.54214775385520952</v>
      </c>
    </row>
    <row r="206" spans="2:16">
      <c r="B206">
        <v>0.375</v>
      </c>
      <c r="C206">
        <v>0.61444734551784197</v>
      </c>
      <c r="D206">
        <v>0.38983050847457601</v>
      </c>
      <c r="E206">
        <v>0.69103313840156</v>
      </c>
      <c r="F206">
        <v>0.63461538461538403</v>
      </c>
      <c r="G206">
        <v>0.62110311750599501</v>
      </c>
      <c r="H206">
        <v>0.46648196436332001</v>
      </c>
      <c r="I206">
        <v>0.6421945338084657</v>
      </c>
      <c r="J206">
        <v>0.5543382490858928</v>
      </c>
      <c r="K206" s="49">
        <v>80205</v>
      </c>
      <c r="L206">
        <f t="shared" si="9"/>
        <v>0.49472367275892098</v>
      </c>
      <c r="N206">
        <f t="shared" si="10"/>
        <v>0.54043182343806806</v>
      </c>
      <c r="P206">
        <f t="shared" si="11"/>
        <v>0.62785925106068952</v>
      </c>
    </row>
    <row r="207" spans="2:16">
      <c r="B207">
        <v>0.47906976744185997</v>
      </c>
      <c r="C207">
        <v>0.71677471636953005</v>
      </c>
      <c r="D207">
        <v>0.67395156526875399</v>
      </c>
      <c r="E207">
        <v>0.77846715328467198</v>
      </c>
      <c r="F207">
        <v>0.49826989619377199</v>
      </c>
      <c r="G207">
        <v>0.71603836716484504</v>
      </c>
      <c r="H207">
        <v>0.55043040963479528</v>
      </c>
      <c r="I207">
        <v>0.73709341227301561</v>
      </c>
      <c r="J207">
        <v>0.64376191095390556</v>
      </c>
      <c r="K207" s="49">
        <v>80206</v>
      </c>
      <c r="L207">
        <f t="shared" si="9"/>
        <v>0.59792224190569498</v>
      </c>
      <c r="N207">
        <f t="shared" si="10"/>
        <v>0.72620935927671293</v>
      </c>
      <c r="P207">
        <f t="shared" si="11"/>
        <v>0.60715413167930854</v>
      </c>
    </row>
    <row r="208" spans="2:16">
      <c r="B208">
        <v>0.60535624052551795</v>
      </c>
      <c r="C208">
        <v>0.670319634703196</v>
      </c>
      <c r="D208">
        <v>0.57712765957446799</v>
      </c>
      <c r="E208">
        <v>0.68013233501654202</v>
      </c>
      <c r="F208">
        <v>0.45111111111111102</v>
      </c>
      <c r="G208">
        <v>0.61403102570039403</v>
      </c>
      <c r="H208">
        <v>0.54453167040369899</v>
      </c>
      <c r="I208">
        <v>0.65482766514004398</v>
      </c>
      <c r="J208">
        <v>0.59967966777187154</v>
      </c>
      <c r="K208" s="49">
        <v>80207</v>
      </c>
      <c r="L208">
        <f t="shared" si="9"/>
        <v>0.63783793761435703</v>
      </c>
      <c r="N208">
        <f t="shared" si="10"/>
        <v>0.62862999729550495</v>
      </c>
      <c r="P208">
        <f t="shared" si="11"/>
        <v>0.53257106840575252</v>
      </c>
    </row>
    <row r="209" spans="2:16">
      <c r="B209" t="s">
        <v>149</v>
      </c>
      <c r="C209">
        <v>0.64952005906965304</v>
      </c>
      <c r="D209">
        <v>0.548885077186964</v>
      </c>
      <c r="E209">
        <v>0.52281970176231396</v>
      </c>
      <c r="F209">
        <v>0.51238095238095205</v>
      </c>
      <c r="G209">
        <v>0.66389948395781895</v>
      </c>
      <c r="H209">
        <v>0.53063301478395797</v>
      </c>
      <c r="I209">
        <v>0.61207974826326195</v>
      </c>
      <c r="J209">
        <v>0.57950105487154047</v>
      </c>
      <c r="K209" s="49">
        <v>80208</v>
      </c>
      <c r="L209">
        <f t="shared" si="9"/>
        <v>0.64952005906965304</v>
      </c>
      <c r="N209">
        <f t="shared" si="10"/>
        <v>0.53585238947463898</v>
      </c>
      <c r="P209">
        <f t="shared" si="11"/>
        <v>0.58814021816938555</v>
      </c>
    </row>
    <row r="210" spans="2:16">
      <c r="B210">
        <v>0.63904899135446702</v>
      </c>
      <c r="C210">
        <v>0.73619931607230105</v>
      </c>
      <c r="D210">
        <v>0.60832690824980695</v>
      </c>
      <c r="E210">
        <v>0.72918211020509005</v>
      </c>
      <c r="F210">
        <v>0.47517730496453903</v>
      </c>
      <c r="G210">
        <v>0.74312169312169296</v>
      </c>
      <c r="H210">
        <v>0.5741844015229377</v>
      </c>
      <c r="I210">
        <v>0.73616770646636132</v>
      </c>
      <c r="J210">
        <v>0.65517605399464951</v>
      </c>
      <c r="K210" s="49">
        <v>80209</v>
      </c>
      <c r="L210">
        <f t="shared" si="9"/>
        <v>0.68762415371338403</v>
      </c>
      <c r="N210">
        <f t="shared" si="10"/>
        <v>0.6687545092274485</v>
      </c>
      <c r="P210">
        <f t="shared" si="11"/>
        <v>0.60914949904311599</v>
      </c>
    </row>
    <row r="211" spans="2:16">
      <c r="B211" t="s">
        <v>149</v>
      </c>
      <c r="C211">
        <v>0.71415955254636398</v>
      </c>
      <c r="D211">
        <v>0.52463768115942</v>
      </c>
      <c r="E211">
        <v>0.83705650459921199</v>
      </c>
      <c r="F211">
        <v>0.52652005174644201</v>
      </c>
      <c r="G211">
        <v>0.62179487179487203</v>
      </c>
      <c r="H211">
        <v>0.52557886645293106</v>
      </c>
      <c r="I211">
        <v>0.72433697631348259</v>
      </c>
      <c r="J211">
        <v>0.644833732369262</v>
      </c>
      <c r="K211" s="49">
        <v>80210</v>
      </c>
      <c r="L211">
        <f t="shared" si="9"/>
        <v>0.71415955254636398</v>
      </c>
      <c r="N211">
        <f t="shared" si="10"/>
        <v>0.680847092879316</v>
      </c>
      <c r="P211">
        <f t="shared" si="11"/>
        <v>0.57415746177065707</v>
      </c>
    </row>
    <row r="212" spans="2:16">
      <c r="B212">
        <v>0.58196721311475397</v>
      </c>
      <c r="C212">
        <v>0.66882352941176504</v>
      </c>
      <c r="D212">
        <v>0.54262672811059898</v>
      </c>
      <c r="E212">
        <v>0.65314295664287003</v>
      </c>
      <c r="F212">
        <v>0.629893238434164</v>
      </c>
      <c r="G212">
        <v>0.64395099540582001</v>
      </c>
      <c r="H212">
        <v>0.58482905988650569</v>
      </c>
      <c r="I212">
        <v>0.65530582715348495</v>
      </c>
      <c r="J212">
        <v>0.62006744351999543</v>
      </c>
      <c r="K212" s="49">
        <v>80211</v>
      </c>
      <c r="L212">
        <f t="shared" si="9"/>
        <v>0.6253953712632595</v>
      </c>
      <c r="N212">
        <f t="shared" si="10"/>
        <v>0.59788484237673445</v>
      </c>
      <c r="P212">
        <f t="shared" si="11"/>
        <v>0.63692211691999201</v>
      </c>
    </row>
    <row r="213" spans="2:16">
      <c r="B213">
        <v>0.67104598281960604</v>
      </c>
      <c r="C213">
        <v>0.71340206185567001</v>
      </c>
      <c r="D213">
        <v>0.47353154459753399</v>
      </c>
      <c r="E213">
        <v>0.53839697859840496</v>
      </c>
      <c r="F213">
        <v>0.56852248394004301</v>
      </c>
      <c r="G213">
        <v>0.66534391534391502</v>
      </c>
      <c r="H213">
        <v>0.57103333711906101</v>
      </c>
      <c r="I213">
        <v>0.63904765193266322</v>
      </c>
      <c r="J213">
        <v>0.60504049452586217</v>
      </c>
      <c r="K213" s="49">
        <v>80212</v>
      </c>
      <c r="L213">
        <f t="shared" si="9"/>
        <v>0.69222402233763802</v>
      </c>
      <c r="N213">
        <f t="shared" si="10"/>
        <v>0.50596426159796948</v>
      </c>
      <c r="P213">
        <f t="shared" si="11"/>
        <v>0.61693319964197901</v>
      </c>
    </row>
    <row r="214" spans="2:16">
      <c r="B214">
        <v>0.70935960591132996</v>
      </c>
      <c r="C214">
        <v>0.70808124459809896</v>
      </c>
      <c r="D214">
        <v>0.57949308755760398</v>
      </c>
      <c r="E214">
        <v>0.64596150029767796</v>
      </c>
      <c r="F214">
        <v>0.46903553299492401</v>
      </c>
      <c r="G214">
        <v>0.57683284457478001</v>
      </c>
      <c r="H214">
        <v>0.5859627421546193</v>
      </c>
      <c r="I214">
        <v>0.64362519649018557</v>
      </c>
      <c r="J214">
        <v>0.61479396932240249</v>
      </c>
      <c r="K214" s="49">
        <v>80213</v>
      </c>
      <c r="L214">
        <f t="shared" si="9"/>
        <v>0.70872042525471446</v>
      </c>
      <c r="N214">
        <f t="shared" si="10"/>
        <v>0.61272729392764091</v>
      </c>
      <c r="P214">
        <f t="shared" si="11"/>
        <v>0.52293418878485198</v>
      </c>
    </row>
    <row r="215" spans="2:16">
      <c r="B215">
        <v>0.64459930313588798</v>
      </c>
      <c r="C215">
        <v>0.86220022839741195</v>
      </c>
      <c r="D215">
        <v>0.674033149171271</v>
      </c>
      <c r="E215">
        <v>0.74521354933726003</v>
      </c>
      <c r="F215">
        <v>0.67112299465240599</v>
      </c>
      <c r="G215">
        <v>0.82638607851072399</v>
      </c>
      <c r="H215">
        <v>0.66325181565318825</v>
      </c>
      <c r="I215">
        <v>0.81126661874846528</v>
      </c>
      <c r="J215">
        <v>0.73725921720082699</v>
      </c>
      <c r="K215" s="49">
        <v>80214</v>
      </c>
      <c r="L215">
        <f t="shared" si="9"/>
        <v>0.75339976576665002</v>
      </c>
      <c r="N215">
        <f t="shared" si="10"/>
        <v>0.70962334925426551</v>
      </c>
      <c r="P215">
        <f t="shared" si="11"/>
        <v>0.74875453658156499</v>
      </c>
    </row>
    <row r="216" spans="2:16">
      <c r="B216">
        <v>0.5</v>
      </c>
      <c r="C216">
        <v>0.56540084388185696</v>
      </c>
      <c r="D216">
        <v>0.52553846153846195</v>
      </c>
      <c r="E216">
        <v>0.68730886850152895</v>
      </c>
      <c r="F216">
        <v>0.55345211581291798</v>
      </c>
      <c r="G216">
        <v>0.56231003039513705</v>
      </c>
      <c r="H216">
        <v>0.52633019245045998</v>
      </c>
      <c r="I216">
        <v>0.60500658092617432</v>
      </c>
      <c r="J216">
        <v>0.5656683866883172</v>
      </c>
      <c r="K216" s="49">
        <v>80215</v>
      </c>
      <c r="L216">
        <f t="shared" si="9"/>
        <v>0.53270042194092848</v>
      </c>
      <c r="N216">
        <f t="shared" si="10"/>
        <v>0.60642366501999545</v>
      </c>
      <c r="P216">
        <f t="shared" si="11"/>
        <v>0.55788107310402757</v>
      </c>
    </row>
    <row r="217" spans="2:16">
      <c r="B217">
        <v>0.69190600522193202</v>
      </c>
      <c r="C217">
        <v>0.77227423739051704</v>
      </c>
      <c r="D217">
        <v>0.58242950108459901</v>
      </c>
      <c r="E217">
        <v>0.71178274200613201</v>
      </c>
      <c r="F217">
        <v>0.65391621129326005</v>
      </c>
      <c r="G217">
        <v>0.72969935375105399</v>
      </c>
      <c r="H217">
        <v>0.64275057253326373</v>
      </c>
      <c r="I217">
        <v>0.73791877771590098</v>
      </c>
      <c r="J217">
        <v>0.69033467512458235</v>
      </c>
      <c r="K217" s="49">
        <v>80216</v>
      </c>
      <c r="L217">
        <f t="shared" si="9"/>
        <v>0.73209012130622453</v>
      </c>
      <c r="N217">
        <f t="shared" si="10"/>
        <v>0.64710612154536551</v>
      </c>
      <c r="P217">
        <f t="shared" si="11"/>
        <v>0.69180778252215702</v>
      </c>
    </row>
    <row r="218" spans="2:16">
      <c r="B218">
        <v>0.60586176727909002</v>
      </c>
      <c r="C218">
        <v>0.69559877175025597</v>
      </c>
      <c r="D218">
        <v>0.51806239737274196</v>
      </c>
      <c r="E218">
        <v>0.69051376468525305</v>
      </c>
      <c r="F218">
        <v>0.50877192982456099</v>
      </c>
      <c r="G218">
        <v>0.56374840628984302</v>
      </c>
      <c r="H218">
        <v>0.54423203149213095</v>
      </c>
      <c r="I218">
        <v>0.64995364757511742</v>
      </c>
      <c r="J218">
        <v>0.59709283953362424</v>
      </c>
      <c r="K218" s="49">
        <v>80217</v>
      </c>
      <c r="L218">
        <f t="shared" si="9"/>
        <v>0.65073026951467305</v>
      </c>
      <c r="N218">
        <f t="shared" si="10"/>
        <v>0.60428808102899745</v>
      </c>
      <c r="P218">
        <f t="shared" si="11"/>
        <v>0.536260168057202</v>
      </c>
    </row>
    <row r="219" spans="2:16">
      <c r="B219">
        <v>0.44226579520697201</v>
      </c>
      <c r="C219">
        <v>0.60455673358899198</v>
      </c>
      <c r="D219">
        <v>0.57111597374179401</v>
      </c>
      <c r="E219">
        <v>0.72842851187994995</v>
      </c>
      <c r="F219">
        <v>0.70405405405405397</v>
      </c>
      <c r="G219">
        <v>0.72702611054594801</v>
      </c>
      <c r="H219">
        <v>0.57247860766760672</v>
      </c>
      <c r="I219">
        <v>0.68667045200496324</v>
      </c>
      <c r="J219">
        <v>0.62957452983628504</v>
      </c>
      <c r="K219" s="49">
        <v>80218</v>
      </c>
      <c r="L219">
        <f t="shared" si="9"/>
        <v>0.52341126439798202</v>
      </c>
      <c r="N219">
        <f t="shared" si="10"/>
        <v>0.64977224281087198</v>
      </c>
      <c r="P219">
        <f t="shared" si="11"/>
        <v>0.71554008230000099</v>
      </c>
    </row>
    <row r="220" spans="2:16">
      <c r="B220">
        <v>0.58688524590164004</v>
      </c>
      <c r="C220">
        <v>0.52544378698224903</v>
      </c>
      <c r="D220">
        <v>0.458937198067633</v>
      </c>
      <c r="E220">
        <v>0.54456824512534796</v>
      </c>
      <c r="F220">
        <v>0.40609137055837602</v>
      </c>
      <c r="G220">
        <v>0.40891719745222899</v>
      </c>
      <c r="H220">
        <v>0.48397127150921637</v>
      </c>
      <c r="I220">
        <v>0.49297640985327534</v>
      </c>
      <c r="J220">
        <v>0.48847384068124583</v>
      </c>
      <c r="K220" s="49">
        <v>80219</v>
      </c>
      <c r="L220">
        <f t="shared" si="9"/>
        <v>0.55616451644194453</v>
      </c>
      <c r="N220">
        <f t="shared" si="10"/>
        <v>0.50175272159649054</v>
      </c>
      <c r="P220">
        <f t="shared" si="11"/>
        <v>0.40750428400530248</v>
      </c>
    </row>
    <row r="221" spans="2:16">
      <c r="B221">
        <v>0.58324924318869797</v>
      </c>
      <c r="C221">
        <v>0.68777157045313497</v>
      </c>
      <c r="D221">
        <v>0.59299781181619304</v>
      </c>
      <c r="E221">
        <v>0.80702505889912202</v>
      </c>
      <c r="F221">
        <v>0.67464114832535904</v>
      </c>
      <c r="G221">
        <v>0.65808128544423405</v>
      </c>
      <c r="H221">
        <v>0.61696273444341665</v>
      </c>
      <c r="I221">
        <v>0.71762597159883035</v>
      </c>
      <c r="J221">
        <v>0.6672943530211235</v>
      </c>
      <c r="K221" s="49">
        <v>80220</v>
      </c>
      <c r="L221">
        <f t="shared" si="9"/>
        <v>0.63551040682091653</v>
      </c>
      <c r="N221">
        <f t="shared" si="10"/>
        <v>0.70001143535765753</v>
      </c>
      <c r="P221">
        <f t="shared" si="11"/>
        <v>0.66636121688479655</v>
      </c>
    </row>
    <row r="222" spans="2:16">
      <c r="B222">
        <v>0.35</v>
      </c>
      <c r="C222">
        <v>0.51353013530135305</v>
      </c>
      <c r="D222">
        <v>0.44324324324324299</v>
      </c>
      <c r="E222">
        <v>0.62439666520403703</v>
      </c>
      <c r="F222">
        <v>0.42639593908629397</v>
      </c>
      <c r="G222">
        <v>0.674015178894109</v>
      </c>
      <c r="H222">
        <v>0.40654639410984567</v>
      </c>
      <c r="I222">
        <v>0.60398065979983306</v>
      </c>
      <c r="J222">
        <v>0.50526352695483934</v>
      </c>
      <c r="K222" s="49">
        <v>80221</v>
      </c>
      <c r="L222">
        <f t="shared" si="9"/>
        <v>0.43176506765067652</v>
      </c>
      <c r="N222">
        <f t="shared" si="10"/>
        <v>0.53381995422364004</v>
      </c>
      <c r="P222">
        <f t="shared" si="11"/>
        <v>0.55020555899020152</v>
      </c>
    </row>
    <row r="223" spans="2:16">
      <c r="B223">
        <v>0.68128544423440396</v>
      </c>
      <c r="C223">
        <v>0.70047923322683703</v>
      </c>
      <c r="D223">
        <v>0.62708333333333299</v>
      </c>
      <c r="E223">
        <v>0.69593787335722801</v>
      </c>
      <c r="F223">
        <v>0.66396462785556398</v>
      </c>
      <c r="G223">
        <v>0.47270306258322198</v>
      </c>
      <c r="H223">
        <v>0.65744446847443372</v>
      </c>
      <c r="I223">
        <v>0.62304005638909576</v>
      </c>
      <c r="J223">
        <v>0.64024226243176463</v>
      </c>
      <c r="K223" s="49">
        <v>80222</v>
      </c>
      <c r="L223">
        <f t="shared" si="9"/>
        <v>0.69088233873062044</v>
      </c>
      <c r="N223">
        <f t="shared" si="10"/>
        <v>0.66151060334528045</v>
      </c>
      <c r="P223">
        <f t="shared" si="11"/>
        <v>0.56833384521939301</v>
      </c>
    </row>
    <row r="224" spans="2:16">
      <c r="B224">
        <v>0.68941979522184305</v>
      </c>
      <c r="C224">
        <v>0.56186317321688495</v>
      </c>
      <c r="D224">
        <v>0.45488029465930002</v>
      </c>
      <c r="E224">
        <v>0.67066267066267105</v>
      </c>
      <c r="F224">
        <v>0.52089552238806003</v>
      </c>
      <c r="G224">
        <v>0.55852077773541697</v>
      </c>
      <c r="H224">
        <v>0.55506520408973437</v>
      </c>
      <c r="I224">
        <v>0.59701554053832429</v>
      </c>
      <c r="J224">
        <v>0.57604037231402938</v>
      </c>
      <c r="K224" s="49">
        <v>80223</v>
      </c>
      <c r="L224">
        <f t="shared" si="9"/>
        <v>0.62564148421936405</v>
      </c>
      <c r="N224">
        <f t="shared" si="10"/>
        <v>0.56277148266098553</v>
      </c>
      <c r="P224">
        <f t="shared" si="11"/>
        <v>0.53970815006173845</v>
      </c>
    </row>
    <row r="225" spans="1:16">
      <c r="B225">
        <v>0.52299829642248696</v>
      </c>
      <c r="C225">
        <v>0.69138820972561799</v>
      </c>
      <c r="D225">
        <v>0.52977412731006202</v>
      </c>
      <c r="E225">
        <v>0.74641280353200901</v>
      </c>
      <c r="F225">
        <v>0.46294416243654801</v>
      </c>
      <c r="G225">
        <v>0.81864406779661003</v>
      </c>
      <c r="H225">
        <v>0.5052388620563657</v>
      </c>
      <c r="I225">
        <v>0.7521483603514123</v>
      </c>
      <c r="J225">
        <v>0.628693611203889</v>
      </c>
      <c r="K225" s="49">
        <v>80224</v>
      </c>
      <c r="L225">
        <f t="shared" si="9"/>
        <v>0.60719325307405247</v>
      </c>
      <c r="N225">
        <f t="shared" si="10"/>
        <v>0.63809346542103551</v>
      </c>
      <c r="P225">
        <f t="shared" si="11"/>
        <v>0.64079411511657902</v>
      </c>
    </row>
    <row r="226" spans="1:16">
      <c r="B226">
        <v>0.31818181818181801</v>
      </c>
      <c r="C226">
        <v>0.51445617255621801</v>
      </c>
      <c r="D226">
        <v>0.34061135371179002</v>
      </c>
      <c r="E226">
        <v>0.36153846153846098</v>
      </c>
      <c r="F226">
        <v>0.35390946502057602</v>
      </c>
      <c r="G226">
        <v>0.41242149337055101</v>
      </c>
      <c r="H226">
        <v>0.33756754563806135</v>
      </c>
      <c r="I226">
        <v>0.42947204248840998</v>
      </c>
      <c r="J226">
        <v>0.38351979406323561</v>
      </c>
      <c r="K226" s="49">
        <v>80225</v>
      </c>
      <c r="L226">
        <f t="shared" si="9"/>
        <v>0.41631899536901801</v>
      </c>
      <c r="N226">
        <f t="shared" si="10"/>
        <v>0.3510749076251255</v>
      </c>
      <c r="P226">
        <f t="shared" si="11"/>
        <v>0.38316547919556354</v>
      </c>
    </row>
    <row r="227" spans="1:16">
      <c r="B227">
        <v>0.57525681107637305</v>
      </c>
      <c r="C227">
        <v>0.58828250401284099</v>
      </c>
      <c r="D227">
        <v>0.52037802717070303</v>
      </c>
      <c r="E227">
        <v>0.62055058741013502</v>
      </c>
      <c r="F227">
        <v>0.48929845422116502</v>
      </c>
      <c r="G227">
        <v>0.52714570858283405</v>
      </c>
      <c r="H227">
        <v>0.52831109748941374</v>
      </c>
      <c r="I227">
        <v>0.57865960000193672</v>
      </c>
      <c r="J227">
        <v>0.55348534874567512</v>
      </c>
      <c r="K227" s="49">
        <v>80226</v>
      </c>
      <c r="L227">
        <f t="shared" si="9"/>
        <v>0.58176965754460697</v>
      </c>
      <c r="N227">
        <f t="shared" si="10"/>
        <v>0.57046430729041897</v>
      </c>
      <c r="P227">
        <f t="shared" si="11"/>
        <v>0.50822208140199954</v>
      </c>
    </row>
    <row r="228" spans="1:16">
      <c r="B228">
        <v>0.42535545023696703</v>
      </c>
      <c r="C228">
        <v>0.58534923339011902</v>
      </c>
      <c r="D228">
        <v>0.45780590717299602</v>
      </c>
      <c r="E228">
        <v>0.44877250409165298</v>
      </c>
      <c r="F228">
        <v>0.397129186602871</v>
      </c>
      <c r="G228">
        <v>0.46049508307900999</v>
      </c>
      <c r="H228">
        <v>0.4267635146709447</v>
      </c>
      <c r="I228">
        <v>0.498205606853594</v>
      </c>
      <c r="J228">
        <v>0.4624845607622694</v>
      </c>
      <c r="K228" s="49">
        <v>80227</v>
      </c>
      <c r="L228">
        <f t="shared" si="9"/>
        <v>0.50535234181354305</v>
      </c>
      <c r="N228">
        <f t="shared" si="10"/>
        <v>0.4532892056323245</v>
      </c>
      <c r="P228">
        <f t="shared" si="11"/>
        <v>0.4288121348409405</v>
      </c>
    </row>
    <row r="229" spans="1:16">
      <c r="B229">
        <v>0.52235469448584204</v>
      </c>
      <c r="C229">
        <v>0.702733746841259</v>
      </c>
      <c r="D229">
        <v>0.38809034907597501</v>
      </c>
      <c r="E229">
        <v>0.8</v>
      </c>
      <c r="F229">
        <v>0.390532544378698</v>
      </c>
      <c r="G229">
        <v>0.59688412852969797</v>
      </c>
      <c r="H229">
        <v>0.43365919598017166</v>
      </c>
      <c r="I229">
        <v>0.69987262512365245</v>
      </c>
      <c r="J229">
        <v>0.56676591055191194</v>
      </c>
      <c r="K229" s="49">
        <v>80228</v>
      </c>
      <c r="L229">
        <f t="shared" si="9"/>
        <v>0.61254422066355052</v>
      </c>
      <c r="N229">
        <f t="shared" si="10"/>
        <v>0.59404517453798755</v>
      </c>
      <c r="P229">
        <f t="shared" si="11"/>
        <v>0.49370833645419798</v>
      </c>
    </row>
    <row r="230" spans="1:16">
      <c r="B230" t="s">
        <v>149</v>
      </c>
      <c r="C230">
        <v>0.58362910381543898</v>
      </c>
      <c r="D230">
        <v>0.66850828729281797</v>
      </c>
      <c r="E230">
        <v>0.648871442590775</v>
      </c>
      <c r="F230">
        <v>0.58823529411764697</v>
      </c>
      <c r="G230">
        <v>0.57478632478632496</v>
      </c>
      <c r="H230">
        <v>0.62837179070523241</v>
      </c>
      <c r="I230">
        <v>0.60242895706417965</v>
      </c>
      <c r="J230">
        <v>0.61280609052060087</v>
      </c>
      <c r="K230" s="49">
        <v>80229</v>
      </c>
      <c r="L230">
        <f t="shared" si="9"/>
        <v>0.58362910381543898</v>
      </c>
      <c r="N230">
        <f t="shared" si="10"/>
        <v>0.65868986494179649</v>
      </c>
      <c r="P230">
        <f t="shared" si="11"/>
        <v>0.58151080945198597</v>
      </c>
    </row>
    <row r="231" spans="1:16">
      <c r="B231">
        <v>0.67225325884543796</v>
      </c>
      <c r="C231">
        <v>0.73190932868352199</v>
      </c>
      <c r="D231">
        <v>0.50282485875706195</v>
      </c>
      <c r="E231">
        <v>0.71894771894771903</v>
      </c>
      <c r="F231">
        <v>0.64077669902912604</v>
      </c>
      <c r="G231">
        <v>0.78345588235294095</v>
      </c>
      <c r="H231">
        <v>0.60528493887720858</v>
      </c>
      <c r="I231">
        <v>0.74477097666139402</v>
      </c>
      <c r="J231">
        <v>0.67502795776930125</v>
      </c>
      <c r="K231" s="49">
        <v>80230</v>
      </c>
      <c r="L231">
        <f t="shared" si="9"/>
        <v>0.70208129376448003</v>
      </c>
      <c r="N231">
        <f t="shared" si="10"/>
        <v>0.61088628885239049</v>
      </c>
      <c r="P231">
        <f t="shared" si="11"/>
        <v>0.71211629069103344</v>
      </c>
    </row>
    <row r="232" spans="1:16">
      <c r="B232">
        <v>0.65390070921985799</v>
      </c>
      <c r="C232">
        <v>0.74489003880983196</v>
      </c>
      <c r="D232">
        <v>0.60445952496364497</v>
      </c>
      <c r="E232">
        <v>0.75784668061632099</v>
      </c>
      <c r="F232">
        <v>0.73127229488703904</v>
      </c>
      <c r="G232">
        <v>0.75319721785954696</v>
      </c>
      <c r="H232">
        <v>0.66321084302351396</v>
      </c>
      <c r="I232">
        <v>0.75197797909523334</v>
      </c>
      <c r="J232">
        <v>0.7075944110593736</v>
      </c>
      <c r="K232" s="49">
        <v>80231</v>
      </c>
      <c r="L232">
        <f t="shared" si="9"/>
        <v>0.69939537401484497</v>
      </c>
      <c r="N232">
        <f t="shared" si="10"/>
        <v>0.68115310278998298</v>
      </c>
      <c r="P232">
        <f t="shared" si="11"/>
        <v>0.74223475637329295</v>
      </c>
    </row>
    <row r="233" spans="1:16">
      <c r="B233">
        <v>0.67580803134182199</v>
      </c>
      <c r="C233">
        <v>0.63823529411764701</v>
      </c>
      <c r="D233">
        <v>0.66166439290586598</v>
      </c>
      <c r="E233">
        <v>0.66857798165137605</v>
      </c>
      <c r="F233">
        <v>0.58234456573326998</v>
      </c>
      <c r="G233">
        <v>0.71061869240895104</v>
      </c>
      <c r="H233">
        <v>0.63993899666031939</v>
      </c>
      <c r="I233">
        <v>0.67247732272599148</v>
      </c>
      <c r="J233">
        <v>0.65620815969315538</v>
      </c>
      <c r="K233" s="49">
        <v>80232</v>
      </c>
      <c r="L233">
        <f t="shared" si="9"/>
        <v>0.6570216627297345</v>
      </c>
      <c r="N233">
        <f t="shared" si="10"/>
        <v>0.66512118727862102</v>
      </c>
      <c r="P233">
        <f t="shared" si="11"/>
        <v>0.64648162907111051</v>
      </c>
    </row>
    <row r="234" spans="1:16">
      <c r="B234">
        <v>0.40625</v>
      </c>
      <c r="C234">
        <v>0.52802267002518899</v>
      </c>
      <c r="D234">
        <v>0.39042357274401501</v>
      </c>
      <c r="E234">
        <v>0.50095393840283498</v>
      </c>
      <c r="F234">
        <v>0.219879518072289</v>
      </c>
      <c r="G234">
        <v>0.49835418038182999</v>
      </c>
      <c r="H234">
        <v>0.33885103027210134</v>
      </c>
      <c r="I234">
        <v>0.50911026293661799</v>
      </c>
      <c r="J234">
        <v>0.42398064660435963</v>
      </c>
      <c r="K234" s="49">
        <v>80233</v>
      </c>
      <c r="L234">
        <f t="shared" si="9"/>
        <v>0.46713633501259449</v>
      </c>
      <c r="N234">
        <f t="shared" si="10"/>
        <v>0.44568875557342502</v>
      </c>
      <c r="P234">
        <f t="shared" si="11"/>
        <v>0.3591168492270595</v>
      </c>
    </row>
    <row r="235" spans="1:16">
      <c r="B235" s="25"/>
      <c r="C235" s="25"/>
      <c r="D235" s="25"/>
      <c r="E235" s="25"/>
      <c r="F235" s="25"/>
      <c r="G235" s="25"/>
      <c r="H235" s="25"/>
      <c r="I235" s="25"/>
      <c r="J235" s="25"/>
    </row>
    <row r="238" spans="1:16">
      <c r="C238" t="s">
        <v>660</v>
      </c>
      <c r="D238" t="s">
        <v>630</v>
      </c>
      <c r="E238" t="s">
        <v>700</v>
      </c>
    </row>
    <row r="239" spans="1:16">
      <c r="A239">
        <v>1</v>
      </c>
      <c r="B239" s="74">
        <v>80001</v>
      </c>
      <c r="C239">
        <v>0.59649740237975546</v>
      </c>
      <c r="D239">
        <v>0.51361489381289249</v>
      </c>
      <c r="E239">
        <v>0.58930917327293353</v>
      </c>
    </row>
    <row r="240" spans="1:16">
      <c r="A240">
        <v>2</v>
      </c>
      <c r="B240" s="49">
        <v>80002</v>
      </c>
      <c r="C240">
        <v>0.48426312967113849</v>
      </c>
      <c r="D240">
        <v>0.64301994301994303</v>
      </c>
      <c r="E240">
        <v>0.48981513072267102</v>
      </c>
    </row>
    <row r="241" spans="1:5">
      <c r="A241">
        <v>3</v>
      </c>
      <c r="B241" s="49">
        <v>80003</v>
      </c>
      <c r="C241">
        <v>0.57651112651112646</v>
      </c>
      <c r="D241">
        <v>0.42220556979687202</v>
      </c>
      <c r="E241">
        <v>0.61805691447795552</v>
      </c>
    </row>
    <row r="242" spans="1:5">
      <c r="A242">
        <v>4</v>
      </c>
      <c r="B242" s="49">
        <v>80005</v>
      </c>
      <c r="C242">
        <v>0.53363446897929645</v>
      </c>
      <c r="D242">
        <v>0.54337652660657154</v>
      </c>
      <c r="E242">
        <v>0.5347878876341875</v>
      </c>
    </row>
    <row r="243" spans="1:5">
      <c r="A243">
        <v>5</v>
      </c>
      <c r="B243" s="49">
        <v>80006</v>
      </c>
      <c r="C243">
        <v>0.51791724063420053</v>
      </c>
      <c r="D243">
        <v>0.5861440749601915</v>
      </c>
      <c r="E243">
        <v>0.62158796482137002</v>
      </c>
    </row>
    <row r="244" spans="1:5">
      <c r="A244">
        <v>6</v>
      </c>
      <c r="B244" s="49">
        <v>80007</v>
      </c>
      <c r="C244">
        <v>0.72809900508308556</v>
      </c>
      <c r="D244">
        <v>0.64337499394174391</v>
      </c>
      <c r="E244">
        <v>0.69160404161858646</v>
      </c>
    </row>
    <row r="245" spans="1:5">
      <c r="A245">
        <v>7</v>
      </c>
      <c r="B245" s="49">
        <v>80008</v>
      </c>
      <c r="C245">
        <v>0.56423282898854943</v>
      </c>
      <c r="D245">
        <v>0.57829928173219447</v>
      </c>
      <c r="E245">
        <v>0.59501743896362702</v>
      </c>
    </row>
    <row r="246" spans="1:5">
      <c r="A246">
        <v>8</v>
      </c>
      <c r="B246" s="49">
        <v>80009</v>
      </c>
      <c r="C246">
        <v>0.47381264283729452</v>
      </c>
      <c r="D246">
        <v>0.38828703066527748</v>
      </c>
      <c r="E246">
        <v>0.37848237085456005</v>
      </c>
    </row>
    <row r="247" spans="1:5">
      <c r="A247">
        <v>9</v>
      </c>
      <c r="B247" s="49">
        <v>80010</v>
      </c>
      <c r="C247">
        <v>0.68226185861086597</v>
      </c>
      <c r="D247">
        <v>0.70561894146231507</v>
      </c>
      <c r="E247">
        <v>0.76919875345850097</v>
      </c>
    </row>
    <row r="248" spans="1:5">
      <c r="A248">
        <v>10</v>
      </c>
      <c r="B248" s="49">
        <v>80012</v>
      </c>
      <c r="C248">
        <v>0.55770097196200052</v>
      </c>
      <c r="D248">
        <v>0.52348470970929306</v>
      </c>
      <c r="E248">
        <v>0.46892831577870947</v>
      </c>
    </row>
    <row r="249" spans="1:5">
      <c r="A249">
        <v>11</v>
      </c>
      <c r="B249" s="49">
        <v>80013</v>
      </c>
      <c r="C249">
        <v>0.73866377024784891</v>
      </c>
      <c r="D249">
        <v>0.7063764710517455</v>
      </c>
      <c r="E249">
        <v>0.76016949152542401</v>
      </c>
    </row>
    <row r="250" spans="1:5">
      <c r="A250">
        <v>12</v>
      </c>
      <c r="B250" s="49">
        <v>80014</v>
      </c>
      <c r="C250">
        <v>0.48107516375348303</v>
      </c>
      <c r="D250">
        <v>0.33398392843038249</v>
      </c>
      <c r="E250">
        <v>0.38331015955921049</v>
      </c>
    </row>
    <row r="251" spans="1:5">
      <c r="A251">
        <v>13</v>
      </c>
      <c r="B251" s="49">
        <v>80015</v>
      </c>
      <c r="C251">
        <v>0.54755676532283459</v>
      </c>
      <c r="D251">
        <v>0.61035598705501604</v>
      </c>
      <c r="E251">
        <v>0.5876033259965765</v>
      </c>
    </row>
    <row r="252" spans="1:5">
      <c r="A252">
        <v>14</v>
      </c>
      <c r="B252" s="49">
        <v>80016</v>
      </c>
      <c r="C252">
        <v>0.67266800394114301</v>
      </c>
      <c r="D252">
        <v>0.64578631373930007</v>
      </c>
      <c r="E252">
        <v>0.71792800071819751</v>
      </c>
    </row>
    <row r="253" spans="1:5">
      <c r="A253">
        <v>15</v>
      </c>
      <c r="B253" s="49">
        <v>80017</v>
      </c>
      <c r="C253">
        <v>0.48669628222321548</v>
      </c>
      <c r="D253">
        <v>0.45077365804421848</v>
      </c>
      <c r="E253">
        <v>0.44907149747699598</v>
      </c>
    </row>
    <row r="254" spans="1:5">
      <c r="A254">
        <v>16</v>
      </c>
      <c r="B254" s="49">
        <v>80018</v>
      </c>
      <c r="C254">
        <v>0.71826375508983897</v>
      </c>
      <c r="D254">
        <v>0.65557775452171796</v>
      </c>
      <c r="E254">
        <v>0.66040381966869854</v>
      </c>
    </row>
    <row r="255" spans="1:5">
      <c r="A255">
        <v>17</v>
      </c>
      <c r="B255" s="49">
        <v>80019</v>
      </c>
      <c r="C255">
        <v>0.38868255442071598</v>
      </c>
      <c r="D255">
        <v>0.36523231256599797</v>
      </c>
      <c r="E255">
        <v>0.22275938189845451</v>
      </c>
    </row>
    <row r="256" spans="1:5">
      <c r="A256">
        <v>18</v>
      </c>
      <c r="B256" s="49">
        <v>80020</v>
      </c>
      <c r="C256">
        <v>0.59245286216326742</v>
      </c>
      <c r="D256">
        <v>0.5892994397370005</v>
      </c>
      <c r="E256">
        <v>0.42869169003644148</v>
      </c>
    </row>
    <row r="257" spans="1:5">
      <c r="A257">
        <v>19</v>
      </c>
      <c r="B257" s="49">
        <v>80021</v>
      </c>
      <c r="C257">
        <v>0.59040239573324704</v>
      </c>
      <c r="D257">
        <v>0.49314718065271501</v>
      </c>
      <c r="E257">
        <v>0.69365798414496005</v>
      </c>
    </row>
    <row r="258" spans="1:5">
      <c r="A258">
        <v>20</v>
      </c>
      <c r="B258" s="49">
        <v>80022</v>
      </c>
      <c r="C258">
        <v>0.66040122202446849</v>
      </c>
      <c r="D258">
        <v>0.69423984761063395</v>
      </c>
      <c r="E258">
        <v>0.65941590754329749</v>
      </c>
    </row>
    <row r="259" spans="1:5">
      <c r="A259">
        <v>21</v>
      </c>
      <c r="B259" s="49">
        <v>80023</v>
      </c>
      <c r="C259">
        <v>0.70546657890887798</v>
      </c>
      <c r="D259">
        <v>0.62382624884244242</v>
      </c>
      <c r="E259">
        <v>0.73543960157179145</v>
      </c>
    </row>
    <row r="260" spans="1:5">
      <c r="A260">
        <v>22</v>
      </c>
      <c r="B260" s="49">
        <v>80024</v>
      </c>
      <c r="C260">
        <v>0.60504201680672298</v>
      </c>
      <c r="D260">
        <v>0.55451733197728603</v>
      </c>
      <c r="E260">
        <v>0.58717967883793643</v>
      </c>
    </row>
    <row r="261" spans="1:5">
      <c r="A261">
        <v>23</v>
      </c>
      <c r="B261" s="49">
        <v>80025</v>
      </c>
      <c r="C261">
        <v>0.59707583450443502</v>
      </c>
      <c r="D261">
        <v>0.53743439594126452</v>
      </c>
      <c r="E261">
        <v>0.59597256216057248</v>
      </c>
    </row>
    <row r="262" spans="1:5">
      <c r="A262">
        <v>24</v>
      </c>
      <c r="B262" s="49">
        <v>80026</v>
      </c>
      <c r="C262">
        <v>0.72692735847147194</v>
      </c>
      <c r="D262">
        <v>0.62408922883088502</v>
      </c>
      <c r="E262">
        <v>0.50123585291333206</v>
      </c>
    </row>
    <row r="263" spans="1:5">
      <c r="A263">
        <v>25</v>
      </c>
      <c r="B263" s="49">
        <v>80027</v>
      </c>
      <c r="C263">
        <v>0.65794487275020042</v>
      </c>
      <c r="D263">
        <v>0.5607137028036705</v>
      </c>
      <c r="E263">
        <v>0.63086246600649853</v>
      </c>
    </row>
    <row r="264" spans="1:5">
      <c r="A264">
        <v>26</v>
      </c>
      <c r="B264" s="49">
        <v>80028</v>
      </c>
      <c r="C264">
        <v>0.7004247134835635</v>
      </c>
      <c r="D264">
        <v>0.73516486093522848</v>
      </c>
      <c r="E264">
        <v>0.64453346022971703</v>
      </c>
    </row>
    <row r="265" spans="1:5">
      <c r="A265">
        <v>27</v>
      </c>
      <c r="B265" s="49">
        <v>80029</v>
      </c>
      <c r="C265">
        <v>0.72524742242098306</v>
      </c>
      <c r="D265">
        <v>0.67059856447516597</v>
      </c>
      <c r="E265">
        <v>0.70410914901989152</v>
      </c>
    </row>
    <row r="266" spans="1:5">
      <c r="A266">
        <v>29</v>
      </c>
      <c r="B266" s="49">
        <v>80031</v>
      </c>
      <c r="C266">
        <v>0.69542677368294548</v>
      </c>
      <c r="D266">
        <v>0.648873598372398</v>
      </c>
      <c r="E266">
        <v>0.488202100832897</v>
      </c>
    </row>
    <row r="267" spans="1:5">
      <c r="A267">
        <v>30</v>
      </c>
      <c r="B267" s="49">
        <v>80032</v>
      </c>
      <c r="C267">
        <v>0.6695380697733635</v>
      </c>
      <c r="D267">
        <v>0.69570126084225148</v>
      </c>
      <c r="E267">
        <v>0.70306855840050198</v>
      </c>
    </row>
    <row r="268" spans="1:5">
      <c r="A268">
        <v>31</v>
      </c>
      <c r="B268" s="49">
        <v>80033</v>
      </c>
      <c r="C268">
        <v>0.59385276287279198</v>
      </c>
      <c r="D268">
        <v>0.60097472053933454</v>
      </c>
      <c r="E268">
        <v>0.60006831553117146</v>
      </c>
    </row>
    <row r="269" spans="1:5">
      <c r="A269">
        <v>32</v>
      </c>
      <c r="B269" s="49">
        <v>80034</v>
      </c>
      <c r="C269">
        <v>0.47414430508181848</v>
      </c>
      <c r="D269">
        <v>0.54693223443223449</v>
      </c>
      <c r="E269">
        <v>0.52046692112417003</v>
      </c>
    </row>
    <row r="270" spans="1:5">
      <c r="A270">
        <v>33</v>
      </c>
      <c r="B270" s="49">
        <v>80035</v>
      </c>
      <c r="C270">
        <v>0.53562494352418599</v>
      </c>
      <c r="D270">
        <v>0.338553299492386</v>
      </c>
      <c r="E270">
        <v>0.3643512374566365</v>
      </c>
    </row>
    <row r="271" spans="1:5">
      <c r="A271">
        <v>34</v>
      </c>
      <c r="B271" s="49">
        <v>80036</v>
      </c>
      <c r="C271">
        <v>0.64674655304110296</v>
      </c>
      <c r="D271">
        <v>0.69939296701250253</v>
      </c>
      <c r="E271">
        <v>0.74315024253804696</v>
      </c>
    </row>
    <row r="272" spans="1:5">
      <c r="A272">
        <v>35</v>
      </c>
      <c r="B272" s="49">
        <v>80037</v>
      </c>
      <c r="C272">
        <v>0.64011854047045702</v>
      </c>
      <c r="D272">
        <v>0.59783741353106601</v>
      </c>
      <c r="E272">
        <v>0.59050603724879347</v>
      </c>
    </row>
    <row r="273" spans="1:5">
      <c r="A273">
        <v>36</v>
      </c>
      <c r="B273" s="49">
        <v>80038</v>
      </c>
      <c r="C273">
        <v>0.56706584364447099</v>
      </c>
      <c r="D273">
        <v>0.51028766728565</v>
      </c>
      <c r="E273">
        <v>0.52067613985819206</v>
      </c>
    </row>
    <row r="274" spans="1:5">
      <c r="A274">
        <v>37</v>
      </c>
      <c r="B274" s="49">
        <v>80039</v>
      </c>
      <c r="C274">
        <v>0.47157733584005246</v>
      </c>
      <c r="D274">
        <v>0.43979214620060703</v>
      </c>
      <c r="E274">
        <v>0.309677419354839</v>
      </c>
    </row>
    <row r="275" spans="1:5">
      <c r="A275">
        <v>38</v>
      </c>
      <c r="B275" s="49">
        <v>80040</v>
      </c>
      <c r="C275">
        <v>0.44180378952298999</v>
      </c>
      <c r="D275">
        <v>0.413357272155571</v>
      </c>
      <c r="E275">
        <v>0.52891242111697501</v>
      </c>
    </row>
    <row r="276" spans="1:5">
      <c r="A276">
        <v>39</v>
      </c>
      <c r="B276" s="49">
        <v>80041</v>
      </c>
      <c r="C276">
        <v>0.73355432760574146</v>
      </c>
      <c r="D276">
        <v>0.56984478479376655</v>
      </c>
      <c r="E276">
        <v>0.62435997839858604</v>
      </c>
    </row>
    <row r="277" spans="1:5">
      <c r="A277">
        <v>40</v>
      </c>
      <c r="B277" s="49">
        <v>80042</v>
      </c>
      <c r="C277">
        <v>0.57947726569749491</v>
      </c>
      <c r="D277">
        <v>0.61845941413581951</v>
      </c>
      <c r="E277">
        <v>0.58592771481928696</v>
      </c>
    </row>
    <row r="278" spans="1:5">
      <c r="A278">
        <v>41</v>
      </c>
      <c r="B278" s="49">
        <v>80043</v>
      </c>
      <c r="C278">
        <v>0.52475351523039793</v>
      </c>
      <c r="D278">
        <v>0.46043236108428354</v>
      </c>
      <c r="E278">
        <v>0.43497194781716297</v>
      </c>
    </row>
    <row r="279" spans="1:5">
      <c r="A279">
        <v>42</v>
      </c>
      <c r="B279" s="49">
        <v>80044</v>
      </c>
      <c r="C279">
        <v>0.58011672635628098</v>
      </c>
      <c r="D279">
        <v>0.48449243649510043</v>
      </c>
      <c r="E279">
        <v>0.49090580658020955</v>
      </c>
    </row>
    <row r="280" spans="1:5">
      <c r="A280">
        <v>43</v>
      </c>
      <c r="B280" s="49">
        <v>80045</v>
      </c>
      <c r="C280">
        <v>0.53606557377049202</v>
      </c>
      <c r="D280">
        <v>0.41678911921630402</v>
      </c>
      <c r="E280">
        <v>0.54856903141605295</v>
      </c>
    </row>
    <row r="281" spans="1:5">
      <c r="A281">
        <v>44</v>
      </c>
      <c r="B281" s="49">
        <v>80046</v>
      </c>
      <c r="C281">
        <v>0.6431954602921125</v>
      </c>
      <c r="D281">
        <v>0.60851641593641292</v>
      </c>
      <c r="E281">
        <v>0.6675032679738564</v>
      </c>
    </row>
    <row r="282" spans="1:5">
      <c r="A282">
        <v>45</v>
      </c>
      <c r="B282" s="49">
        <v>80047</v>
      </c>
      <c r="C282">
        <v>0.63651733704809099</v>
      </c>
      <c r="D282">
        <v>0.444483711366703</v>
      </c>
      <c r="E282">
        <v>0.53635245011182653</v>
      </c>
    </row>
    <row r="283" spans="1:5">
      <c r="A283">
        <v>46</v>
      </c>
      <c r="B283" s="49">
        <v>80048</v>
      </c>
      <c r="C283">
        <v>0.61721939360579803</v>
      </c>
      <c r="D283">
        <v>0.68549553403200003</v>
      </c>
      <c r="E283">
        <v>0.74674465319626648</v>
      </c>
    </row>
    <row r="284" spans="1:5">
      <c r="A284">
        <v>47</v>
      </c>
      <c r="B284" s="49">
        <v>80049</v>
      </c>
      <c r="C284">
        <v>0.53255813953488396</v>
      </c>
      <c r="D284">
        <v>0.47872594861872497</v>
      </c>
      <c r="E284">
        <v>0.5185359620299379</v>
      </c>
    </row>
    <row r="285" spans="1:5">
      <c r="A285">
        <v>48</v>
      </c>
      <c r="B285" s="49">
        <v>80050</v>
      </c>
      <c r="C285">
        <v>0.68293912758503494</v>
      </c>
      <c r="D285">
        <v>0.59775277144793448</v>
      </c>
      <c r="E285">
        <v>0.63918618117282544</v>
      </c>
    </row>
    <row r="286" spans="1:5">
      <c r="A286">
        <v>50</v>
      </c>
      <c r="B286" s="49">
        <v>80052</v>
      </c>
      <c r="C286">
        <v>0.61729330271151306</v>
      </c>
      <c r="D286">
        <v>0.58567952759076403</v>
      </c>
      <c r="E286">
        <v>0.4861615127873965</v>
      </c>
    </row>
    <row r="287" spans="1:5">
      <c r="A287">
        <v>51</v>
      </c>
      <c r="B287" s="49">
        <v>80053</v>
      </c>
      <c r="C287">
        <v>0.68001787821973303</v>
      </c>
      <c r="D287">
        <v>0.64490514539912802</v>
      </c>
      <c r="E287">
        <v>0.61466298377205553</v>
      </c>
    </row>
    <row r="288" spans="1:5">
      <c r="A288">
        <v>52</v>
      </c>
      <c r="B288" s="49">
        <v>80054</v>
      </c>
      <c r="C288">
        <v>0.70558016264885293</v>
      </c>
      <c r="D288">
        <v>0.56230366988569846</v>
      </c>
      <c r="E288">
        <v>0.56943047826557902</v>
      </c>
    </row>
    <row r="289" spans="1:5">
      <c r="A289">
        <v>54</v>
      </c>
      <c r="B289" s="49">
        <v>80056</v>
      </c>
      <c r="C289">
        <v>0.66723183266089903</v>
      </c>
      <c r="D289">
        <v>0.60954875703322653</v>
      </c>
      <c r="E289">
        <v>0.65301653161076145</v>
      </c>
    </row>
    <row r="290" spans="1:5">
      <c r="A290">
        <v>55</v>
      </c>
      <c r="B290" s="49">
        <v>80057</v>
      </c>
      <c r="C290">
        <v>0.45339494875549047</v>
      </c>
      <c r="D290">
        <v>0.47057468228111898</v>
      </c>
      <c r="E290">
        <v>0.46808983555731198</v>
      </c>
    </row>
    <row r="291" spans="1:5">
      <c r="A291">
        <v>57</v>
      </c>
      <c r="B291" s="49">
        <v>80059</v>
      </c>
      <c r="C291">
        <v>0.68001458387445957</v>
      </c>
      <c r="D291">
        <v>0.62421330114316409</v>
      </c>
      <c r="E291">
        <v>0.67394418856503746</v>
      </c>
    </row>
    <row r="292" spans="1:5">
      <c r="A292">
        <v>59</v>
      </c>
      <c r="B292" s="49">
        <v>80061</v>
      </c>
      <c r="C292">
        <v>0.47398225796783999</v>
      </c>
      <c r="D292">
        <v>0.57666010154507408</v>
      </c>
      <c r="E292">
        <v>0.63487024534160796</v>
      </c>
    </row>
    <row r="293" spans="1:5">
      <c r="A293">
        <v>60</v>
      </c>
      <c r="B293" s="49">
        <v>80062</v>
      </c>
      <c r="C293">
        <v>0.627670590461889</v>
      </c>
      <c r="D293">
        <v>0.64122549823418395</v>
      </c>
      <c r="E293">
        <v>0.62789909780680253</v>
      </c>
    </row>
    <row r="294" spans="1:5">
      <c r="A294">
        <v>61</v>
      </c>
      <c r="B294" s="49">
        <v>80063</v>
      </c>
      <c r="C294">
        <v>0.60389932682952496</v>
      </c>
      <c r="D294">
        <v>0.55590570026726249</v>
      </c>
      <c r="E294">
        <v>0.69310271605484697</v>
      </c>
    </row>
    <row r="295" spans="1:5">
      <c r="A295">
        <v>63</v>
      </c>
      <c r="B295" s="49">
        <v>80065</v>
      </c>
      <c r="C295">
        <v>0.63846646013955799</v>
      </c>
      <c r="D295">
        <v>0.58390148073020098</v>
      </c>
      <c r="E295">
        <v>0.59808400376616144</v>
      </c>
    </row>
    <row r="296" spans="1:5">
      <c r="A296">
        <v>64</v>
      </c>
      <c r="B296" s="49">
        <v>80066</v>
      </c>
      <c r="C296">
        <v>0.56085080627946149</v>
      </c>
      <c r="D296">
        <v>0.49078774205677744</v>
      </c>
      <c r="E296">
        <v>0.72640955151128295</v>
      </c>
    </row>
    <row r="297" spans="1:5">
      <c r="A297">
        <v>65</v>
      </c>
      <c r="B297" s="49">
        <v>80067</v>
      </c>
      <c r="C297">
        <v>0.68079965847483903</v>
      </c>
      <c r="D297">
        <v>0.62208268333549999</v>
      </c>
      <c r="E297">
        <v>0.75643845351976702</v>
      </c>
    </row>
    <row r="298" spans="1:5">
      <c r="A298">
        <v>66</v>
      </c>
      <c r="B298" s="49">
        <v>80068</v>
      </c>
      <c r="C298">
        <v>0.65880676903664348</v>
      </c>
      <c r="D298">
        <v>0.63832528180354298</v>
      </c>
      <c r="E298">
        <v>0.7294532850962635</v>
      </c>
    </row>
    <row r="299" spans="1:5">
      <c r="A299">
        <v>67</v>
      </c>
      <c r="B299" s="49">
        <v>80069</v>
      </c>
      <c r="C299">
        <v>0.67331546131460307</v>
      </c>
      <c r="D299">
        <v>0.66714581077089696</v>
      </c>
      <c r="E299">
        <v>0.78063964486298754</v>
      </c>
    </row>
    <row r="300" spans="1:5">
      <c r="A300">
        <v>68</v>
      </c>
      <c r="B300" s="49">
        <v>80070</v>
      </c>
      <c r="C300">
        <v>0.831960461285008</v>
      </c>
      <c r="D300">
        <v>0.6779668472473025</v>
      </c>
      <c r="E300">
        <v>0.81808928702725159</v>
      </c>
    </row>
    <row r="301" spans="1:5">
      <c r="A301">
        <v>69</v>
      </c>
      <c r="B301" s="49">
        <v>80071</v>
      </c>
      <c r="C301">
        <v>0.69120512951094903</v>
      </c>
      <c r="D301">
        <v>0.64350900532439248</v>
      </c>
      <c r="E301">
        <v>0.68081928854324347</v>
      </c>
    </row>
    <row r="302" spans="1:5">
      <c r="A302">
        <v>70</v>
      </c>
      <c r="B302" s="49">
        <v>80072</v>
      </c>
      <c r="C302">
        <v>0.58501434706253952</v>
      </c>
      <c r="D302">
        <v>0.615084015084015</v>
      </c>
      <c r="E302">
        <v>0.54383745447575249</v>
      </c>
    </row>
    <row r="303" spans="1:5">
      <c r="A303">
        <v>71</v>
      </c>
      <c r="B303" s="49">
        <v>80073</v>
      </c>
      <c r="C303">
        <v>0.58903507886180506</v>
      </c>
      <c r="D303">
        <v>0.66561471122188398</v>
      </c>
      <c r="E303">
        <v>0.46253417939318198</v>
      </c>
    </row>
    <row r="304" spans="1:5">
      <c r="A304">
        <v>72</v>
      </c>
      <c r="B304" s="49">
        <v>80074</v>
      </c>
      <c r="C304">
        <v>0.66526522757697448</v>
      </c>
      <c r="D304">
        <v>0.57282944725127893</v>
      </c>
      <c r="E304">
        <v>0.57579802849108452</v>
      </c>
    </row>
    <row r="305" spans="1:5">
      <c r="A305">
        <v>73</v>
      </c>
      <c r="B305" s="49">
        <v>80075</v>
      </c>
      <c r="C305">
        <v>0.43882126841768099</v>
      </c>
      <c r="D305">
        <v>0.3826554293887835</v>
      </c>
      <c r="E305">
        <v>0.38039059032401251</v>
      </c>
    </row>
    <row r="306" spans="1:5">
      <c r="A306">
        <v>74</v>
      </c>
      <c r="B306" s="49">
        <v>80076</v>
      </c>
      <c r="C306">
        <v>0.51217082467082498</v>
      </c>
      <c r="D306">
        <v>0.35839116336967347</v>
      </c>
      <c r="E306">
        <v>0.37398423181991103</v>
      </c>
    </row>
    <row r="307" spans="1:5">
      <c r="A307">
        <v>75</v>
      </c>
      <c r="B307" s="49">
        <v>80077</v>
      </c>
      <c r="C307">
        <v>0.70254049007186148</v>
      </c>
      <c r="D307">
        <v>0.62831648747194702</v>
      </c>
      <c r="E307">
        <v>0.66735324407827001</v>
      </c>
    </row>
    <row r="308" spans="1:5">
      <c r="A308">
        <v>76</v>
      </c>
      <c r="B308" s="49">
        <v>80078</v>
      </c>
      <c r="C308">
        <v>0.52931774279022847</v>
      </c>
      <c r="D308">
        <v>0.39493143938811004</v>
      </c>
      <c r="E308">
        <v>0.44318456442624848</v>
      </c>
    </row>
    <row r="309" spans="1:5">
      <c r="A309">
        <v>77</v>
      </c>
      <c r="B309" s="49">
        <v>80079</v>
      </c>
      <c r="C309">
        <v>0.62747053499484551</v>
      </c>
      <c r="D309">
        <v>0.53665034324565197</v>
      </c>
      <c r="E309">
        <v>0.64361788932422648</v>
      </c>
    </row>
    <row r="310" spans="1:5">
      <c r="A310">
        <v>78</v>
      </c>
      <c r="B310" s="49">
        <v>80080</v>
      </c>
      <c r="C310">
        <v>0.63675981453630948</v>
      </c>
      <c r="D310">
        <v>0.56585298834978148</v>
      </c>
      <c r="E310">
        <v>0.58450324386210406</v>
      </c>
    </row>
    <row r="311" spans="1:5">
      <c r="A311">
        <v>79</v>
      </c>
      <c r="B311" s="49">
        <v>80081</v>
      </c>
      <c r="C311">
        <v>0.24355849582172701</v>
      </c>
      <c r="D311">
        <v>0.26762218475691302</v>
      </c>
      <c r="E311">
        <v>0.17542415296344935</v>
      </c>
    </row>
    <row r="312" spans="1:5">
      <c r="A312">
        <v>80</v>
      </c>
      <c r="B312" s="49">
        <v>80082</v>
      </c>
      <c r="C312">
        <v>0.56415094339622696</v>
      </c>
      <c r="D312">
        <v>0.51749846530579202</v>
      </c>
      <c r="E312">
        <v>0.47156511445194699</v>
      </c>
    </row>
    <row r="313" spans="1:5">
      <c r="A313">
        <v>81</v>
      </c>
      <c r="B313" s="49">
        <v>80083</v>
      </c>
      <c r="C313">
        <v>0.5262239339264505</v>
      </c>
      <c r="D313">
        <v>0.51604874932238798</v>
      </c>
      <c r="E313">
        <v>0.67424065906632302</v>
      </c>
    </row>
    <row r="314" spans="1:5">
      <c r="A314">
        <v>82</v>
      </c>
      <c r="B314" s="49">
        <v>80084</v>
      </c>
      <c r="C314">
        <v>0.54847292802755354</v>
      </c>
      <c r="D314">
        <v>0.47208503453114603</v>
      </c>
      <c r="E314">
        <v>0.43049467289000898</v>
      </c>
    </row>
    <row r="315" spans="1:5">
      <c r="A315">
        <v>83</v>
      </c>
      <c r="B315" s="49">
        <v>80085</v>
      </c>
      <c r="C315">
        <v>0.63720763624328647</v>
      </c>
      <c r="D315">
        <v>0.55611049755233899</v>
      </c>
      <c r="E315">
        <v>0.5132055612322135</v>
      </c>
    </row>
    <row r="316" spans="1:5">
      <c r="A316">
        <v>84</v>
      </c>
      <c r="B316" s="49">
        <v>80086</v>
      </c>
      <c r="C316">
        <v>0.50996291114909253</v>
      </c>
      <c r="D316">
        <v>0.64679952896091941</v>
      </c>
      <c r="E316">
        <v>0.54730988828608151</v>
      </c>
    </row>
    <row r="317" spans="1:5">
      <c r="A317">
        <v>85</v>
      </c>
      <c r="B317" s="49">
        <v>80087</v>
      </c>
      <c r="C317">
        <v>0.41867997198879547</v>
      </c>
      <c r="D317">
        <v>0.54304728568225402</v>
      </c>
      <c r="E317">
        <v>0.54949566365007552</v>
      </c>
    </row>
    <row r="318" spans="1:5">
      <c r="A318">
        <v>86</v>
      </c>
      <c r="B318" s="49">
        <v>80088</v>
      </c>
      <c r="C318">
        <v>0.70378293706912998</v>
      </c>
      <c r="D318">
        <v>0.65977137568767252</v>
      </c>
      <c r="E318">
        <v>0.53181625141562849</v>
      </c>
    </row>
    <row r="319" spans="1:5">
      <c r="A319">
        <v>88</v>
      </c>
      <c r="B319" s="49">
        <v>80090</v>
      </c>
      <c r="C319">
        <v>0.64861069102494295</v>
      </c>
      <c r="D319">
        <v>0.54397853016637554</v>
      </c>
      <c r="E319">
        <v>0.61998944017630353</v>
      </c>
    </row>
    <row r="320" spans="1:5">
      <c r="A320">
        <v>89</v>
      </c>
      <c r="B320" s="49">
        <v>80091</v>
      </c>
      <c r="C320">
        <v>0.56870954808408303</v>
      </c>
      <c r="D320">
        <v>0.57768988530881304</v>
      </c>
      <c r="E320">
        <v>0.561345569272095</v>
      </c>
    </row>
    <row r="321" spans="1:5">
      <c r="A321">
        <v>91</v>
      </c>
      <c r="B321" s="49">
        <v>80093</v>
      </c>
      <c r="C321">
        <v>0.68106462541249801</v>
      </c>
      <c r="D321">
        <v>0.4636325256039775</v>
      </c>
      <c r="E321">
        <v>0.56150820871633</v>
      </c>
    </row>
    <row r="322" spans="1:5">
      <c r="A322">
        <v>92</v>
      </c>
      <c r="B322" s="49">
        <v>80094</v>
      </c>
      <c r="C322">
        <v>0.58872733893759954</v>
      </c>
      <c r="D322">
        <v>0.49242102063871651</v>
      </c>
      <c r="E322">
        <v>0.519669016715814</v>
      </c>
    </row>
    <row r="323" spans="1:5">
      <c r="A323">
        <v>93</v>
      </c>
      <c r="B323" s="49">
        <v>80095</v>
      </c>
      <c r="C323">
        <v>0.52797870790081702</v>
      </c>
      <c r="D323">
        <v>0.4729414040313985</v>
      </c>
      <c r="E323">
        <v>0.45603859751122949</v>
      </c>
    </row>
    <row r="324" spans="1:5">
      <c r="A324">
        <v>94</v>
      </c>
      <c r="B324" s="49">
        <v>80096</v>
      </c>
      <c r="C324">
        <v>0.60723917954393847</v>
      </c>
      <c r="D324">
        <v>0.67750866019081957</v>
      </c>
      <c r="E324">
        <v>0.7390348781653131</v>
      </c>
    </row>
    <row r="325" spans="1:5">
      <c r="A325">
        <v>95</v>
      </c>
      <c r="B325" s="49">
        <v>80097</v>
      </c>
      <c r="C325">
        <v>0.60686764705882346</v>
      </c>
      <c r="D325">
        <v>0.57098606113044748</v>
      </c>
      <c r="E325">
        <v>0.66153324836159944</v>
      </c>
    </row>
    <row r="326" spans="1:5">
      <c r="A326">
        <v>96</v>
      </c>
      <c r="B326" s="49">
        <v>80098</v>
      </c>
      <c r="C326">
        <v>0.573245770055683</v>
      </c>
      <c r="D326">
        <v>0.60363959931378552</v>
      </c>
      <c r="E326">
        <v>0.55561621023430896</v>
      </c>
    </row>
    <row r="327" spans="1:5">
      <c r="A327">
        <v>97</v>
      </c>
      <c r="B327" s="49">
        <v>80099</v>
      </c>
      <c r="C327">
        <v>0.4722246321488065</v>
      </c>
      <c r="D327">
        <v>0.55640497646653653</v>
      </c>
      <c r="E327">
        <v>0.463934857979861</v>
      </c>
    </row>
    <row r="328" spans="1:5">
      <c r="A328">
        <v>98</v>
      </c>
      <c r="B328" s="49">
        <v>80100</v>
      </c>
      <c r="C328">
        <v>0.63630680803016393</v>
      </c>
      <c r="D328">
        <v>0.50923231256599799</v>
      </c>
      <c r="E328">
        <v>0.4997985989128495</v>
      </c>
    </row>
    <row r="329" spans="1:5">
      <c r="A329">
        <v>100</v>
      </c>
      <c r="B329" s="49">
        <v>80102</v>
      </c>
      <c r="C329">
        <v>0.48661249511099047</v>
      </c>
      <c r="D329">
        <v>0.41414742128390647</v>
      </c>
      <c r="E329">
        <v>0.55887473460721848</v>
      </c>
    </row>
    <row r="330" spans="1:5">
      <c r="A330">
        <v>103</v>
      </c>
      <c r="B330" s="49">
        <v>80105</v>
      </c>
      <c r="C330">
        <v>0.70303187803187805</v>
      </c>
      <c r="D330">
        <v>0.687369163458319</v>
      </c>
      <c r="E330">
        <v>0.77145268355355157</v>
      </c>
    </row>
    <row r="331" spans="1:5">
      <c r="A331">
        <v>104</v>
      </c>
      <c r="B331" s="49">
        <v>80106</v>
      </c>
      <c r="C331">
        <v>0.74763618130092901</v>
      </c>
      <c r="D331">
        <v>0.63710811131247791</v>
      </c>
      <c r="E331">
        <v>0.68170998628346102</v>
      </c>
    </row>
    <row r="332" spans="1:5">
      <c r="A332">
        <v>105</v>
      </c>
      <c r="B332" s="49">
        <v>80107</v>
      </c>
      <c r="C332">
        <v>0.70995927249110702</v>
      </c>
      <c r="D332">
        <v>0.63787476164919155</v>
      </c>
      <c r="E332">
        <v>0.70075142345456443</v>
      </c>
    </row>
    <row r="333" spans="1:5">
      <c r="A333">
        <v>107</v>
      </c>
      <c r="B333" s="49">
        <v>80109</v>
      </c>
      <c r="C333">
        <v>0.71859528050419452</v>
      </c>
      <c r="D333">
        <v>0.6773996116827925</v>
      </c>
      <c r="E333">
        <v>0.75961821615420799</v>
      </c>
    </row>
    <row r="334" spans="1:5">
      <c r="A334">
        <v>108</v>
      </c>
      <c r="B334" s="49">
        <v>80110</v>
      </c>
      <c r="C334">
        <v>0.55935660781166407</v>
      </c>
      <c r="D334">
        <v>0.54887064446500156</v>
      </c>
      <c r="E334">
        <v>0.53995965308413252</v>
      </c>
    </row>
    <row r="335" spans="1:5">
      <c r="A335">
        <v>109</v>
      </c>
      <c r="B335" s="49">
        <v>80111</v>
      </c>
      <c r="C335">
        <v>0.63391747563178646</v>
      </c>
      <c r="D335">
        <v>0.58391353507335853</v>
      </c>
      <c r="E335">
        <v>0.61721149703521649</v>
      </c>
    </row>
    <row r="336" spans="1:5">
      <c r="A336">
        <v>110</v>
      </c>
      <c r="B336" s="49">
        <v>80112</v>
      </c>
      <c r="C336">
        <v>0.42326782709412347</v>
      </c>
      <c r="D336">
        <v>0.61700138874051902</v>
      </c>
      <c r="E336">
        <v>0.46223649585467297</v>
      </c>
    </row>
    <row r="337" spans="1:5">
      <c r="A337">
        <v>111</v>
      </c>
      <c r="B337" s="49">
        <v>80113</v>
      </c>
      <c r="C337">
        <v>0.67710633797521347</v>
      </c>
      <c r="D337">
        <v>0.63052904606388949</v>
      </c>
      <c r="E337">
        <v>0.53721603527132</v>
      </c>
    </row>
    <row r="338" spans="1:5">
      <c r="A338">
        <v>112</v>
      </c>
      <c r="B338" s="49">
        <v>80114</v>
      </c>
      <c r="C338">
        <v>0.64067044818491392</v>
      </c>
      <c r="D338">
        <v>0.68993328074672999</v>
      </c>
      <c r="E338">
        <v>0.70872475515028699</v>
      </c>
    </row>
    <row r="339" spans="1:5">
      <c r="A339">
        <v>113</v>
      </c>
      <c r="B339" s="49">
        <v>80115</v>
      </c>
      <c r="C339">
        <v>0.60649652610500993</v>
      </c>
      <c r="D339">
        <v>0.64451538545973452</v>
      </c>
      <c r="E339">
        <v>0.56816070678557096</v>
      </c>
    </row>
    <row r="340" spans="1:5">
      <c r="A340">
        <v>114</v>
      </c>
      <c r="B340" s="49">
        <v>80116</v>
      </c>
      <c r="C340">
        <v>0.76793248945147696</v>
      </c>
      <c r="D340">
        <v>0.65439015887245344</v>
      </c>
      <c r="E340">
        <v>0.603497094068978</v>
      </c>
    </row>
    <row r="341" spans="1:5">
      <c r="A341">
        <v>115</v>
      </c>
      <c r="B341" s="49">
        <v>80117</v>
      </c>
      <c r="C341">
        <v>0.70160707294793156</v>
      </c>
      <c r="D341">
        <v>0.6717207289118825</v>
      </c>
      <c r="E341">
        <v>0.66819287909836045</v>
      </c>
    </row>
    <row r="342" spans="1:5">
      <c r="A342">
        <v>117</v>
      </c>
      <c r="B342" s="49">
        <v>80119</v>
      </c>
      <c r="C342">
        <v>0.55314344660223047</v>
      </c>
      <c r="D342">
        <v>0.72033837993565952</v>
      </c>
      <c r="E342">
        <v>0.60926208513606506</v>
      </c>
    </row>
    <row r="343" spans="1:5">
      <c r="A343">
        <v>118</v>
      </c>
      <c r="B343" s="49">
        <v>80120</v>
      </c>
      <c r="C343">
        <v>0.65790802482244404</v>
      </c>
      <c r="D343">
        <v>0.63141116249464402</v>
      </c>
      <c r="E343">
        <v>0.55744524046106658</v>
      </c>
    </row>
    <row r="344" spans="1:5">
      <c r="A344">
        <v>119</v>
      </c>
      <c r="B344" s="49">
        <v>80121</v>
      </c>
      <c r="C344">
        <v>0.60240599814331941</v>
      </c>
      <c r="D344">
        <v>0.60954417439853792</v>
      </c>
      <c r="E344">
        <v>0.58464142859736301</v>
      </c>
    </row>
    <row r="345" spans="1:5">
      <c r="A345">
        <v>120</v>
      </c>
      <c r="B345" s="49">
        <v>80122</v>
      </c>
      <c r="C345">
        <v>0.68607403199848549</v>
      </c>
      <c r="D345">
        <v>0.75449317457968945</v>
      </c>
      <c r="E345">
        <v>0.55016118031237693</v>
      </c>
    </row>
    <row r="346" spans="1:5">
      <c r="A346">
        <v>121</v>
      </c>
      <c r="B346" s="49">
        <v>80123</v>
      </c>
      <c r="C346">
        <v>0.73380110880110849</v>
      </c>
      <c r="D346">
        <v>0.626441677463487</v>
      </c>
      <c r="E346">
        <v>0.58183550333439149</v>
      </c>
    </row>
    <row r="347" spans="1:5">
      <c r="A347">
        <v>122</v>
      </c>
      <c r="B347" s="49">
        <v>80124</v>
      </c>
      <c r="C347">
        <v>0.54933805418719195</v>
      </c>
      <c r="D347">
        <v>0.58617965339430245</v>
      </c>
      <c r="E347">
        <v>0.43823333063602549</v>
      </c>
    </row>
    <row r="348" spans="1:5">
      <c r="A348">
        <v>123</v>
      </c>
      <c r="B348" s="49">
        <v>80125</v>
      </c>
      <c r="C348">
        <v>0.6419439030839591</v>
      </c>
      <c r="D348">
        <v>0.57529512089766199</v>
      </c>
      <c r="E348">
        <v>0.73304218852999348</v>
      </c>
    </row>
    <row r="349" spans="1:5">
      <c r="A349">
        <v>124</v>
      </c>
      <c r="B349" s="49">
        <v>80126</v>
      </c>
      <c r="C349">
        <v>0.43531746031746049</v>
      </c>
      <c r="D349">
        <v>0.43168951355610652</v>
      </c>
      <c r="E349">
        <v>0.43708196511122654</v>
      </c>
    </row>
    <row r="350" spans="1:5">
      <c r="A350">
        <v>125</v>
      </c>
      <c r="B350" s="49">
        <v>80127</v>
      </c>
      <c r="C350">
        <v>0.83836416747809095</v>
      </c>
      <c r="D350">
        <v>0.63070273723451398</v>
      </c>
      <c r="E350">
        <v>0.67052387839864147</v>
      </c>
    </row>
    <row r="351" spans="1:5">
      <c r="A351">
        <v>126</v>
      </c>
      <c r="B351" s="49">
        <v>80128</v>
      </c>
      <c r="C351">
        <v>0.68675556989948805</v>
      </c>
      <c r="D351">
        <v>0.60674336030358744</v>
      </c>
      <c r="E351">
        <v>0.60307215928047109</v>
      </c>
    </row>
    <row r="352" spans="1:5">
      <c r="A352">
        <v>127</v>
      </c>
      <c r="B352" s="49">
        <v>80129</v>
      </c>
      <c r="C352">
        <v>0.60422340641037198</v>
      </c>
      <c r="D352">
        <v>0.5189247032636275</v>
      </c>
      <c r="E352">
        <v>0.41089493516047648</v>
      </c>
    </row>
    <row r="353" spans="1:5">
      <c r="A353">
        <v>129</v>
      </c>
      <c r="B353" s="49">
        <v>80131</v>
      </c>
      <c r="C353">
        <v>0.72951943627943505</v>
      </c>
      <c r="D353">
        <v>0.59381270112809603</v>
      </c>
      <c r="E353">
        <v>0.68549365486062896</v>
      </c>
    </row>
    <row r="354" spans="1:5">
      <c r="A354">
        <v>130</v>
      </c>
      <c r="B354" s="49">
        <v>80132</v>
      </c>
      <c r="C354">
        <v>0.73613779353748843</v>
      </c>
      <c r="D354">
        <v>0.70197297908231593</v>
      </c>
      <c r="E354">
        <v>0.51754662840746057</v>
      </c>
    </row>
    <row r="355" spans="1:5">
      <c r="A355">
        <v>131</v>
      </c>
      <c r="B355" s="49">
        <v>80133</v>
      </c>
      <c r="C355">
        <v>0.76787763799839248</v>
      </c>
      <c r="D355">
        <v>0.46193613963758706</v>
      </c>
      <c r="E355">
        <v>0.57522223963415953</v>
      </c>
    </row>
    <row r="356" spans="1:5">
      <c r="A356">
        <v>132</v>
      </c>
      <c r="B356" s="49">
        <v>80134</v>
      </c>
      <c r="C356">
        <v>0.61336335235189754</v>
      </c>
      <c r="D356">
        <v>0.57201017110549601</v>
      </c>
      <c r="E356">
        <v>0.68368901902336598</v>
      </c>
    </row>
    <row r="357" spans="1:5">
      <c r="A357">
        <v>133</v>
      </c>
      <c r="B357" s="49">
        <v>80135</v>
      </c>
      <c r="C357">
        <v>0.61815374737123097</v>
      </c>
      <c r="D357">
        <v>0.62274629136553794</v>
      </c>
      <c r="E357">
        <v>0.58459011264080152</v>
      </c>
    </row>
    <row r="358" spans="1:5">
      <c r="A358">
        <v>134</v>
      </c>
      <c r="B358" s="49">
        <v>80136</v>
      </c>
      <c r="C358">
        <v>0.68169325628107602</v>
      </c>
      <c r="D358">
        <v>0.66486324067934999</v>
      </c>
      <c r="E358">
        <v>0.65002837131627644</v>
      </c>
    </row>
    <row r="359" spans="1:5">
      <c r="A359">
        <v>135</v>
      </c>
      <c r="B359" s="49">
        <v>80137</v>
      </c>
      <c r="C359">
        <v>0.72686951151053003</v>
      </c>
      <c r="D359">
        <v>0.62298844681175147</v>
      </c>
      <c r="E359">
        <v>0.61491575961093092</v>
      </c>
    </row>
    <row r="360" spans="1:5">
      <c r="A360">
        <v>136</v>
      </c>
      <c r="B360" s="49">
        <v>80138</v>
      </c>
      <c r="C360">
        <v>0.67755816714150052</v>
      </c>
      <c r="D360">
        <v>0.59327992333520552</v>
      </c>
      <c r="E360">
        <v>0.69670600352418544</v>
      </c>
    </row>
    <row r="361" spans="1:5">
      <c r="A361">
        <v>137</v>
      </c>
      <c r="B361" s="49">
        <v>80139</v>
      </c>
      <c r="C361">
        <v>0.595199858431948</v>
      </c>
      <c r="D361">
        <v>0.56751186553148847</v>
      </c>
      <c r="E361">
        <v>0.63936808997331296</v>
      </c>
    </row>
    <row r="362" spans="1:5">
      <c r="A362">
        <v>138</v>
      </c>
      <c r="B362" s="49">
        <v>80140</v>
      </c>
      <c r="C362">
        <v>0.67941049333888903</v>
      </c>
      <c r="D362">
        <v>0.59390148842883606</v>
      </c>
      <c r="E362">
        <v>0.64694646505347841</v>
      </c>
    </row>
    <row r="363" spans="1:5">
      <c r="A363">
        <v>139</v>
      </c>
      <c r="B363" s="49">
        <v>80141</v>
      </c>
      <c r="C363">
        <v>0.64623338016230103</v>
      </c>
      <c r="D363">
        <v>0.53715158533561347</v>
      </c>
      <c r="E363">
        <v>0.58239306409369096</v>
      </c>
    </row>
    <row r="364" spans="1:5">
      <c r="A364">
        <v>140</v>
      </c>
      <c r="B364" s="49">
        <v>80142</v>
      </c>
      <c r="C364">
        <v>0.57640863501747996</v>
      </c>
      <c r="D364">
        <v>0.64281043676382554</v>
      </c>
      <c r="E364">
        <v>0.50664781031392048</v>
      </c>
    </row>
    <row r="365" spans="1:5">
      <c r="A365">
        <v>141</v>
      </c>
      <c r="B365" s="49">
        <v>80143</v>
      </c>
      <c r="C365">
        <v>0.57934517247110751</v>
      </c>
      <c r="D365">
        <v>0.52659393695835499</v>
      </c>
      <c r="E365">
        <v>0.40172330808578705</v>
      </c>
    </row>
    <row r="366" spans="1:5">
      <c r="A366">
        <v>142</v>
      </c>
      <c r="B366" s="49">
        <v>80144</v>
      </c>
      <c r="C366">
        <v>0.66946469742278647</v>
      </c>
      <c r="D366">
        <v>0.60338249421606904</v>
      </c>
      <c r="E366">
        <v>0.67091616954808053</v>
      </c>
    </row>
    <row r="367" spans="1:5">
      <c r="A367">
        <v>144</v>
      </c>
      <c r="B367" s="49">
        <v>80146</v>
      </c>
      <c r="C367">
        <v>0.508340119096784</v>
      </c>
      <c r="D367">
        <v>0.47622572934775298</v>
      </c>
      <c r="E367">
        <v>0.50637192551878796</v>
      </c>
    </row>
    <row r="368" spans="1:5">
      <c r="A368">
        <v>145</v>
      </c>
      <c r="B368" s="49">
        <v>80147</v>
      </c>
      <c r="C368">
        <v>0.48382924914334546</v>
      </c>
      <c r="D368">
        <v>0.46589518643460348</v>
      </c>
      <c r="E368">
        <v>0.50034855616333807</v>
      </c>
    </row>
    <row r="369" spans="1:5">
      <c r="A369">
        <v>146</v>
      </c>
      <c r="B369" s="49">
        <v>80148</v>
      </c>
      <c r="C369">
        <v>0.54125342551476341</v>
      </c>
      <c r="D369">
        <v>0.58523760337687247</v>
      </c>
      <c r="E369">
        <v>0.50384115644156302</v>
      </c>
    </row>
    <row r="370" spans="1:5">
      <c r="A370">
        <v>147</v>
      </c>
      <c r="B370" s="49">
        <v>80149</v>
      </c>
      <c r="C370">
        <v>0.64370826631573808</v>
      </c>
      <c r="D370">
        <v>0.59771170933203055</v>
      </c>
      <c r="E370">
        <v>0.65051094941287801</v>
      </c>
    </row>
    <row r="371" spans="1:5">
      <c r="A371">
        <v>148</v>
      </c>
      <c r="B371" s="49">
        <v>80150</v>
      </c>
      <c r="C371">
        <v>0.67416607073686707</v>
      </c>
      <c r="D371">
        <v>0.67984752179659302</v>
      </c>
      <c r="E371">
        <v>0.79080524332338453</v>
      </c>
    </row>
    <row r="372" spans="1:5">
      <c r="A372">
        <v>149</v>
      </c>
      <c r="B372" s="49">
        <v>80151</v>
      </c>
      <c r="C372">
        <v>0.63346694931025693</v>
      </c>
      <c r="D372">
        <v>0.69809133504111498</v>
      </c>
      <c r="E372">
        <v>0.61655447705378297</v>
      </c>
    </row>
    <row r="373" spans="1:5">
      <c r="A373">
        <v>150</v>
      </c>
      <c r="B373" s="49">
        <v>80152</v>
      </c>
      <c r="C373">
        <v>0.60910654549639154</v>
      </c>
      <c r="D373">
        <v>0.47269470341025549</v>
      </c>
      <c r="E373">
        <v>0.45014624452636398</v>
      </c>
    </row>
    <row r="374" spans="1:5">
      <c r="A374">
        <v>151</v>
      </c>
      <c r="B374" s="49">
        <v>80153</v>
      </c>
      <c r="C374">
        <v>0.695255216665572</v>
      </c>
      <c r="D374">
        <v>0.66763074268284606</v>
      </c>
      <c r="E374">
        <v>0.67291685212145946</v>
      </c>
    </row>
    <row r="375" spans="1:5">
      <c r="A375">
        <v>152</v>
      </c>
      <c r="B375" s="49">
        <v>80154</v>
      </c>
      <c r="C375">
        <v>0.71273834654116297</v>
      </c>
      <c r="D375">
        <v>0.64137628298242544</v>
      </c>
      <c r="E375">
        <v>0.71034314687823641</v>
      </c>
    </row>
    <row r="376" spans="1:5">
      <c r="A376">
        <v>153</v>
      </c>
      <c r="B376" s="49">
        <v>80155</v>
      </c>
      <c r="C376">
        <v>0.68421114797553451</v>
      </c>
      <c r="D376">
        <v>0.7139298954057991</v>
      </c>
      <c r="E376">
        <v>0.66539559660776693</v>
      </c>
    </row>
    <row r="377" spans="1:5">
      <c r="A377">
        <v>154</v>
      </c>
      <c r="B377" s="49">
        <v>80156</v>
      </c>
      <c r="C377">
        <v>0.54090496228844742</v>
      </c>
      <c r="D377">
        <v>0.48632185484977403</v>
      </c>
      <c r="E377">
        <v>0.49368714780875</v>
      </c>
    </row>
    <row r="378" spans="1:5">
      <c r="A378">
        <v>155</v>
      </c>
      <c r="B378" s="49">
        <v>80157</v>
      </c>
      <c r="C378">
        <v>0.68303074258358054</v>
      </c>
      <c r="D378">
        <v>0.57624643180511059</v>
      </c>
      <c r="E378">
        <v>0.66817763795988694</v>
      </c>
    </row>
    <row r="379" spans="1:5">
      <c r="A379">
        <v>156</v>
      </c>
      <c r="B379" s="49">
        <v>80158</v>
      </c>
      <c r="C379">
        <v>0.7780162584829835</v>
      </c>
      <c r="D379">
        <v>0.66568599647226401</v>
      </c>
      <c r="E379">
        <v>0.51652799493708601</v>
      </c>
    </row>
    <row r="380" spans="1:5">
      <c r="A380">
        <v>157</v>
      </c>
      <c r="B380" s="49">
        <v>80159</v>
      </c>
      <c r="C380">
        <v>0.40658903366410704</v>
      </c>
      <c r="D380">
        <v>0.48161316654786301</v>
      </c>
      <c r="E380">
        <v>0.449728542039465</v>
      </c>
    </row>
    <row r="381" spans="1:5">
      <c r="A381">
        <v>158</v>
      </c>
      <c r="B381" s="49">
        <v>80160</v>
      </c>
      <c r="C381">
        <v>0.3968338011241635</v>
      </c>
      <c r="D381">
        <v>0.416846777496509</v>
      </c>
      <c r="E381">
        <v>0.37079430072171549</v>
      </c>
    </row>
    <row r="382" spans="1:5">
      <c r="A382">
        <v>160</v>
      </c>
      <c r="B382" s="49">
        <v>80162</v>
      </c>
      <c r="C382">
        <v>0.4887234933910915</v>
      </c>
      <c r="D382">
        <v>0.61302199661590495</v>
      </c>
      <c r="E382">
        <v>0.56814138695542593</v>
      </c>
    </row>
    <row r="383" spans="1:5">
      <c r="A383">
        <v>161</v>
      </c>
      <c r="B383" s="49">
        <v>80163</v>
      </c>
      <c r="C383">
        <v>0.67947390706803956</v>
      </c>
      <c r="D383">
        <v>0.75780581398558899</v>
      </c>
      <c r="E383">
        <v>0.80477724951575946</v>
      </c>
    </row>
    <row r="384" spans="1:5">
      <c r="A384">
        <v>162</v>
      </c>
      <c r="B384" s="49">
        <v>80164</v>
      </c>
      <c r="C384">
        <v>0.7159343357575475</v>
      </c>
      <c r="D384">
        <v>0.62439356289196546</v>
      </c>
      <c r="E384">
        <v>0.58268009320165448</v>
      </c>
    </row>
    <row r="385" spans="1:5">
      <c r="A385">
        <v>163</v>
      </c>
      <c r="B385" s="49">
        <v>80165</v>
      </c>
      <c r="C385">
        <v>0.50481700859059342</v>
      </c>
      <c r="D385">
        <v>0.36030112445206752</v>
      </c>
      <c r="E385">
        <v>0.33823667049299</v>
      </c>
    </row>
    <row r="386" spans="1:5">
      <c r="A386">
        <v>165</v>
      </c>
      <c r="B386" s="49">
        <v>80167</v>
      </c>
      <c r="C386">
        <v>0.60580682683223952</v>
      </c>
      <c r="D386">
        <v>0.43937655245934448</v>
      </c>
      <c r="E386">
        <v>0.53467230443974656</v>
      </c>
    </row>
    <row r="387" spans="1:5">
      <c r="A387">
        <v>167</v>
      </c>
      <c r="B387" s="49">
        <v>80169</v>
      </c>
      <c r="C387">
        <v>0.7254920425652136</v>
      </c>
      <c r="D387">
        <v>0.67697724627139944</v>
      </c>
      <c r="E387">
        <v>0.69827977838037802</v>
      </c>
    </row>
    <row r="388" spans="1:5">
      <c r="A388">
        <v>168</v>
      </c>
      <c r="B388" s="49">
        <v>80170</v>
      </c>
      <c r="C388">
        <v>0.6674095015910555</v>
      </c>
      <c r="D388">
        <v>0.68352705712677242</v>
      </c>
      <c r="E388">
        <v>0.76202276022329896</v>
      </c>
    </row>
    <row r="389" spans="1:5">
      <c r="A389">
        <v>169</v>
      </c>
      <c r="B389" s="49">
        <v>80171</v>
      </c>
      <c r="C389">
        <v>0.72400016516941046</v>
      </c>
      <c r="D389">
        <v>0.60737403691034797</v>
      </c>
      <c r="E389">
        <v>0.67287501112226855</v>
      </c>
    </row>
    <row r="390" spans="1:5">
      <c r="A390">
        <v>170</v>
      </c>
      <c r="B390" s="49">
        <v>80172</v>
      </c>
      <c r="C390">
        <v>0.38712541941455503</v>
      </c>
      <c r="D390">
        <v>0.41544548060231701</v>
      </c>
      <c r="E390">
        <v>0.3865319960847175</v>
      </c>
    </row>
    <row r="391" spans="1:5">
      <c r="A391">
        <v>171</v>
      </c>
      <c r="B391" s="49">
        <v>80173</v>
      </c>
      <c r="C391">
        <v>0.66303482431119354</v>
      </c>
      <c r="D391">
        <v>0.67907544630605099</v>
      </c>
      <c r="E391">
        <v>0.60806944444444455</v>
      </c>
    </row>
    <row r="392" spans="1:5">
      <c r="A392">
        <v>172</v>
      </c>
      <c r="B392" s="49">
        <v>80174</v>
      </c>
      <c r="C392">
        <v>0.72273750094546552</v>
      </c>
      <c r="D392">
        <v>0.76487866532246396</v>
      </c>
      <c r="E392">
        <v>0.58048879329156144</v>
      </c>
    </row>
    <row r="393" spans="1:5">
      <c r="A393">
        <v>174</v>
      </c>
      <c r="B393" s="49">
        <v>80176</v>
      </c>
      <c r="C393">
        <v>0.65365759356634701</v>
      </c>
      <c r="D393">
        <v>0.56846180715225747</v>
      </c>
      <c r="E393">
        <v>0.66138778113963348</v>
      </c>
    </row>
    <row r="394" spans="1:5">
      <c r="A394">
        <v>175</v>
      </c>
      <c r="B394" s="49">
        <v>80177</v>
      </c>
      <c r="C394">
        <v>0.50412721233454005</v>
      </c>
      <c r="D394">
        <v>0.41297957618029946</v>
      </c>
      <c r="E394">
        <v>0.45667389927417146</v>
      </c>
    </row>
    <row r="395" spans="1:5">
      <c r="A395">
        <v>176</v>
      </c>
      <c r="B395" s="49">
        <v>80178</v>
      </c>
      <c r="C395">
        <v>0.47759323585894847</v>
      </c>
      <c r="D395">
        <v>0.387715496065556</v>
      </c>
      <c r="E395">
        <v>0.45764983909657253</v>
      </c>
    </row>
    <row r="396" spans="1:5">
      <c r="A396">
        <v>177</v>
      </c>
      <c r="B396" s="49">
        <v>80179</v>
      </c>
      <c r="C396">
        <v>0.62456837826019052</v>
      </c>
      <c r="D396">
        <v>0.57547915847696496</v>
      </c>
      <c r="E396">
        <v>0.55788627548330294</v>
      </c>
    </row>
    <row r="397" spans="1:5">
      <c r="A397">
        <v>178</v>
      </c>
      <c r="B397" s="49">
        <v>80180</v>
      </c>
      <c r="C397">
        <v>0.50249277542929494</v>
      </c>
      <c r="D397">
        <v>0.58957012436749401</v>
      </c>
      <c r="E397">
        <v>0.45766096979332249</v>
      </c>
    </row>
    <row r="398" spans="1:5">
      <c r="A398">
        <v>180</v>
      </c>
      <c r="B398" s="49">
        <v>80182</v>
      </c>
      <c r="C398">
        <v>0.7173557828928675</v>
      </c>
      <c r="D398">
        <v>0.75883784477469951</v>
      </c>
      <c r="E398">
        <v>0.74934378540959901</v>
      </c>
    </row>
    <row r="399" spans="1:5">
      <c r="A399">
        <v>181</v>
      </c>
      <c r="B399" s="49">
        <v>80183</v>
      </c>
      <c r="C399">
        <v>0.50526063244622343</v>
      </c>
      <c r="D399">
        <v>0.42741505440157601</v>
      </c>
      <c r="E399">
        <v>0.4933089431993905</v>
      </c>
    </row>
    <row r="400" spans="1:5">
      <c r="A400">
        <v>182</v>
      </c>
      <c r="B400" s="49">
        <v>80184</v>
      </c>
      <c r="C400">
        <v>0.50392873723305454</v>
      </c>
      <c r="D400">
        <v>0.57034188223645799</v>
      </c>
      <c r="E400">
        <v>0.71357495687140848</v>
      </c>
    </row>
    <row r="401" spans="1:5">
      <c r="A401">
        <v>183</v>
      </c>
      <c r="B401" s="49">
        <v>80185</v>
      </c>
      <c r="C401">
        <v>0.55895453460712852</v>
      </c>
      <c r="D401">
        <v>0.67067902113501643</v>
      </c>
      <c r="E401">
        <v>0.602047267419485</v>
      </c>
    </row>
    <row r="402" spans="1:5">
      <c r="A402">
        <v>184</v>
      </c>
      <c r="B402" s="49">
        <v>80186</v>
      </c>
      <c r="C402">
        <v>0.69793678665496051</v>
      </c>
      <c r="D402">
        <v>0.55244004496406096</v>
      </c>
      <c r="E402">
        <v>0.55932348456122449</v>
      </c>
    </row>
    <row r="403" spans="1:5">
      <c r="A403">
        <v>185</v>
      </c>
      <c r="B403" s="49">
        <v>80187</v>
      </c>
      <c r="C403">
        <v>0.50712199086276599</v>
      </c>
      <c r="D403">
        <v>0.5752617188022715</v>
      </c>
      <c r="E403">
        <v>0.63628229298612504</v>
      </c>
    </row>
    <row r="404" spans="1:5">
      <c r="A404">
        <v>186</v>
      </c>
      <c r="B404" s="49">
        <v>80188</v>
      </c>
      <c r="C404">
        <v>0.66079056755889054</v>
      </c>
      <c r="D404">
        <v>0.55385867754775298</v>
      </c>
      <c r="E404">
        <v>0.52984003763820242</v>
      </c>
    </row>
    <row r="405" spans="1:5">
      <c r="A405">
        <v>187</v>
      </c>
      <c r="B405" s="49">
        <v>80189</v>
      </c>
      <c r="C405">
        <v>0.67472596558250397</v>
      </c>
      <c r="D405">
        <v>0.64894849109545905</v>
      </c>
      <c r="E405">
        <v>0.76087072806561706</v>
      </c>
    </row>
    <row r="406" spans="1:5">
      <c r="A406">
        <v>188</v>
      </c>
      <c r="B406" s="49">
        <v>80190</v>
      </c>
      <c r="C406">
        <v>0.64707292801757899</v>
      </c>
      <c r="D406">
        <v>0.73395651699828846</v>
      </c>
      <c r="E406">
        <v>0.57368015995176047</v>
      </c>
    </row>
    <row r="407" spans="1:5">
      <c r="A407">
        <v>189</v>
      </c>
      <c r="B407" s="49">
        <v>80191</v>
      </c>
      <c r="C407">
        <v>0.71795554048200105</v>
      </c>
      <c r="D407">
        <v>0.71833989501312301</v>
      </c>
      <c r="E407">
        <v>0.73678049158043946</v>
      </c>
    </row>
    <row r="408" spans="1:5">
      <c r="A408">
        <v>190</v>
      </c>
      <c r="B408" s="49">
        <v>80192</v>
      </c>
      <c r="C408">
        <v>0.59248690833290951</v>
      </c>
      <c r="D408">
        <v>0.48139049782320653</v>
      </c>
      <c r="E408">
        <v>0.54887820512820495</v>
      </c>
    </row>
    <row r="409" spans="1:5">
      <c r="A409">
        <v>191</v>
      </c>
      <c r="B409" s="49">
        <v>80193</v>
      </c>
      <c r="C409">
        <v>0.51416690842278301</v>
      </c>
      <c r="D409">
        <v>0.50768775688130552</v>
      </c>
      <c r="E409">
        <v>0.62917887880902501</v>
      </c>
    </row>
    <row r="410" spans="1:5">
      <c r="A410">
        <v>192</v>
      </c>
      <c r="B410" s="49">
        <v>80194</v>
      </c>
      <c r="C410">
        <v>0.65709029956200948</v>
      </c>
      <c r="D410">
        <v>0.68287524831148205</v>
      </c>
      <c r="E410">
        <v>0.77122480144937855</v>
      </c>
    </row>
    <row r="411" spans="1:5">
      <c r="A411">
        <v>193</v>
      </c>
      <c r="B411" s="49">
        <v>80195</v>
      </c>
      <c r="C411">
        <v>0.49683436591708752</v>
      </c>
      <c r="D411">
        <v>0.607191877598805</v>
      </c>
      <c r="E411">
        <v>0.56571885265133748</v>
      </c>
    </row>
    <row r="412" spans="1:5">
      <c r="A412">
        <v>194</v>
      </c>
      <c r="B412" s="49">
        <v>80196</v>
      </c>
      <c r="C412">
        <v>0.63911060433295297</v>
      </c>
      <c r="D412">
        <v>0.66692326939452551</v>
      </c>
      <c r="E412">
        <v>0.61463844797178102</v>
      </c>
    </row>
    <row r="413" spans="1:5">
      <c r="A413">
        <v>195</v>
      </c>
      <c r="B413" s="49">
        <v>80197</v>
      </c>
      <c r="C413">
        <v>0.70226524791575251</v>
      </c>
      <c r="D413">
        <v>0.63906790498570354</v>
      </c>
      <c r="E413">
        <v>0.71088875983108757</v>
      </c>
    </row>
    <row r="414" spans="1:5">
      <c r="A414">
        <v>196</v>
      </c>
      <c r="B414" s="49">
        <v>80198</v>
      </c>
      <c r="C414">
        <v>0.63701889043362803</v>
      </c>
      <c r="D414">
        <v>0.60214711092807205</v>
      </c>
      <c r="E414">
        <v>0.54754679402064499</v>
      </c>
    </row>
    <row r="415" spans="1:5">
      <c r="A415">
        <v>197</v>
      </c>
      <c r="B415" s="49">
        <v>80199</v>
      </c>
      <c r="C415">
        <v>0.60477295641289153</v>
      </c>
      <c r="D415">
        <v>0.61678484047649795</v>
      </c>
      <c r="E415">
        <v>0.6912431692487</v>
      </c>
    </row>
    <row r="416" spans="1:5">
      <c r="A416">
        <v>201</v>
      </c>
      <c r="B416" s="49">
        <v>80203</v>
      </c>
      <c r="C416">
        <v>0.52666475315729</v>
      </c>
      <c r="D416">
        <v>0.37818707485682501</v>
      </c>
      <c r="E416">
        <v>0.50048015364916798</v>
      </c>
    </row>
    <row r="417" spans="1:5">
      <c r="A417">
        <v>202</v>
      </c>
      <c r="B417" s="49">
        <v>80204</v>
      </c>
      <c r="C417">
        <v>0.58277328870409595</v>
      </c>
      <c r="D417">
        <v>0.58771230091494397</v>
      </c>
      <c r="E417">
        <v>0.54214775385520952</v>
      </c>
    </row>
    <row r="418" spans="1:5">
      <c r="A418">
        <v>203</v>
      </c>
      <c r="B418" s="49">
        <v>80205</v>
      </c>
      <c r="C418">
        <v>0.49472367275892098</v>
      </c>
      <c r="D418">
        <v>0.54043182343806806</v>
      </c>
      <c r="E418">
        <v>0.62785925106068952</v>
      </c>
    </row>
    <row r="419" spans="1:5">
      <c r="A419">
        <v>204</v>
      </c>
      <c r="B419" s="49">
        <v>80206</v>
      </c>
      <c r="C419">
        <v>0.59792224190569498</v>
      </c>
      <c r="D419">
        <v>0.72620935927671293</v>
      </c>
      <c r="E419">
        <v>0.60715413167930854</v>
      </c>
    </row>
    <row r="420" spans="1:5">
      <c r="A420">
        <v>205</v>
      </c>
      <c r="B420" s="49">
        <v>80207</v>
      </c>
      <c r="C420">
        <v>0.63783793761435703</v>
      </c>
      <c r="D420">
        <v>0.62862999729550495</v>
      </c>
      <c r="E420">
        <v>0.53257106840575252</v>
      </c>
    </row>
    <row r="421" spans="1:5">
      <c r="A421">
        <v>206</v>
      </c>
      <c r="B421" s="49">
        <v>80208</v>
      </c>
      <c r="C421">
        <v>0.64952005906965304</v>
      </c>
      <c r="D421">
        <v>0.53585238947463898</v>
      </c>
      <c r="E421">
        <v>0.58814021816938555</v>
      </c>
    </row>
    <row r="422" spans="1:5">
      <c r="A422">
        <v>207</v>
      </c>
      <c r="B422" s="49">
        <v>80209</v>
      </c>
      <c r="C422">
        <v>0.68762415371338403</v>
      </c>
      <c r="D422">
        <v>0.6687545092274485</v>
      </c>
      <c r="E422">
        <v>0.60914949904311599</v>
      </c>
    </row>
    <row r="423" spans="1:5">
      <c r="A423">
        <v>208</v>
      </c>
      <c r="B423" s="49">
        <v>80210</v>
      </c>
      <c r="C423">
        <v>0.71415955254636398</v>
      </c>
      <c r="D423">
        <v>0.680847092879316</v>
      </c>
      <c r="E423">
        <v>0.57415746177065707</v>
      </c>
    </row>
    <row r="424" spans="1:5">
      <c r="A424">
        <v>209</v>
      </c>
      <c r="B424" s="49">
        <v>80211</v>
      </c>
      <c r="C424">
        <v>0.6253953712632595</v>
      </c>
      <c r="D424">
        <v>0.59788484237673445</v>
      </c>
      <c r="E424">
        <v>0.63692211691999201</v>
      </c>
    </row>
    <row r="425" spans="1:5">
      <c r="A425">
        <v>210</v>
      </c>
      <c r="B425" s="49">
        <v>80212</v>
      </c>
      <c r="C425">
        <v>0.69222402233763802</v>
      </c>
      <c r="D425">
        <v>0.50596426159796948</v>
      </c>
      <c r="E425">
        <v>0.61693319964197901</v>
      </c>
    </row>
    <row r="426" spans="1:5">
      <c r="A426">
        <v>211</v>
      </c>
      <c r="B426" s="49">
        <v>80213</v>
      </c>
      <c r="C426">
        <v>0.70872042525471446</v>
      </c>
      <c r="D426">
        <v>0.61272729392764091</v>
      </c>
      <c r="E426">
        <v>0.52293418878485198</v>
      </c>
    </row>
    <row r="427" spans="1:5">
      <c r="A427">
        <v>212</v>
      </c>
      <c r="B427" s="49">
        <v>80214</v>
      </c>
      <c r="C427">
        <v>0.75339976576665002</v>
      </c>
      <c r="D427">
        <v>0.70962334925426551</v>
      </c>
      <c r="E427">
        <v>0.74875453658156499</v>
      </c>
    </row>
    <row r="428" spans="1:5">
      <c r="A428">
        <v>213</v>
      </c>
      <c r="B428" s="49">
        <v>80215</v>
      </c>
      <c r="C428">
        <v>0.53270042194092848</v>
      </c>
      <c r="D428">
        <v>0.60642366501999545</v>
      </c>
      <c r="E428">
        <v>0.55788107310402757</v>
      </c>
    </row>
    <row r="429" spans="1:5">
      <c r="A429">
        <v>214</v>
      </c>
      <c r="B429" s="49">
        <v>80216</v>
      </c>
      <c r="C429">
        <v>0.73209012130622453</v>
      </c>
      <c r="D429">
        <v>0.64710612154536551</v>
      </c>
      <c r="E429">
        <v>0.69180778252215702</v>
      </c>
    </row>
    <row r="430" spans="1:5">
      <c r="A430">
        <v>215</v>
      </c>
      <c r="B430" s="49">
        <v>80217</v>
      </c>
      <c r="C430">
        <v>0.65073026951467305</v>
      </c>
      <c r="D430">
        <v>0.60428808102899745</v>
      </c>
      <c r="E430">
        <v>0.536260168057202</v>
      </c>
    </row>
    <row r="431" spans="1:5">
      <c r="A431">
        <v>216</v>
      </c>
      <c r="B431" s="49">
        <v>80218</v>
      </c>
      <c r="C431">
        <v>0.52341126439798202</v>
      </c>
      <c r="D431">
        <v>0.64977224281087198</v>
      </c>
      <c r="E431">
        <v>0.71554008230000099</v>
      </c>
    </row>
    <row r="432" spans="1:5">
      <c r="A432">
        <v>217</v>
      </c>
      <c r="B432" s="49">
        <v>80219</v>
      </c>
      <c r="C432">
        <v>0.55616451644194453</v>
      </c>
      <c r="D432">
        <v>0.50175272159649054</v>
      </c>
      <c r="E432">
        <v>0.40750428400530248</v>
      </c>
    </row>
    <row r="433" spans="1:5">
      <c r="A433">
        <v>218</v>
      </c>
      <c r="B433" s="49">
        <v>80220</v>
      </c>
      <c r="C433">
        <v>0.63551040682091653</v>
      </c>
      <c r="D433">
        <v>0.70001143535765753</v>
      </c>
      <c r="E433">
        <v>0.66636121688479655</v>
      </c>
    </row>
    <row r="434" spans="1:5">
      <c r="A434">
        <v>219</v>
      </c>
      <c r="B434" s="49">
        <v>80221</v>
      </c>
      <c r="C434">
        <v>0.43176506765067652</v>
      </c>
      <c r="D434">
        <v>0.53381995422364004</v>
      </c>
      <c r="E434">
        <v>0.55020555899020152</v>
      </c>
    </row>
    <row r="435" spans="1:5">
      <c r="A435">
        <v>220</v>
      </c>
      <c r="B435" s="49">
        <v>80222</v>
      </c>
      <c r="C435">
        <v>0.69088233873062044</v>
      </c>
      <c r="D435">
        <v>0.66151060334528045</v>
      </c>
      <c r="E435">
        <v>0.56833384521939301</v>
      </c>
    </row>
    <row r="436" spans="1:5">
      <c r="A436">
        <v>221</v>
      </c>
      <c r="B436" s="49">
        <v>80223</v>
      </c>
      <c r="C436">
        <v>0.62564148421936405</v>
      </c>
      <c r="D436">
        <v>0.56277148266098553</v>
      </c>
      <c r="E436">
        <v>0.53970815006173845</v>
      </c>
    </row>
    <row r="437" spans="1:5">
      <c r="A437">
        <v>222</v>
      </c>
      <c r="B437" s="49">
        <v>80224</v>
      </c>
      <c r="C437">
        <v>0.60719325307405247</v>
      </c>
      <c r="D437">
        <v>0.63809346542103551</v>
      </c>
      <c r="E437">
        <v>0.64079411511657902</v>
      </c>
    </row>
    <row r="438" spans="1:5">
      <c r="A438">
        <v>223</v>
      </c>
      <c r="B438" s="49">
        <v>80225</v>
      </c>
      <c r="C438">
        <v>0.41631899536901801</v>
      </c>
      <c r="D438">
        <v>0.3510749076251255</v>
      </c>
      <c r="E438">
        <v>0.38316547919556354</v>
      </c>
    </row>
    <row r="439" spans="1:5">
      <c r="A439">
        <v>224</v>
      </c>
      <c r="B439" s="49">
        <v>80226</v>
      </c>
      <c r="C439">
        <v>0.58176965754460697</v>
      </c>
      <c r="D439">
        <v>0.57046430729041897</v>
      </c>
      <c r="E439">
        <v>0.50822208140199954</v>
      </c>
    </row>
    <row r="440" spans="1:5">
      <c r="A440">
        <v>225</v>
      </c>
      <c r="B440" s="49">
        <v>80227</v>
      </c>
      <c r="C440">
        <v>0.50535234181354305</v>
      </c>
      <c r="D440">
        <v>0.4532892056323245</v>
      </c>
      <c r="E440">
        <v>0.4288121348409405</v>
      </c>
    </row>
    <row r="441" spans="1:5">
      <c r="A441">
        <v>226</v>
      </c>
      <c r="B441" s="49">
        <v>80228</v>
      </c>
      <c r="C441">
        <v>0.61254422066355052</v>
      </c>
      <c r="D441">
        <v>0.59404517453798755</v>
      </c>
      <c r="E441">
        <v>0.49370833645419798</v>
      </c>
    </row>
    <row r="442" spans="1:5">
      <c r="A442">
        <v>227</v>
      </c>
      <c r="B442" s="49">
        <v>80229</v>
      </c>
      <c r="C442">
        <v>0.58362910381543898</v>
      </c>
      <c r="D442">
        <v>0.65868986494179649</v>
      </c>
      <c r="E442">
        <v>0.58151080945198597</v>
      </c>
    </row>
    <row r="443" spans="1:5">
      <c r="A443">
        <v>228</v>
      </c>
      <c r="B443" s="49">
        <v>80230</v>
      </c>
      <c r="C443">
        <v>0.70208129376448003</v>
      </c>
      <c r="D443">
        <v>0.61088628885239049</v>
      </c>
      <c r="E443">
        <v>0.71211629069103344</v>
      </c>
    </row>
    <row r="444" spans="1:5">
      <c r="A444">
        <v>229</v>
      </c>
      <c r="B444" s="49">
        <v>80231</v>
      </c>
      <c r="C444">
        <v>0.69939537401484497</v>
      </c>
      <c r="D444">
        <v>0.68115310278998298</v>
      </c>
      <c r="E444">
        <v>0.74223475637329295</v>
      </c>
    </row>
    <row r="445" spans="1:5">
      <c r="A445">
        <v>230</v>
      </c>
      <c r="B445" s="49">
        <v>80232</v>
      </c>
      <c r="C445">
        <v>0.6570216627297345</v>
      </c>
      <c r="D445">
        <v>0.66512118727862102</v>
      </c>
      <c r="E445">
        <v>0.64648162907111051</v>
      </c>
    </row>
    <row r="446" spans="1:5">
      <c r="A446">
        <v>231</v>
      </c>
      <c r="B446" s="49">
        <v>80233</v>
      </c>
      <c r="C446">
        <v>0.46713633501259449</v>
      </c>
      <c r="D446">
        <v>0.44568875557342502</v>
      </c>
      <c r="E446">
        <v>0.3591168492270595</v>
      </c>
    </row>
    <row r="447" spans="1:5">
      <c r="A447">
        <v>28</v>
      </c>
      <c r="B447" s="135">
        <v>80030</v>
      </c>
      <c r="C447" t="s">
        <v>149</v>
      </c>
      <c r="D447" t="s">
        <v>149</v>
      </c>
      <c r="E447" t="s">
        <v>149</v>
      </c>
    </row>
    <row r="448" spans="1:5">
      <c r="A448">
        <v>49</v>
      </c>
      <c r="B448" s="135">
        <v>80051</v>
      </c>
      <c r="C448" t="s">
        <v>149</v>
      </c>
      <c r="D448" t="s">
        <v>149</v>
      </c>
      <c r="E448" t="s">
        <v>149</v>
      </c>
    </row>
    <row r="449" spans="1:5">
      <c r="A449">
        <v>53</v>
      </c>
      <c r="B449" s="135">
        <v>80055</v>
      </c>
      <c r="C449" t="s">
        <v>149</v>
      </c>
      <c r="D449" t="s">
        <v>149</v>
      </c>
      <c r="E449" t="s">
        <v>149</v>
      </c>
    </row>
    <row r="450" spans="1:5">
      <c r="A450">
        <v>56</v>
      </c>
      <c r="B450" s="135">
        <v>80058</v>
      </c>
      <c r="C450" t="s">
        <v>149</v>
      </c>
      <c r="D450" t="s">
        <v>149</v>
      </c>
      <c r="E450" t="s">
        <v>149</v>
      </c>
    </row>
    <row r="451" spans="1:5">
      <c r="A451">
        <v>58</v>
      </c>
      <c r="B451" s="135">
        <v>80060</v>
      </c>
      <c r="C451" t="s">
        <v>149</v>
      </c>
      <c r="D451" t="s">
        <v>149</v>
      </c>
      <c r="E451" t="s">
        <v>149</v>
      </c>
    </row>
    <row r="452" spans="1:5">
      <c r="A452">
        <v>62</v>
      </c>
      <c r="B452" s="135">
        <v>80064</v>
      </c>
      <c r="C452" t="s">
        <v>149</v>
      </c>
      <c r="D452" t="s">
        <v>149</v>
      </c>
      <c r="E452" t="s">
        <v>149</v>
      </c>
    </row>
    <row r="453" spans="1:5">
      <c r="A453">
        <v>87</v>
      </c>
      <c r="B453" s="135">
        <v>80089</v>
      </c>
      <c r="C453" t="s">
        <v>149</v>
      </c>
      <c r="D453" t="s">
        <v>149</v>
      </c>
      <c r="E453" t="s">
        <v>149</v>
      </c>
    </row>
    <row r="454" spans="1:5">
      <c r="A454">
        <v>90</v>
      </c>
      <c r="B454" s="135">
        <v>80092</v>
      </c>
      <c r="C454" t="s">
        <v>149</v>
      </c>
      <c r="D454" t="s">
        <v>149</v>
      </c>
      <c r="E454" t="s">
        <v>149</v>
      </c>
    </row>
    <row r="455" spans="1:5">
      <c r="A455">
        <v>99</v>
      </c>
      <c r="B455" s="135">
        <v>80101</v>
      </c>
      <c r="C455" t="s">
        <v>149</v>
      </c>
      <c r="D455" t="s">
        <v>149</v>
      </c>
      <c r="E455" t="s">
        <v>149</v>
      </c>
    </row>
    <row r="456" spans="1:5">
      <c r="A456">
        <v>101</v>
      </c>
      <c r="B456" s="135">
        <v>80103</v>
      </c>
      <c r="C456" t="s">
        <v>149</v>
      </c>
      <c r="D456" t="s">
        <v>149</v>
      </c>
      <c r="E456" t="s">
        <v>149</v>
      </c>
    </row>
    <row r="457" spans="1:5">
      <c r="A457">
        <v>102</v>
      </c>
      <c r="B457" s="135">
        <v>80104</v>
      </c>
      <c r="C457" t="s">
        <v>149</v>
      </c>
      <c r="D457" t="s">
        <v>149</v>
      </c>
      <c r="E457" t="s">
        <v>149</v>
      </c>
    </row>
    <row r="458" spans="1:5">
      <c r="A458">
        <v>106</v>
      </c>
      <c r="B458" s="135">
        <v>80108</v>
      </c>
      <c r="C458" t="s">
        <v>149</v>
      </c>
      <c r="D458" t="s">
        <v>149</v>
      </c>
      <c r="E458" t="s">
        <v>149</v>
      </c>
    </row>
    <row r="459" spans="1:5">
      <c r="A459">
        <v>116</v>
      </c>
      <c r="B459" s="135">
        <v>80118</v>
      </c>
      <c r="C459" t="s">
        <v>149</v>
      </c>
      <c r="D459" t="s">
        <v>149</v>
      </c>
      <c r="E459" t="s">
        <v>149</v>
      </c>
    </row>
    <row r="460" spans="1:5">
      <c r="A460">
        <v>128</v>
      </c>
      <c r="B460" s="135">
        <v>80130</v>
      </c>
      <c r="C460" t="s">
        <v>149</v>
      </c>
      <c r="D460" t="s">
        <v>149</v>
      </c>
      <c r="E460" t="s">
        <v>149</v>
      </c>
    </row>
    <row r="461" spans="1:5">
      <c r="A461">
        <v>143</v>
      </c>
      <c r="B461" s="135">
        <v>80145</v>
      </c>
      <c r="C461" t="s">
        <v>149</v>
      </c>
      <c r="D461" t="s">
        <v>149</v>
      </c>
      <c r="E461" t="s">
        <v>149</v>
      </c>
    </row>
    <row r="462" spans="1:5">
      <c r="A462">
        <v>159</v>
      </c>
      <c r="B462" s="135">
        <v>80161</v>
      </c>
      <c r="C462" t="s">
        <v>149</v>
      </c>
      <c r="D462" t="s">
        <v>149</v>
      </c>
      <c r="E462" t="s">
        <v>149</v>
      </c>
    </row>
    <row r="463" spans="1:5">
      <c r="A463">
        <v>164</v>
      </c>
      <c r="B463" s="135">
        <v>80166</v>
      </c>
      <c r="C463" t="s">
        <v>149</v>
      </c>
      <c r="D463" t="s">
        <v>149</v>
      </c>
      <c r="E463" t="s">
        <v>149</v>
      </c>
    </row>
    <row r="464" spans="1:5">
      <c r="A464">
        <v>166</v>
      </c>
      <c r="B464" s="135">
        <v>80168</v>
      </c>
      <c r="C464" t="s">
        <v>149</v>
      </c>
      <c r="D464" t="s">
        <v>149</v>
      </c>
      <c r="E464" t="s">
        <v>149</v>
      </c>
    </row>
    <row r="465" spans="1:5">
      <c r="A465">
        <v>173</v>
      </c>
      <c r="B465" s="135">
        <v>80175</v>
      </c>
      <c r="C465" t="s">
        <v>149</v>
      </c>
      <c r="D465" t="s">
        <v>149</v>
      </c>
      <c r="E465" t="s">
        <v>149</v>
      </c>
    </row>
    <row r="466" spans="1:5">
      <c r="A466">
        <v>179</v>
      </c>
      <c r="B466" s="135">
        <v>80181</v>
      </c>
      <c r="C466" t="s">
        <v>149</v>
      </c>
      <c r="D466" t="s">
        <v>149</v>
      </c>
      <c r="E466" t="s">
        <v>149</v>
      </c>
    </row>
    <row r="467" spans="1:5">
      <c r="A467">
        <v>198</v>
      </c>
      <c r="B467" s="135">
        <v>80200</v>
      </c>
      <c r="C467" t="s">
        <v>149</v>
      </c>
      <c r="D467" t="s">
        <v>149</v>
      </c>
      <c r="E467" t="s">
        <v>149</v>
      </c>
    </row>
    <row r="468" spans="1:5">
      <c r="A468">
        <v>199</v>
      </c>
      <c r="B468" s="135">
        <v>80201</v>
      </c>
      <c r="C468" t="s">
        <v>149</v>
      </c>
      <c r="D468" t="s">
        <v>149</v>
      </c>
      <c r="E468" t="s">
        <v>149</v>
      </c>
    </row>
    <row r="469" spans="1:5">
      <c r="A469">
        <v>200</v>
      </c>
      <c r="B469" s="135">
        <v>80202</v>
      </c>
      <c r="C469" t="s">
        <v>149</v>
      </c>
      <c r="D469" t="s">
        <v>149</v>
      </c>
      <c r="E469" t="s">
        <v>149</v>
      </c>
    </row>
  </sheetData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4A6C-6CFB-4F66-AEAF-212FC89178BE}">
  <dimension ref="A2:M235"/>
  <sheetViews>
    <sheetView zoomScaleNormal="100" workbookViewId="0">
      <selection activeCell="O1" sqref="O1:Q65536"/>
    </sheetView>
  </sheetViews>
  <sheetFormatPr defaultRowHeight="12.6"/>
  <cols>
    <col min="1" max="1" width="5" customWidth="1"/>
    <col min="2" max="256" width="10.90625" customWidth="1"/>
  </cols>
  <sheetData>
    <row r="2" spans="1:13">
      <c r="B2" s="49" t="s">
        <v>355</v>
      </c>
      <c r="C2" s="69" t="s">
        <v>537</v>
      </c>
      <c r="D2" s="69" t="s">
        <v>673</v>
      </c>
      <c r="E2" s="69" t="s">
        <v>587</v>
      </c>
      <c r="F2" s="69" t="s">
        <v>670</v>
      </c>
      <c r="G2" s="69" t="s">
        <v>671</v>
      </c>
      <c r="H2" s="70" t="s">
        <v>672</v>
      </c>
      <c r="I2" s="69" t="s">
        <v>673</v>
      </c>
      <c r="J2" s="69" t="s">
        <v>687</v>
      </c>
      <c r="K2" s="69" t="s">
        <v>665</v>
      </c>
      <c r="L2" s="70" t="s">
        <v>663</v>
      </c>
      <c r="M2" s="69" t="s">
        <v>587</v>
      </c>
    </row>
    <row r="3" spans="1:13">
      <c r="A3">
        <v>1</v>
      </c>
      <c r="B3" s="74">
        <v>80001</v>
      </c>
      <c r="C3">
        <v>20</v>
      </c>
      <c r="D3">
        <v>48</v>
      </c>
      <c r="E3">
        <v>49</v>
      </c>
      <c r="F3">
        <v>19</v>
      </c>
      <c r="G3">
        <v>17</v>
      </c>
      <c r="H3">
        <v>13</v>
      </c>
      <c r="I3">
        <v>48</v>
      </c>
      <c r="J3">
        <v>16</v>
      </c>
      <c r="K3">
        <v>17</v>
      </c>
      <c r="L3">
        <v>8</v>
      </c>
      <c r="M3">
        <v>49</v>
      </c>
    </row>
    <row r="4" spans="1:13">
      <c r="A4">
        <v>2</v>
      </c>
      <c r="B4" s="49">
        <v>80002</v>
      </c>
      <c r="C4">
        <v>22</v>
      </c>
      <c r="D4">
        <v>37</v>
      </c>
      <c r="E4">
        <v>24</v>
      </c>
      <c r="F4">
        <v>14</v>
      </c>
      <c r="G4">
        <v>13</v>
      </c>
      <c r="H4">
        <v>6</v>
      </c>
      <c r="I4">
        <v>37</v>
      </c>
      <c r="J4">
        <v>8</v>
      </c>
      <c r="K4">
        <v>9</v>
      </c>
      <c r="L4">
        <v>7</v>
      </c>
      <c r="M4">
        <v>24</v>
      </c>
    </row>
    <row r="5" spans="1:13">
      <c r="A5">
        <v>3</v>
      </c>
      <c r="B5" s="49">
        <v>80003</v>
      </c>
      <c r="C5">
        <v>9</v>
      </c>
      <c r="D5">
        <v>15</v>
      </c>
      <c r="E5">
        <v>14</v>
      </c>
      <c r="F5">
        <v>7</v>
      </c>
      <c r="G5">
        <v>6</v>
      </c>
      <c r="H5">
        <v>5</v>
      </c>
      <c r="I5">
        <v>15</v>
      </c>
      <c r="J5">
        <v>6</v>
      </c>
      <c r="K5">
        <v>7</v>
      </c>
      <c r="L5">
        <v>7</v>
      </c>
      <c r="M5">
        <v>14</v>
      </c>
    </row>
    <row r="6" spans="1:13">
      <c r="A6">
        <v>5</v>
      </c>
      <c r="B6" s="49">
        <v>80005</v>
      </c>
      <c r="C6">
        <v>12</v>
      </c>
      <c r="D6">
        <v>30</v>
      </c>
      <c r="E6">
        <v>17</v>
      </c>
      <c r="F6">
        <v>11</v>
      </c>
      <c r="G6">
        <v>10</v>
      </c>
      <c r="H6">
        <v>8</v>
      </c>
      <c r="I6">
        <v>30</v>
      </c>
      <c r="J6">
        <v>6</v>
      </c>
      <c r="K6">
        <v>8</v>
      </c>
      <c r="L6">
        <v>6</v>
      </c>
      <c r="M6">
        <v>17</v>
      </c>
    </row>
    <row r="7" spans="1:13">
      <c r="A7">
        <v>6</v>
      </c>
      <c r="B7" s="49">
        <v>80006</v>
      </c>
      <c r="C7">
        <v>11</v>
      </c>
      <c r="D7">
        <v>10</v>
      </c>
      <c r="E7">
        <v>5</v>
      </c>
      <c r="F7">
        <v>8</v>
      </c>
      <c r="G7">
        <v>7</v>
      </c>
      <c r="H7">
        <v>7</v>
      </c>
      <c r="I7">
        <v>10</v>
      </c>
      <c r="J7">
        <v>5</v>
      </c>
      <c r="K7">
        <v>5</v>
      </c>
      <c r="L7">
        <v>7</v>
      </c>
      <c r="M7">
        <v>5</v>
      </c>
    </row>
    <row r="8" spans="1:13">
      <c r="A8">
        <v>7</v>
      </c>
      <c r="B8" s="49">
        <v>80007</v>
      </c>
      <c r="C8">
        <v>29</v>
      </c>
      <c r="D8">
        <v>63</v>
      </c>
      <c r="E8">
        <v>34</v>
      </c>
      <c r="F8">
        <v>16</v>
      </c>
      <c r="G8">
        <v>15</v>
      </c>
      <c r="H8">
        <v>7</v>
      </c>
      <c r="I8">
        <v>63</v>
      </c>
      <c r="J8">
        <v>16</v>
      </c>
      <c r="K8">
        <v>17</v>
      </c>
      <c r="L8">
        <v>7</v>
      </c>
      <c r="M8">
        <v>34</v>
      </c>
    </row>
    <row r="9" spans="1:13">
      <c r="A9">
        <v>8</v>
      </c>
      <c r="B9" s="49">
        <v>80008</v>
      </c>
      <c r="C9">
        <v>22</v>
      </c>
      <c r="D9">
        <v>43</v>
      </c>
      <c r="E9">
        <v>53</v>
      </c>
      <c r="F9">
        <v>12</v>
      </c>
      <c r="G9">
        <v>14</v>
      </c>
      <c r="H9">
        <v>7</v>
      </c>
      <c r="I9">
        <v>43</v>
      </c>
      <c r="J9">
        <v>9</v>
      </c>
      <c r="K9">
        <v>11</v>
      </c>
      <c r="L9">
        <v>5</v>
      </c>
      <c r="M9">
        <v>53</v>
      </c>
    </row>
    <row r="10" spans="1:13">
      <c r="A10">
        <v>9</v>
      </c>
      <c r="B10" s="49">
        <v>80009</v>
      </c>
      <c r="C10">
        <v>10</v>
      </c>
      <c r="D10">
        <v>24</v>
      </c>
      <c r="E10">
        <v>15</v>
      </c>
      <c r="F10">
        <v>9</v>
      </c>
      <c r="G10">
        <v>8</v>
      </c>
      <c r="H10">
        <v>7</v>
      </c>
      <c r="I10">
        <v>24</v>
      </c>
      <c r="J10">
        <v>8</v>
      </c>
      <c r="K10">
        <v>9</v>
      </c>
      <c r="L10">
        <v>6</v>
      </c>
      <c r="M10">
        <v>15</v>
      </c>
    </row>
    <row r="11" spans="1:13">
      <c r="A11">
        <v>10</v>
      </c>
      <c r="B11" s="49">
        <v>80010</v>
      </c>
      <c r="C11">
        <v>17</v>
      </c>
      <c r="D11">
        <v>54</v>
      </c>
      <c r="E11">
        <v>13</v>
      </c>
      <c r="F11">
        <v>13</v>
      </c>
      <c r="G11">
        <v>13</v>
      </c>
      <c r="H11">
        <v>7</v>
      </c>
      <c r="I11">
        <v>54</v>
      </c>
      <c r="J11">
        <v>16</v>
      </c>
      <c r="K11">
        <v>16</v>
      </c>
      <c r="L11">
        <v>8</v>
      </c>
      <c r="M11">
        <v>13</v>
      </c>
    </row>
    <row r="12" spans="1:13">
      <c r="A12">
        <v>12</v>
      </c>
      <c r="B12" s="49">
        <v>80012</v>
      </c>
      <c r="C12">
        <v>22</v>
      </c>
      <c r="D12">
        <v>24</v>
      </c>
      <c r="E12">
        <v>15</v>
      </c>
      <c r="F12">
        <v>17</v>
      </c>
      <c r="G12">
        <v>17</v>
      </c>
      <c r="H12">
        <v>10</v>
      </c>
      <c r="I12">
        <v>24</v>
      </c>
      <c r="J12">
        <v>11</v>
      </c>
      <c r="K12">
        <v>10</v>
      </c>
      <c r="L12">
        <v>8</v>
      </c>
      <c r="M12">
        <v>15</v>
      </c>
    </row>
    <row r="13" spans="1:13">
      <c r="A13">
        <v>13</v>
      </c>
      <c r="B13" s="49">
        <v>80013</v>
      </c>
      <c r="C13">
        <v>19</v>
      </c>
      <c r="D13">
        <v>32</v>
      </c>
      <c r="E13">
        <v>18</v>
      </c>
      <c r="F13">
        <v>14</v>
      </c>
      <c r="G13">
        <v>14</v>
      </c>
      <c r="H13">
        <v>11</v>
      </c>
      <c r="I13">
        <v>32</v>
      </c>
      <c r="J13">
        <v>8</v>
      </c>
      <c r="K13">
        <v>10</v>
      </c>
      <c r="L13">
        <v>7</v>
      </c>
      <c r="M13">
        <v>18</v>
      </c>
    </row>
    <row r="14" spans="1:13">
      <c r="A14">
        <v>14</v>
      </c>
      <c r="B14" s="49">
        <v>80014</v>
      </c>
      <c r="C14">
        <v>10</v>
      </c>
      <c r="D14">
        <v>7</v>
      </c>
      <c r="E14">
        <v>15</v>
      </c>
      <c r="F14">
        <v>9</v>
      </c>
      <c r="G14">
        <v>9</v>
      </c>
      <c r="H14">
        <v>10</v>
      </c>
      <c r="I14">
        <v>7</v>
      </c>
      <c r="J14">
        <v>8</v>
      </c>
      <c r="K14">
        <v>7</v>
      </c>
      <c r="L14">
        <v>7</v>
      </c>
      <c r="M14">
        <v>15</v>
      </c>
    </row>
    <row r="15" spans="1:13">
      <c r="A15">
        <v>15</v>
      </c>
      <c r="B15" s="49">
        <v>80015</v>
      </c>
      <c r="C15">
        <v>20</v>
      </c>
      <c r="D15">
        <v>43</v>
      </c>
      <c r="E15">
        <v>33</v>
      </c>
      <c r="F15">
        <v>13</v>
      </c>
      <c r="G15">
        <v>13</v>
      </c>
      <c r="H15">
        <v>6</v>
      </c>
      <c r="I15">
        <v>43</v>
      </c>
      <c r="J15">
        <v>18</v>
      </c>
      <c r="K15">
        <v>19</v>
      </c>
      <c r="L15">
        <v>7</v>
      </c>
      <c r="M15">
        <v>33</v>
      </c>
    </row>
    <row r="16" spans="1:13">
      <c r="A16">
        <v>16</v>
      </c>
      <c r="B16" s="49">
        <v>80016</v>
      </c>
      <c r="C16">
        <v>19</v>
      </c>
      <c r="D16">
        <v>34</v>
      </c>
      <c r="E16">
        <v>18</v>
      </c>
      <c r="F16">
        <v>15</v>
      </c>
      <c r="G16">
        <v>16</v>
      </c>
      <c r="H16">
        <v>8</v>
      </c>
      <c r="I16">
        <v>34</v>
      </c>
      <c r="J16">
        <v>16</v>
      </c>
      <c r="K16">
        <v>14</v>
      </c>
      <c r="L16">
        <v>8</v>
      </c>
      <c r="M16">
        <v>18</v>
      </c>
    </row>
    <row r="17" spans="1:13">
      <c r="A17">
        <v>17</v>
      </c>
      <c r="B17" s="49">
        <v>80017</v>
      </c>
      <c r="C17">
        <v>5</v>
      </c>
      <c r="D17">
        <v>13</v>
      </c>
      <c r="E17">
        <v>7</v>
      </c>
      <c r="F17">
        <v>4</v>
      </c>
      <c r="G17">
        <v>4</v>
      </c>
      <c r="H17">
        <v>5</v>
      </c>
      <c r="I17">
        <v>13</v>
      </c>
      <c r="J17">
        <v>9</v>
      </c>
      <c r="K17">
        <v>9</v>
      </c>
      <c r="L17">
        <v>5</v>
      </c>
      <c r="M17">
        <v>7</v>
      </c>
    </row>
    <row r="18" spans="1:13">
      <c r="A18">
        <v>18</v>
      </c>
      <c r="B18" s="49">
        <v>80018</v>
      </c>
      <c r="C18">
        <v>45</v>
      </c>
      <c r="D18">
        <v>51</v>
      </c>
      <c r="E18">
        <v>45</v>
      </c>
      <c r="F18">
        <v>29</v>
      </c>
      <c r="G18">
        <v>28</v>
      </c>
      <c r="H18">
        <v>14</v>
      </c>
      <c r="I18">
        <v>51</v>
      </c>
      <c r="J18">
        <v>16</v>
      </c>
      <c r="K18">
        <v>17</v>
      </c>
      <c r="L18">
        <v>8</v>
      </c>
      <c r="M18">
        <v>45</v>
      </c>
    </row>
    <row r="19" spans="1:13">
      <c r="A19">
        <v>19</v>
      </c>
      <c r="B19" s="49">
        <v>80019</v>
      </c>
      <c r="D19">
        <v>35</v>
      </c>
      <c r="E19">
        <v>8</v>
      </c>
      <c r="F19">
        <v>3</v>
      </c>
      <c r="G19">
        <v>3</v>
      </c>
      <c r="H19">
        <v>6</v>
      </c>
      <c r="I19">
        <v>35</v>
      </c>
      <c r="J19">
        <v>3</v>
      </c>
      <c r="K19">
        <v>1</v>
      </c>
      <c r="L19">
        <v>5</v>
      </c>
      <c r="M19">
        <v>8</v>
      </c>
    </row>
    <row r="20" spans="1:13">
      <c r="A20">
        <v>20</v>
      </c>
      <c r="B20" s="49">
        <v>80020</v>
      </c>
      <c r="C20">
        <v>14</v>
      </c>
      <c r="D20">
        <v>2</v>
      </c>
      <c r="E20">
        <v>13</v>
      </c>
      <c r="F20">
        <v>12</v>
      </c>
      <c r="G20">
        <v>11</v>
      </c>
      <c r="H20">
        <v>8</v>
      </c>
      <c r="I20">
        <v>2</v>
      </c>
      <c r="J20">
        <v>12</v>
      </c>
      <c r="K20">
        <v>13</v>
      </c>
      <c r="L20">
        <v>5</v>
      </c>
      <c r="M20">
        <v>13</v>
      </c>
    </row>
    <row r="21" spans="1:13">
      <c r="A21">
        <v>21</v>
      </c>
      <c r="B21" s="49">
        <v>80021</v>
      </c>
      <c r="C21">
        <v>28</v>
      </c>
      <c r="D21">
        <v>45</v>
      </c>
      <c r="E21">
        <v>27</v>
      </c>
      <c r="F21">
        <v>22</v>
      </c>
      <c r="G21">
        <v>22</v>
      </c>
      <c r="H21">
        <v>11</v>
      </c>
      <c r="I21">
        <v>45</v>
      </c>
      <c r="J21">
        <v>13</v>
      </c>
      <c r="K21">
        <v>13</v>
      </c>
      <c r="L21">
        <v>7</v>
      </c>
      <c r="M21">
        <v>27</v>
      </c>
    </row>
    <row r="22" spans="1:13">
      <c r="A22">
        <v>22</v>
      </c>
      <c r="B22" s="49">
        <v>80022</v>
      </c>
      <c r="C22">
        <v>19</v>
      </c>
      <c r="D22">
        <v>39</v>
      </c>
      <c r="E22">
        <v>20</v>
      </c>
      <c r="F22">
        <v>19</v>
      </c>
      <c r="G22">
        <v>17</v>
      </c>
      <c r="H22">
        <v>12</v>
      </c>
      <c r="I22">
        <v>39</v>
      </c>
      <c r="J22">
        <v>15</v>
      </c>
      <c r="K22">
        <v>17</v>
      </c>
      <c r="L22">
        <v>7</v>
      </c>
      <c r="M22">
        <v>20</v>
      </c>
    </row>
    <row r="23" spans="1:13">
      <c r="A23">
        <v>23</v>
      </c>
      <c r="B23" s="49">
        <v>80023</v>
      </c>
      <c r="C23">
        <v>14</v>
      </c>
      <c r="D23">
        <v>47</v>
      </c>
      <c r="E23">
        <v>27</v>
      </c>
      <c r="F23">
        <v>7</v>
      </c>
      <c r="G23">
        <v>6</v>
      </c>
      <c r="H23">
        <v>5</v>
      </c>
      <c r="I23">
        <v>47</v>
      </c>
      <c r="J23">
        <v>13</v>
      </c>
      <c r="K23">
        <v>13</v>
      </c>
      <c r="L23">
        <v>7</v>
      </c>
      <c r="M23">
        <v>27</v>
      </c>
    </row>
    <row r="24" spans="1:13">
      <c r="A24">
        <v>24</v>
      </c>
      <c r="B24" s="49">
        <v>80024</v>
      </c>
      <c r="C24">
        <v>27</v>
      </c>
      <c r="D24">
        <v>38</v>
      </c>
      <c r="E24">
        <v>21</v>
      </c>
      <c r="F24">
        <v>17</v>
      </c>
      <c r="G24">
        <v>17</v>
      </c>
      <c r="H24">
        <v>7</v>
      </c>
      <c r="I24">
        <v>38</v>
      </c>
      <c r="J24">
        <v>12</v>
      </c>
      <c r="K24">
        <v>13</v>
      </c>
      <c r="L24">
        <v>7</v>
      </c>
      <c r="M24">
        <v>21</v>
      </c>
    </row>
    <row r="25" spans="1:13">
      <c r="A25">
        <v>25</v>
      </c>
      <c r="B25" s="49">
        <v>80025</v>
      </c>
      <c r="C25">
        <v>31</v>
      </c>
      <c r="D25">
        <v>36</v>
      </c>
      <c r="E25">
        <v>36</v>
      </c>
      <c r="F25">
        <v>23</v>
      </c>
      <c r="G25">
        <v>23</v>
      </c>
      <c r="H25">
        <v>13</v>
      </c>
      <c r="I25">
        <v>36</v>
      </c>
      <c r="J25">
        <v>9</v>
      </c>
      <c r="K25">
        <v>10</v>
      </c>
      <c r="L25">
        <v>4</v>
      </c>
      <c r="M25">
        <v>36</v>
      </c>
    </row>
    <row r="26" spans="1:13">
      <c r="A26">
        <v>26</v>
      </c>
      <c r="B26" s="49">
        <v>80026</v>
      </c>
      <c r="C26">
        <v>19</v>
      </c>
      <c r="D26">
        <v>6</v>
      </c>
      <c r="E26">
        <v>5</v>
      </c>
      <c r="F26">
        <v>14</v>
      </c>
      <c r="G26">
        <v>13</v>
      </c>
      <c r="H26">
        <v>8</v>
      </c>
      <c r="I26">
        <v>6</v>
      </c>
      <c r="J26">
        <v>3</v>
      </c>
      <c r="K26">
        <v>2</v>
      </c>
      <c r="L26">
        <v>3</v>
      </c>
      <c r="M26">
        <v>5</v>
      </c>
    </row>
    <row r="27" spans="1:13">
      <c r="A27">
        <v>27</v>
      </c>
      <c r="B27" s="49">
        <v>80027</v>
      </c>
      <c r="D27">
        <v>43</v>
      </c>
      <c r="E27">
        <v>18</v>
      </c>
      <c r="F27">
        <v>12</v>
      </c>
      <c r="G27">
        <v>10</v>
      </c>
      <c r="H27">
        <v>6</v>
      </c>
      <c r="I27">
        <v>43</v>
      </c>
      <c r="J27">
        <v>13</v>
      </c>
      <c r="K27">
        <v>15</v>
      </c>
      <c r="L27">
        <v>7</v>
      </c>
      <c r="M27">
        <v>18</v>
      </c>
    </row>
    <row r="28" spans="1:13">
      <c r="A28">
        <v>28</v>
      </c>
      <c r="B28" s="49">
        <v>80028</v>
      </c>
      <c r="D28">
        <v>17</v>
      </c>
      <c r="E28">
        <v>26</v>
      </c>
      <c r="F28">
        <v>18</v>
      </c>
      <c r="G28">
        <v>17</v>
      </c>
      <c r="H28">
        <v>11</v>
      </c>
      <c r="I28">
        <v>17</v>
      </c>
      <c r="J28">
        <v>14</v>
      </c>
      <c r="K28">
        <v>11</v>
      </c>
      <c r="L28">
        <v>7</v>
      </c>
      <c r="M28">
        <v>26</v>
      </c>
    </row>
    <row r="29" spans="1:13">
      <c r="A29">
        <v>29</v>
      </c>
      <c r="B29" s="49">
        <v>80029</v>
      </c>
      <c r="C29">
        <v>12</v>
      </c>
      <c r="D29">
        <v>33</v>
      </c>
      <c r="E29">
        <v>16</v>
      </c>
      <c r="F29">
        <v>4</v>
      </c>
      <c r="G29">
        <v>4</v>
      </c>
      <c r="H29">
        <v>4</v>
      </c>
      <c r="I29">
        <v>33</v>
      </c>
      <c r="J29">
        <v>9</v>
      </c>
      <c r="K29">
        <v>6</v>
      </c>
      <c r="L29">
        <v>6</v>
      </c>
      <c r="M29">
        <v>16</v>
      </c>
    </row>
    <row r="30" spans="1:13">
      <c r="A30">
        <v>31</v>
      </c>
      <c r="B30" s="49">
        <v>80031</v>
      </c>
      <c r="C30">
        <v>30</v>
      </c>
      <c r="D30">
        <v>24</v>
      </c>
      <c r="E30">
        <v>9</v>
      </c>
      <c r="F30">
        <v>21</v>
      </c>
      <c r="G30">
        <v>22</v>
      </c>
      <c r="H30">
        <v>10</v>
      </c>
      <c r="I30">
        <v>24</v>
      </c>
      <c r="J30">
        <v>17</v>
      </c>
      <c r="K30">
        <v>13</v>
      </c>
      <c r="L30">
        <v>8</v>
      </c>
      <c r="M30">
        <v>9</v>
      </c>
    </row>
    <row r="31" spans="1:13">
      <c r="A31">
        <v>32</v>
      </c>
      <c r="B31" s="49">
        <v>80032</v>
      </c>
      <c r="C31">
        <v>39</v>
      </c>
      <c r="D31">
        <v>39</v>
      </c>
      <c r="E31">
        <v>36</v>
      </c>
      <c r="F31">
        <v>25</v>
      </c>
      <c r="G31">
        <v>24</v>
      </c>
      <c r="H31">
        <v>9</v>
      </c>
      <c r="I31">
        <v>39</v>
      </c>
      <c r="J31">
        <v>12</v>
      </c>
      <c r="K31">
        <v>13</v>
      </c>
      <c r="L31">
        <v>7</v>
      </c>
      <c r="M31">
        <v>36</v>
      </c>
    </row>
    <row r="32" spans="1:13">
      <c r="A32">
        <v>33</v>
      </c>
      <c r="B32" s="49">
        <v>80033</v>
      </c>
      <c r="C32">
        <v>20</v>
      </c>
      <c r="D32">
        <v>43</v>
      </c>
      <c r="E32">
        <v>40</v>
      </c>
      <c r="F32">
        <v>5</v>
      </c>
      <c r="G32">
        <v>6</v>
      </c>
      <c r="H32">
        <v>5</v>
      </c>
      <c r="I32">
        <v>43</v>
      </c>
      <c r="J32">
        <v>10</v>
      </c>
      <c r="K32">
        <v>11</v>
      </c>
      <c r="L32">
        <v>4</v>
      </c>
      <c r="M32">
        <v>40</v>
      </c>
    </row>
    <row r="33" spans="1:13">
      <c r="A33">
        <v>34</v>
      </c>
      <c r="B33" s="49">
        <v>80034</v>
      </c>
      <c r="C33">
        <v>14</v>
      </c>
      <c r="D33">
        <v>29</v>
      </c>
      <c r="E33">
        <v>50</v>
      </c>
      <c r="F33">
        <v>9</v>
      </c>
      <c r="G33">
        <v>8</v>
      </c>
      <c r="H33">
        <v>8</v>
      </c>
      <c r="I33">
        <v>29</v>
      </c>
      <c r="J33">
        <v>7</v>
      </c>
      <c r="K33">
        <v>9</v>
      </c>
      <c r="L33">
        <v>4</v>
      </c>
      <c r="M33">
        <v>50</v>
      </c>
    </row>
    <row r="34" spans="1:13">
      <c r="A34">
        <v>35</v>
      </c>
      <c r="B34" s="49">
        <v>80035</v>
      </c>
      <c r="C34">
        <v>17</v>
      </c>
      <c r="D34">
        <v>52</v>
      </c>
      <c r="E34">
        <v>16</v>
      </c>
      <c r="F34">
        <v>11</v>
      </c>
      <c r="G34">
        <v>10</v>
      </c>
      <c r="H34">
        <v>6</v>
      </c>
      <c r="I34">
        <v>52</v>
      </c>
      <c r="J34">
        <v>14</v>
      </c>
      <c r="K34">
        <v>17</v>
      </c>
      <c r="L34">
        <v>5</v>
      </c>
      <c r="M34">
        <v>16</v>
      </c>
    </row>
    <row r="35" spans="1:13">
      <c r="A35">
        <v>36</v>
      </c>
      <c r="B35" s="49">
        <v>80036</v>
      </c>
      <c r="C35">
        <v>18</v>
      </c>
      <c r="D35">
        <v>21</v>
      </c>
      <c r="E35">
        <v>45</v>
      </c>
      <c r="F35">
        <v>14</v>
      </c>
      <c r="G35">
        <v>12</v>
      </c>
      <c r="H35">
        <v>7</v>
      </c>
      <c r="I35">
        <v>21</v>
      </c>
      <c r="J35">
        <v>15</v>
      </c>
      <c r="K35">
        <v>12</v>
      </c>
      <c r="L35">
        <v>7</v>
      </c>
      <c r="M35">
        <v>45</v>
      </c>
    </row>
    <row r="36" spans="1:13">
      <c r="A36">
        <v>37</v>
      </c>
      <c r="B36" s="49">
        <v>80037</v>
      </c>
      <c r="C36">
        <v>36</v>
      </c>
      <c r="D36">
        <v>43</v>
      </c>
      <c r="E36">
        <v>37</v>
      </c>
      <c r="F36">
        <v>21</v>
      </c>
      <c r="G36">
        <v>20</v>
      </c>
      <c r="H36">
        <v>9</v>
      </c>
      <c r="I36">
        <v>43</v>
      </c>
      <c r="J36">
        <v>10</v>
      </c>
      <c r="K36">
        <v>12</v>
      </c>
      <c r="L36">
        <v>4</v>
      </c>
      <c r="M36">
        <v>37</v>
      </c>
    </row>
    <row r="37" spans="1:13">
      <c r="A37">
        <v>38</v>
      </c>
      <c r="B37" s="49">
        <v>80038</v>
      </c>
      <c r="C37">
        <v>33</v>
      </c>
      <c r="D37">
        <v>46</v>
      </c>
      <c r="E37">
        <v>37</v>
      </c>
      <c r="F37">
        <v>24</v>
      </c>
      <c r="G37">
        <v>25</v>
      </c>
      <c r="H37">
        <v>10</v>
      </c>
      <c r="I37">
        <v>46</v>
      </c>
      <c r="J37">
        <v>17</v>
      </c>
      <c r="K37">
        <v>17</v>
      </c>
      <c r="L37">
        <v>8</v>
      </c>
      <c r="M37">
        <v>37</v>
      </c>
    </row>
    <row r="38" spans="1:13">
      <c r="A38">
        <v>39</v>
      </c>
      <c r="B38" s="49">
        <v>80039</v>
      </c>
      <c r="C38">
        <v>13</v>
      </c>
      <c r="D38">
        <v>13</v>
      </c>
      <c r="E38">
        <v>14</v>
      </c>
      <c r="F38">
        <v>12</v>
      </c>
      <c r="G38">
        <v>11</v>
      </c>
      <c r="H38">
        <v>7</v>
      </c>
      <c r="I38">
        <v>13</v>
      </c>
      <c r="J38">
        <v>11</v>
      </c>
      <c r="K38">
        <v>8</v>
      </c>
      <c r="L38">
        <v>8</v>
      </c>
      <c r="M38">
        <v>14</v>
      </c>
    </row>
    <row r="39" spans="1:13">
      <c r="A39">
        <v>40</v>
      </c>
      <c r="B39" s="49">
        <v>80040</v>
      </c>
      <c r="C39">
        <v>10</v>
      </c>
      <c r="D39">
        <v>29</v>
      </c>
      <c r="E39">
        <v>23</v>
      </c>
      <c r="F39">
        <v>7</v>
      </c>
      <c r="G39">
        <v>6</v>
      </c>
      <c r="H39">
        <v>7</v>
      </c>
      <c r="I39">
        <v>29</v>
      </c>
      <c r="J39">
        <v>8</v>
      </c>
      <c r="K39">
        <v>9</v>
      </c>
      <c r="L39">
        <v>7</v>
      </c>
      <c r="M39">
        <v>23</v>
      </c>
    </row>
    <row r="40" spans="1:13">
      <c r="A40">
        <v>41</v>
      </c>
      <c r="B40" s="49">
        <v>80041</v>
      </c>
      <c r="C40">
        <v>22</v>
      </c>
      <c r="D40">
        <v>37</v>
      </c>
      <c r="E40">
        <v>23</v>
      </c>
      <c r="F40">
        <v>19</v>
      </c>
      <c r="G40">
        <v>17</v>
      </c>
      <c r="H40">
        <v>8</v>
      </c>
      <c r="I40">
        <v>37</v>
      </c>
      <c r="J40">
        <v>11</v>
      </c>
      <c r="K40">
        <v>11</v>
      </c>
      <c r="L40">
        <v>8</v>
      </c>
      <c r="M40">
        <v>23</v>
      </c>
    </row>
    <row r="41" spans="1:13">
      <c r="A41">
        <v>42</v>
      </c>
      <c r="B41" s="49">
        <v>80042</v>
      </c>
      <c r="C41">
        <v>17</v>
      </c>
      <c r="D41">
        <v>5</v>
      </c>
      <c r="E41">
        <v>1</v>
      </c>
      <c r="F41">
        <v>12</v>
      </c>
      <c r="G41">
        <v>12</v>
      </c>
      <c r="H41">
        <v>6</v>
      </c>
      <c r="I41">
        <v>5</v>
      </c>
      <c r="J41">
        <v>7</v>
      </c>
      <c r="K41">
        <v>3</v>
      </c>
      <c r="L41">
        <v>7</v>
      </c>
      <c r="M41">
        <v>1</v>
      </c>
    </row>
    <row r="42" spans="1:13">
      <c r="A42">
        <v>43</v>
      </c>
      <c r="B42" s="49">
        <v>80043</v>
      </c>
      <c r="C42">
        <v>13</v>
      </c>
      <c r="D42">
        <v>36</v>
      </c>
      <c r="E42">
        <v>22</v>
      </c>
      <c r="F42">
        <v>8</v>
      </c>
      <c r="G42">
        <v>7</v>
      </c>
      <c r="H42">
        <v>6</v>
      </c>
      <c r="I42">
        <v>36</v>
      </c>
      <c r="J42">
        <v>14</v>
      </c>
      <c r="K42">
        <v>11</v>
      </c>
      <c r="L42">
        <v>7</v>
      </c>
      <c r="M42">
        <v>22</v>
      </c>
    </row>
    <row r="43" spans="1:13">
      <c r="A43">
        <v>44</v>
      </c>
      <c r="B43" s="49">
        <v>80044</v>
      </c>
      <c r="C43">
        <v>20</v>
      </c>
      <c r="D43">
        <v>17</v>
      </c>
      <c r="E43">
        <v>4</v>
      </c>
      <c r="F43">
        <v>17</v>
      </c>
      <c r="G43">
        <v>16</v>
      </c>
      <c r="H43">
        <v>13</v>
      </c>
      <c r="I43">
        <v>17</v>
      </c>
      <c r="J43">
        <v>7</v>
      </c>
      <c r="K43">
        <v>5</v>
      </c>
      <c r="L43">
        <v>7</v>
      </c>
      <c r="M43">
        <v>4</v>
      </c>
    </row>
    <row r="44" spans="1:13">
      <c r="A44">
        <v>45</v>
      </c>
      <c r="B44" s="49">
        <v>80045</v>
      </c>
      <c r="C44">
        <v>11</v>
      </c>
      <c r="D44">
        <v>2</v>
      </c>
      <c r="E44">
        <v>3</v>
      </c>
      <c r="F44">
        <v>9</v>
      </c>
      <c r="G44">
        <v>8</v>
      </c>
      <c r="H44">
        <v>7</v>
      </c>
      <c r="I44">
        <v>2</v>
      </c>
      <c r="J44">
        <v>8</v>
      </c>
      <c r="K44">
        <v>2</v>
      </c>
      <c r="L44">
        <v>5</v>
      </c>
      <c r="M44">
        <v>3</v>
      </c>
    </row>
    <row r="45" spans="1:13">
      <c r="A45">
        <v>46</v>
      </c>
      <c r="B45" s="49">
        <v>80046</v>
      </c>
      <c r="C45">
        <v>24</v>
      </c>
      <c r="D45">
        <v>29</v>
      </c>
      <c r="E45">
        <v>44</v>
      </c>
      <c r="F45">
        <v>18</v>
      </c>
      <c r="G45">
        <v>18</v>
      </c>
      <c r="H45">
        <v>11</v>
      </c>
      <c r="I45">
        <v>29</v>
      </c>
      <c r="J45">
        <v>8</v>
      </c>
      <c r="K45">
        <v>9</v>
      </c>
      <c r="L45">
        <v>6</v>
      </c>
      <c r="M45">
        <v>44</v>
      </c>
    </row>
    <row r="46" spans="1:13">
      <c r="A46">
        <v>47</v>
      </c>
      <c r="B46" s="49">
        <v>80047</v>
      </c>
      <c r="C46">
        <v>10</v>
      </c>
      <c r="D46">
        <v>29</v>
      </c>
      <c r="E46">
        <v>6</v>
      </c>
      <c r="F46">
        <v>7</v>
      </c>
      <c r="G46">
        <v>7</v>
      </c>
      <c r="H46">
        <v>6</v>
      </c>
      <c r="I46">
        <v>29</v>
      </c>
      <c r="J46">
        <v>7</v>
      </c>
      <c r="K46">
        <v>7</v>
      </c>
      <c r="L46">
        <v>6</v>
      </c>
      <c r="M46">
        <v>6</v>
      </c>
    </row>
    <row r="47" spans="1:13">
      <c r="A47">
        <v>48</v>
      </c>
      <c r="B47" s="49">
        <v>80048</v>
      </c>
      <c r="C47">
        <v>19</v>
      </c>
      <c r="D47">
        <v>15</v>
      </c>
      <c r="E47">
        <v>14</v>
      </c>
      <c r="F47">
        <v>12</v>
      </c>
      <c r="G47">
        <v>13</v>
      </c>
      <c r="H47">
        <v>10</v>
      </c>
      <c r="I47">
        <v>15</v>
      </c>
      <c r="J47">
        <v>14</v>
      </c>
      <c r="K47">
        <v>10</v>
      </c>
      <c r="L47">
        <v>8</v>
      </c>
      <c r="M47">
        <v>14</v>
      </c>
    </row>
    <row r="48" spans="1:13">
      <c r="A48">
        <v>49</v>
      </c>
      <c r="B48" s="49">
        <v>80049</v>
      </c>
      <c r="C48">
        <v>13</v>
      </c>
      <c r="D48">
        <v>27</v>
      </c>
      <c r="E48">
        <v>10</v>
      </c>
      <c r="F48">
        <v>8</v>
      </c>
      <c r="G48">
        <v>7</v>
      </c>
      <c r="H48">
        <v>5</v>
      </c>
      <c r="I48">
        <v>27</v>
      </c>
      <c r="J48">
        <v>4</v>
      </c>
      <c r="K48">
        <v>6</v>
      </c>
      <c r="L48">
        <v>3</v>
      </c>
      <c r="M48">
        <v>10</v>
      </c>
    </row>
    <row r="49" spans="1:13">
      <c r="A49">
        <v>50</v>
      </c>
      <c r="B49" s="49">
        <v>80050</v>
      </c>
      <c r="C49">
        <v>17</v>
      </c>
      <c r="D49">
        <v>46</v>
      </c>
      <c r="E49">
        <v>25</v>
      </c>
      <c r="F49">
        <v>9</v>
      </c>
      <c r="G49">
        <v>8</v>
      </c>
      <c r="H49">
        <v>5</v>
      </c>
      <c r="I49">
        <v>46</v>
      </c>
      <c r="J49">
        <v>17</v>
      </c>
      <c r="K49">
        <v>18</v>
      </c>
      <c r="L49">
        <v>8</v>
      </c>
      <c r="M49">
        <v>25</v>
      </c>
    </row>
    <row r="50" spans="1:13">
      <c r="A50">
        <v>52</v>
      </c>
      <c r="B50" s="49">
        <v>80052</v>
      </c>
      <c r="C50">
        <v>6</v>
      </c>
      <c r="D50">
        <v>33</v>
      </c>
      <c r="E50">
        <v>14</v>
      </c>
      <c r="F50">
        <v>6</v>
      </c>
      <c r="G50">
        <v>6</v>
      </c>
      <c r="H50">
        <v>4</v>
      </c>
      <c r="I50">
        <v>33</v>
      </c>
      <c r="J50">
        <v>6</v>
      </c>
      <c r="K50">
        <v>7</v>
      </c>
      <c r="L50">
        <v>4</v>
      </c>
      <c r="M50">
        <v>14</v>
      </c>
    </row>
    <row r="51" spans="1:13">
      <c r="A51">
        <v>53</v>
      </c>
      <c r="B51" s="49">
        <v>80053</v>
      </c>
      <c r="C51">
        <v>27</v>
      </c>
      <c r="D51">
        <v>40</v>
      </c>
      <c r="E51">
        <v>24</v>
      </c>
      <c r="F51">
        <v>17</v>
      </c>
      <c r="G51">
        <v>15</v>
      </c>
      <c r="H51">
        <v>7</v>
      </c>
      <c r="I51">
        <v>40</v>
      </c>
      <c r="J51">
        <v>7</v>
      </c>
      <c r="K51">
        <v>8</v>
      </c>
      <c r="L51">
        <v>4</v>
      </c>
      <c r="M51">
        <v>24</v>
      </c>
    </row>
    <row r="52" spans="1:13">
      <c r="A52">
        <v>54</v>
      </c>
      <c r="B52" s="49">
        <v>80054</v>
      </c>
      <c r="C52">
        <v>22</v>
      </c>
      <c r="D52">
        <v>49</v>
      </c>
      <c r="E52">
        <v>48</v>
      </c>
      <c r="F52">
        <v>7</v>
      </c>
      <c r="G52">
        <v>7</v>
      </c>
      <c r="H52">
        <v>4</v>
      </c>
      <c r="I52">
        <v>49</v>
      </c>
      <c r="J52">
        <v>10</v>
      </c>
      <c r="K52">
        <v>11</v>
      </c>
      <c r="L52">
        <v>4</v>
      </c>
      <c r="M52">
        <v>48</v>
      </c>
    </row>
    <row r="53" spans="1:13">
      <c r="A53">
        <v>56</v>
      </c>
      <c r="B53" s="49">
        <v>80056</v>
      </c>
      <c r="C53">
        <v>27</v>
      </c>
      <c r="D53">
        <v>62</v>
      </c>
      <c r="E53">
        <v>50</v>
      </c>
      <c r="F53">
        <v>14</v>
      </c>
      <c r="G53">
        <v>13</v>
      </c>
      <c r="H53">
        <v>5</v>
      </c>
      <c r="I53">
        <v>62</v>
      </c>
      <c r="J53">
        <v>17</v>
      </c>
      <c r="K53">
        <v>17</v>
      </c>
      <c r="L53">
        <v>7</v>
      </c>
      <c r="M53">
        <v>50</v>
      </c>
    </row>
    <row r="54" spans="1:13">
      <c r="A54">
        <v>57</v>
      </c>
      <c r="B54" s="49">
        <v>80057</v>
      </c>
      <c r="C54">
        <v>14</v>
      </c>
      <c r="D54">
        <v>9</v>
      </c>
      <c r="E54">
        <v>13</v>
      </c>
      <c r="F54">
        <v>12</v>
      </c>
      <c r="G54">
        <v>12</v>
      </c>
      <c r="H54">
        <v>6</v>
      </c>
      <c r="I54">
        <v>9</v>
      </c>
      <c r="J54">
        <v>8</v>
      </c>
      <c r="K54">
        <v>6</v>
      </c>
      <c r="L54">
        <v>7</v>
      </c>
      <c r="M54">
        <v>13</v>
      </c>
    </row>
    <row r="55" spans="1:13">
      <c r="A55">
        <v>59</v>
      </c>
      <c r="B55" s="49">
        <v>80059</v>
      </c>
      <c r="C55">
        <v>16</v>
      </c>
      <c r="D55">
        <v>35</v>
      </c>
      <c r="E55">
        <v>16</v>
      </c>
      <c r="F55">
        <v>7</v>
      </c>
      <c r="G55">
        <v>7</v>
      </c>
      <c r="H55">
        <v>5</v>
      </c>
      <c r="I55">
        <v>35</v>
      </c>
      <c r="J55">
        <v>7</v>
      </c>
      <c r="K55">
        <v>8</v>
      </c>
      <c r="L55">
        <v>4</v>
      </c>
      <c r="M55">
        <v>16</v>
      </c>
    </row>
    <row r="56" spans="1:13">
      <c r="A56">
        <v>61</v>
      </c>
      <c r="B56" s="49">
        <v>80061</v>
      </c>
      <c r="C56">
        <v>10</v>
      </c>
      <c r="D56">
        <v>12</v>
      </c>
      <c r="E56">
        <v>13</v>
      </c>
      <c r="F56">
        <v>9</v>
      </c>
      <c r="G56">
        <v>9</v>
      </c>
      <c r="H56">
        <v>10</v>
      </c>
      <c r="I56">
        <v>12</v>
      </c>
      <c r="J56">
        <v>10</v>
      </c>
      <c r="K56">
        <v>9</v>
      </c>
      <c r="L56">
        <v>6</v>
      </c>
      <c r="M56">
        <v>13</v>
      </c>
    </row>
    <row r="57" spans="1:13">
      <c r="A57">
        <v>62</v>
      </c>
      <c r="B57" s="49">
        <v>80062</v>
      </c>
      <c r="C57">
        <v>21</v>
      </c>
      <c r="D57">
        <v>55</v>
      </c>
      <c r="E57">
        <v>31</v>
      </c>
      <c r="F57">
        <v>15</v>
      </c>
      <c r="G57">
        <v>15</v>
      </c>
      <c r="H57">
        <v>5</v>
      </c>
      <c r="I57">
        <v>55</v>
      </c>
      <c r="J57">
        <v>17</v>
      </c>
      <c r="K57">
        <v>19</v>
      </c>
      <c r="L57">
        <v>6</v>
      </c>
      <c r="M57">
        <v>31</v>
      </c>
    </row>
    <row r="58" spans="1:13">
      <c r="A58">
        <v>63</v>
      </c>
      <c r="B58" s="49">
        <v>80063</v>
      </c>
      <c r="C58">
        <v>19</v>
      </c>
      <c r="D58">
        <v>45</v>
      </c>
      <c r="E58">
        <v>47</v>
      </c>
      <c r="F58">
        <v>9</v>
      </c>
      <c r="G58">
        <v>9</v>
      </c>
      <c r="H58">
        <v>6</v>
      </c>
      <c r="I58">
        <v>45</v>
      </c>
      <c r="J58">
        <v>12</v>
      </c>
      <c r="K58">
        <v>14</v>
      </c>
      <c r="L58">
        <v>5</v>
      </c>
      <c r="M58">
        <v>47</v>
      </c>
    </row>
    <row r="59" spans="1:13">
      <c r="A59">
        <v>65</v>
      </c>
      <c r="B59" s="49">
        <v>80065</v>
      </c>
      <c r="C59">
        <v>23</v>
      </c>
      <c r="D59">
        <v>33</v>
      </c>
      <c r="E59">
        <v>23</v>
      </c>
      <c r="F59">
        <v>17</v>
      </c>
      <c r="G59">
        <v>16</v>
      </c>
      <c r="H59">
        <v>11</v>
      </c>
      <c r="I59">
        <v>33</v>
      </c>
      <c r="J59">
        <v>11</v>
      </c>
      <c r="K59">
        <v>11</v>
      </c>
      <c r="L59">
        <v>8</v>
      </c>
      <c r="M59">
        <v>23</v>
      </c>
    </row>
    <row r="60" spans="1:13">
      <c r="A60">
        <v>66</v>
      </c>
      <c r="B60" s="49">
        <v>80066</v>
      </c>
      <c r="C60">
        <v>22</v>
      </c>
      <c r="D60">
        <v>39</v>
      </c>
      <c r="E60">
        <v>15</v>
      </c>
      <c r="F60">
        <v>18</v>
      </c>
      <c r="G60">
        <v>17</v>
      </c>
      <c r="H60">
        <v>7</v>
      </c>
      <c r="I60">
        <v>39</v>
      </c>
      <c r="J60">
        <v>13</v>
      </c>
      <c r="K60">
        <v>12</v>
      </c>
      <c r="L60">
        <v>7</v>
      </c>
      <c r="M60">
        <v>15</v>
      </c>
    </row>
    <row r="61" spans="1:13">
      <c r="A61">
        <v>67</v>
      </c>
      <c r="B61" s="49">
        <v>80067</v>
      </c>
      <c r="C61">
        <v>19</v>
      </c>
      <c r="D61">
        <v>52</v>
      </c>
      <c r="E61">
        <v>27</v>
      </c>
      <c r="F61">
        <v>14</v>
      </c>
      <c r="G61">
        <v>13</v>
      </c>
      <c r="H61">
        <v>7</v>
      </c>
      <c r="I61">
        <v>52</v>
      </c>
      <c r="J61">
        <v>16</v>
      </c>
      <c r="K61">
        <v>17</v>
      </c>
      <c r="L61">
        <v>7</v>
      </c>
      <c r="M61">
        <v>27</v>
      </c>
    </row>
    <row r="62" spans="1:13">
      <c r="A62">
        <v>68</v>
      </c>
      <c r="B62" s="49">
        <v>80068</v>
      </c>
      <c r="C62">
        <v>25</v>
      </c>
      <c r="D62">
        <v>29</v>
      </c>
      <c r="E62">
        <v>19</v>
      </c>
      <c r="F62">
        <v>18</v>
      </c>
      <c r="G62">
        <v>18</v>
      </c>
      <c r="H62">
        <v>12</v>
      </c>
      <c r="I62">
        <v>29</v>
      </c>
      <c r="J62">
        <v>5</v>
      </c>
      <c r="K62">
        <v>6</v>
      </c>
      <c r="L62">
        <v>6</v>
      </c>
      <c r="M62">
        <v>19</v>
      </c>
    </row>
    <row r="63" spans="1:13">
      <c r="A63">
        <v>69</v>
      </c>
      <c r="B63" s="49">
        <v>80069</v>
      </c>
      <c r="C63">
        <v>21</v>
      </c>
      <c r="D63">
        <v>36</v>
      </c>
      <c r="E63">
        <v>29</v>
      </c>
      <c r="F63">
        <v>17</v>
      </c>
      <c r="G63">
        <v>16</v>
      </c>
      <c r="H63">
        <v>8</v>
      </c>
      <c r="I63">
        <v>36</v>
      </c>
      <c r="J63">
        <v>7</v>
      </c>
      <c r="K63">
        <v>9</v>
      </c>
      <c r="L63">
        <v>3</v>
      </c>
      <c r="M63">
        <v>29</v>
      </c>
    </row>
    <row r="64" spans="1:13">
      <c r="A64">
        <v>70</v>
      </c>
      <c r="B64" s="49">
        <v>80070</v>
      </c>
      <c r="C64">
        <v>26</v>
      </c>
      <c r="D64">
        <v>19</v>
      </c>
      <c r="E64">
        <v>54</v>
      </c>
      <c r="F64">
        <v>18</v>
      </c>
      <c r="G64">
        <v>18</v>
      </c>
      <c r="H64">
        <v>8</v>
      </c>
      <c r="I64">
        <v>19</v>
      </c>
      <c r="J64">
        <v>9</v>
      </c>
      <c r="K64">
        <v>7</v>
      </c>
      <c r="L64">
        <v>4</v>
      </c>
      <c r="M64">
        <v>54</v>
      </c>
    </row>
    <row r="65" spans="1:13">
      <c r="A65">
        <v>71</v>
      </c>
      <c r="B65" s="49">
        <v>80071</v>
      </c>
      <c r="C65">
        <v>14</v>
      </c>
      <c r="D65">
        <v>33</v>
      </c>
      <c r="E65">
        <v>26</v>
      </c>
      <c r="F65">
        <v>5</v>
      </c>
      <c r="G65">
        <v>4</v>
      </c>
      <c r="H65">
        <v>4</v>
      </c>
      <c r="I65">
        <v>33</v>
      </c>
      <c r="J65">
        <v>8</v>
      </c>
      <c r="K65">
        <v>9</v>
      </c>
      <c r="L65">
        <v>5</v>
      </c>
      <c r="M65">
        <v>26</v>
      </c>
    </row>
    <row r="66" spans="1:13">
      <c r="A66">
        <v>72</v>
      </c>
      <c r="B66" s="49">
        <v>80072</v>
      </c>
      <c r="C66">
        <v>17</v>
      </c>
      <c r="D66">
        <v>32</v>
      </c>
      <c r="E66">
        <v>14</v>
      </c>
      <c r="F66">
        <v>15</v>
      </c>
      <c r="G66">
        <v>14</v>
      </c>
      <c r="H66">
        <v>9</v>
      </c>
      <c r="I66">
        <v>32</v>
      </c>
      <c r="J66">
        <v>9</v>
      </c>
      <c r="K66">
        <v>11</v>
      </c>
      <c r="L66">
        <v>5</v>
      </c>
      <c r="M66">
        <v>14</v>
      </c>
    </row>
    <row r="67" spans="1:13">
      <c r="A67">
        <v>73</v>
      </c>
      <c r="B67" s="49">
        <v>80073</v>
      </c>
      <c r="C67">
        <v>17</v>
      </c>
      <c r="D67">
        <v>43</v>
      </c>
      <c r="E67">
        <v>9</v>
      </c>
      <c r="F67">
        <v>14</v>
      </c>
      <c r="G67">
        <v>14</v>
      </c>
      <c r="H67">
        <v>7</v>
      </c>
      <c r="I67">
        <v>43</v>
      </c>
      <c r="J67">
        <v>15</v>
      </c>
      <c r="K67">
        <v>17</v>
      </c>
      <c r="L67">
        <v>7</v>
      </c>
      <c r="M67">
        <v>9</v>
      </c>
    </row>
    <row r="68" spans="1:13">
      <c r="A68">
        <v>74</v>
      </c>
      <c r="B68" s="49">
        <v>80074</v>
      </c>
      <c r="C68">
        <v>21</v>
      </c>
      <c r="D68">
        <v>40</v>
      </c>
      <c r="E68">
        <v>23</v>
      </c>
      <c r="F68">
        <v>14</v>
      </c>
      <c r="G68">
        <v>14</v>
      </c>
      <c r="H68">
        <v>11</v>
      </c>
      <c r="I68">
        <v>40</v>
      </c>
      <c r="J68">
        <v>11</v>
      </c>
      <c r="K68">
        <v>11</v>
      </c>
      <c r="L68">
        <v>8</v>
      </c>
      <c r="M68">
        <v>23</v>
      </c>
    </row>
    <row r="69" spans="1:13">
      <c r="A69">
        <v>75</v>
      </c>
      <c r="B69" s="49">
        <v>80075</v>
      </c>
      <c r="C69">
        <v>16</v>
      </c>
      <c r="D69">
        <v>27</v>
      </c>
      <c r="E69">
        <v>12</v>
      </c>
      <c r="F69">
        <v>13</v>
      </c>
      <c r="G69">
        <v>14</v>
      </c>
      <c r="H69">
        <v>7</v>
      </c>
      <c r="I69">
        <v>27</v>
      </c>
      <c r="J69">
        <v>8</v>
      </c>
      <c r="K69">
        <v>10</v>
      </c>
      <c r="L69">
        <v>7</v>
      </c>
      <c r="M69">
        <v>12</v>
      </c>
    </row>
    <row r="70" spans="1:13">
      <c r="A70">
        <v>76</v>
      </c>
      <c r="B70" s="49">
        <v>80076</v>
      </c>
      <c r="C70">
        <v>13</v>
      </c>
      <c r="D70">
        <v>19</v>
      </c>
      <c r="E70">
        <v>30</v>
      </c>
      <c r="F70">
        <v>10</v>
      </c>
      <c r="G70">
        <v>11</v>
      </c>
      <c r="H70">
        <v>3</v>
      </c>
      <c r="I70">
        <v>19</v>
      </c>
      <c r="J70">
        <v>7</v>
      </c>
      <c r="K70">
        <v>8</v>
      </c>
      <c r="L70">
        <v>4</v>
      </c>
      <c r="M70">
        <v>30</v>
      </c>
    </row>
    <row r="71" spans="1:13">
      <c r="A71">
        <v>77</v>
      </c>
      <c r="B71" s="49">
        <v>80077</v>
      </c>
      <c r="C71">
        <v>25</v>
      </c>
      <c r="D71">
        <v>45</v>
      </c>
      <c r="E71">
        <v>32</v>
      </c>
      <c r="F71">
        <v>18</v>
      </c>
      <c r="G71">
        <v>17</v>
      </c>
      <c r="H71">
        <v>7</v>
      </c>
      <c r="I71">
        <v>45</v>
      </c>
      <c r="J71">
        <v>9</v>
      </c>
      <c r="K71">
        <v>9</v>
      </c>
      <c r="L71">
        <v>4</v>
      </c>
      <c r="M71">
        <v>32</v>
      </c>
    </row>
    <row r="72" spans="1:13">
      <c r="A72">
        <v>78</v>
      </c>
      <c r="B72" s="49">
        <v>80078</v>
      </c>
      <c r="C72">
        <v>21</v>
      </c>
      <c r="D72">
        <v>24</v>
      </c>
      <c r="E72">
        <v>17</v>
      </c>
      <c r="F72">
        <v>18</v>
      </c>
      <c r="G72">
        <v>18</v>
      </c>
      <c r="H72">
        <v>9</v>
      </c>
      <c r="I72">
        <v>24</v>
      </c>
      <c r="J72">
        <v>6</v>
      </c>
      <c r="K72">
        <v>8</v>
      </c>
      <c r="L72">
        <v>4</v>
      </c>
      <c r="M72">
        <v>17</v>
      </c>
    </row>
    <row r="73" spans="1:13">
      <c r="A73">
        <v>79</v>
      </c>
      <c r="B73" s="49">
        <v>80079</v>
      </c>
      <c r="C73">
        <v>22</v>
      </c>
      <c r="D73">
        <v>34</v>
      </c>
      <c r="F73">
        <v>15</v>
      </c>
      <c r="G73">
        <v>16</v>
      </c>
      <c r="H73">
        <v>9</v>
      </c>
      <c r="I73">
        <v>34</v>
      </c>
      <c r="J73">
        <v>12</v>
      </c>
      <c r="K73">
        <v>13</v>
      </c>
      <c r="L73">
        <v>7</v>
      </c>
    </row>
    <row r="74" spans="1:13">
      <c r="A74">
        <v>80</v>
      </c>
      <c r="B74" s="49">
        <v>80080</v>
      </c>
      <c r="C74">
        <v>26</v>
      </c>
      <c r="D74">
        <v>43</v>
      </c>
      <c r="E74">
        <v>21</v>
      </c>
      <c r="F74">
        <v>21</v>
      </c>
      <c r="G74">
        <v>20</v>
      </c>
      <c r="H74">
        <v>12</v>
      </c>
      <c r="I74">
        <v>43</v>
      </c>
      <c r="J74">
        <v>13</v>
      </c>
      <c r="K74">
        <v>13</v>
      </c>
      <c r="L74">
        <v>8</v>
      </c>
      <c r="M74">
        <v>21</v>
      </c>
    </row>
    <row r="75" spans="1:13">
      <c r="A75">
        <v>81</v>
      </c>
      <c r="B75" s="49">
        <v>80081</v>
      </c>
      <c r="C75">
        <v>2</v>
      </c>
      <c r="D75">
        <v>3</v>
      </c>
      <c r="E75">
        <v>0</v>
      </c>
      <c r="F75">
        <v>2</v>
      </c>
      <c r="G75">
        <v>1</v>
      </c>
      <c r="H75">
        <v>4</v>
      </c>
      <c r="I75">
        <v>3</v>
      </c>
      <c r="J75">
        <v>2</v>
      </c>
      <c r="K75">
        <v>2</v>
      </c>
      <c r="L75">
        <v>6</v>
      </c>
      <c r="M75">
        <v>0</v>
      </c>
    </row>
    <row r="76" spans="1:13">
      <c r="A76">
        <v>82</v>
      </c>
      <c r="B76" s="49">
        <v>80082</v>
      </c>
      <c r="C76">
        <v>34</v>
      </c>
      <c r="D76">
        <v>37</v>
      </c>
      <c r="E76">
        <v>28</v>
      </c>
      <c r="F76">
        <v>23</v>
      </c>
      <c r="G76">
        <v>21</v>
      </c>
      <c r="H76">
        <v>13</v>
      </c>
      <c r="I76">
        <v>37</v>
      </c>
      <c r="J76">
        <v>12</v>
      </c>
      <c r="K76">
        <v>13</v>
      </c>
      <c r="L76">
        <v>7</v>
      </c>
      <c r="M76">
        <v>28</v>
      </c>
    </row>
    <row r="77" spans="1:13">
      <c r="A77">
        <v>83</v>
      </c>
      <c r="B77" s="49">
        <v>80083</v>
      </c>
      <c r="C77">
        <v>23</v>
      </c>
      <c r="D77">
        <v>16</v>
      </c>
      <c r="E77">
        <v>9</v>
      </c>
      <c r="F77">
        <v>19</v>
      </c>
      <c r="G77">
        <v>18</v>
      </c>
      <c r="H77">
        <v>11</v>
      </c>
      <c r="I77">
        <v>16</v>
      </c>
      <c r="J77">
        <v>15</v>
      </c>
      <c r="K77">
        <v>12</v>
      </c>
      <c r="L77">
        <v>7</v>
      </c>
      <c r="M77">
        <v>9</v>
      </c>
    </row>
    <row r="78" spans="1:13">
      <c r="A78">
        <v>84</v>
      </c>
      <c r="B78" s="49">
        <v>80084</v>
      </c>
      <c r="C78">
        <v>15</v>
      </c>
      <c r="D78">
        <v>17</v>
      </c>
      <c r="E78">
        <v>27</v>
      </c>
      <c r="F78">
        <v>8</v>
      </c>
      <c r="G78">
        <v>7</v>
      </c>
      <c r="H78">
        <v>7</v>
      </c>
      <c r="I78">
        <v>17</v>
      </c>
      <c r="J78">
        <v>12</v>
      </c>
      <c r="K78">
        <v>9</v>
      </c>
      <c r="L78">
        <v>6</v>
      </c>
      <c r="M78">
        <v>27</v>
      </c>
    </row>
    <row r="79" spans="1:13">
      <c r="A79">
        <v>85</v>
      </c>
      <c r="B79" s="49">
        <v>80085</v>
      </c>
      <c r="C79">
        <v>11</v>
      </c>
      <c r="D79">
        <v>39</v>
      </c>
      <c r="E79">
        <v>17</v>
      </c>
      <c r="F79">
        <v>6</v>
      </c>
      <c r="G79">
        <v>5</v>
      </c>
      <c r="H79">
        <v>4</v>
      </c>
      <c r="I79">
        <v>39</v>
      </c>
      <c r="J79">
        <v>6</v>
      </c>
      <c r="K79">
        <v>7</v>
      </c>
      <c r="L79">
        <v>4</v>
      </c>
      <c r="M79">
        <v>17</v>
      </c>
    </row>
    <row r="80" spans="1:13">
      <c r="A80">
        <v>86</v>
      </c>
      <c r="B80" s="49">
        <v>80086</v>
      </c>
      <c r="C80">
        <v>22</v>
      </c>
      <c r="D80">
        <v>29</v>
      </c>
      <c r="E80">
        <v>21</v>
      </c>
      <c r="F80">
        <v>14</v>
      </c>
      <c r="G80">
        <v>13</v>
      </c>
      <c r="H80">
        <v>11</v>
      </c>
      <c r="I80">
        <v>29</v>
      </c>
      <c r="J80">
        <v>7</v>
      </c>
      <c r="K80">
        <v>10</v>
      </c>
      <c r="L80">
        <v>6</v>
      </c>
      <c r="M80">
        <v>21</v>
      </c>
    </row>
    <row r="81" spans="1:13">
      <c r="A81">
        <v>87</v>
      </c>
      <c r="B81" s="49">
        <v>80087</v>
      </c>
      <c r="C81">
        <v>19</v>
      </c>
      <c r="D81">
        <v>44</v>
      </c>
      <c r="E81">
        <v>25</v>
      </c>
      <c r="F81">
        <v>11</v>
      </c>
      <c r="G81">
        <v>10</v>
      </c>
      <c r="H81">
        <v>6</v>
      </c>
      <c r="I81">
        <v>44</v>
      </c>
      <c r="J81">
        <v>15</v>
      </c>
      <c r="K81">
        <v>15</v>
      </c>
      <c r="L81">
        <v>6</v>
      </c>
      <c r="M81">
        <v>25</v>
      </c>
    </row>
    <row r="82" spans="1:13">
      <c r="A82">
        <v>88</v>
      </c>
      <c r="B82" s="49">
        <v>80088</v>
      </c>
      <c r="C82">
        <v>24</v>
      </c>
      <c r="D82">
        <v>43</v>
      </c>
      <c r="E82">
        <v>33</v>
      </c>
      <c r="F82">
        <v>17</v>
      </c>
      <c r="G82">
        <v>17</v>
      </c>
      <c r="H82">
        <v>8</v>
      </c>
      <c r="I82">
        <v>43</v>
      </c>
      <c r="J82">
        <v>13</v>
      </c>
      <c r="K82">
        <v>13</v>
      </c>
      <c r="L82">
        <v>6</v>
      </c>
      <c r="M82">
        <v>33</v>
      </c>
    </row>
    <row r="83" spans="1:13">
      <c r="A83">
        <v>90</v>
      </c>
      <c r="B83" s="49">
        <v>80090</v>
      </c>
      <c r="C83">
        <v>10</v>
      </c>
      <c r="D83">
        <v>35</v>
      </c>
      <c r="E83">
        <v>11</v>
      </c>
      <c r="F83">
        <v>7</v>
      </c>
      <c r="G83">
        <v>6</v>
      </c>
      <c r="H83">
        <v>5</v>
      </c>
      <c r="I83">
        <v>35</v>
      </c>
      <c r="J83">
        <v>7</v>
      </c>
      <c r="K83">
        <v>9</v>
      </c>
      <c r="L83">
        <v>4</v>
      </c>
      <c r="M83">
        <v>11</v>
      </c>
    </row>
    <row r="84" spans="1:13">
      <c r="A84">
        <v>91</v>
      </c>
      <c r="B84" s="49">
        <v>80091</v>
      </c>
      <c r="C84">
        <v>16</v>
      </c>
      <c r="D84">
        <v>36</v>
      </c>
      <c r="E84">
        <v>23</v>
      </c>
      <c r="F84">
        <v>15</v>
      </c>
      <c r="G84">
        <v>15</v>
      </c>
      <c r="H84">
        <v>8</v>
      </c>
      <c r="I84">
        <v>36</v>
      </c>
      <c r="J84">
        <v>15</v>
      </c>
      <c r="K84">
        <v>16</v>
      </c>
      <c r="L84">
        <v>7</v>
      </c>
      <c r="M84">
        <v>23</v>
      </c>
    </row>
    <row r="85" spans="1:13">
      <c r="A85">
        <v>93</v>
      </c>
      <c r="B85" s="49">
        <v>80093</v>
      </c>
      <c r="C85">
        <v>20</v>
      </c>
      <c r="D85">
        <v>7</v>
      </c>
      <c r="E85">
        <v>2</v>
      </c>
      <c r="F85">
        <v>13</v>
      </c>
      <c r="G85">
        <v>13</v>
      </c>
      <c r="H85">
        <v>6</v>
      </c>
      <c r="I85">
        <v>7</v>
      </c>
      <c r="J85">
        <v>3</v>
      </c>
      <c r="K85">
        <v>2</v>
      </c>
      <c r="L85">
        <v>5</v>
      </c>
      <c r="M85">
        <v>2</v>
      </c>
    </row>
    <row r="86" spans="1:13">
      <c r="A86">
        <v>94</v>
      </c>
      <c r="B86" s="49">
        <v>80094</v>
      </c>
      <c r="C86">
        <v>19</v>
      </c>
      <c r="D86">
        <v>10</v>
      </c>
      <c r="E86">
        <v>20</v>
      </c>
      <c r="F86">
        <v>12</v>
      </c>
      <c r="G86">
        <v>11</v>
      </c>
      <c r="H86">
        <v>5</v>
      </c>
      <c r="I86">
        <v>10</v>
      </c>
      <c r="J86">
        <v>8</v>
      </c>
      <c r="K86">
        <v>6</v>
      </c>
      <c r="L86">
        <v>6</v>
      </c>
      <c r="M86">
        <v>20</v>
      </c>
    </row>
    <row r="87" spans="1:13">
      <c r="A87">
        <v>95</v>
      </c>
      <c r="B87" s="49">
        <v>80095</v>
      </c>
      <c r="C87">
        <v>21</v>
      </c>
      <c r="D87">
        <v>18</v>
      </c>
      <c r="E87">
        <v>15</v>
      </c>
      <c r="F87">
        <v>19</v>
      </c>
      <c r="G87">
        <v>18</v>
      </c>
      <c r="H87">
        <v>10</v>
      </c>
      <c r="I87">
        <v>18</v>
      </c>
      <c r="J87">
        <v>10</v>
      </c>
      <c r="K87">
        <v>7</v>
      </c>
      <c r="L87">
        <v>5</v>
      </c>
      <c r="M87">
        <v>15</v>
      </c>
    </row>
    <row r="88" spans="1:13">
      <c r="A88">
        <v>96</v>
      </c>
      <c r="B88" s="49">
        <v>80096</v>
      </c>
      <c r="C88">
        <v>9</v>
      </c>
      <c r="D88">
        <v>37</v>
      </c>
      <c r="E88">
        <v>23</v>
      </c>
      <c r="F88">
        <v>9</v>
      </c>
      <c r="G88">
        <v>9</v>
      </c>
      <c r="H88">
        <v>9</v>
      </c>
      <c r="I88">
        <v>37</v>
      </c>
      <c r="J88">
        <v>11</v>
      </c>
      <c r="K88">
        <v>12</v>
      </c>
      <c r="L88">
        <v>7</v>
      </c>
      <c r="M88">
        <v>23</v>
      </c>
    </row>
    <row r="89" spans="1:13">
      <c r="A89">
        <v>97</v>
      </c>
      <c r="B89" s="49">
        <v>80097</v>
      </c>
      <c r="C89">
        <v>23</v>
      </c>
      <c r="D89">
        <v>39</v>
      </c>
      <c r="E89">
        <v>25</v>
      </c>
      <c r="F89">
        <v>19</v>
      </c>
      <c r="G89">
        <v>19</v>
      </c>
      <c r="H89">
        <v>12</v>
      </c>
      <c r="I89">
        <v>39</v>
      </c>
      <c r="J89">
        <v>11</v>
      </c>
      <c r="K89">
        <v>13</v>
      </c>
      <c r="L89">
        <v>7</v>
      </c>
      <c r="M89">
        <v>25</v>
      </c>
    </row>
    <row r="90" spans="1:13">
      <c r="A90">
        <v>98</v>
      </c>
      <c r="B90" s="49">
        <v>80098</v>
      </c>
      <c r="C90">
        <v>27</v>
      </c>
      <c r="D90">
        <v>43</v>
      </c>
      <c r="E90">
        <v>43</v>
      </c>
      <c r="F90">
        <v>19</v>
      </c>
      <c r="G90">
        <v>18</v>
      </c>
      <c r="H90">
        <v>9</v>
      </c>
      <c r="I90">
        <v>43</v>
      </c>
      <c r="J90">
        <v>14</v>
      </c>
      <c r="K90">
        <v>15</v>
      </c>
      <c r="L90">
        <v>6</v>
      </c>
      <c r="M90">
        <v>43</v>
      </c>
    </row>
    <row r="91" spans="1:13">
      <c r="A91">
        <v>99</v>
      </c>
      <c r="B91" s="49">
        <v>80099</v>
      </c>
      <c r="C91">
        <v>21</v>
      </c>
      <c r="D91">
        <v>32</v>
      </c>
      <c r="E91">
        <v>17</v>
      </c>
      <c r="F91">
        <v>19</v>
      </c>
      <c r="G91">
        <v>19</v>
      </c>
      <c r="H91">
        <v>12</v>
      </c>
      <c r="I91">
        <v>32</v>
      </c>
      <c r="J91">
        <v>14</v>
      </c>
      <c r="K91">
        <v>14</v>
      </c>
      <c r="L91">
        <v>7</v>
      </c>
      <c r="M91">
        <v>17</v>
      </c>
    </row>
    <row r="92" spans="1:13">
      <c r="A92">
        <v>100</v>
      </c>
      <c r="B92" s="49">
        <v>80100</v>
      </c>
      <c r="C92">
        <v>16</v>
      </c>
      <c r="D92">
        <v>26</v>
      </c>
      <c r="E92">
        <v>14</v>
      </c>
      <c r="F92">
        <v>10</v>
      </c>
      <c r="G92">
        <v>11</v>
      </c>
      <c r="H92">
        <v>6</v>
      </c>
      <c r="I92">
        <v>26</v>
      </c>
      <c r="J92">
        <v>11</v>
      </c>
      <c r="K92">
        <v>11</v>
      </c>
      <c r="L92">
        <v>8</v>
      </c>
      <c r="M92">
        <v>14</v>
      </c>
    </row>
    <row r="93" spans="1:13">
      <c r="A93">
        <v>102</v>
      </c>
      <c r="B93" s="49">
        <v>80102</v>
      </c>
      <c r="C93">
        <v>20</v>
      </c>
      <c r="D93">
        <v>5</v>
      </c>
      <c r="E93">
        <v>11</v>
      </c>
      <c r="F93">
        <v>16</v>
      </c>
      <c r="G93">
        <v>16</v>
      </c>
      <c r="H93">
        <v>9</v>
      </c>
      <c r="I93">
        <v>5</v>
      </c>
      <c r="J93">
        <v>10</v>
      </c>
      <c r="K93">
        <v>5</v>
      </c>
      <c r="L93">
        <v>6</v>
      </c>
      <c r="M93">
        <v>11</v>
      </c>
    </row>
    <row r="94" spans="1:13">
      <c r="A94">
        <v>105</v>
      </c>
      <c r="B94" s="49">
        <v>80105</v>
      </c>
      <c r="C94">
        <v>35</v>
      </c>
      <c r="D94">
        <v>57</v>
      </c>
      <c r="E94">
        <v>27</v>
      </c>
      <c r="F94">
        <v>25</v>
      </c>
      <c r="G94">
        <v>24</v>
      </c>
      <c r="H94">
        <v>10</v>
      </c>
      <c r="I94">
        <v>57</v>
      </c>
      <c r="J94">
        <v>18</v>
      </c>
      <c r="K94">
        <v>19</v>
      </c>
      <c r="L94">
        <v>8</v>
      </c>
      <c r="M94">
        <v>27</v>
      </c>
    </row>
    <row r="95" spans="1:13">
      <c r="A95">
        <v>106</v>
      </c>
      <c r="B95" s="49">
        <v>80106</v>
      </c>
      <c r="C95">
        <v>15</v>
      </c>
      <c r="D95">
        <v>16</v>
      </c>
      <c r="E95">
        <v>26</v>
      </c>
      <c r="F95">
        <v>12</v>
      </c>
      <c r="G95">
        <v>12</v>
      </c>
      <c r="H95">
        <v>7</v>
      </c>
      <c r="I95">
        <v>16</v>
      </c>
      <c r="J95">
        <v>15</v>
      </c>
      <c r="K95">
        <v>13</v>
      </c>
      <c r="L95">
        <v>8</v>
      </c>
      <c r="M95">
        <v>26</v>
      </c>
    </row>
    <row r="96" spans="1:13">
      <c r="A96">
        <v>107</v>
      </c>
      <c r="B96" s="49">
        <v>80107</v>
      </c>
      <c r="C96">
        <v>33</v>
      </c>
      <c r="D96">
        <v>43</v>
      </c>
      <c r="E96">
        <v>53</v>
      </c>
      <c r="F96">
        <v>25</v>
      </c>
      <c r="G96">
        <v>23</v>
      </c>
      <c r="H96">
        <v>10</v>
      </c>
      <c r="I96">
        <v>43</v>
      </c>
      <c r="J96">
        <v>10</v>
      </c>
      <c r="K96">
        <v>12</v>
      </c>
      <c r="L96">
        <v>4</v>
      </c>
      <c r="M96">
        <v>53</v>
      </c>
    </row>
    <row r="97" spans="1:13">
      <c r="A97">
        <v>109</v>
      </c>
      <c r="B97" s="49">
        <v>80109</v>
      </c>
      <c r="C97">
        <v>23</v>
      </c>
      <c r="D97">
        <v>19</v>
      </c>
      <c r="E97">
        <v>23</v>
      </c>
      <c r="F97">
        <v>18</v>
      </c>
      <c r="G97">
        <v>18</v>
      </c>
      <c r="H97">
        <v>12</v>
      </c>
      <c r="I97">
        <v>19</v>
      </c>
      <c r="J97">
        <v>14</v>
      </c>
      <c r="K97">
        <v>12</v>
      </c>
      <c r="L97">
        <v>7</v>
      </c>
      <c r="M97">
        <v>23</v>
      </c>
    </row>
    <row r="98" spans="1:13">
      <c r="A98">
        <v>110</v>
      </c>
      <c r="B98" s="49">
        <v>80110</v>
      </c>
      <c r="C98">
        <v>22</v>
      </c>
      <c r="D98">
        <v>35</v>
      </c>
      <c r="E98">
        <v>22</v>
      </c>
      <c r="F98">
        <v>11</v>
      </c>
      <c r="G98">
        <v>10</v>
      </c>
      <c r="H98">
        <v>6</v>
      </c>
      <c r="I98">
        <v>35</v>
      </c>
      <c r="J98">
        <v>10</v>
      </c>
      <c r="K98">
        <v>12</v>
      </c>
      <c r="L98">
        <v>4</v>
      </c>
      <c r="M98">
        <v>22</v>
      </c>
    </row>
    <row r="99" spans="1:13">
      <c r="A99">
        <v>111</v>
      </c>
      <c r="B99" s="49">
        <v>80111</v>
      </c>
      <c r="C99">
        <v>42</v>
      </c>
      <c r="D99">
        <v>63</v>
      </c>
      <c r="E99">
        <v>59</v>
      </c>
      <c r="F99">
        <v>25</v>
      </c>
      <c r="G99">
        <v>25</v>
      </c>
      <c r="H99">
        <v>13</v>
      </c>
      <c r="I99">
        <v>63</v>
      </c>
      <c r="J99">
        <v>19</v>
      </c>
      <c r="K99">
        <v>20</v>
      </c>
      <c r="L99">
        <v>8</v>
      </c>
      <c r="M99">
        <v>59</v>
      </c>
    </row>
    <row r="100" spans="1:13">
      <c r="A100">
        <v>112</v>
      </c>
      <c r="B100" s="49">
        <v>80112</v>
      </c>
      <c r="C100">
        <v>30</v>
      </c>
      <c r="D100">
        <v>20</v>
      </c>
      <c r="E100">
        <v>27</v>
      </c>
      <c r="F100">
        <v>15</v>
      </c>
      <c r="G100">
        <v>15</v>
      </c>
      <c r="H100">
        <v>7</v>
      </c>
      <c r="I100">
        <v>20</v>
      </c>
      <c r="J100">
        <v>16</v>
      </c>
      <c r="K100">
        <v>13</v>
      </c>
      <c r="L100">
        <v>8</v>
      </c>
      <c r="M100">
        <v>27</v>
      </c>
    </row>
    <row r="101" spans="1:13">
      <c r="A101">
        <v>113</v>
      </c>
      <c r="B101" s="49">
        <v>80113</v>
      </c>
      <c r="C101">
        <v>11</v>
      </c>
      <c r="D101">
        <v>38</v>
      </c>
      <c r="E101">
        <v>15</v>
      </c>
      <c r="F101">
        <v>9</v>
      </c>
      <c r="G101">
        <v>9</v>
      </c>
      <c r="H101">
        <v>6</v>
      </c>
      <c r="I101">
        <v>38</v>
      </c>
      <c r="J101">
        <v>14</v>
      </c>
      <c r="K101">
        <v>15</v>
      </c>
      <c r="L101">
        <v>4</v>
      </c>
      <c r="M101">
        <v>15</v>
      </c>
    </row>
    <row r="102" spans="1:13">
      <c r="A102">
        <v>114</v>
      </c>
      <c r="B102" s="49">
        <v>80114</v>
      </c>
      <c r="C102">
        <v>35</v>
      </c>
      <c r="D102">
        <v>65</v>
      </c>
      <c r="E102">
        <v>68</v>
      </c>
      <c r="F102">
        <v>19</v>
      </c>
      <c r="G102">
        <v>19</v>
      </c>
      <c r="H102">
        <v>7</v>
      </c>
      <c r="I102">
        <v>65</v>
      </c>
      <c r="J102">
        <v>19</v>
      </c>
      <c r="K102">
        <v>20</v>
      </c>
      <c r="L102">
        <v>8</v>
      </c>
      <c r="M102">
        <v>68</v>
      </c>
    </row>
    <row r="103" spans="1:13">
      <c r="A103">
        <v>115</v>
      </c>
      <c r="B103" s="49">
        <v>80115</v>
      </c>
      <c r="C103">
        <v>11</v>
      </c>
      <c r="D103">
        <v>25</v>
      </c>
      <c r="E103">
        <v>14</v>
      </c>
      <c r="F103">
        <v>9</v>
      </c>
      <c r="G103">
        <v>10</v>
      </c>
      <c r="H103">
        <v>5</v>
      </c>
      <c r="I103">
        <v>25</v>
      </c>
      <c r="J103">
        <v>8</v>
      </c>
      <c r="K103">
        <v>6</v>
      </c>
      <c r="L103">
        <v>5</v>
      </c>
      <c r="M103">
        <v>14</v>
      </c>
    </row>
    <row r="104" spans="1:13">
      <c r="A104">
        <v>116</v>
      </c>
      <c r="B104" s="49">
        <v>80116</v>
      </c>
      <c r="C104">
        <v>24</v>
      </c>
      <c r="D104">
        <v>58</v>
      </c>
      <c r="E104">
        <v>50</v>
      </c>
      <c r="F104">
        <v>13</v>
      </c>
      <c r="G104">
        <v>12</v>
      </c>
      <c r="H104">
        <v>6</v>
      </c>
      <c r="I104">
        <v>58</v>
      </c>
      <c r="J104">
        <v>13</v>
      </c>
      <c r="K104">
        <v>15</v>
      </c>
      <c r="L104">
        <v>4</v>
      </c>
      <c r="M104">
        <v>50</v>
      </c>
    </row>
    <row r="105" spans="1:13">
      <c r="A105">
        <v>117</v>
      </c>
      <c r="B105" s="49">
        <v>80117</v>
      </c>
      <c r="C105">
        <v>15</v>
      </c>
      <c r="D105">
        <v>57</v>
      </c>
      <c r="E105">
        <v>47</v>
      </c>
      <c r="F105">
        <v>9</v>
      </c>
      <c r="G105">
        <v>9</v>
      </c>
      <c r="H105">
        <v>8</v>
      </c>
      <c r="I105">
        <v>57</v>
      </c>
      <c r="J105">
        <v>17</v>
      </c>
      <c r="K105">
        <v>19</v>
      </c>
      <c r="L105">
        <v>6</v>
      </c>
      <c r="M105">
        <v>47</v>
      </c>
    </row>
    <row r="106" spans="1:13">
      <c r="A106">
        <v>119</v>
      </c>
      <c r="B106" s="49">
        <v>80119</v>
      </c>
      <c r="C106">
        <v>19</v>
      </c>
      <c r="D106">
        <v>34</v>
      </c>
      <c r="E106">
        <v>24</v>
      </c>
      <c r="F106">
        <v>16</v>
      </c>
      <c r="G106">
        <v>15</v>
      </c>
      <c r="H106">
        <v>12</v>
      </c>
      <c r="I106">
        <v>34</v>
      </c>
      <c r="J106">
        <v>13</v>
      </c>
      <c r="K106">
        <v>12</v>
      </c>
      <c r="L106">
        <v>8</v>
      </c>
      <c r="M106">
        <v>24</v>
      </c>
    </row>
    <row r="107" spans="1:13">
      <c r="A107">
        <v>120</v>
      </c>
      <c r="B107" s="49">
        <v>80120</v>
      </c>
      <c r="C107">
        <v>14</v>
      </c>
      <c r="D107">
        <v>43</v>
      </c>
      <c r="E107">
        <v>33</v>
      </c>
      <c r="F107">
        <v>11</v>
      </c>
      <c r="G107">
        <v>11</v>
      </c>
      <c r="H107">
        <v>8</v>
      </c>
      <c r="I107">
        <v>43</v>
      </c>
      <c r="J107">
        <v>16</v>
      </c>
      <c r="K107">
        <v>17</v>
      </c>
      <c r="L107">
        <v>8</v>
      </c>
      <c r="M107">
        <v>33</v>
      </c>
    </row>
    <row r="108" spans="1:13">
      <c r="A108">
        <v>121</v>
      </c>
      <c r="B108" s="49">
        <v>80121</v>
      </c>
      <c r="C108">
        <v>19</v>
      </c>
      <c r="D108">
        <v>20</v>
      </c>
      <c r="E108">
        <v>15</v>
      </c>
      <c r="F108">
        <v>17</v>
      </c>
      <c r="G108">
        <v>17</v>
      </c>
      <c r="H108">
        <v>10</v>
      </c>
      <c r="I108">
        <v>20</v>
      </c>
      <c r="J108">
        <v>13</v>
      </c>
      <c r="K108">
        <v>11</v>
      </c>
      <c r="L108">
        <v>7</v>
      </c>
      <c r="M108">
        <v>15</v>
      </c>
    </row>
    <row r="109" spans="1:13">
      <c r="A109">
        <v>122</v>
      </c>
      <c r="B109" s="49">
        <v>80122</v>
      </c>
      <c r="C109">
        <v>15</v>
      </c>
      <c r="D109">
        <v>39</v>
      </c>
      <c r="E109">
        <v>17</v>
      </c>
      <c r="F109">
        <v>14</v>
      </c>
      <c r="G109">
        <v>13</v>
      </c>
      <c r="H109">
        <v>6</v>
      </c>
      <c r="I109">
        <v>39</v>
      </c>
      <c r="J109">
        <v>15</v>
      </c>
      <c r="K109">
        <v>16</v>
      </c>
      <c r="L109">
        <v>7</v>
      </c>
      <c r="M109">
        <v>17</v>
      </c>
    </row>
    <row r="110" spans="1:13">
      <c r="A110">
        <v>123</v>
      </c>
      <c r="B110" s="49">
        <v>80123</v>
      </c>
      <c r="C110">
        <v>25</v>
      </c>
      <c r="D110">
        <v>28</v>
      </c>
      <c r="E110">
        <v>10</v>
      </c>
      <c r="F110">
        <v>21</v>
      </c>
      <c r="G110">
        <v>21</v>
      </c>
      <c r="H110">
        <v>12</v>
      </c>
      <c r="I110">
        <v>28</v>
      </c>
      <c r="J110">
        <v>6</v>
      </c>
      <c r="K110">
        <v>7</v>
      </c>
      <c r="L110">
        <v>8</v>
      </c>
      <c r="M110">
        <v>10</v>
      </c>
    </row>
    <row r="111" spans="1:13">
      <c r="A111">
        <v>124</v>
      </c>
      <c r="B111" s="49">
        <v>80124</v>
      </c>
      <c r="C111">
        <v>18</v>
      </c>
      <c r="D111">
        <v>36</v>
      </c>
      <c r="E111">
        <v>24</v>
      </c>
      <c r="F111">
        <v>10</v>
      </c>
      <c r="G111">
        <v>9</v>
      </c>
      <c r="H111">
        <v>6</v>
      </c>
      <c r="I111">
        <v>36</v>
      </c>
      <c r="J111">
        <v>10</v>
      </c>
      <c r="K111">
        <v>12</v>
      </c>
      <c r="L111">
        <v>4</v>
      </c>
      <c r="M111">
        <v>24</v>
      </c>
    </row>
    <row r="112" spans="1:13">
      <c r="A112">
        <v>125</v>
      </c>
      <c r="B112" s="49">
        <v>80125</v>
      </c>
      <c r="C112">
        <v>22</v>
      </c>
      <c r="D112">
        <v>45</v>
      </c>
      <c r="E112">
        <v>32</v>
      </c>
      <c r="F112">
        <v>14</v>
      </c>
      <c r="G112">
        <v>14</v>
      </c>
      <c r="H112">
        <v>7</v>
      </c>
      <c r="I112">
        <v>45</v>
      </c>
      <c r="J112">
        <v>17</v>
      </c>
      <c r="K112">
        <v>18</v>
      </c>
      <c r="L112">
        <v>8</v>
      </c>
      <c r="M112">
        <v>32</v>
      </c>
    </row>
    <row r="113" spans="1:13">
      <c r="A113">
        <v>126</v>
      </c>
      <c r="B113" s="49">
        <v>80126</v>
      </c>
      <c r="C113">
        <v>25</v>
      </c>
      <c r="D113">
        <v>38</v>
      </c>
      <c r="E113">
        <v>18</v>
      </c>
      <c r="F113">
        <v>21</v>
      </c>
      <c r="G113">
        <v>20</v>
      </c>
      <c r="H113">
        <v>13</v>
      </c>
      <c r="I113">
        <v>38</v>
      </c>
      <c r="J113">
        <v>12</v>
      </c>
      <c r="K113">
        <v>13</v>
      </c>
      <c r="L113">
        <v>6</v>
      </c>
      <c r="M113">
        <v>18</v>
      </c>
    </row>
    <row r="114" spans="1:13">
      <c r="A114">
        <v>127</v>
      </c>
      <c r="B114" s="49">
        <v>80127</v>
      </c>
      <c r="C114">
        <v>28</v>
      </c>
      <c r="D114">
        <v>55</v>
      </c>
      <c r="E114">
        <v>68</v>
      </c>
      <c r="F114">
        <v>11</v>
      </c>
      <c r="G114">
        <v>10</v>
      </c>
      <c r="H114">
        <v>6</v>
      </c>
      <c r="I114">
        <v>55</v>
      </c>
      <c r="J114">
        <v>17</v>
      </c>
      <c r="K114">
        <v>18</v>
      </c>
      <c r="L114">
        <v>7</v>
      </c>
      <c r="M114">
        <v>68</v>
      </c>
    </row>
    <row r="115" spans="1:13">
      <c r="A115">
        <v>128</v>
      </c>
      <c r="B115" s="49">
        <v>80128</v>
      </c>
      <c r="C115">
        <v>26</v>
      </c>
      <c r="D115">
        <v>43</v>
      </c>
      <c r="E115">
        <v>20</v>
      </c>
      <c r="F115">
        <v>14</v>
      </c>
      <c r="G115">
        <v>13</v>
      </c>
      <c r="H115">
        <v>6</v>
      </c>
      <c r="I115">
        <v>43</v>
      </c>
      <c r="J115">
        <v>10</v>
      </c>
      <c r="K115">
        <v>11</v>
      </c>
      <c r="L115">
        <v>4</v>
      </c>
      <c r="M115">
        <v>20</v>
      </c>
    </row>
    <row r="116" spans="1:13">
      <c r="A116">
        <v>129</v>
      </c>
      <c r="B116" s="49">
        <v>80129</v>
      </c>
      <c r="C116">
        <v>5</v>
      </c>
      <c r="D116">
        <v>29</v>
      </c>
      <c r="E116">
        <v>5</v>
      </c>
      <c r="F116">
        <v>5</v>
      </c>
      <c r="G116">
        <v>4</v>
      </c>
      <c r="H116">
        <v>4</v>
      </c>
      <c r="I116">
        <v>29</v>
      </c>
      <c r="J116">
        <v>7</v>
      </c>
      <c r="K116">
        <v>6</v>
      </c>
      <c r="L116">
        <v>7</v>
      </c>
      <c r="M116">
        <v>5</v>
      </c>
    </row>
    <row r="117" spans="1:13">
      <c r="A117">
        <v>131</v>
      </c>
      <c r="B117" s="49">
        <v>80131</v>
      </c>
      <c r="C117">
        <v>9</v>
      </c>
      <c r="D117">
        <v>7</v>
      </c>
      <c r="E117">
        <v>9</v>
      </c>
      <c r="F117">
        <v>6</v>
      </c>
      <c r="G117">
        <v>5</v>
      </c>
      <c r="H117">
        <v>5</v>
      </c>
      <c r="I117">
        <v>7</v>
      </c>
      <c r="J117">
        <v>4</v>
      </c>
      <c r="K117">
        <v>4</v>
      </c>
      <c r="L117">
        <v>2</v>
      </c>
      <c r="M117">
        <v>9</v>
      </c>
    </row>
    <row r="118" spans="1:13">
      <c r="A118">
        <v>132</v>
      </c>
      <c r="B118" s="49">
        <v>80132</v>
      </c>
      <c r="C118">
        <v>36</v>
      </c>
      <c r="D118">
        <v>64</v>
      </c>
      <c r="E118">
        <v>65</v>
      </c>
      <c r="F118">
        <v>29</v>
      </c>
      <c r="G118">
        <v>28</v>
      </c>
      <c r="H118">
        <v>14</v>
      </c>
      <c r="I118">
        <v>64</v>
      </c>
      <c r="J118">
        <v>16</v>
      </c>
      <c r="K118">
        <v>20</v>
      </c>
      <c r="L118">
        <v>8</v>
      </c>
      <c r="M118">
        <v>65</v>
      </c>
    </row>
    <row r="119" spans="1:13">
      <c r="A119">
        <v>133</v>
      </c>
      <c r="B119" s="49">
        <v>80133</v>
      </c>
      <c r="C119">
        <v>25</v>
      </c>
      <c r="D119">
        <v>47</v>
      </c>
      <c r="E119">
        <v>16</v>
      </c>
      <c r="F119">
        <v>17</v>
      </c>
      <c r="G119">
        <v>17</v>
      </c>
      <c r="H119">
        <v>10</v>
      </c>
      <c r="I119">
        <v>47</v>
      </c>
      <c r="J119">
        <v>17</v>
      </c>
      <c r="K119">
        <v>18</v>
      </c>
      <c r="L119">
        <v>8</v>
      </c>
      <c r="M119">
        <v>16</v>
      </c>
    </row>
    <row r="120" spans="1:13">
      <c r="A120">
        <v>134</v>
      </c>
      <c r="B120" s="49">
        <v>80134</v>
      </c>
      <c r="C120">
        <v>22</v>
      </c>
      <c r="D120">
        <v>56</v>
      </c>
      <c r="E120">
        <v>49</v>
      </c>
      <c r="F120">
        <v>10</v>
      </c>
      <c r="G120">
        <v>10</v>
      </c>
      <c r="H120">
        <v>6</v>
      </c>
      <c r="I120">
        <v>56</v>
      </c>
      <c r="J120">
        <v>17</v>
      </c>
      <c r="K120">
        <v>18</v>
      </c>
      <c r="L120">
        <v>5</v>
      </c>
      <c r="M120">
        <v>49</v>
      </c>
    </row>
    <row r="121" spans="1:13">
      <c r="A121">
        <v>135</v>
      </c>
      <c r="B121" s="49">
        <v>80135</v>
      </c>
      <c r="C121">
        <v>20</v>
      </c>
      <c r="D121">
        <v>20</v>
      </c>
      <c r="E121">
        <v>10</v>
      </c>
      <c r="F121">
        <v>8</v>
      </c>
      <c r="G121">
        <v>7</v>
      </c>
      <c r="H121">
        <v>5</v>
      </c>
      <c r="I121">
        <v>20</v>
      </c>
      <c r="J121">
        <v>3</v>
      </c>
      <c r="K121">
        <v>5</v>
      </c>
      <c r="L121">
        <v>3</v>
      </c>
      <c r="M121">
        <v>10</v>
      </c>
    </row>
    <row r="122" spans="1:13">
      <c r="A122">
        <v>136</v>
      </c>
      <c r="B122" s="49">
        <v>80136</v>
      </c>
      <c r="C122">
        <v>16</v>
      </c>
      <c r="D122">
        <v>67</v>
      </c>
      <c r="E122">
        <v>49</v>
      </c>
      <c r="F122">
        <v>14</v>
      </c>
      <c r="G122">
        <v>13</v>
      </c>
      <c r="H122">
        <v>7</v>
      </c>
      <c r="I122">
        <v>67</v>
      </c>
      <c r="J122">
        <v>17</v>
      </c>
      <c r="K122">
        <v>19</v>
      </c>
      <c r="L122">
        <v>6</v>
      </c>
      <c r="M122">
        <v>49</v>
      </c>
    </row>
    <row r="123" spans="1:13">
      <c r="A123">
        <v>137</v>
      </c>
      <c r="B123" s="49">
        <v>80137</v>
      </c>
      <c r="C123">
        <v>36</v>
      </c>
      <c r="D123">
        <v>22</v>
      </c>
      <c r="E123">
        <v>44</v>
      </c>
      <c r="F123">
        <v>20</v>
      </c>
      <c r="G123">
        <v>20</v>
      </c>
      <c r="H123">
        <v>7</v>
      </c>
      <c r="I123">
        <v>22</v>
      </c>
      <c r="J123">
        <v>17</v>
      </c>
      <c r="K123">
        <v>14</v>
      </c>
      <c r="L123">
        <v>8</v>
      </c>
      <c r="M123">
        <v>44</v>
      </c>
    </row>
    <row r="124" spans="1:13">
      <c r="A124">
        <v>138</v>
      </c>
      <c r="B124" s="49">
        <v>80138</v>
      </c>
      <c r="C124">
        <v>20</v>
      </c>
      <c r="D124">
        <v>41</v>
      </c>
      <c r="E124">
        <v>35</v>
      </c>
      <c r="F124">
        <v>11</v>
      </c>
      <c r="G124">
        <v>10</v>
      </c>
      <c r="H124">
        <v>5</v>
      </c>
      <c r="I124">
        <v>41</v>
      </c>
      <c r="J124">
        <v>7</v>
      </c>
      <c r="K124">
        <v>9</v>
      </c>
      <c r="L124">
        <v>3</v>
      </c>
      <c r="M124">
        <v>35</v>
      </c>
    </row>
    <row r="125" spans="1:13">
      <c r="A125">
        <v>139</v>
      </c>
      <c r="B125" s="49">
        <v>80139</v>
      </c>
      <c r="C125">
        <v>13</v>
      </c>
      <c r="D125">
        <v>2</v>
      </c>
      <c r="E125">
        <v>0</v>
      </c>
      <c r="F125">
        <v>9</v>
      </c>
      <c r="G125">
        <v>10</v>
      </c>
      <c r="H125">
        <v>6</v>
      </c>
      <c r="I125">
        <v>2</v>
      </c>
      <c r="J125">
        <v>2</v>
      </c>
      <c r="K125">
        <v>2</v>
      </c>
      <c r="L125">
        <v>6</v>
      </c>
      <c r="M125">
        <v>0</v>
      </c>
    </row>
    <row r="126" spans="1:13">
      <c r="A126">
        <v>140</v>
      </c>
      <c r="B126" s="49">
        <v>80140</v>
      </c>
      <c r="C126">
        <v>5</v>
      </c>
      <c r="D126">
        <v>5</v>
      </c>
      <c r="E126">
        <v>18</v>
      </c>
      <c r="F126">
        <v>5</v>
      </c>
      <c r="G126">
        <v>4</v>
      </c>
      <c r="H126">
        <v>5</v>
      </c>
      <c r="I126">
        <v>5</v>
      </c>
      <c r="J126">
        <v>3</v>
      </c>
      <c r="K126">
        <v>2</v>
      </c>
      <c r="L126">
        <v>5</v>
      </c>
      <c r="M126">
        <v>18</v>
      </c>
    </row>
    <row r="127" spans="1:13">
      <c r="A127">
        <v>141</v>
      </c>
      <c r="B127" s="49">
        <v>80141</v>
      </c>
      <c r="C127">
        <v>18</v>
      </c>
      <c r="D127">
        <v>37</v>
      </c>
      <c r="E127">
        <v>13</v>
      </c>
      <c r="F127">
        <v>13</v>
      </c>
      <c r="G127">
        <v>12</v>
      </c>
      <c r="H127">
        <v>8</v>
      </c>
      <c r="I127">
        <v>37</v>
      </c>
      <c r="J127">
        <v>8</v>
      </c>
      <c r="K127">
        <v>8</v>
      </c>
      <c r="L127">
        <v>7</v>
      </c>
      <c r="M127">
        <v>13</v>
      </c>
    </row>
    <row r="128" spans="1:13">
      <c r="A128">
        <v>142</v>
      </c>
      <c r="B128" s="49">
        <v>80142</v>
      </c>
      <c r="C128">
        <v>16</v>
      </c>
      <c r="D128">
        <v>28</v>
      </c>
      <c r="E128">
        <v>20</v>
      </c>
      <c r="F128">
        <v>13</v>
      </c>
      <c r="G128">
        <v>13</v>
      </c>
      <c r="H128">
        <v>7</v>
      </c>
      <c r="I128">
        <v>28</v>
      </c>
      <c r="J128">
        <v>19</v>
      </c>
      <c r="K128">
        <v>16</v>
      </c>
      <c r="L128">
        <v>8</v>
      </c>
      <c r="M128">
        <v>20</v>
      </c>
    </row>
    <row r="129" spans="1:13">
      <c r="A129">
        <v>143</v>
      </c>
      <c r="B129" s="49">
        <v>80143</v>
      </c>
      <c r="C129">
        <v>15</v>
      </c>
      <c r="D129">
        <v>9</v>
      </c>
      <c r="E129">
        <v>9</v>
      </c>
      <c r="F129">
        <v>14</v>
      </c>
      <c r="G129">
        <v>13</v>
      </c>
      <c r="H129">
        <v>8</v>
      </c>
      <c r="I129">
        <v>9</v>
      </c>
      <c r="J129">
        <v>6</v>
      </c>
      <c r="K129">
        <v>3</v>
      </c>
      <c r="L129">
        <v>6</v>
      </c>
      <c r="M129">
        <v>9</v>
      </c>
    </row>
    <row r="130" spans="1:13">
      <c r="A130">
        <v>144</v>
      </c>
      <c r="B130" s="49">
        <v>80144</v>
      </c>
      <c r="C130">
        <v>12</v>
      </c>
      <c r="D130">
        <v>32</v>
      </c>
      <c r="E130">
        <v>16</v>
      </c>
      <c r="F130">
        <v>5</v>
      </c>
      <c r="G130">
        <v>4</v>
      </c>
      <c r="H130">
        <v>5</v>
      </c>
      <c r="I130">
        <v>32</v>
      </c>
      <c r="J130">
        <v>5</v>
      </c>
      <c r="K130">
        <v>7</v>
      </c>
      <c r="L130">
        <v>5</v>
      </c>
      <c r="M130">
        <v>16</v>
      </c>
    </row>
    <row r="131" spans="1:13">
      <c r="A131">
        <v>146</v>
      </c>
      <c r="B131" s="49">
        <v>80146</v>
      </c>
      <c r="C131">
        <v>12</v>
      </c>
      <c r="D131">
        <v>35</v>
      </c>
      <c r="E131">
        <v>18</v>
      </c>
      <c r="F131">
        <v>9</v>
      </c>
      <c r="G131">
        <v>8</v>
      </c>
      <c r="H131">
        <v>5</v>
      </c>
      <c r="I131">
        <v>35</v>
      </c>
      <c r="J131">
        <v>6</v>
      </c>
      <c r="K131">
        <v>7</v>
      </c>
      <c r="L131">
        <v>7</v>
      </c>
      <c r="M131">
        <v>18</v>
      </c>
    </row>
    <row r="132" spans="1:13">
      <c r="A132">
        <v>147</v>
      </c>
      <c r="B132" s="49">
        <v>80147</v>
      </c>
      <c r="C132">
        <v>5</v>
      </c>
      <c r="D132">
        <v>3</v>
      </c>
      <c r="E132">
        <v>4</v>
      </c>
      <c r="F132">
        <v>4</v>
      </c>
      <c r="G132">
        <v>4</v>
      </c>
      <c r="H132">
        <v>3</v>
      </c>
      <c r="I132">
        <v>3</v>
      </c>
      <c r="J132">
        <v>2</v>
      </c>
      <c r="K132">
        <v>2</v>
      </c>
      <c r="L132">
        <v>4</v>
      </c>
      <c r="M132">
        <v>4</v>
      </c>
    </row>
    <row r="133" spans="1:13">
      <c r="A133">
        <v>148</v>
      </c>
      <c r="B133" s="49">
        <v>80148</v>
      </c>
      <c r="C133">
        <v>15</v>
      </c>
      <c r="D133">
        <v>28</v>
      </c>
      <c r="E133">
        <v>28</v>
      </c>
      <c r="F133">
        <v>8</v>
      </c>
      <c r="G133">
        <v>7</v>
      </c>
      <c r="H133">
        <v>6</v>
      </c>
      <c r="I133">
        <v>28</v>
      </c>
      <c r="J133">
        <v>8</v>
      </c>
      <c r="K133">
        <v>9</v>
      </c>
      <c r="L133">
        <v>4</v>
      </c>
      <c r="M133">
        <v>28</v>
      </c>
    </row>
    <row r="134" spans="1:13">
      <c r="A134">
        <v>149</v>
      </c>
      <c r="B134" s="49">
        <v>80149</v>
      </c>
      <c r="C134">
        <v>18</v>
      </c>
      <c r="D134">
        <v>44</v>
      </c>
      <c r="E134">
        <v>24</v>
      </c>
      <c r="F134">
        <v>12</v>
      </c>
      <c r="G134">
        <v>11</v>
      </c>
      <c r="H134">
        <v>7</v>
      </c>
      <c r="I134">
        <v>44</v>
      </c>
      <c r="J134">
        <v>12</v>
      </c>
      <c r="K134">
        <v>13</v>
      </c>
      <c r="L134">
        <v>6</v>
      </c>
      <c r="M134">
        <v>24</v>
      </c>
    </row>
    <row r="135" spans="1:13">
      <c r="A135">
        <v>150</v>
      </c>
      <c r="B135" s="49">
        <v>80150</v>
      </c>
      <c r="C135">
        <v>20</v>
      </c>
      <c r="D135">
        <v>39</v>
      </c>
      <c r="E135">
        <v>30</v>
      </c>
      <c r="F135">
        <v>11</v>
      </c>
      <c r="G135">
        <v>10</v>
      </c>
      <c r="H135">
        <v>6</v>
      </c>
      <c r="I135">
        <v>39</v>
      </c>
      <c r="J135">
        <v>9</v>
      </c>
      <c r="K135">
        <v>10</v>
      </c>
      <c r="L135">
        <v>6</v>
      </c>
      <c r="M135">
        <v>30</v>
      </c>
    </row>
    <row r="136" spans="1:13">
      <c r="A136">
        <v>151</v>
      </c>
      <c r="B136" s="49">
        <v>80151</v>
      </c>
      <c r="C136">
        <v>18</v>
      </c>
      <c r="D136">
        <v>29</v>
      </c>
      <c r="E136">
        <v>39</v>
      </c>
      <c r="F136">
        <v>14</v>
      </c>
      <c r="G136">
        <v>14</v>
      </c>
      <c r="H136">
        <v>7</v>
      </c>
      <c r="I136">
        <v>29</v>
      </c>
      <c r="J136">
        <v>5</v>
      </c>
      <c r="K136">
        <v>7</v>
      </c>
      <c r="L136">
        <v>3</v>
      </c>
      <c r="M136">
        <v>39</v>
      </c>
    </row>
    <row r="137" spans="1:13">
      <c r="A137">
        <v>152</v>
      </c>
      <c r="B137" s="49">
        <v>80152</v>
      </c>
      <c r="C137">
        <v>15</v>
      </c>
      <c r="D137">
        <v>7</v>
      </c>
      <c r="E137">
        <v>6</v>
      </c>
      <c r="F137">
        <v>12</v>
      </c>
      <c r="G137">
        <v>12</v>
      </c>
      <c r="H137">
        <v>8</v>
      </c>
      <c r="I137">
        <v>7</v>
      </c>
      <c r="J137">
        <v>7</v>
      </c>
      <c r="K137">
        <v>7</v>
      </c>
      <c r="L137">
        <v>6</v>
      </c>
      <c r="M137">
        <v>6</v>
      </c>
    </row>
    <row r="138" spans="1:13">
      <c r="A138">
        <v>153</v>
      </c>
      <c r="B138" s="49">
        <v>80153</v>
      </c>
      <c r="C138">
        <v>18</v>
      </c>
      <c r="D138">
        <v>51</v>
      </c>
      <c r="E138">
        <v>42</v>
      </c>
      <c r="F138">
        <v>15</v>
      </c>
      <c r="G138">
        <v>14</v>
      </c>
      <c r="H138">
        <v>8</v>
      </c>
      <c r="I138">
        <v>51</v>
      </c>
      <c r="J138">
        <v>17</v>
      </c>
      <c r="K138">
        <v>18</v>
      </c>
      <c r="L138">
        <v>8</v>
      </c>
      <c r="M138">
        <v>42</v>
      </c>
    </row>
    <row r="139" spans="1:13">
      <c r="A139">
        <v>154</v>
      </c>
      <c r="B139" s="49">
        <v>80154</v>
      </c>
      <c r="C139">
        <v>32</v>
      </c>
      <c r="D139">
        <v>51</v>
      </c>
      <c r="E139">
        <v>36</v>
      </c>
      <c r="F139">
        <v>24</v>
      </c>
      <c r="G139">
        <v>23</v>
      </c>
      <c r="H139">
        <v>11</v>
      </c>
      <c r="I139">
        <v>51</v>
      </c>
      <c r="J139">
        <v>18</v>
      </c>
      <c r="K139">
        <v>17</v>
      </c>
      <c r="L139">
        <v>7</v>
      </c>
      <c r="M139">
        <v>36</v>
      </c>
    </row>
    <row r="140" spans="1:13">
      <c r="A140">
        <v>155</v>
      </c>
      <c r="B140" s="49">
        <v>80155</v>
      </c>
      <c r="C140">
        <v>21</v>
      </c>
      <c r="D140">
        <v>29</v>
      </c>
      <c r="E140">
        <v>25</v>
      </c>
      <c r="F140">
        <v>18</v>
      </c>
      <c r="G140">
        <v>18</v>
      </c>
      <c r="H140">
        <v>11</v>
      </c>
      <c r="I140">
        <v>29</v>
      </c>
      <c r="J140">
        <v>11</v>
      </c>
      <c r="K140">
        <v>11</v>
      </c>
      <c r="L140">
        <v>6</v>
      </c>
      <c r="M140">
        <v>25</v>
      </c>
    </row>
    <row r="141" spans="1:13">
      <c r="A141">
        <v>156</v>
      </c>
      <c r="B141" s="49">
        <v>80156</v>
      </c>
      <c r="C141">
        <v>13</v>
      </c>
      <c r="D141">
        <v>10</v>
      </c>
      <c r="E141">
        <v>8</v>
      </c>
      <c r="F141">
        <v>12</v>
      </c>
      <c r="G141">
        <v>11</v>
      </c>
      <c r="H141">
        <v>10</v>
      </c>
      <c r="I141">
        <v>10</v>
      </c>
      <c r="J141">
        <v>9</v>
      </c>
      <c r="K141">
        <v>7</v>
      </c>
      <c r="L141">
        <v>6</v>
      </c>
      <c r="M141">
        <v>8</v>
      </c>
    </row>
    <row r="142" spans="1:13">
      <c r="A142">
        <v>157</v>
      </c>
      <c r="B142" s="49">
        <v>80157</v>
      </c>
      <c r="C142">
        <v>22</v>
      </c>
      <c r="D142">
        <v>46</v>
      </c>
      <c r="E142">
        <v>19</v>
      </c>
      <c r="F142">
        <v>14</v>
      </c>
      <c r="G142">
        <v>12</v>
      </c>
      <c r="H142">
        <v>7</v>
      </c>
      <c r="I142">
        <v>46</v>
      </c>
      <c r="J142">
        <v>14</v>
      </c>
      <c r="K142">
        <v>15</v>
      </c>
      <c r="L142">
        <v>5</v>
      </c>
      <c r="M142">
        <v>19</v>
      </c>
    </row>
    <row r="143" spans="1:13">
      <c r="A143">
        <v>158</v>
      </c>
      <c r="B143" s="49">
        <v>80158</v>
      </c>
      <c r="C143">
        <v>31</v>
      </c>
      <c r="D143">
        <v>54</v>
      </c>
      <c r="E143">
        <v>30</v>
      </c>
      <c r="F143">
        <v>23</v>
      </c>
      <c r="G143">
        <v>22</v>
      </c>
      <c r="H143">
        <v>10</v>
      </c>
      <c r="I143">
        <v>54</v>
      </c>
      <c r="J143">
        <v>16</v>
      </c>
      <c r="K143">
        <v>18</v>
      </c>
      <c r="L143">
        <v>7</v>
      </c>
      <c r="M143">
        <v>30</v>
      </c>
    </row>
    <row r="144" spans="1:13">
      <c r="A144">
        <v>159</v>
      </c>
      <c r="B144" s="49">
        <v>80159</v>
      </c>
      <c r="C144">
        <v>26</v>
      </c>
      <c r="D144">
        <v>23</v>
      </c>
      <c r="E144">
        <v>22</v>
      </c>
      <c r="F144">
        <v>21</v>
      </c>
      <c r="G144">
        <v>20</v>
      </c>
      <c r="H144">
        <v>10</v>
      </c>
      <c r="I144">
        <v>23</v>
      </c>
      <c r="J144">
        <v>9</v>
      </c>
      <c r="K144">
        <v>8</v>
      </c>
      <c r="L144">
        <v>8</v>
      </c>
      <c r="M144">
        <v>22</v>
      </c>
    </row>
    <row r="145" spans="1:13">
      <c r="A145">
        <v>160</v>
      </c>
      <c r="B145" s="49">
        <v>80160</v>
      </c>
      <c r="C145">
        <v>17</v>
      </c>
      <c r="D145">
        <v>26</v>
      </c>
      <c r="E145">
        <v>14</v>
      </c>
      <c r="F145">
        <v>12</v>
      </c>
      <c r="G145">
        <v>10</v>
      </c>
      <c r="H145">
        <v>6</v>
      </c>
      <c r="I145">
        <v>26</v>
      </c>
      <c r="J145">
        <v>9</v>
      </c>
      <c r="K145">
        <v>9</v>
      </c>
      <c r="L145">
        <v>7</v>
      </c>
      <c r="M145">
        <v>14</v>
      </c>
    </row>
    <row r="146" spans="1:13">
      <c r="A146">
        <v>162</v>
      </c>
      <c r="B146" s="49">
        <v>80162</v>
      </c>
      <c r="C146">
        <v>14</v>
      </c>
      <c r="D146">
        <v>6</v>
      </c>
      <c r="E146">
        <v>20</v>
      </c>
      <c r="F146">
        <v>11</v>
      </c>
      <c r="G146">
        <v>11</v>
      </c>
      <c r="H146">
        <v>6</v>
      </c>
      <c r="I146">
        <v>6</v>
      </c>
      <c r="J146">
        <v>7</v>
      </c>
      <c r="K146">
        <v>4</v>
      </c>
      <c r="L146">
        <v>7</v>
      </c>
      <c r="M146">
        <v>20</v>
      </c>
    </row>
    <row r="147" spans="1:13">
      <c r="A147">
        <v>163</v>
      </c>
      <c r="B147" s="49">
        <v>80163</v>
      </c>
      <c r="C147">
        <v>20</v>
      </c>
      <c r="D147">
        <v>49</v>
      </c>
      <c r="E147">
        <v>18</v>
      </c>
      <c r="F147">
        <v>15</v>
      </c>
      <c r="G147">
        <v>14</v>
      </c>
      <c r="H147">
        <v>7</v>
      </c>
      <c r="I147">
        <v>49</v>
      </c>
      <c r="J147">
        <v>17</v>
      </c>
      <c r="K147">
        <v>18</v>
      </c>
      <c r="L147">
        <v>8</v>
      </c>
      <c r="M147">
        <v>18</v>
      </c>
    </row>
    <row r="148" spans="1:13">
      <c r="A148">
        <v>164</v>
      </c>
      <c r="B148" s="49">
        <v>80164</v>
      </c>
      <c r="C148">
        <v>52</v>
      </c>
      <c r="D148">
        <v>72</v>
      </c>
      <c r="E148">
        <v>53</v>
      </c>
      <c r="F148">
        <v>25</v>
      </c>
      <c r="G148">
        <v>25</v>
      </c>
      <c r="H148">
        <v>9</v>
      </c>
      <c r="I148">
        <v>72</v>
      </c>
      <c r="J148">
        <v>15</v>
      </c>
      <c r="K148">
        <v>15</v>
      </c>
      <c r="L148">
        <v>7</v>
      </c>
      <c r="M148">
        <v>53</v>
      </c>
    </row>
    <row r="149" spans="1:13">
      <c r="A149">
        <v>165</v>
      </c>
      <c r="B149" s="49">
        <v>80165</v>
      </c>
      <c r="C149">
        <v>16</v>
      </c>
      <c r="D149">
        <v>42</v>
      </c>
      <c r="E149">
        <v>8</v>
      </c>
      <c r="F149">
        <v>9</v>
      </c>
      <c r="G149">
        <v>10</v>
      </c>
      <c r="H149">
        <v>8</v>
      </c>
      <c r="I149">
        <v>42</v>
      </c>
      <c r="J149">
        <v>14</v>
      </c>
      <c r="K149">
        <v>16</v>
      </c>
      <c r="L149">
        <v>7</v>
      </c>
      <c r="M149">
        <v>8</v>
      </c>
    </row>
    <row r="150" spans="1:13">
      <c r="A150">
        <v>167</v>
      </c>
      <c r="B150" s="49">
        <v>80167</v>
      </c>
      <c r="C150">
        <v>14</v>
      </c>
      <c r="D150">
        <v>50</v>
      </c>
      <c r="E150">
        <v>16</v>
      </c>
      <c r="F150">
        <v>13</v>
      </c>
      <c r="G150">
        <v>12</v>
      </c>
      <c r="H150">
        <v>6</v>
      </c>
      <c r="I150">
        <v>50</v>
      </c>
      <c r="J150">
        <v>16</v>
      </c>
      <c r="K150">
        <v>16</v>
      </c>
      <c r="L150">
        <v>8</v>
      </c>
      <c r="M150">
        <v>16</v>
      </c>
    </row>
    <row r="151" spans="1:13">
      <c r="A151">
        <v>169</v>
      </c>
      <c r="B151" s="49">
        <v>80169</v>
      </c>
      <c r="C151">
        <v>36</v>
      </c>
      <c r="D151">
        <v>37</v>
      </c>
      <c r="E151">
        <v>34</v>
      </c>
      <c r="F151">
        <v>17</v>
      </c>
      <c r="G151">
        <v>17</v>
      </c>
      <c r="H151">
        <v>5</v>
      </c>
      <c r="I151">
        <v>37</v>
      </c>
      <c r="J151">
        <v>8</v>
      </c>
      <c r="K151">
        <v>9</v>
      </c>
      <c r="L151">
        <v>8</v>
      </c>
      <c r="M151">
        <v>34</v>
      </c>
    </row>
    <row r="152" spans="1:13">
      <c r="A152">
        <v>170</v>
      </c>
      <c r="B152" s="49">
        <v>80170</v>
      </c>
      <c r="C152">
        <v>19</v>
      </c>
      <c r="D152">
        <v>34</v>
      </c>
      <c r="E152">
        <v>29</v>
      </c>
      <c r="F152">
        <v>6</v>
      </c>
      <c r="G152">
        <v>7</v>
      </c>
      <c r="H152">
        <v>4</v>
      </c>
      <c r="I152">
        <v>34</v>
      </c>
      <c r="J152">
        <v>6</v>
      </c>
      <c r="K152">
        <v>7</v>
      </c>
      <c r="L152">
        <v>4</v>
      </c>
      <c r="M152">
        <v>29</v>
      </c>
    </row>
    <row r="153" spans="1:13">
      <c r="A153">
        <v>171</v>
      </c>
      <c r="B153" s="49">
        <v>80171</v>
      </c>
      <c r="C153">
        <v>19</v>
      </c>
      <c r="D153">
        <v>37</v>
      </c>
      <c r="E153">
        <v>15</v>
      </c>
      <c r="F153">
        <v>14</v>
      </c>
      <c r="G153">
        <v>14</v>
      </c>
      <c r="H153">
        <v>6</v>
      </c>
      <c r="I153">
        <v>37</v>
      </c>
      <c r="J153">
        <v>7</v>
      </c>
      <c r="K153">
        <v>8</v>
      </c>
      <c r="L153">
        <v>5</v>
      </c>
      <c r="M153">
        <v>15</v>
      </c>
    </row>
    <row r="154" spans="1:13">
      <c r="A154">
        <v>172</v>
      </c>
      <c r="B154" s="49">
        <v>80172</v>
      </c>
      <c r="C154">
        <v>3</v>
      </c>
      <c r="D154">
        <v>4</v>
      </c>
      <c r="E154">
        <v>1</v>
      </c>
      <c r="F154">
        <v>2</v>
      </c>
      <c r="G154">
        <v>1</v>
      </c>
      <c r="H154">
        <v>3</v>
      </c>
      <c r="I154">
        <v>4</v>
      </c>
      <c r="J154">
        <v>3</v>
      </c>
      <c r="K154">
        <v>2</v>
      </c>
      <c r="L154">
        <v>4</v>
      </c>
      <c r="M154">
        <v>1</v>
      </c>
    </row>
    <row r="155" spans="1:13">
      <c r="A155">
        <v>173</v>
      </c>
      <c r="B155" s="49">
        <v>80173</v>
      </c>
      <c r="C155">
        <v>29</v>
      </c>
      <c r="D155">
        <v>59</v>
      </c>
      <c r="E155">
        <v>53</v>
      </c>
      <c r="F155">
        <v>19</v>
      </c>
      <c r="G155">
        <v>19</v>
      </c>
      <c r="H155">
        <v>7</v>
      </c>
      <c r="I155">
        <v>59</v>
      </c>
      <c r="J155">
        <v>18</v>
      </c>
      <c r="K155">
        <v>19</v>
      </c>
      <c r="L155">
        <v>8</v>
      </c>
      <c r="M155">
        <v>53</v>
      </c>
    </row>
    <row r="156" spans="1:13">
      <c r="A156">
        <v>174</v>
      </c>
      <c r="B156" s="49">
        <v>80174</v>
      </c>
      <c r="C156">
        <v>37</v>
      </c>
      <c r="D156">
        <v>51</v>
      </c>
      <c r="E156">
        <v>64</v>
      </c>
      <c r="F156">
        <v>23</v>
      </c>
      <c r="G156">
        <v>23</v>
      </c>
      <c r="H156">
        <v>12</v>
      </c>
      <c r="I156">
        <v>51</v>
      </c>
      <c r="J156">
        <v>18</v>
      </c>
      <c r="K156">
        <v>19</v>
      </c>
      <c r="L156">
        <v>8</v>
      </c>
      <c r="M156">
        <v>64</v>
      </c>
    </row>
    <row r="157" spans="1:13">
      <c r="A157">
        <v>176</v>
      </c>
      <c r="B157" s="49">
        <v>80176</v>
      </c>
      <c r="C157">
        <v>24</v>
      </c>
      <c r="D157">
        <v>51</v>
      </c>
      <c r="E157">
        <v>36</v>
      </c>
      <c r="F157">
        <v>18</v>
      </c>
      <c r="G157">
        <v>18</v>
      </c>
      <c r="H157">
        <v>10</v>
      </c>
      <c r="I157">
        <v>51</v>
      </c>
      <c r="J157">
        <v>17</v>
      </c>
      <c r="K157">
        <v>18</v>
      </c>
      <c r="L157">
        <v>8</v>
      </c>
      <c r="M157">
        <v>36</v>
      </c>
    </row>
    <row r="158" spans="1:13">
      <c r="A158">
        <v>177</v>
      </c>
      <c r="B158" s="49">
        <v>80177</v>
      </c>
      <c r="C158">
        <v>6</v>
      </c>
      <c r="D158">
        <v>2</v>
      </c>
      <c r="E158">
        <v>7</v>
      </c>
      <c r="F158">
        <v>6</v>
      </c>
      <c r="G158">
        <v>5</v>
      </c>
      <c r="H158">
        <v>6</v>
      </c>
      <c r="I158">
        <v>2</v>
      </c>
      <c r="J158">
        <v>2</v>
      </c>
      <c r="K158">
        <v>2</v>
      </c>
      <c r="L158">
        <v>3</v>
      </c>
      <c r="M158">
        <v>7</v>
      </c>
    </row>
    <row r="159" spans="1:13">
      <c r="A159">
        <v>178</v>
      </c>
      <c r="B159" s="49">
        <v>80178</v>
      </c>
      <c r="C159">
        <v>28</v>
      </c>
      <c r="D159">
        <v>28</v>
      </c>
      <c r="E159">
        <v>51</v>
      </c>
      <c r="F159">
        <v>23</v>
      </c>
      <c r="G159">
        <v>23</v>
      </c>
      <c r="H159">
        <v>12</v>
      </c>
      <c r="I159">
        <v>28</v>
      </c>
      <c r="J159">
        <v>15</v>
      </c>
      <c r="K159">
        <v>13</v>
      </c>
      <c r="L159">
        <v>7</v>
      </c>
      <c r="M159">
        <v>51</v>
      </c>
    </row>
    <row r="160" spans="1:13">
      <c r="A160">
        <v>179</v>
      </c>
      <c r="B160" s="49">
        <v>80179</v>
      </c>
      <c r="C160">
        <v>19</v>
      </c>
      <c r="D160">
        <v>49</v>
      </c>
      <c r="E160">
        <v>16</v>
      </c>
      <c r="F160">
        <v>16</v>
      </c>
      <c r="G160">
        <v>15</v>
      </c>
      <c r="H160">
        <v>9</v>
      </c>
      <c r="I160">
        <v>49</v>
      </c>
      <c r="J160">
        <v>16</v>
      </c>
      <c r="K160">
        <v>16</v>
      </c>
      <c r="L160">
        <v>7</v>
      </c>
      <c r="M160">
        <v>16</v>
      </c>
    </row>
    <row r="161" spans="1:13">
      <c r="A161">
        <v>180</v>
      </c>
      <c r="B161" s="49">
        <v>80180</v>
      </c>
      <c r="C161">
        <v>25</v>
      </c>
      <c r="D161">
        <v>9</v>
      </c>
      <c r="E161">
        <v>8</v>
      </c>
      <c r="F161">
        <v>20</v>
      </c>
      <c r="G161">
        <v>20</v>
      </c>
      <c r="H161">
        <v>12</v>
      </c>
      <c r="I161">
        <v>9</v>
      </c>
      <c r="J161">
        <v>9</v>
      </c>
      <c r="K161">
        <v>8</v>
      </c>
      <c r="L161">
        <v>7</v>
      </c>
      <c r="M161">
        <v>8</v>
      </c>
    </row>
    <row r="162" spans="1:13">
      <c r="A162">
        <v>182</v>
      </c>
      <c r="B162" s="49">
        <v>80182</v>
      </c>
      <c r="C162">
        <v>27</v>
      </c>
      <c r="D162">
        <v>71</v>
      </c>
      <c r="E162">
        <v>56</v>
      </c>
      <c r="F162">
        <v>19</v>
      </c>
      <c r="G162">
        <v>18</v>
      </c>
      <c r="H162">
        <v>7</v>
      </c>
      <c r="I162">
        <v>71</v>
      </c>
      <c r="J162">
        <v>16</v>
      </c>
      <c r="K162">
        <v>18</v>
      </c>
      <c r="L162">
        <v>6</v>
      </c>
      <c r="M162">
        <v>56</v>
      </c>
    </row>
    <row r="163" spans="1:13">
      <c r="A163">
        <v>183</v>
      </c>
      <c r="B163" s="49">
        <v>80183</v>
      </c>
      <c r="C163">
        <v>0</v>
      </c>
      <c r="D163">
        <v>49</v>
      </c>
      <c r="E163">
        <v>38</v>
      </c>
      <c r="F163">
        <v>0</v>
      </c>
      <c r="G163">
        <v>0</v>
      </c>
      <c r="H163">
        <v>0</v>
      </c>
      <c r="I163">
        <v>49</v>
      </c>
      <c r="J163">
        <v>17</v>
      </c>
      <c r="K163">
        <v>17</v>
      </c>
      <c r="L163">
        <v>7</v>
      </c>
      <c r="M163">
        <v>38</v>
      </c>
    </row>
    <row r="164" spans="1:13">
      <c r="A164">
        <v>184</v>
      </c>
      <c r="B164" s="49">
        <v>80184</v>
      </c>
      <c r="C164">
        <v>22</v>
      </c>
      <c r="D164">
        <v>19</v>
      </c>
      <c r="E164">
        <v>18</v>
      </c>
      <c r="F164">
        <v>18</v>
      </c>
      <c r="G164">
        <v>16</v>
      </c>
      <c r="H164">
        <v>7</v>
      </c>
      <c r="I164">
        <v>19</v>
      </c>
      <c r="J164">
        <v>13</v>
      </c>
      <c r="K164">
        <v>10</v>
      </c>
      <c r="L164">
        <v>8</v>
      </c>
      <c r="M164">
        <v>18</v>
      </c>
    </row>
    <row r="165" spans="1:13">
      <c r="A165">
        <v>185</v>
      </c>
      <c r="B165" s="49">
        <v>80185</v>
      </c>
      <c r="C165">
        <v>9</v>
      </c>
      <c r="D165">
        <v>44</v>
      </c>
      <c r="E165">
        <v>27</v>
      </c>
      <c r="F165">
        <v>6</v>
      </c>
      <c r="G165">
        <v>5</v>
      </c>
      <c r="H165">
        <v>7</v>
      </c>
      <c r="I165">
        <v>44</v>
      </c>
      <c r="J165">
        <v>15</v>
      </c>
      <c r="K165">
        <v>16</v>
      </c>
      <c r="L165">
        <v>7</v>
      </c>
      <c r="M165">
        <v>27</v>
      </c>
    </row>
    <row r="166" spans="1:13">
      <c r="A166">
        <v>186</v>
      </c>
      <c r="B166" s="49">
        <v>80186</v>
      </c>
      <c r="C166">
        <v>4</v>
      </c>
      <c r="D166">
        <v>4</v>
      </c>
      <c r="E166">
        <v>10</v>
      </c>
      <c r="F166">
        <v>4</v>
      </c>
      <c r="G166">
        <v>3</v>
      </c>
      <c r="H166">
        <v>8</v>
      </c>
      <c r="I166">
        <v>4</v>
      </c>
      <c r="J166">
        <v>8</v>
      </c>
      <c r="K166">
        <v>4</v>
      </c>
      <c r="L166">
        <v>7</v>
      </c>
      <c r="M166">
        <v>10</v>
      </c>
    </row>
    <row r="167" spans="1:13">
      <c r="A167">
        <v>187</v>
      </c>
      <c r="B167" s="49">
        <v>80187</v>
      </c>
      <c r="C167">
        <v>20</v>
      </c>
      <c r="D167">
        <v>27</v>
      </c>
      <c r="E167">
        <v>7</v>
      </c>
      <c r="F167">
        <v>15</v>
      </c>
      <c r="G167">
        <v>15</v>
      </c>
      <c r="H167">
        <v>10</v>
      </c>
      <c r="I167">
        <v>27</v>
      </c>
      <c r="J167">
        <v>14</v>
      </c>
      <c r="K167">
        <v>11</v>
      </c>
      <c r="L167">
        <v>6</v>
      </c>
      <c r="M167">
        <v>7</v>
      </c>
    </row>
    <row r="168" spans="1:13">
      <c r="A168">
        <v>188</v>
      </c>
      <c r="B168" s="49">
        <v>80188</v>
      </c>
      <c r="C168">
        <v>24</v>
      </c>
      <c r="D168">
        <v>56</v>
      </c>
      <c r="E168">
        <v>37</v>
      </c>
      <c r="F168">
        <v>14</v>
      </c>
      <c r="G168">
        <v>13</v>
      </c>
      <c r="H168">
        <v>7</v>
      </c>
      <c r="I168">
        <v>56</v>
      </c>
      <c r="J168">
        <v>15</v>
      </c>
      <c r="K168">
        <v>15</v>
      </c>
      <c r="L168">
        <v>8</v>
      </c>
      <c r="M168">
        <v>37</v>
      </c>
    </row>
    <row r="169" spans="1:13">
      <c r="A169">
        <v>189</v>
      </c>
      <c r="B169" s="49">
        <v>80189</v>
      </c>
      <c r="C169">
        <v>15</v>
      </c>
      <c r="D169">
        <v>20</v>
      </c>
      <c r="E169">
        <v>13</v>
      </c>
      <c r="F169">
        <v>12</v>
      </c>
      <c r="G169">
        <v>10</v>
      </c>
      <c r="H169">
        <v>9</v>
      </c>
      <c r="I169">
        <v>20</v>
      </c>
      <c r="J169">
        <v>12</v>
      </c>
      <c r="K169">
        <v>9</v>
      </c>
      <c r="L169">
        <v>7</v>
      </c>
      <c r="M169">
        <v>13</v>
      </c>
    </row>
    <row r="170" spans="1:13">
      <c r="A170">
        <v>190</v>
      </c>
      <c r="B170" s="49">
        <v>80190</v>
      </c>
      <c r="C170">
        <v>29</v>
      </c>
      <c r="D170">
        <v>41</v>
      </c>
      <c r="E170">
        <v>26</v>
      </c>
      <c r="F170">
        <v>24</v>
      </c>
      <c r="G170">
        <v>24</v>
      </c>
      <c r="H170">
        <v>15</v>
      </c>
      <c r="I170">
        <v>41</v>
      </c>
      <c r="J170">
        <v>18</v>
      </c>
      <c r="K170">
        <v>17</v>
      </c>
      <c r="L170">
        <v>7</v>
      </c>
      <c r="M170">
        <v>26</v>
      </c>
    </row>
    <row r="171" spans="1:13">
      <c r="A171">
        <v>191</v>
      </c>
      <c r="B171" s="49">
        <v>80191</v>
      </c>
      <c r="C171">
        <v>34</v>
      </c>
      <c r="D171">
        <v>42</v>
      </c>
      <c r="E171">
        <v>54</v>
      </c>
      <c r="F171">
        <v>24</v>
      </c>
      <c r="G171">
        <v>25</v>
      </c>
      <c r="H171">
        <v>12</v>
      </c>
      <c r="I171">
        <v>42</v>
      </c>
      <c r="J171">
        <v>19</v>
      </c>
      <c r="K171">
        <v>11</v>
      </c>
      <c r="L171">
        <v>8</v>
      </c>
      <c r="M171">
        <v>54</v>
      </c>
    </row>
    <row r="172" spans="1:13">
      <c r="A172">
        <v>192</v>
      </c>
      <c r="B172" s="49">
        <v>80192</v>
      </c>
      <c r="C172">
        <v>13</v>
      </c>
      <c r="D172">
        <v>21</v>
      </c>
      <c r="E172">
        <v>54</v>
      </c>
      <c r="F172">
        <v>9</v>
      </c>
      <c r="G172">
        <v>8</v>
      </c>
      <c r="H172">
        <v>7</v>
      </c>
      <c r="I172">
        <v>21</v>
      </c>
      <c r="J172">
        <v>11</v>
      </c>
      <c r="K172">
        <v>9</v>
      </c>
      <c r="L172">
        <v>7</v>
      </c>
      <c r="M172">
        <v>54</v>
      </c>
    </row>
    <row r="173" spans="1:13">
      <c r="A173">
        <v>193</v>
      </c>
      <c r="B173" s="49">
        <v>80193</v>
      </c>
      <c r="C173">
        <v>22</v>
      </c>
      <c r="D173">
        <v>39</v>
      </c>
      <c r="E173">
        <v>17</v>
      </c>
      <c r="F173">
        <v>13</v>
      </c>
      <c r="G173">
        <v>13</v>
      </c>
      <c r="H173">
        <v>8</v>
      </c>
      <c r="I173">
        <v>39</v>
      </c>
      <c r="J173">
        <v>8</v>
      </c>
      <c r="K173">
        <v>10</v>
      </c>
      <c r="L173">
        <v>3</v>
      </c>
      <c r="M173">
        <v>17</v>
      </c>
    </row>
    <row r="174" spans="1:13">
      <c r="A174">
        <v>194</v>
      </c>
      <c r="B174" s="49">
        <v>80194</v>
      </c>
      <c r="C174">
        <v>38</v>
      </c>
      <c r="D174">
        <v>44</v>
      </c>
      <c r="E174">
        <v>26</v>
      </c>
      <c r="F174">
        <v>30</v>
      </c>
      <c r="G174">
        <v>28</v>
      </c>
      <c r="H174">
        <v>14</v>
      </c>
      <c r="I174">
        <v>44</v>
      </c>
      <c r="J174">
        <v>13</v>
      </c>
      <c r="K174">
        <v>15</v>
      </c>
      <c r="L174">
        <v>5</v>
      </c>
      <c r="M174">
        <v>26</v>
      </c>
    </row>
    <row r="175" spans="1:13">
      <c r="A175">
        <v>195</v>
      </c>
      <c r="B175" s="49">
        <v>80195</v>
      </c>
      <c r="C175">
        <v>12</v>
      </c>
      <c r="D175">
        <v>27</v>
      </c>
      <c r="E175">
        <v>40</v>
      </c>
      <c r="F175">
        <v>9</v>
      </c>
      <c r="G175">
        <v>9</v>
      </c>
      <c r="H175">
        <v>6</v>
      </c>
      <c r="I175">
        <v>27</v>
      </c>
      <c r="J175">
        <v>9</v>
      </c>
      <c r="K175">
        <v>10</v>
      </c>
      <c r="L175">
        <v>5</v>
      </c>
      <c r="M175">
        <v>40</v>
      </c>
    </row>
    <row r="176" spans="1:13">
      <c r="A176">
        <v>196</v>
      </c>
      <c r="B176" s="49">
        <v>80196</v>
      </c>
      <c r="C176">
        <v>10</v>
      </c>
      <c r="D176">
        <v>39</v>
      </c>
      <c r="E176">
        <v>15</v>
      </c>
      <c r="F176">
        <v>7</v>
      </c>
      <c r="G176">
        <v>6</v>
      </c>
      <c r="H176">
        <v>6</v>
      </c>
      <c r="I176">
        <v>39</v>
      </c>
      <c r="J176">
        <v>12</v>
      </c>
      <c r="K176">
        <v>14</v>
      </c>
      <c r="L176">
        <v>5</v>
      </c>
      <c r="M176">
        <v>15</v>
      </c>
    </row>
    <row r="177" spans="1:13">
      <c r="A177">
        <v>197</v>
      </c>
      <c r="B177" s="49">
        <v>80197</v>
      </c>
      <c r="C177">
        <v>45</v>
      </c>
      <c r="D177">
        <v>52</v>
      </c>
      <c r="E177">
        <v>67</v>
      </c>
      <c r="F177">
        <v>28</v>
      </c>
      <c r="G177">
        <v>27</v>
      </c>
      <c r="H177">
        <v>12</v>
      </c>
      <c r="I177">
        <v>52</v>
      </c>
      <c r="J177">
        <v>16</v>
      </c>
      <c r="K177">
        <v>16</v>
      </c>
      <c r="L177">
        <v>8</v>
      </c>
      <c r="M177">
        <v>67</v>
      </c>
    </row>
    <row r="178" spans="1:13">
      <c r="A178">
        <v>198</v>
      </c>
      <c r="B178" s="49">
        <v>80198</v>
      </c>
      <c r="C178">
        <v>18</v>
      </c>
      <c r="D178">
        <v>40</v>
      </c>
      <c r="E178">
        <v>29</v>
      </c>
      <c r="F178">
        <v>15</v>
      </c>
      <c r="G178">
        <v>14</v>
      </c>
      <c r="H178">
        <v>11</v>
      </c>
      <c r="I178">
        <v>40</v>
      </c>
      <c r="J178">
        <v>12</v>
      </c>
      <c r="K178">
        <v>12</v>
      </c>
      <c r="L178">
        <v>6</v>
      </c>
      <c r="M178">
        <v>29</v>
      </c>
    </row>
    <row r="179" spans="1:13">
      <c r="A179">
        <v>199</v>
      </c>
      <c r="B179" s="49">
        <v>80199</v>
      </c>
      <c r="C179">
        <v>23</v>
      </c>
      <c r="D179">
        <v>56</v>
      </c>
      <c r="E179">
        <v>11</v>
      </c>
      <c r="F179">
        <v>17</v>
      </c>
      <c r="G179">
        <v>17</v>
      </c>
      <c r="H179">
        <v>9</v>
      </c>
      <c r="I179">
        <v>56</v>
      </c>
      <c r="J179">
        <v>16</v>
      </c>
      <c r="K179">
        <v>17</v>
      </c>
      <c r="L179">
        <v>7</v>
      </c>
      <c r="M179">
        <v>11</v>
      </c>
    </row>
    <row r="180" spans="1:13">
      <c r="A180">
        <v>203</v>
      </c>
      <c r="B180" s="49">
        <v>80203</v>
      </c>
      <c r="C180">
        <v>14</v>
      </c>
      <c r="D180">
        <v>34</v>
      </c>
      <c r="E180">
        <v>11</v>
      </c>
      <c r="F180">
        <v>11</v>
      </c>
      <c r="G180">
        <v>10</v>
      </c>
      <c r="H180">
        <v>7</v>
      </c>
      <c r="I180">
        <v>34</v>
      </c>
      <c r="J180">
        <v>4</v>
      </c>
      <c r="K180">
        <v>6</v>
      </c>
      <c r="L180">
        <v>4</v>
      </c>
      <c r="M180">
        <v>11</v>
      </c>
    </row>
    <row r="181" spans="1:13">
      <c r="A181">
        <v>204</v>
      </c>
      <c r="B181" s="49">
        <v>80204</v>
      </c>
      <c r="C181">
        <v>21</v>
      </c>
      <c r="D181">
        <v>38</v>
      </c>
      <c r="E181">
        <v>7</v>
      </c>
      <c r="F181">
        <v>16</v>
      </c>
      <c r="G181">
        <v>16</v>
      </c>
      <c r="H181">
        <v>10</v>
      </c>
      <c r="I181">
        <v>38</v>
      </c>
      <c r="J181">
        <v>15</v>
      </c>
      <c r="K181">
        <v>16</v>
      </c>
      <c r="L181">
        <v>7</v>
      </c>
      <c r="M181">
        <v>7</v>
      </c>
    </row>
    <row r="182" spans="1:13">
      <c r="A182">
        <v>205</v>
      </c>
      <c r="B182" s="49">
        <v>80205</v>
      </c>
      <c r="C182">
        <v>28</v>
      </c>
      <c r="D182">
        <v>45</v>
      </c>
      <c r="E182">
        <v>19</v>
      </c>
      <c r="F182">
        <v>20</v>
      </c>
      <c r="G182">
        <v>21</v>
      </c>
      <c r="H182">
        <v>10</v>
      </c>
      <c r="I182">
        <v>45</v>
      </c>
      <c r="J182">
        <v>10</v>
      </c>
      <c r="K182">
        <v>11</v>
      </c>
      <c r="L182">
        <v>5</v>
      </c>
      <c r="M182">
        <v>19</v>
      </c>
    </row>
    <row r="183" spans="1:13">
      <c r="A183">
        <v>206</v>
      </c>
      <c r="B183" s="49">
        <v>80206</v>
      </c>
      <c r="C183">
        <v>26</v>
      </c>
      <c r="D183">
        <v>28</v>
      </c>
      <c r="E183">
        <v>43</v>
      </c>
      <c r="F183">
        <v>15</v>
      </c>
      <c r="G183">
        <v>16</v>
      </c>
      <c r="H183">
        <v>6</v>
      </c>
      <c r="I183">
        <v>28</v>
      </c>
      <c r="J183">
        <v>8</v>
      </c>
      <c r="K183">
        <v>10</v>
      </c>
      <c r="L183">
        <v>4</v>
      </c>
      <c r="M183">
        <v>43</v>
      </c>
    </row>
    <row r="184" spans="1:13">
      <c r="A184">
        <v>207</v>
      </c>
      <c r="B184" s="49">
        <v>80207</v>
      </c>
      <c r="C184">
        <v>25</v>
      </c>
      <c r="D184">
        <v>61</v>
      </c>
      <c r="E184">
        <v>26</v>
      </c>
      <c r="F184">
        <v>17</v>
      </c>
      <c r="G184">
        <v>17</v>
      </c>
      <c r="H184">
        <v>6</v>
      </c>
      <c r="I184">
        <v>61</v>
      </c>
      <c r="J184">
        <v>18</v>
      </c>
      <c r="K184">
        <v>19</v>
      </c>
      <c r="L184">
        <v>7</v>
      </c>
      <c r="M184">
        <v>26</v>
      </c>
    </row>
    <row r="185" spans="1:13">
      <c r="A185">
        <v>208</v>
      </c>
      <c r="B185" s="49">
        <v>80208</v>
      </c>
      <c r="C185">
        <v>35</v>
      </c>
      <c r="D185">
        <v>58</v>
      </c>
      <c r="E185">
        <v>30</v>
      </c>
      <c r="F185">
        <v>21</v>
      </c>
      <c r="G185">
        <v>22</v>
      </c>
      <c r="H185">
        <v>12</v>
      </c>
      <c r="I185">
        <v>58</v>
      </c>
      <c r="J185">
        <v>13</v>
      </c>
      <c r="K185">
        <v>14</v>
      </c>
      <c r="L185">
        <v>5</v>
      </c>
      <c r="M185">
        <v>30</v>
      </c>
    </row>
    <row r="186" spans="1:13">
      <c r="A186">
        <v>209</v>
      </c>
      <c r="B186" s="49">
        <v>80209</v>
      </c>
      <c r="C186">
        <v>33</v>
      </c>
      <c r="D186">
        <v>54</v>
      </c>
      <c r="E186">
        <v>37</v>
      </c>
      <c r="F186">
        <v>24</v>
      </c>
      <c r="G186">
        <v>24</v>
      </c>
      <c r="H186">
        <v>10</v>
      </c>
      <c r="I186">
        <v>54</v>
      </c>
      <c r="J186">
        <v>19</v>
      </c>
      <c r="K186">
        <v>20</v>
      </c>
      <c r="L186">
        <v>8</v>
      </c>
      <c r="M186">
        <v>37</v>
      </c>
    </row>
    <row r="187" spans="1:13">
      <c r="A187">
        <v>210</v>
      </c>
      <c r="B187" s="49">
        <v>80210</v>
      </c>
      <c r="C187">
        <v>34</v>
      </c>
      <c r="D187">
        <v>30</v>
      </c>
      <c r="E187">
        <v>47</v>
      </c>
      <c r="F187">
        <v>20</v>
      </c>
      <c r="G187">
        <v>19</v>
      </c>
      <c r="H187">
        <v>7</v>
      </c>
      <c r="I187">
        <v>30</v>
      </c>
      <c r="J187">
        <v>6</v>
      </c>
      <c r="K187">
        <v>6</v>
      </c>
      <c r="L187">
        <v>4</v>
      </c>
      <c r="M187">
        <v>47</v>
      </c>
    </row>
    <row r="188" spans="1:13">
      <c r="A188">
        <v>211</v>
      </c>
      <c r="B188" s="49">
        <v>80211</v>
      </c>
      <c r="C188">
        <v>39</v>
      </c>
      <c r="D188">
        <v>52</v>
      </c>
      <c r="E188">
        <v>63</v>
      </c>
      <c r="F188">
        <v>25</v>
      </c>
      <c r="G188">
        <v>25</v>
      </c>
      <c r="H188">
        <v>13</v>
      </c>
      <c r="I188">
        <v>52</v>
      </c>
      <c r="J188">
        <v>17</v>
      </c>
      <c r="K188">
        <v>17</v>
      </c>
      <c r="L188">
        <v>7</v>
      </c>
      <c r="M188">
        <v>63</v>
      </c>
    </row>
    <row r="189" spans="1:13">
      <c r="A189">
        <v>212</v>
      </c>
      <c r="B189" s="49">
        <v>80212</v>
      </c>
      <c r="C189">
        <v>29</v>
      </c>
      <c r="D189">
        <v>45</v>
      </c>
      <c r="E189">
        <v>45</v>
      </c>
      <c r="F189">
        <v>15</v>
      </c>
      <c r="G189">
        <v>16</v>
      </c>
      <c r="H189">
        <v>7</v>
      </c>
      <c r="I189">
        <v>45</v>
      </c>
      <c r="J189">
        <v>14</v>
      </c>
      <c r="K189">
        <v>15</v>
      </c>
      <c r="L189">
        <v>7</v>
      </c>
      <c r="M189">
        <v>45</v>
      </c>
    </row>
    <row r="190" spans="1:13">
      <c r="A190">
        <v>213</v>
      </c>
      <c r="B190" s="49">
        <v>80213</v>
      </c>
      <c r="C190">
        <v>28</v>
      </c>
      <c r="D190">
        <v>50</v>
      </c>
      <c r="E190">
        <v>34</v>
      </c>
      <c r="F190">
        <v>20</v>
      </c>
      <c r="G190">
        <v>18</v>
      </c>
      <c r="H190">
        <v>8</v>
      </c>
      <c r="I190">
        <v>50</v>
      </c>
      <c r="J190">
        <v>17</v>
      </c>
      <c r="K190">
        <v>17</v>
      </c>
      <c r="L190">
        <v>8</v>
      </c>
      <c r="M190">
        <v>34</v>
      </c>
    </row>
    <row r="191" spans="1:13">
      <c r="A191">
        <v>214</v>
      </c>
      <c r="B191" s="49">
        <v>80214</v>
      </c>
      <c r="C191">
        <v>18</v>
      </c>
      <c r="D191">
        <v>47</v>
      </c>
      <c r="E191">
        <v>21</v>
      </c>
      <c r="F191">
        <v>10</v>
      </c>
      <c r="G191">
        <v>10</v>
      </c>
      <c r="H191">
        <v>5</v>
      </c>
      <c r="I191">
        <v>47</v>
      </c>
      <c r="J191">
        <v>14</v>
      </c>
      <c r="K191">
        <v>16</v>
      </c>
      <c r="L191">
        <v>5</v>
      </c>
      <c r="M191">
        <v>21</v>
      </c>
    </row>
    <row r="192" spans="1:13">
      <c r="A192">
        <v>215</v>
      </c>
      <c r="B192" s="49">
        <v>80215</v>
      </c>
      <c r="C192">
        <v>8</v>
      </c>
      <c r="D192">
        <v>13</v>
      </c>
      <c r="E192">
        <v>10</v>
      </c>
      <c r="F192">
        <v>9</v>
      </c>
      <c r="G192">
        <v>8</v>
      </c>
      <c r="H192">
        <v>6</v>
      </c>
      <c r="I192">
        <v>13</v>
      </c>
      <c r="J192">
        <v>9</v>
      </c>
      <c r="K192">
        <v>8</v>
      </c>
      <c r="L192">
        <v>7</v>
      </c>
      <c r="M192">
        <v>10</v>
      </c>
    </row>
    <row r="193" spans="1:13">
      <c r="A193">
        <v>216</v>
      </c>
      <c r="B193" s="49">
        <v>80216</v>
      </c>
      <c r="C193">
        <v>19</v>
      </c>
      <c r="D193">
        <v>35</v>
      </c>
      <c r="E193">
        <v>25</v>
      </c>
      <c r="F193">
        <v>10</v>
      </c>
      <c r="G193">
        <v>10</v>
      </c>
      <c r="H193">
        <v>6</v>
      </c>
      <c r="I193">
        <v>35</v>
      </c>
      <c r="J193">
        <v>9</v>
      </c>
      <c r="K193">
        <v>10</v>
      </c>
      <c r="L193">
        <v>4</v>
      </c>
      <c r="M193">
        <v>25</v>
      </c>
    </row>
    <row r="194" spans="1:13">
      <c r="A194">
        <v>217</v>
      </c>
      <c r="B194" s="49">
        <v>80217</v>
      </c>
      <c r="C194">
        <v>7</v>
      </c>
      <c r="D194">
        <v>21</v>
      </c>
      <c r="E194">
        <v>4</v>
      </c>
      <c r="F194">
        <v>6</v>
      </c>
      <c r="G194">
        <v>5</v>
      </c>
      <c r="H194">
        <v>6</v>
      </c>
      <c r="I194">
        <v>21</v>
      </c>
      <c r="J194">
        <v>3</v>
      </c>
      <c r="K194">
        <v>4</v>
      </c>
      <c r="L194">
        <v>5</v>
      </c>
      <c r="M194">
        <v>4</v>
      </c>
    </row>
    <row r="195" spans="1:13">
      <c r="A195">
        <v>218</v>
      </c>
      <c r="B195" s="49">
        <v>80218</v>
      </c>
      <c r="C195">
        <v>10</v>
      </c>
      <c r="D195">
        <v>39</v>
      </c>
      <c r="E195">
        <v>22</v>
      </c>
      <c r="F195">
        <v>7</v>
      </c>
      <c r="G195">
        <v>7</v>
      </c>
      <c r="H195">
        <v>3</v>
      </c>
      <c r="I195">
        <v>39</v>
      </c>
      <c r="J195">
        <v>12</v>
      </c>
      <c r="K195">
        <v>12</v>
      </c>
      <c r="L195">
        <v>7</v>
      </c>
      <c r="M195">
        <v>22</v>
      </c>
    </row>
    <row r="196" spans="1:13">
      <c r="A196">
        <v>219</v>
      </c>
      <c r="B196" s="49">
        <v>80219</v>
      </c>
      <c r="C196">
        <v>24</v>
      </c>
      <c r="D196">
        <v>48</v>
      </c>
      <c r="E196">
        <v>19</v>
      </c>
      <c r="F196">
        <v>17</v>
      </c>
      <c r="G196">
        <v>19</v>
      </c>
      <c r="H196">
        <v>8</v>
      </c>
      <c r="I196">
        <v>48</v>
      </c>
      <c r="J196">
        <v>13</v>
      </c>
      <c r="K196">
        <v>13</v>
      </c>
      <c r="L196">
        <v>8</v>
      </c>
      <c r="M196">
        <v>19</v>
      </c>
    </row>
    <row r="197" spans="1:13">
      <c r="A197">
        <v>220</v>
      </c>
      <c r="B197" s="49">
        <v>80220</v>
      </c>
      <c r="C197">
        <v>38</v>
      </c>
      <c r="D197">
        <v>56</v>
      </c>
      <c r="E197">
        <v>54</v>
      </c>
      <c r="F197">
        <v>28</v>
      </c>
      <c r="G197">
        <v>27</v>
      </c>
      <c r="H197">
        <v>13</v>
      </c>
      <c r="I197">
        <v>56</v>
      </c>
      <c r="J197">
        <v>17</v>
      </c>
      <c r="K197">
        <v>17</v>
      </c>
      <c r="L197">
        <v>8</v>
      </c>
      <c r="M197">
        <v>54</v>
      </c>
    </row>
    <row r="198" spans="1:13">
      <c r="A198">
        <v>221</v>
      </c>
      <c r="B198" s="49">
        <v>80221</v>
      </c>
      <c r="C198">
        <v>13</v>
      </c>
      <c r="D198">
        <v>33</v>
      </c>
      <c r="E198">
        <v>24</v>
      </c>
      <c r="F198">
        <v>10</v>
      </c>
      <c r="G198">
        <v>10</v>
      </c>
      <c r="H198">
        <v>8</v>
      </c>
      <c r="I198">
        <v>33</v>
      </c>
      <c r="J198">
        <v>14</v>
      </c>
      <c r="K198">
        <v>14</v>
      </c>
      <c r="L198">
        <v>8</v>
      </c>
      <c r="M198">
        <v>24</v>
      </c>
    </row>
    <row r="199" spans="1:13">
      <c r="A199">
        <v>222</v>
      </c>
      <c r="B199" s="49">
        <v>80222</v>
      </c>
      <c r="C199">
        <v>21</v>
      </c>
      <c r="D199">
        <v>42</v>
      </c>
      <c r="E199">
        <v>14</v>
      </c>
      <c r="F199">
        <v>18</v>
      </c>
      <c r="G199">
        <v>17</v>
      </c>
      <c r="H199">
        <v>11</v>
      </c>
      <c r="I199">
        <v>42</v>
      </c>
      <c r="J199">
        <v>12</v>
      </c>
      <c r="K199">
        <v>12</v>
      </c>
      <c r="L199">
        <v>8</v>
      </c>
      <c r="M199">
        <v>14</v>
      </c>
    </row>
    <row r="200" spans="1:13">
      <c r="A200">
        <v>223</v>
      </c>
      <c r="B200" s="49">
        <v>80223</v>
      </c>
      <c r="C200">
        <v>10</v>
      </c>
      <c r="D200">
        <v>38</v>
      </c>
      <c r="E200">
        <v>14</v>
      </c>
      <c r="F200">
        <v>8</v>
      </c>
      <c r="G200">
        <v>7</v>
      </c>
      <c r="H200">
        <v>6</v>
      </c>
      <c r="I200">
        <v>38</v>
      </c>
      <c r="J200">
        <v>12</v>
      </c>
      <c r="K200">
        <v>13</v>
      </c>
      <c r="L200">
        <v>6</v>
      </c>
      <c r="M200">
        <v>14</v>
      </c>
    </row>
    <row r="201" spans="1:13">
      <c r="A201">
        <v>224</v>
      </c>
      <c r="B201" s="49">
        <v>80224</v>
      </c>
      <c r="C201">
        <v>37</v>
      </c>
      <c r="D201">
        <v>52</v>
      </c>
      <c r="E201">
        <v>30</v>
      </c>
      <c r="F201">
        <v>22</v>
      </c>
      <c r="G201">
        <v>23</v>
      </c>
      <c r="H201">
        <v>12</v>
      </c>
      <c r="I201">
        <v>52</v>
      </c>
      <c r="J201">
        <v>15</v>
      </c>
      <c r="K201">
        <v>16</v>
      </c>
      <c r="L201">
        <v>6</v>
      </c>
      <c r="M201">
        <v>30</v>
      </c>
    </row>
    <row r="202" spans="1:13">
      <c r="A202">
        <v>225</v>
      </c>
      <c r="B202" s="49">
        <v>80225</v>
      </c>
      <c r="C202">
        <v>14</v>
      </c>
      <c r="D202">
        <v>29</v>
      </c>
      <c r="E202">
        <v>10</v>
      </c>
      <c r="F202">
        <v>11</v>
      </c>
      <c r="G202">
        <v>11</v>
      </c>
      <c r="H202">
        <v>7</v>
      </c>
      <c r="I202">
        <v>29</v>
      </c>
      <c r="J202">
        <v>4</v>
      </c>
      <c r="K202">
        <v>5</v>
      </c>
      <c r="L202">
        <v>4</v>
      </c>
      <c r="M202">
        <v>10</v>
      </c>
    </row>
    <row r="203" spans="1:13">
      <c r="A203">
        <v>226</v>
      </c>
      <c r="B203" s="49">
        <v>80226</v>
      </c>
      <c r="C203">
        <v>8</v>
      </c>
      <c r="D203">
        <v>23</v>
      </c>
      <c r="E203">
        <v>8</v>
      </c>
      <c r="F203">
        <v>8</v>
      </c>
      <c r="G203">
        <v>7</v>
      </c>
      <c r="H203">
        <v>5</v>
      </c>
      <c r="I203">
        <v>23</v>
      </c>
      <c r="J203">
        <v>3</v>
      </c>
      <c r="K203">
        <v>4</v>
      </c>
      <c r="L203">
        <v>3</v>
      </c>
      <c r="M203">
        <v>8</v>
      </c>
    </row>
    <row r="204" spans="1:13">
      <c r="A204">
        <v>227</v>
      </c>
      <c r="B204" s="49">
        <v>80227</v>
      </c>
      <c r="C204">
        <v>17</v>
      </c>
      <c r="D204">
        <v>5</v>
      </c>
      <c r="E204">
        <v>14</v>
      </c>
      <c r="F204">
        <v>11</v>
      </c>
      <c r="G204">
        <v>10</v>
      </c>
      <c r="H204">
        <v>6</v>
      </c>
      <c r="I204">
        <v>5</v>
      </c>
      <c r="J204">
        <v>5</v>
      </c>
      <c r="K204">
        <v>2</v>
      </c>
      <c r="L204">
        <v>8</v>
      </c>
      <c r="M204">
        <v>14</v>
      </c>
    </row>
    <row r="205" spans="1:13">
      <c r="A205">
        <v>228</v>
      </c>
      <c r="B205" s="49">
        <v>80228</v>
      </c>
      <c r="C205">
        <v>27</v>
      </c>
      <c r="D205">
        <v>24</v>
      </c>
      <c r="E205">
        <v>28</v>
      </c>
      <c r="F205">
        <v>20</v>
      </c>
      <c r="G205">
        <v>20</v>
      </c>
      <c r="H205">
        <v>11</v>
      </c>
      <c r="I205">
        <v>24</v>
      </c>
      <c r="J205">
        <v>13</v>
      </c>
      <c r="K205">
        <v>10</v>
      </c>
      <c r="L205">
        <v>8</v>
      </c>
      <c r="M205">
        <v>28</v>
      </c>
    </row>
    <row r="206" spans="1:13">
      <c r="A206">
        <v>229</v>
      </c>
      <c r="B206" s="49">
        <v>80229</v>
      </c>
      <c r="C206">
        <v>31</v>
      </c>
      <c r="D206">
        <v>52</v>
      </c>
      <c r="E206">
        <v>28</v>
      </c>
      <c r="F206">
        <v>26</v>
      </c>
      <c r="G206">
        <v>26</v>
      </c>
      <c r="H206">
        <v>13</v>
      </c>
      <c r="I206">
        <v>52</v>
      </c>
      <c r="J206">
        <v>17</v>
      </c>
      <c r="K206">
        <v>18</v>
      </c>
      <c r="L206">
        <v>8</v>
      </c>
      <c r="M206">
        <v>28</v>
      </c>
    </row>
    <row r="207" spans="1:13">
      <c r="A207">
        <v>230</v>
      </c>
      <c r="B207" s="49">
        <v>80230</v>
      </c>
      <c r="C207">
        <v>29</v>
      </c>
      <c r="D207">
        <v>46</v>
      </c>
      <c r="E207">
        <v>27</v>
      </c>
      <c r="F207">
        <v>23</v>
      </c>
      <c r="G207">
        <v>22</v>
      </c>
      <c r="H207">
        <v>12</v>
      </c>
      <c r="I207">
        <v>46</v>
      </c>
      <c r="J207">
        <v>17</v>
      </c>
      <c r="K207">
        <v>18</v>
      </c>
      <c r="L207">
        <v>8</v>
      </c>
      <c r="M207">
        <v>27</v>
      </c>
    </row>
    <row r="208" spans="1:13">
      <c r="A208">
        <v>231</v>
      </c>
      <c r="B208" s="49">
        <v>80231</v>
      </c>
      <c r="C208">
        <v>17</v>
      </c>
      <c r="D208">
        <v>35</v>
      </c>
      <c r="E208">
        <v>32</v>
      </c>
      <c r="F208">
        <v>13</v>
      </c>
      <c r="G208">
        <v>12</v>
      </c>
      <c r="H208">
        <v>6</v>
      </c>
      <c r="I208">
        <v>35</v>
      </c>
      <c r="J208">
        <v>8</v>
      </c>
      <c r="K208">
        <v>9</v>
      </c>
      <c r="L208">
        <v>4</v>
      </c>
      <c r="M208">
        <v>32</v>
      </c>
    </row>
    <row r="209" spans="1:13">
      <c r="A209">
        <v>232</v>
      </c>
      <c r="B209" s="49">
        <v>80232</v>
      </c>
      <c r="C209">
        <v>23</v>
      </c>
      <c r="D209">
        <v>38</v>
      </c>
      <c r="E209">
        <v>11</v>
      </c>
      <c r="F209">
        <v>7</v>
      </c>
      <c r="G209">
        <v>7</v>
      </c>
      <c r="H209">
        <v>5</v>
      </c>
      <c r="I209">
        <v>38</v>
      </c>
      <c r="J209">
        <v>5</v>
      </c>
      <c r="K209">
        <v>7</v>
      </c>
      <c r="L209">
        <v>3</v>
      </c>
      <c r="M209">
        <v>11</v>
      </c>
    </row>
    <row r="210" spans="1:13">
      <c r="A210">
        <v>233</v>
      </c>
      <c r="B210" s="49">
        <v>80233</v>
      </c>
      <c r="C210">
        <v>11</v>
      </c>
      <c r="D210">
        <v>14</v>
      </c>
      <c r="E210">
        <v>10</v>
      </c>
      <c r="F210">
        <v>8</v>
      </c>
      <c r="G210">
        <v>8</v>
      </c>
      <c r="H210">
        <v>8</v>
      </c>
      <c r="I210">
        <v>14</v>
      </c>
      <c r="J210">
        <v>5</v>
      </c>
      <c r="K210">
        <v>6</v>
      </c>
      <c r="L210">
        <v>5</v>
      </c>
      <c r="M210">
        <v>10</v>
      </c>
    </row>
    <row r="211" spans="1:13">
      <c r="A211">
        <v>4</v>
      </c>
      <c r="B211" s="135"/>
      <c r="C211">
        <v>11</v>
      </c>
      <c r="D211">
        <v>8</v>
      </c>
      <c r="E211">
        <v>25</v>
      </c>
      <c r="F211">
        <v>10</v>
      </c>
      <c r="G211">
        <v>9</v>
      </c>
      <c r="H211">
        <v>11</v>
      </c>
      <c r="I211">
        <v>8</v>
      </c>
      <c r="J211">
        <v>9</v>
      </c>
      <c r="K211">
        <v>7</v>
      </c>
      <c r="L211">
        <v>7</v>
      </c>
      <c r="M211">
        <v>25</v>
      </c>
    </row>
    <row r="212" spans="1:13">
      <c r="A212">
        <v>11</v>
      </c>
      <c r="B212" s="135"/>
      <c r="C212">
        <v>13</v>
      </c>
      <c r="D212">
        <v>37</v>
      </c>
      <c r="E212">
        <v>25</v>
      </c>
      <c r="F212">
        <v>10</v>
      </c>
      <c r="G212">
        <v>9</v>
      </c>
      <c r="H212">
        <v>6</v>
      </c>
      <c r="I212">
        <v>37</v>
      </c>
      <c r="J212">
        <v>8</v>
      </c>
      <c r="K212">
        <v>9</v>
      </c>
      <c r="L212">
        <v>4</v>
      </c>
      <c r="M212">
        <v>25</v>
      </c>
    </row>
    <row r="213" spans="1:13">
      <c r="A213">
        <v>30</v>
      </c>
      <c r="B213" s="135"/>
      <c r="C213">
        <v>3</v>
      </c>
      <c r="D213">
        <v>7</v>
      </c>
      <c r="E213">
        <v>8</v>
      </c>
      <c r="F213">
        <v>2</v>
      </c>
      <c r="G213">
        <v>2</v>
      </c>
      <c r="H213">
        <v>2</v>
      </c>
      <c r="I213">
        <v>7</v>
      </c>
      <c r="J213">
        <v>8</v>
      </c>
      <c r="K213">
        <v>5</v>
      </c>
      <c r="L213">
        <v>4</v>
      </c>
      <c r="M213">
        <v>8</v>
      </c>
    </row>
    <row r="214" spans="1:13">
      <c r="A214">
        <v>51</v>
      </c>
      <c r="B214" s="135"/>
      <c r="C214">
        <v>19</v>
      </c>
      <c r="D214">
        <v>34</v>
      </c>
      <c r="E214">
        <v>26</v>
      </c>
      <c r="F214">
        <v>12</v>
      </c>
      <c r="G214">
        <v>12</v>
      </c>
      <c r="H214">
        <v>7</v>
      </c>
      <c r="I214">
        <v>34</v>
      </c>
      <c r="J214">
        <v>6</v>
      </c>
      <c r="K214">
        <v>7</v>
      </c>
      <c r="L214">
        <v>4</v>
      </c>
      <c r="M214">
        <v>26</v>
      </c>
    </row>
    <row r="215" spans="1:13">
      <c r="A215">
        <v>55</v>
      </c>
      <c r="B215" s="135"/>
      <c r="C215">
        <v>21</v>
      </c>
      <c r="D215">
        <v>32</v>
      </c>
      <c r="E215">
        <v>9</v>
      </c>
      <c r="F215">
        <v>21</v>
      </c>
      <c r="G215">
        <v>20</v>
      </c>
      <c r="H215">
        <v>12</v>
      </c>
      <c r="I215">
        <v>32</v>
      </c>
      <c r="J215">
        <v>9</v>
      </c>
      <c r="K215">
        <v>10</v>
      </c>
      <c r="L215">
        <v>6</v>
      </c>
      <c r="M215">
        <v>9</v>
      </c>
    </row>
    <row r="216" spans="1:13">
      <c r="A216">
        <v>58</v>
      </c>
      <c r="B216" s="135"/>
      <c r="C216">
        <v>27</v>
      </c>
      <c r="D216">
        <v>43</v>
      </c>
      <c r="E216">
        <v>17</v>
      </c>
      <c r="F216">
        <v>23</v>
      </c>
      <c r="G216">
        <v>22</v>
      </c>
      <c r="H216">
        <v>12</v>
      </c>
      <c r="I216">
        <v>43</v>
      </c>
      <c r="J216">
        <v>12</v>
      </c>
      <c r="K216">
        <v>14</v>
      </c>
      <c r="L216">
        <v>7</v>
      </c>
      <c r="M216">
        <v>17</v>
      </c>
    </row>
    <row r="217" spans="1:13">
      <c r="A217">
        <v>60</v>
      </c>
      <c r="B217" s="135"/>
      <c r="C217">
        <v>25</v>
      </c>
      <c r="D217">
        <v>51</v>
      </c>
      <c r="E217">
        <v>21</v>
      </c>
      <c r="F217">
        <v>20</v>
      </c>
      <c r="G217">
        <v>20</v>
      </c>
      <c r="H217">
        <v>11</v>
      </c>
      <c r="I217">
        <v>51</v>
      </c>
      <c r="J217">
        <v>16</v>
      </c>
      <c r="K217">
        <v>17</v>
      </c>
      <c r="L217">
        <v>8</v>
      </c>
      <c r="M217">
        <v>21</v>
      </c>
    </row>
    <row r="218" spans="1:13">
      <c r="A218">
        <v>64</v>
      </c>
      <c r="B218" s="135"/>
      <c r="C218">
        <v>12</v>
      </c>
      <c r="D218">
        <v>6</v>
      </c>
      <c r="E218">
        <v>8</v>
      </c>
      <c r="F218">
        <v>9</v>
      </c>
      <c r="G218">
        <v>8</v>
      </c>
      <c r="H218">
        <v>7</v>
      </c>
      <c r="I218">
        <v>6</v>
      </c>
      <c r="J218">
        <v>9</v>
      </c>
      <c r="K218">
        <v>5</v>
      </c>
      <c r="L218">
        <v>6</v>
      </c>
      <c r="M218">
        <v>8</v>
      </c>
    </row>
    <row r="219" spans="1:13">
      <c r="A219">
        <v>89</v>
      </c>
      <c r="B219" s="135"/>
      <c r="C219">
        <v>15</v>
      </c>
      <c r="D219">
        <v>34</v>
      </c>
      <c r="E219">
        <v>11</v>
      </c>
      <c r="F219">
        <v>11</v>
      </c>
      <c r="G219">
        <v>10</v>
      </c>
      <c r="H219">
        <v>7</v>
      </c>
      <c r="I219">
        <v>34</v>
      </c>
      <c r="J219">
        <v>7</v>
      </c>
      <c r="K219">
        <v>9</v>
      </c>
      <c r="L219">
        <v>4</v>
      </c>
      <c r="M219">
        <v>11</v>
      </c>
    </row>
    <row r="220" spans="1:13">
      <c r="A220">
        <v>92</v>
      </c>
      <c r="B220" s="135"/>
      <c r="C220">
        <v>19</v>
      </c>
      <c r="D220">
        <v>44</v>
      </c>
      <c r="E220">
        <v>6</v>
      </c>
      <c r="F220">
        <v>13</v>
      </c>
      <c r="G220">
        <v>14</v>
      </c>
      <c r="H220">
        <v>5</v>
      </c>
      <c r="I220">
        <v>44</v>
      </c>
      <c r="J220">
        <v>13</v>
      </c>
      <c r="K220">
        <v>13</v>
      </c>
      <c r="L220">
        <v>8</v>
      </c>
      <c r="M220">
        <v>6</v>
      </c>
    </row>
    <row r="221" spans="1:13">
      <c r="A221">
        <v>101</v>
      </c>
      <c r="B221" s="135"/>
      <c r="C221">
        <v>16</v>
      </c>
      <c r="D221">
        <v>49</v>
      </c>
      <c r="E221">
        <v>78</v>
      </c>
      <c r="F221">
        <v>6</v>
      </c>
      <c r="G221">
        <v>5</v>
      </c>
      <c r="H221">
        <v>5</v>
      </c>
      <c r="I221">
        <v>49</v>
      </c>
      <c r="J221">
        <v>11</v>
      </c>
      <c r="K221">
        <v>12</v>
      </c>
      <c r="L221">
        <v>4</v>
      </c>
      <c r="M221">
        <v>78</v>
      </c>
    </row>
    <row r="222" spans="1:13">
      <c r="A222">
        <v>103</v>
      </c>
      <c r="B222" s="135"/>
      <c r="C222">
        <v>4</v>
      </c>
      <c r="D222">
        <v>15</v>
      </c>
      <c r="E222">
        <v>10</v>
      </c>
      <c r="F222">
        <v>4</v>
      </c>
      <c r="G222">
        <v>3</v>
      </c>
      <c r="H222">
        <v>4</v>
      </c>
      <c r="I222">
        <v>15</v>
      </c>
      <c r="J222">
        <v>6</v>
      </c>
      <c r="K222">
        <v>5</v>
      </c>
      <c r="L222">
        <v>8</v>
      </c>
      <c r="M222">
        <v>10</v>
      </c>
    </row>
    <row r="223" spans="1:13">
      <c r="A223">
        <v>104</v>
      </c>
      <c r="B223" s="135"/>
      <c r="C223">
        <v>15</v>
      </c>
      <c r="D223">
        <v>20</v>
      </c>
      <c r="E223">
        <v>34</v>
      </c>
      <c r="F223">
        <v>11</v>
      </c>
      <c r="G223">
        <v>10</v>
      </c>
      <c r="H223">
        <v>6</v>
      </c>
      <c r="I223">
        <v>20</v>
      </c>
      <c r="J223">
        <v>10</v>
      </c>
      <c r="K223">
        <v>9</v>
      </c>
      <c r="L223">
        <v>4</v>
      </c>
      <c r="M223">
        <v>34</v>
      </c>
    </row>
    <row r="224" spans="1:13">
      <c r="A224">
        <v>108</v>
      </c>
      <c r="B224" s="135"/>
      <c r="C224">
        <v>8</v>
      </c>
      <c r="D224">
        <v>12</v>
      </c>
      <c r="E224">
        <v>5</v>
      </c>
      <c r="F224">
        <v>7</v>
      </c>
      <c r="G224">
        <v>7</v>
      </c>
      <c r="H224">
        <v>5</v>
      </c>
      <c r="I224">
        <v>12</v>
      </c>
      <c r="J224">
        <v>4</v>
      </c>
      <c r="K224">
        <v>4</v>
      </c>
      <c r="L224">
        <v>4</v>
      </c>
      <c r="M224">
        <v>5</v>
      </c>
    </row>
    <row r="225" spans="1:13">
      <c r="A225">
        <v>118</v>
      </c>
      <c r="B225" s="135"/>
      <c r="C225">
        <v>27</v>
      </c>
      <c r="D225">
        <v>48</v>
      </c>
      <c r="E225">
        <v>40</v>
      </c>
      <c r="F225">
        <v>16</v>
      </c>
      <c r="G225">
        <v>17</v>
      </c>
      <c r="H225">
        <v>7</v>
      </c>
      <c r="I225">
        <v>48</v>
      </c>
      <c r="J225">
        <v>15</v>
      </c>
      <c r="K225">
        <v>16</v>
      </c>
      <c r="L225">
        <v>7</v>
      </c>
      <c r="M225">
        <v>40</v>
      </c>
    </row>
    <row r="226" spans="1:13">
      <c r="A226">
        <v>130</v>
      </c>
      <c r="B226" s="135"/>
      <c r="C226">
        <v>28</v>
      </c>
      <c r="D226">
        <v>63</v>
      </c>
      <c r="E226">
        <v>26</v>
      </c>
      <c r="F226">
        <v>19</v>
      </c>
      <c r="G226">
        <v>18</v>
      </c>
      <c r="H226">
        <v>9</v>
      </c>
      <c r="I226">
        <v>63</v>
      </c>
      <c r="J226">
        <v>17</v>
      </c>
      <c r="K226">
        <v>15</v>
      </c>
      <c r="L226">
        <v>6</v>
      </c>
      <c r="M226">
        <v>26</v>
      </c>
    </row>
    <row r="227" spans="1:13">
      <c r="A227">
        <v>145</v>
      </c>
      <c r="B227" s="135"/>
      <c r="C227">
        <v>24</v>
      </c>
      <c r="D227">
        <v>44</v>
      </c>
      <c r="E227">
        <v>24</v>
      </c>
      <c r="F227">
        <v>12</v>
      </c>
      <c r="G227">
        <v>12</v>
      </c>
      <c r="H227">
        <v>8</v>
      </c>
      <c r="I227">
        <v>44</v>
      </c>
      <c r="J227">
        <v>13</v>
      </c>
      <c r="K227">
        <v>15</v>
      </c>
      <c r="L227">
        <v>8</v>
      </c>
      <c r="M227">
        <v>24</v>
      </c>
    </row>
    <row r="228" spans="1:13">
      <c r="A228">
        <v>161</v>
      </c>
      <c r="B228" s="135"/>
    </row>
    <row r="229" spans="1:13">
      <c r="A229">
        <v>166</v>
      </c>
      <c r="B229" s="135"/>
      <c r="C229">
        <v>13</v>
      </c>
      <c r="D229">
        <v>17</v>
      </c>
      <c r="E229">
        <v>6</v>
      </c>
      <c r="F229">
        <v>10</v>
      </c>
      <c r="G229">
        <v>10</v>
      </c>
      <c r="H229">
        <v>7</v>
      </c>
      <c r="I229">
        <v>17</v>
      </c>
      <c r="J229">
        <v>8</v>
      </c>
      <c r="K229">
        <v>8</v>
      </c>
      <c r="L229">
        <v>7</v>
      </c>
      <c r="M229">
        <v>6</v>
      </c>
    </row>
    <row r="230" spans="1:13">
      <c r="A230">
        <v>168</v>
      </c>
      <c r="B230" s="135"/>
    </row>
    <row r="231" spans="1:13">
      <c r="A231">
        <v>175</v>
      </c>
      <c r="B231" s="135"/>
      <c r="C231">
        <v>8</v>
      </c>
      <c r="D231">
        <v>6</v>
      </c>
      <c r="E231">
        <v>14</v>
      </c>
      <c r="F231">
        <v>7</v>
      </c>
      <c r="G231">
        <v>6</v>
      </c>
      <c r="H231">
        <v>5</v>
      </c>
      <c r="I231">
        <v>6</v>
      </c>
      <c r="J231">
        <v>4</v>
      </c>
      <c r="K231">
        <v>4</v>
      </c>
      <c r="L231">
        <v>3</v>
      </c>
      <c r="M231">
        <v>14</v>
      </c>
    </row>
    <row r="232" spans="1:13">
      <c r="A232">
        <v>181</v>
      </c>
      <c r="B232" s="135"/>
      <c r="C232">
        <v>3</v>
      </c>
      <c r="D232">
        <v>2</v>
      </c>
      <c r="E232">
        <v>4</v>
      </c>
      <c r="F232">
        <v>3</v>
      </c>
      <c r="G232">
        <v>3</v>
      </c>
      <c r="H232">
        <v>5</v>
      </c>
      <c r="I232">
        <v>2</v>
      </c>
      <c r="J232">
        <v>5</v>
      </c>
      <c r="K232">
        <v>2</v>
      </c>
      <c r="L232">
        <v>6</v>
      </c>
      <c r="M232">
        <v>4</v>
      </c>
    </row>
    <row r="233" spans="1:13">
      <c r="A233">
        <v>200</v>
      </c>
      <c r="B233" s="135"/>
    </row>
    <row r="234" spans="1:13">
      <c r="A234">
        <v>201</v>
      </c>
      <c r="B234" s="135"/>
    </row>
    <row r="235" spans="1:13">
      <c r="A235">
        <v>202</v>
      </c>
      <c r="B235" s="135"/>
    </row>
  </sheetData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recogBySegByAge</vt:lpstr>
      <vt:lpstr>recallBySegByAge</vt:lpstr>
      <vt:lpstr>segXeucerrXage</vt:lpstr>
      <vt:lpstr>NoExclNoTxt</vt:lpstr>
      <vt:lpstr>SegAgrByMov</vt:lpstr>
      <vt:lpstr>RecallByMov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Chin</dc:creator>
  <cp:lastModifiedBy>Madison Chin</cp:lastModifiedBy>
  <cp:lastPrinted>2011-12-23T21:27:01Z</cp:lastPrinted>
  <dcterms:created xsi:type="dcterms:W3CDTF">2011-08-29T20:48:07Z</dcterms:created>
  <dcterms:modified xsi:type="dcterms:W3CDTF">2024-12-01T04:18:11Z</dcterms:modified>
</cp:coreProperties>
</file>