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palis\OneDrive\Escritorio\PROYECTO MAE MARKET- 26 ABRIL\Cuarto Trimestre\"/>
    </mc:Choice>
  </mc:AlternateContent>
  <xr:revisionPtr revIDLastSave="0" documentId="13_ncr:1_{0DB33209-3F39-4BEF-98B6-73E05F922A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 - Formato Evaluación" sheetId="1" r:id="rId1"/>
    <sheet name="Hoja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Pc1Ksv/Xhm5RuFxO2HxmPKa4CfA=="/>
    </ext>
  </extLst>
</workbook>
</file>

<file path=xl/calcChain.xml><?xml version="1.0" encoding="utf-8"?>
<calcChain xmlns="http://schemas.openxmlformats.org/spreadsheetml/2006/main">
  <c r="H43" i="1" l="1"/>
  <c r="Q42" i="1"/>
  <c r="P42" i="1"/>
  <c r="O42" i="1"/>
  <c r="N42" i="1"/>
  <c r="M42" i="1"/>
  <c r="L42" i="1"/>
  <c r="K42" i="1"/>
  <c r="J42" i="1"/>
  <c r="I42" i="1"/>
  <c r="Q35" i="1"/>
  <c r="P35" i="1"/>
  <c r="O35" i="1"/>
  <c r="N35" i="1"/>
  <c r="M35" i="1"/>
  <c r="L35" i="1"/>
  <c r="K35" i="1"/>
  <c r="J35" i="1"/>
  <c r="I35" i="1"/>
  <c r="Q27" i="1"/>
  <c r="P27" i="1"/>
  <c r="O27" i="1"/>
  <c r="N27" i="1"/>
  <c r="M27" i="1"/>
  <c r="L27" i="1"/>
  <c r="K27" i="1"/>
  <c r="J27" i="1"/>
  <c r="I27" i="1"/>
  <c r="Q18" i="1"/>
  <c r="P43" i="1" s="1"/>
  <c r="P44" i="1" s="1"/>
  <c r="P18" i="1"/>
  <c r="O18" i="1"/>
  <c r="N43" i="1" s="1"/>
  <c r="N44" i="1" s="1"/>
  <c r="N18" i="1"/>
  <c r="M18" i="1"/>
  <c r="L43" i="1" s="1"/>
  <c r="L44" i="1" s="1"/>
  <c r="L18" i="1"/>
  <c r="K18" i="1"/>
  <c r="J43" i="1" s="1"/>
  <c r="J44" i="1" s="1"/>
  <c r="J18" i="1"/>
  <c r="I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000-000003000000}">
      <text>
        <r>
          <rPr>
            <sz val="11"/>
            <color theme="1"/>
            <rFont val="Arial"/>
          </rPr>
          <t>======
ID#AAAAR20-fqM
Autor    (2021-11-19 17:30:57)
Registrar en este columna el Peso Porcentual de cada Item dentro del Capitulo</t>
        </r>
      </text>
    </comment>
    <comment ref="J8" authorId="0" shapeId="0" xr:uid="{00000000-0006-0000-0000-000009000000}">
      <text>
        <r>
          <rPr>
            <sz val="11"/>
            <color theme="1"/>
            <rFont val="Arial"/>
          </rPr>
          <t>======
ID#AAAAR20-fp0
tc={47D51996-65E9-4565-90EB-716FCA804FC4}    (2021-11-19 17:30:57)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nombre de su proyecto</t>
        </r>
      </text>
    </comment>
    <comment ref="L8" authorId="0" shapeId="0" xr:uid="{00000000-0006-0000-0000-000011000000}">
      <text>
        <r>
          <rPr>
            <sz val="11"/>
            <color theme="1"/>
            <rFont val="Arial"/>
          </rPr>
          <t>======
ID#AAAAR20-fpU
tc={7FD3EE65-340E-4255-81EE-9836961ACF43}    (2021-11-19 17:30:57)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Cmabiar el nombre de la empresacambiar el nombre de la empresa.</t>
        </r>
      </text>
    </comment>
    <comment ref="N8" authorId="0" shapeId="0" xr:uid="{00000000-0006-0000-0000-00000E000000}">
      <text>
        <r>
          <rPr>
            <sz val="11"/>
            <color theme="1"/>
            <rFont val="Arial"/>
          </rPr>
          <t>======
ID#AAAAR20-fpg
tc={8788E3FC-D434-44D4-A345-5D2EA323F412}    (2021-11-19 17:30:57)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el nombre de la empresa
Respuesta:
    Urgente</t>
        </r>
      </text>
    </comment>
    <comment ref="P8" authorId="0" shapeId="0" xr:uid="{00000000-0006-0000-0000-00000A000000}">
      <text>
        <r>
          <rPr>
            <sz val="11"/>
            <color theme="1"/>
            <rFont val="Arial"/>
          </rPr>
          <t>======
ID#AAAAR20-fpw
tc={C394C291-B9D9-4264-9532-9CB9CA65F89B}    (2021-11-19 17:30:57)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nombre de su proyecto</t>
        </r>
      </text>
    </comment>
    <comment ref="B10" authorId="0" shapeId="0" xr:uid="{00000000-0006-0000-0000-000006000000}">
      <text>
        <r>
          <rPr>
            <sz val="11"/>
            <color theme="1"/>
            <rFont val="Arial"/>
          </rPr>
          <t>======
ID#AAAAR20-fqA
tc={DE184AD3-E0CA-4281-8331-381AEF1AEE69}    (2021-11-19 17:30:57)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 favor aqui deben revisar los requisitos funcionales del proyecto uno por uno. y asi porder colocar el nombre de las empresas que van a ingresar como proveedores</t>
        </r>
      </text>
    </comment>
    <comment ref="I18" authorId="0" shapeId="0" xr:uid="{00000000-0006-0000-0000-000005000000}">
      <text>
        <r>
          <rPr>
            <sz val="11"/>
            <color theme="1"/>
            <rFont val="Arial"/>
          </rPr>
          <t>======
ID#AAAAR20-fqE
Autor    (2021-11-19 17:30:57)
Esta celda debe ser siempre 100%</t>
        </r>
      </text>
    </comment>
    <comment ref="J20" authorId="0" shapeId="0" xr:uid="{00000000-0006-0000-0000-000016000000}">
      <text>
        <r>
          <rPr>
            <sz val="11"/>
            <color theme="1"/>
            <rFont val="Arial"/>
          </rPr>
          <t>======
ID#AAAAR20-fpA
tc={4BE1DC90-A37E-462F-AC2C-434900DC08D2}    (2021-11-19 17:30:57)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nombre de su proyecto</t>
        </r>
      </text>
    </comment>
    <comment ref="L20" authorId="0" shapeId="0" xr:uid="{00000000-0006-0000-0000-000007000000}">
      <text>
        <r>
          <rPr>
            <sz val="11"/>
            <color theme="1"/>
            <rFont val="Arial"/>
          </rPr>
          <t>======
ID#AAAAR20-fp8
tc={378CF768-6791-4C86-8CAC-887CE6718A45}    (2021-11-19 17:30:57)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Cmabiar el nombre de la empresacambiar el nombre de la empresa.</t>
        </r>
      </text>
    </comment>
    <comment ref="N20" authorId="0" shapeId="0" xr:uid="{00000000-0006-0000-0000-000012000000}">
      <text>
        <r>
          <rPr>
            <sz val="11"/>
            <color theme="1"/>
            <rFont val="Arial"/>
          </rPr>
          <t>======
ID#AAAAR20-fpQ
tc={883D36DD-5F73-40FC-B3CF-1D42C79D31CE}    (2021-11-19 17:30:57)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el nombre de la empresa
Respuesta:
    Urgente</t>
        </r>
      </text>
    </comment>
    <comment ref="P20" authorId="0" shapeId="0" xr:uid="{00000000-0006-0000-0000-00000D000000}">
      <text>
        <r>
          <rPr>
            <sz val="11"/>
            <color theme="1"/>
            <rFont val="Arial"/>
          </rPr>
          <t>======
ID#AAAAR20-fpk
tc={77D79E4C-1E14-436A-82B8-2CDEB18BBBAC}    (2021-11-19 17:30:57)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nombre de su proyecto</t>
        </r>
      </text>
    </comment>
    <comment ref="R20" authorId="0" shapeId="0" xr:uid="{00000000-0006-0000-0000-000018000000}">
      <text>
        <r>
          <rPr>
            <sz val="11"/>
            <color theme="1"/>
            <rFont val="Arial"/>
          </rPr>
          <t>======
ID#AAAAR20-fo4
tc={2D35C5E3-650B-42C2-8C4A-07D663BF7464}    (2021-11-19 17:30:57)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Deben analizar las propuestas  que son tres  cual es la mas aceptable. y en cada items de los requisitos colocar si cumple o no cumple.</t>
        </r>
      </text>
    </comment>
    <comment ref="I27" authorId="0" shapeId="0" xr:uid="{00000000-0006-0000-0000-000008000000}">
      <text>
        <r>
          <rPr>
            <sz val="11"/>
            <color theme="1"/>
            <rFont val="Arial"/>
          </rPr>
          <t>======
ID#AAAAR20-fp4
Autor    (2021-11-19 17:30:57)
Esta celda debe ser siempre 100%</t>
        </r>
      </text>
    </comment>
    <comment ref="J29" authorId="0" shapeId="0" xr:uid="{00000000-0006-0000-0000-000001000000}">
      <text>
        <r>
          <rPr>
            <sz val="11"/>
            <color theme="1"/>
            <rFont val="Arial"/>
          </rPr>
          <t>======
ID#AAAAR20-fqU
tc={3BBF8C1E-83C7-4D62-8AFC-00EA3BC15B70}    (2021-11-19 17:30:57)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nombre de su proyecto</t>
        </r>
      </text>
    </comment>
    <comment ref="L29" authorId="0" shapeId="0" xr:uid="{00000000-0006-0000-0000-000013000000}">
      <text>
        <r>
          <rPr>
            <sz val="11"/>
            <color theme="1"/>
            <rFont val="Arial"/>
          </rPr>
          <t>======
ID#AAAAR20-fpM
tc={9BB0FB06-DB18-45E5-BA5F-A43D2DD6B751}    (2021-11-19 17:30:57)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Cmabiar el nombre de la empresacambiar el nombre de la empresa.</t>
        </r>
      </text>
    </comment>
    <comment ref="N29" authorId="0" shapeId="0" xr:uid="{00000000-0006-0000-0000-000014000000}">
      <text>
        <r>
          <rPr>
            <sz val="11"/>
            <color theme="1"/>
            <rFont val="Arial"/>
          </rPr>
          <t>======
ID#AAAAR20-fpI
tc={EB6FE2FF-D3C5-4559-8B97-BA7C2213457D}    (2021-11-19 17:30:57)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el nombre de la empresa
Respuesta:
    Urgente</t>
        </r>
      </text>
    </comment>
    <comment ref="P29" authorId="0" shapeId="0" xr:uid="{00000000-0006-0000-0000-000004000000}">
      <text>
        <r>
          <rPr>
            <sz val="11"/>
            <color theme="1"/>
            <rFont val="Arial"/>
          </rPr>
          <t>======
ID#AAAAR20-fqI
tc={6690AC32-39DD-4717-9CC1-23C3DD8AEBD0}    (2021-11-19 17:30:57)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nombre de su proyecto</t>
        </r>
      </text>
    </comment>
    <comment ref="I35" authorId="0" shapeId="0" xr:uid="{00000000-0006-0000-0000-00000C000000}">
      <text>
        <r>
          <rPr>
            <sz val="11"/>
            <color theme="1"/>
            <rFont val="Arial"/>
          </rPr>
          <t>======
ID#AAAAR20-fpo
Autor    (2021-11-19 17:30:57)
Esta celda debe ser siempre 100%</t>
        </r>
      </text>
    </comment>
    <comment ref="J37" authorId="0" shapeId="0" xr:uid="{00000000-0006-0000-0000-000015000000}">
      <text>
        <r>
          <rPr>
            <sz val="11"/>
            <color theme="1"/>
            <rFont val="Arial"/>
          </rPr>
          <t>======
ID#AAAAR20-fpE
tc={B861039F-2AF2-41E9-A295-57ABD51A38E2}    (2021-11-19 17:30:57)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nombre de su proyecto</t>
        </r>
      </text>
    </comment>
    <comment ref="L37" authorId="0" shapeId="0" xr:uid="{00000000-0006-0000-0000-000010000000}">
      <text>
        <r>
          <rPr>
            <sz val="11"/>
            <color theme="1"/>
            <rFont val="Arial"/>
          </rPr>
          <t>======
ID#AAAAR20-fpY
tc={CA167347-3E02-40F3-B167-3E150DCE49CF}    (2021-11-19 17:30:57)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Cmabiar el nombre de la empresacambiar el nombre de la empresa.</t>
        </r>
      </text>
    </comment>
    <comment ref="N37" authorId="0" shapeId="0" xr:uid="{00000000-0006-0000-0000-000017000000}">
      <text>
        <r>
          <rPr>
            <sz val="11"/>
            <color theme="1"/>
            <rFont val="Arial"/>
          </rPr>
          <t>======
ID#AAAAR20-fo8
tc={E9F0EA2E-460C-4B65-ABC7-B4E9D1F7A035}    (2021-11-19 17:30:57)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el nombre de la empresa
Respuesta:
    Urgente</t>
        </r>
      </text>
    </comment>
    <comment ref="P37" authorId="0" shapeId="0" xr:uid="{00000000-0006-0000-0000-000002000000}">
      <text>
        <r>
          <rPr>
            <sz val="11"/>
            <color theme="1"/>
            <rFont val="Arial"/>
          </rPr>
          <t>======
ID#AAAAR20-fqQ
tc={990FF1E0-B958-4F8E-8CEF-E37075AAD1B9}    (2021-11-19 17:30:57)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nombre de su proyecto</t>
        </r>
      </text>
    </comment>
    <comment ref="I42" authorId="0" shapeId="0" xr:uid="{00000000-0006-0000-0000-00000B000000}">
      <text>
        <r>
          <rPr>
            <sz val="11"/>
            <color theme="1"/>
            <rFont val="Arial"/>
          </rPr>
          <t>======
ID#AAAAR20-fps
Autor    (2021-11-19 17:30:57)
Esta celda debe ser siempre 100%</t>
        </r>
      </text>
    </comment>
    <comment ref="H43" authorId="0" shapeId="0" xr:uid="{00000000-0006-0000-0000-00000F000000}">
      <text>
        <r>
          <rPr>
            <sz val="11"/>
            <color theme="1"/>
            <rFont val="Arial"/>
          </rPr>
          <t>======
ID#AAAAR20-fpc
Autor    (2021-11-19 17:30:57)
Esta celda debe ser siempre 100%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vKioXCthpcppSDYA0LY/4ZILaLQ=="/>
    </ext>
  </extLst>
</comments>
</file>

<file path=xl/sharedStrings.xml><?xml version="1.0" encoding="utf-8"?>
<sst xmlns="http://schemas.openxmlformats.org/spreadsheetml/2006/main" count="103" uniqueCount="74">
  <si>
    <t>EVALUACIÓN DE PROPUESTAS</t>
  </si>
  <si>
    <t xml:space="preserve">VERSION 1.0 </t>
  </si>
  <si>
    <t>CODIGO:01</t>
  </si>
  <si>
    <t>Pag. 1  de  1</t>
  </si>
  <si>
    <t xml:space="preserve">NOMBRE PROYECTO : </t>
  </si>
  <si>
    <t>MAE MARKET</t>
  </si>
  <si>
    <t>empresa que aparece en el contrato de software</t>
  </si>
  <si>
    <t>I. DATOS DE LA EVALUACIÓN</t>
  </si>
  <si>
    <t>FECHA: 12/11/21</t>
  </si>
  <si>
    <t>LÍDER TÉCNICO: Graciela Arias Vargas</t>
  </si>
  <si>
    <t>II. EVALUACIÓN DE LOS REQUERIMIENTOS FUNCIONALES</t>
  </si>
  <si>
    <t>Item</t>
  </si>
  <si>
    <t>% Cap.</t>
  </si>
  <si>
    <t>Peso del 
Item</t>
  </si>
  <si>
    <t>Mae Market</t>
  </si>
  <si>
    <t xml:space="preserve">SOFTWARE  de Colombia S.A.S </t>
  </si>
  <si>
    <t>Design&amp;Development</t>
  </si>
  <si>
    <t>Ing Software S.A.S</t>
  </si>
  <si>
    <t>Comentarios</t>
  </si>
  <si>
    <t>Registo de usuario en el sistema</t>
  </si>
  <si>
    <t xml:space="preserve">Todos los proponentes  cumplen con los criterios para implementar el registro de usuario dentro del sistema de informacion. </t>
  </si>
  <si>
    <t>c</t>
  </si>
  <si>
    <t xml:space="preserve">Ingreso de usuarios en el sistema </t>
  </si>
  <si>
    <t xml:space="preserve">El proponente 3 aunque cumple con el requerimiento muestra fallas al validar el usuario. </t>
  </si>
  <si>
    <t>Observar productos, ver precios, poder ordenar los productos por categorias</t>
  </si>
  <si>
    <t xml:space="preserve">El proponente 2 muestra la calificacion mas baja, por que la acomodacion muestra dificultad en la facilidad para ver los datos solicitados en este punto. </t>
  </si>
  <si>
    <t>Administrar carrito de compras</t>
  </si>
  <si>
    <t>El proponente 4 tiene incosistencias en el desarrollo y validacion en el guardado o modificacion de los productos que se almancenan en el mismo. El proponente no entendio los terminos de referencia.</t>
  </si>
  <si>
    <t>Comprar Productos</t>
  </si>
  <si>
    <t xml:space="preserve">El proponente 2 se encuentra en dificultades con el desarrollo de este modulo. Ya que no cumple con el almacenamiento de la informacion que requiere que debe ser de alta seguridad para los clientes. </t>
  </si>
  <si>
    <t>Validar datos usuario</t>
  </si>
  <si>
    <t>Los 4 proponentes lograron interpretar correctamente la funcionalidad.</t>
  </si>
  <si>
    <t>Ingreso de empleados y administrador al  sistema</t>
  </si>
  <si>
    <t>Los proponentes aunque cumplen con este modulo presentan una deficiencia y confucion en el ingreso de estos actores al sistema.</t>
  </si>
  <si>
    <t>Ingresar, modificar informacion de los empleados por parte del administrador</t>
  </si>
  <si>
    <t xml:space="preserve">Este modulo tiene una particularidad en el registro de los empleados por parte del administrador del sistema, el terminos de refencia aunque se entendio tiene falencias por parte de los 4 proponentes. </t>
  </si>
  <si>
    <t>Gestionar Inventario (Añadir, Modificar,Eliminar) productos y modificar categorias</t>
  </si>
  <si>
    <t xml:space="preserve">El proponente 3 muestra la calificacion mas baja de acuerdo a la funcionalidad que se necesita por que no se entendio el termino de referencia. </t>
  </si>
  <si>
    <t>Sub Totales</t>
  </si>
  <si>
    <t>III. EVALUACIÓN DE LOS REQUERIMIENTOS NO FUNCIONALES</t>
  </si>
  <si>
    <t>Interfaz Amigable y solicitado por el cliente</t>
  </si>
  <si>
    <t>El proponente 2 y 3 aunque cumplen con este requisito pero tienen fallas en los requerimientos funcionales que afectan en la ejecucion de este item.</t>
  </si>
  <si>
    <t>Ingreso a la pagina por cualquier navegador</t>
  </si>
  <si>
    <t xml:space="preserve">El proponente 4 propone el ingreso por un navegador especificio por lo que no se estaria cumpliendo con este termino de referencia. </t>
  </si>
  <si>
    <t>Entrega de estacion de trabajo funcional</t>
  </si>
  <si>
    <t xml:space="preserve">El proponente 2 hace la realizacion del software pero no se compromete a entregarlo instalado y funcional por lo que no estaria cumpliendo con este item. </t>
  </si>
  <si>
    <t>Garantia</t>
  </si>
  <si>
    <t xml:space="preserve">El proponente 3 y 4 cumplen con el requisito de garantia pero los otros proponentes tienen una mejor propuesta por que quedan con la calificacion mas baja. </t>
  </si>
  <si>
    <t>Asesoria y Capacitacion</t>
  </si>
  <si>
    <t xml:space="preserve">Los 4 proponentes cumplen con este termino de  referencia, ya que se requiere una capacitacion y asesoria a los empleados y clientes que esten en contacto del software. </t>
  </si>
  <si>
    <t>Almacenamiento de Hosting y Banda Ancha</t>
  </si>
  <si>
    <t xml:space="preserve">Todos los proponentes tienen una propuesta necesaria para el crecimiento de la empresa sin embargo todas las empresas requieren un costo adicional si este crecimiento es mayor al prestado. </t>
  </si>
  <si>
    <t>IV. EVALUACIÓN DE ASPECTOS FINANCIEROS</t>
  </si>
  <si>
    <t>Capital de Trabajo (AC - PC)</t>
  </si>
  <si>
    <t>Los 4 proponentes necesitan el capital de trabajo para empezar con la realizacion del software. Ya que se requiere materia prima, insumos, mano de obra,etc.</t>
  </si>
  <si>
    <t>Relación Precio de Venta / Ventas</t>
  </si>
  <si>
    <t xml:space="preserve">Todos los proponentes cuentan con una relacion precio/venta. </t>
  </si>
  <si>
    <t>Indice de Endeudamiento (PT / AT)</t>
  </si>
  <si>
    <t>El proponente 1 no tienen tanta capacidad de endeudamiento.</t>
  </si>
  <si>
    <t>Indice de Liquidez (AC / PC)</t>
  </si>
  <si>
    <t xml:space="preserve">El proponente 4 muestra la calificacion mas baja, por que su indice de liquidez no esta al margen de endeudamiento por lo que puede hacer un problema. </t>
  </si>
  <si>
    <t>Precio de Venta</t>
  </si>
  <si>
    <t xml:space="preserve">Todos los proponentes determinan un precio según los terminos de referencia de esta licitacion, teniendo en cuenta todos los costos que requiere el software </t>
  </si>
  <si>
    <t>V. EVALUACIÓN DE ASPECTOS GENERALES</t>
  </si>
  <si>
    <t>Experiencia Previa - Casos de Éxito</t>
  </si>
  <si>
    <t>El proponente 1 ha demostrado pocos casos de éxito durante la elaboración del proyecto de desarrollo de software.</t>
  </si>
  <si>
    <t>Equipo de Trabajo</t>
  </si>
  <si>
    <t xml:space="preserve">Todos los proponentes cumplen y expecifican su equipo de trabajo, el trabajado que realizan en la creacion del software y mas. </t>
  </si>
  <si>
    <t>Tiempo de Garantía</t>
  </si>
  <si>
    <t>Servicio de Soporte</t>
  </si>
  <si>
    <t>TOTALES</t>
  </si>
  <si>
    <t>Orden de Eligibilidad *</t>
  </si>
  <si>
    <t>* En el caso en que varios proveedores empaten en el primer lugar, Compras seleccionará entre ellos al proveedor con quien se negocien mejores precios y/o condiciones de pago.</t>
  </si>
  <si>
    <t>GERENTE DE PROYECTO:  Demetrio Estupiñan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</si>
</sst>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$_-;\-* #,##0\ _$_-;_-* &quot;-&quot;??\ _$_-;_-@"/>
  </numFmts>
  <fonts count="15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6"/>
      <color theme="1"/>
      <name val="Calibri"/>
    </font>
    <font>
      <sz val="16"/>
      <color theme="1"/>
      <name val="Calibri"/>
    </font>
    <font>
      <b/>
      <sz val="12"/>
      <color theme="1"/>
      <name val="Calibri"/>
    </font>
    <font>
      <b/>
      <sz val="11"/>
      <color theme="0"/>
      <name val="Calibri"/>
    </font>
    <font>
      <sz val="9"/>
      <color theme="1"/>
      <name val="Calibri"/>
    </font>
    <font>
      <b/>
      <sz val="11"/>
      <color theme="1"/>
      <name val="Calibri"/>
    </font>
    <font>
      <b/>
      <sz val="14"/>
      <color theme="0"/>
      <name val="Calibri"/>
    </font>
    <font>
      <b/>
      <sz val="11"/>
      <color theme="0"/>
      <name val="Arial"/>
    </font>
    <font>
      <sz val="11"/>
      <color theme="1"/>
      <name val="Arial"/>
    </font>
    <font>
      <sz val="11"/>
      <color rgb="FF000000"/>
      <name val="Calibri"/>
    </font>
    <font>
      <b/>
      <sz val="14"/>
      <color theme="1"/>
      <name val="Calibri"/>
    </font>
    <font>
      <i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0B5394"/>
        <bgColor rgb="FF0B5394"/>
      </patternFill>
    </fill>
    <fill>
      <patternFill patternType="solid">
        <fgColor rgb="FFFFFFC1"/>
        <bgColor rgb="FFFFFFC1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4" fillId="0" borderId="5" xfId="0" applyFont="1" applyBorder="1" applyAlignment="1">
      <alignment horizontal="center"/>
    </xf>
    <xf numFmtId="0" fontId="1" fillId="2" borderId="6" xfId="0" applyFont="1" applyFill="1" applyBorder="1"/>
    <xf numFmtId="0" fontId="1" fillId="0" borderId="12" xfId="0" applyFont="1" applyBorder="1" applyAlignment="1">
      <alignment horizontal="center" vertical="center"/>
    </xf>
    <xf numFmtId="0" fontId="5" fillId="0" borderId="13" xfId="0" applyFont="1" applyBorder="1"/>
    <xf numFmtId="0" fontId="5" fillId="0" borderId="14" xfId="0" applyFont="1" applyBorder="1"/>
    <xf numFmtId="0" fontId="5" fillId="2" borderId="6" xfId="0" applyFont="1" applyFill="1" applyBorder="1"/>
    <xf numFmtId="0" fontId="7" fillId="2" borderId="6" xfId="0" applyFont="1" applyFill="1" applyBorder="1" applyAlignment="1">
      <alignment horizontal="left" vertical="center" wrapText="1"/>
    </xf>
    <xf numFmtId="0" fontId="8" fillId="0" borderId="21" xfId="0" applyFont="1" applyBorder="1" applyAlignment="1">
      <alignment horizontal="left"/>
    </xf>
    <xf numFmtId="0" fontId="10" fillId="3" borderId="25" xfId="0" applyFont="1" applyFill="1" applyBorder="1" applyAlignment="1">
      <alignment horizontal="center" vertical="center" wrapText="1"/>
    </xf>
    <xf numFmtId="17" fontId="10" fillId="3" borderId="21" xfId="0" applyNumberFormat="1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10" fontId="1" fillId="0" borderId="25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top" wrapText="1"/>
    </xf>
    <xf numFmtId="10" fontId="11" fillId="5" borderId="25" xfId="0" applyNumberFormat="1" applyFont="1" applyFill="1" applyBorder="1" applyAlignment="1">
      <alignment horizontal="center" vertical="center"/>
    </xf>
    <xf numFmtId="10" fontId="8" fillId="0" borderId="31" xfId="0" applyNumberFormat="1" applyFont="1" applyBorder="1" applyAlignment="1">
      <alignment horizontal="center" vertical="center"/>
    </xf>
    <xf numFmtId="164" fontId="8" fillId="0" borderId="3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top" wrapText="1"/>
    </xf>
    <xf numFmtId="0" fontId="12" fillId="0" borderId="25" xfId="0" applyFont="1" applyBorder="1" applyAlignment="1">
      <alignment vertical="center" wrapText="1"/>
    </xf>
    <xf numFmtId="10" fontId="8" fillId="0" borderId="25" xfId="0" applyNumberFormat="1" applyFont="1" applyBorder="1" applyAlignment="1">
      <alignment horizontal="center" vertical="center"/>
    </xf>
    <xf numFmtId="164" fontId="8" fillId="0" borderId="25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10" fontId="1" fillId="0" borderId="25" xfId="0" applyNumberFormat="1" applyFont="1" applyBorder="1" applyAlignment="1">
      <alignment horizontal="center" vertical="center" wrapText="1"/>
    </xf>
    <xf numFmtId="164" fontId="1" fillId="0" borderId="25" xfId="0" applyNumberFormat="1" applyFont="1" applyBorder="1" applyAlignment="1">
      <alignment vertical="center" wrapText="1"/>
    </xf>
    <xf numFmtId="164" fontId="1" fillId="0" borderId="25" xfId="0" applyNumberFormat="1" applyFont="1" applyBorder="1" applyAlignment="1">
      <alignment horizontal="center" vertical="center" wrapText="1"/>
    </xf>
    <xf numFmtId="0" fontId="1" fillId="2" borderId="6" xfId="0" applyFont="1" applyFill="1" applyBorder="1" applyAlignment="1">
      <alignment wrapText="1"/>
    </xf>
    <xf numFmtId="0" fontId="1" fillId="0" borderId="25" xfId="0" applyFont="1" applyBorder="1" applyAlignment="1">
      <alignment vertical="center" wrapText="1"/>
    </xf>
    <xf numFmtId="0" fontId="1" fillId="0" borderId="21" xfId="0" applyFont="1" applyBorder="1" applyAlignment="1">
      <alignment wrapText="1"/>
    </xf>
    <xf numFmtId="0" fontId="1" fillId="0" borderId="21" xfId="0" applyFont="1" applyBorder="1"/>
    <xf numFmtId="0" fontId="12" fillId="0" borderId="0" xfId="0" applyFont="1" applyAlignment="1">
      <alignment horizontal="left" vertical="top" wrapText="1"/>
    </xf>
    <xf numFmtId="10" fontId="8" fillId="0" borderId="28" xfId="0" applyNumberFormat="1" applyFont="1" applyBorder="1" applyAlignment="1">
      <alignment horizontal="center" vertical="center"/>
    </xf>
    <xf numFmtId="164" fontId="8" fillId="0" borderId="28" xfId="0" applyNumberFormat="1" applyFont="1" applyBorder="1" applyAlignment="1">
      <alignment horizontal="center" vertical="center"/>
    </xf>
    <xf numFmtId="0" fontId="1" fillId="0" borderId="33" xfId="0" applyFont="1" applyBorder="1" applyAlignment="1">
      <alignment wrapText="1"/>
    </xf>
    <xf numFmtId="0" fontId="1" fillId="2" borderId="35" xfId="0" applyFont="1" applyFill="1" applyBorder="1"/>
    <xf numFmtId="0" fontId="1" fillId="2" borderId="36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9" fontId="1" fillId="0" borderId="28" xfId="0" applyNumberFormat="1" applyFont="1" applyBorder="1" applyAlignment="1">
      <alignment horizontal="center" vertical="center"/>
    </xf>
    <xf numFmtId="0" fontId="2" fillId="0" borderId="29" xfId="0" applyFont="1" applyBorder="1"/>
    <xf numFmtId="0" fontId="2" fillId="0" borderId="32" xfId="0" applyFont="1" applyBorder="1"/>
    <xf numFmtId="0" fontId="1" fillId="4" borderId="26" xfId="0" applyFont="1" applyFill="1" applyBorder="1" applyAlignment="1">
      <alignment horizontal="left" vertical="top"/>
    </xf>
    <xf numFmtId="0" fontId="2" fillId="0" borderId="19" xfId="0" applyFont="1" applyBorder="1"/>
    <xf numFmtId="0" fontId="2" fillId="0" borderId="20" xfId="0" applyFont="1" applyBorder="1"/>
    <xf numFmtId="0" fontId="1" fillId="4" borderId="26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17" xfId="0" applyFont="1" applyBorder="1"/>
    <xf numFmtId="0" fontId="8" fillId="0" borderId="22" xfId="0" applyFont="1" applyBorder="1" applyAlignment="1">
      <alignment horizontal="center"/>
    </xf>
    <xf numFmtId="0" fontId="2" fillId="0" borderId="11" xfId="0" applyFont="1" applyBorder="1"/>
    <xf numFmtId="0" fontId="2" fillId="0" borderId="23" xfId="0" applyFont="1" applyBorder="1"/>
    <xf numFmtId="0" fontId="6" fillId="3" borderId="18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2" fillId="0" borderId="30" xfId="0" applyFont="1" applyBorder="1"/>
    <xf numFmtId="9" fontId="1" fillId="0" borderId="28" xfId="0" applyNumberFormat="1" applyFont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2" fillId="0" borderId="34" xfId="0" applyFont="1" applyBorder="1"/>
    <xf numFmtId="9" fontId="3" fillId="6" borderId="3" xfId="0" applyNumberFormat="1" applyFont="1" applyFill="1" applyBorder="1" applyAlignment="1">
      <alignment horizontal="center" vertical="center"/>
    </xf>
    <xf numFmtId="10" fontId="13" fillId="6" borderId="3" xfId="0" applyNumberFormat="1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14" fillId="2" borderId="37" xfId="0" applyFont="1" applyFill="1" applyBorder="1" applyAlignment="1">
      <alignment horizontal="left"/>
    </xf>
    <xf numFmtId="0" fontId="2" fillId="0" borderId="38" xfId="0" applyFont="1" applyBorder="1"/>
    <xf numFmtId="0" fontId="2" fillId="0" borderId="39" xfId="0" applyFont="1" applyBorder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6" fillId="3" borderId="16" xfId="0" applyFont="1" applyFill="1" applyBorder="1" applyAlignment="1">
      <alignment horizontal="center" vertical="center" wrapText="1"/>
    </xf>
    <xf numFmtId="0" fontId="8" fillId="0" borderId="18" xfId="0" applyFont="1" applyBorder="1" applyAlignment="1">
      <alignment horizontal="left"/>
    </xf>
    <xf numFmtId="0" fontId="8" fillId="0" borderId="22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2" fillId="0" borderId="24" xfId="0" applyFont="1" applyBorder="1"/>
    <xf numFmtId="0" fontId="1" fillId="4" borderId="26" xfId="0" applyFont="1" applyFill="1" applyBorder="1" applyAlignment="1">
      <alignment horizontal="left" vertical="center" wrapText="1"/>
    </xf>
    <xf numFmtId="0" fontId="1" fillId="4" borderId="26" xfId="0" applyFont="1" applyFill="1" applyBorder="1" applyAlignment="1">
      <alignment vertical="center" wrapText="1"/>
    </xf>
    <xf numFmtId="0" fontId="1" fillId="4" borderId="26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A6" sqref="A6:L6"/>
    </sheetView>
  </sheetViews>
  <sheetFormatPr baseColWidth="10" defaultColWidth="12.625" defaultRowHeight="15" customHeight="1" x14ac:dyDescent="0.2"/>
  <cols>
    <col min="1" max="4" width="3" customWidth="1"/>
    <col min="5" max="5" width="6.125" customWidth="1"/>
    <col min="6" max="6" width="3" customWidth="1"/>
    <col min="7" max="7" width="26.75" customWidth="1"/>
    <col min="8" max="8" width="5.25" customWidth="1"/>
    <col min="9" max="9" width="7.625" customWidth="1"/>
    <col min="10" max="10" width="5.625" customWidth="1"/>
    <col min="11" max="11" width="14.25" customWidth="1"/>
    <col min="12" max="12" width="13.25" customWidth="1"/>
    <col min="13" max="13" width="7.625" customWidth="1"/>
    <col min="14" max="14" width="10.875" customWidth="1"/>
    <col min="15" max="15" width="13.875" customWidth="1"/>
    <col min="16" max="16" width="13.125" customWidth="1"/>
    <col min="17" max="17" width="6.375" customWidth="1"/>
    <col min="18" max="18" width="58.75" customWidth="1"/>
    <col min="19" max="19" width="10" customWidth="1"/>
    <col min="20" max="26" width="9.375" customWidth="1"/>
  </cols>
  <sheetData>
    <row r="1" spans="1:26" ht="42" customHeight="1" x14ac:dyDescent="0.35">
      <c r="A1" s="65"/>
      <c r="B1" s="66"/>
      <c r="C1" s="66"/>
      <c r="D1" s="66"/>
      <c r="E1" s="66"/>
      <c r="F1" s="66"/>
      <c r="G1" s="67"/>
      <c r="H1" s="71" t="s">
        <v>0</v>
      </c>
      <c r="I1" s="47"/>
      <c r="J1" s="47"/>
      <c r="K1" s="47"/>
      <c r="L1" s="47"/>
      <c r="M1" s="47"/>
      <c r="N1" s="47"/>
      <c r="O1" s="47"/>
      <c r="P1" s="47"/>
      <c r="Q1" s="47"/>
      <c r="R1" s="1" t="s">
        <v>1</v>
      </c>
      <c r="S1" s="2"/>
      <c r="T1" s="2"/>
      <c r="U1" s="2"/>
      <c r="V1" s="2"/>
      <c r="W1" s="2"/>
      <c r="X1" s="2"/>
      <c r="Y1" s="2"/>
      <c r="Z1" s="2"/>
    </row>
    <row r="2" spans="1:26" ht="34.5" customHeight="1" x14ac:dyDescent="0.25">
      <c r="A2" s="68"/>
      <c r="B2" s="69"/>
      <c r="C2" s="69"/>
      <c r="D2" s="69"/>
      <c r="E2" s="69"/>
      <c r="F2" s="69"/>
      <c r="G2" s="70"/>
      <c r="H2" s="72" t="s">
        <v>2</v>
      </c>
      <c r="I2" s="50"/>
      <c r="J2" s="50"/>
      <c r="K2" s="50"/>
      <c r="L2" s="50"/>
      <c r="M2" s="50"/>
      <c r="N2" s="50"/>
      <c r="O2" s="50"/>
      <c r="P2" s="50"/>
      <c r="Q2" s="50"/>
      <c r="R2" s="3" t="s">
        <v>3</v>
      </c>
      <c r="S2" s="2"/>
      <c r="T2" s="2"/>
      <c r="U2" s="2"/>
      <c r="V2" s="2"/>
      <c r="W2" s="2"/>
      <c r="X2" s="2"/>
      <c r="Y2" s="2"/>
      <c r="Z2" s="2"/>
    </row>
    <row r="3" spans="1:26" ht="24.75" customHeight="1" x14ac:dyDescent="0.25">
      <c r="A3" s="4" t="s">
        <v>4</v>
      </c>
      <c r="B3" s="5"/>
      <c r="C3" s="5"/>
      <c r="D3" s="5"/>
      <c r="E3" s="5"/>
      <c r="F3" s="5"/>
      <c r="G3" s="73" t="s">
        <v>5</v>
      </c>
      <c r="H3" s="74"/>
      <c r="I3" s="74"/>
      <c r="J3" s="74"/>
      <c r="K3" s="74"/>
      <c r="L3" s="74"/>
      <c r="M3" s="74"/>
      <c r="N3" s="74"/>
      <c r="O3" s="73" t="s">
        <v>6</v>
      </c>
      <c r="P3" s="74"/>
      <c r="Q3" s="74"/>
      <c r="R3" s="75"/>
      <c r="S3" s="6"/>
      <c r="T3" s="6"/>
      <c r="U3" s="6"/>
      <c r="V3" s="6"/>
      <c r="W3" s="6"/>
      <c r="X3" s="6"/>
      <c r="Y3" s="6"/>
      <c r="Z3" s="6"/>
    </row>
    <row r="4" spans="1:26" ht="15" customHeight="1" x14ac:dyDescent="0.2">
      <c r="A4" s="76" t="s">
        <v>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8"/>
      <c r="S4" s="7"/>
      <c r="T4" s="7"/>
      <c r="U4" s="7"/>
      <c r="V4" s="7"/>
      <c r="W4" s="7"/>
      <c r="X4" s="7"/>
      <c r="Y4" s="7"/>
      <c r="Z4" s="7"/>
    </row>
    <row r="5" spans="1:26" x14ac:dyDescent="0.25">
      <c r="A5" s="77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4"/>
      <c r="R5" s="8" t="s">
        <v>8</v>
      </c>
      <c r="S5" s="2"/>
      <c r="T5" s="2"/>
      <c r="U5" s="2"/>
      <c r="V5" s="2"/>
      <c r="W5" s="2"/>
      <c r="X5" s="2"/>
      <c r="Y5" s="2"/>
      <c r="Z5" s="2"/>
    </row>
    <row r="6" spans="1:26" x14ac:dyDescent="0.25">
      <c r="A6" s="78" t="s">
        <v>73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1"/>
      <c r="M6" s="79" t="s">
        <v>9</v>
      </c>
      <c r="N6" s="50"/>
      <c r="O6" s="50"/>
      <c r="P6" s="50"/>
      <c r="Q6" s="50"/>
      <c r="R6" s="80"/>
      <c r="S6" s="2"/>
      <c r="T6" s="2"/>
      <c r="U6" s="2"/>
      <c r="V6" s="2"/>
      <c r="W6" s="2"/>
      <c r="X6" s="2"/>
      <c r="Y6" s="2"/>
      <c r="Z6" s="2"/>
    </row>
    <row r="7" spans="1:26" x14ac:dyDescent="0.25">
      <c r="A7" s="46" t="s">
        <v>10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8"/>
      <c r="S7" s="2"/>
      <c r="T7" s="2"/>
      <c r="U7" s="2"/>
      <c r="V7" s="2"/>
      <c r="W7" s="2"/>
      <c r="X7" s="2"/>
      <c r="Y7" s="2"/>
      <c r="Z7" s="2"/>
    </row>
    <row r="8" spans="1:26" ht="30" customHeight="1" x14ac:dyDescent="0.2">
      <c r="A8" s="52" t="s">
        <v>11</v>
      </c>
      <c r="B8" s="43"/>
      <c r="C8" s="43"/>
      <c r="D8" s="43"/>
      <c r="E8" s="43"/>
      <c r="F8" s="43"/>
      <c r="G8" s="44"/>
      <c r="H8" s="9" t="s">
        <v>12</v>
      </c>
      <c r="I8" s="9" t="s">
        <v>13</v>
      </c>
      <c r="J8" s="53" t="s">
        <v>14</v>
      </c>
      <c r="K8" s="44"/>
      <c r="L8" s="53" t="s">
        <v>15</v>
      </c>
      <c r="M8" s="44"/>
      <c r="N8" s="53" t="s">
        <v>16</v>
      </c>
      <c r="O8" s="44"/>
      <c r="P8" s="53" t="s">
        <v>17</v>
      </c>
      <c r="Q8" s="44"/>
      <c r="R8" s="10" t="s">
        <v>18</v>
      </c>
      <c r="S8" s="7"/>
      <c r="T8" s="7"/>
      <c r="U8" s="7"/>
      <c r="V8" s="7"/>
      <c r="W8" s="7"/>
      <c r="X8" s="7"/>
      <c r="Y8" s="7"/>
      <c r="Z8" s="7"/>
    </row>
    <row r="9" spans="1:26" ht="39.75" customHeight="1" x14ac:dyDescent="0.25">
      <c r="A9" s="11">
        <v>1</v>
      </c>
      <c r="B9" s="81" t="s">
        <v>19</v>
      </c>
      <c r="C9" s="43"/>
      <c r="D9" s="43"/>
      <c r="E9" s="43"/>
      <c r="F9" s="43"/>
      <c r="G9" s="44"/>
      <c r="H9" s="39">
        <v>0.4</v>
      </c>
      <c r="I9" s="12">
        <v>0.12</v>
      </c>
      <c r="J9" s="13">
        <v>5</v>
      </c>
      <c r="K9" s="12">
        <v>0.05</v>
      </c>
      <c r="L9" s="13">
        <v>5</v>
      </c>
      <c r="M9" s="12">
        <v>0.05</v>
      </c>
      <c r="N9" s="13">
        <v>5</v>
      </c>
      <c r="O9" s="12">
        <v>0.05</v>
      </c>
      <c r="P9" s="13">
        <v>5</v>
      </c>
      <c r="Q9" s="12">
        <v>0.05</v>
      </c>
      <c r="R9" s="14" t="s">
        <v>20</v>
      </c>
      <c r="S9" s="2" t="s">
        <v>21</v>
      </c>
      <c r="T9" s="2"/>
      <c r="U9" s="2"/>
      <c r="V9" s="2"/>
      <c r="W9" s="2"/>
      <c r="X9" s="2"/>
      <c r="Y9" s="2"/>
      <c r="Z9" s="2"/>
    </row>
    <row r="10" spans="1:26" ht="36.75" customHeight="1" x14ac:dyDescent="0.25">
      <c r="A10" s="11">
        <v>2</v>
      </c>
      <c r="B10" s="45" t="s">
        <v>22</v>
      </c>
      <c r="C10" s="43"/>
      <c r="D10" s="43"/>
      <c r="E10" s="43"/>
      <c r="F10" s="43"/>
      <c r="G10" s="44"/>
      <c r="H10" s="40"/>
      <c r="I10" s="12">
        <v>0.12</v>
      </c>
      <c r="J10" s="13">
        <v>5</v>
      </c>
      <c r="K10" s="12">
        <v>0.05</v>
      </c>
      <c r="L10" s="13">
        <v>5</v>
      </c>
      <c r="M10" s="12">
        <v>0.05</v>
      </c>
      <c r="N10" s="13">
        <v>4</v>
      </c>
      <c r="O10" s="15">
        <v>0.04</v>
      </c>
      <c r="P10" s="13">
        <v>5</v>
      </c>
      <c r="Q10" s="12">
        <v>0.05</v>
      </c>
      <c r="R10" s="14" t="s">
        <v>23</v>
      </c>
      <c r="S10" s="2"/>
      <c r="T10" s="2"/>
      <c r="U10" s="2"/>
      <c r="V10" s="2"/>
      <c r="W10" s="2"/>
      <c r="X10" s="2"/>
      <c r="Y10" s="2"/>
      <c r="Z10" s="2"/>
    </row>
    <row r="11" spans="1:26" ht="46.5" customHeight="1" x14ac:dyDescent="0.25">
      <c r="A11" s="11">
        <v>3</v>
      </c>
      <c r="B11" s="81" t="s">
        <v>24</v>
      </c>
      <c r="C11" s="43"/>
      <c r="D11" s="43"/>
      <c r="E11" s="43"/>
      <c r="F11" s="43"/>
      <c r="G11" s="44"/>
      <c r="H11" s="40"/>
      <c r="I11" s="12">
        <v>0.1</v>
      </c>
      <c r="J11" s="13">
        <v>5</v>
      </c>
      <c r="K11" s="12">
        <v>0.05</v>
      </c>
      <c r="L11" s="13">
        <v>4</v>
      </c>
      <c r="M11" s="12">
        <v>0.04</v>
      </c>
      <c r="N11" s="13">
        <v>5</v>
      </c>
      <c r="O11" s="12">
        <v>0.05</v>
      </c>
      <c r="P11" s="13">
        <v>5</v>
      </c>
      <c r="Q11" s="12">
        <v>0.05</v>
      </c>
      <c r="R11" s="14" t="s">
        <v>25</v>
      </c>
      <c r="S11" s="2"/>
      <c r="T11" s="2"/>
      <c r="U11" s="2"/>
      <c r="V11" s="2"/>
      <c r="W11" s="2"/>
      <c r="X11" s="2"/>
      <c r="Y11" s="2"/>
      <c r="Z11" s="2"/>
    </row>
    <row r="12" spans="1:26" ht="51.75" customHeight="1" x14ac:dyDescent="0.25">
      <c r="A12" s="11">
        <v>4</v>
      </c>
      <c r="B12" s="45" t="s">
        <v>26</v>
      </c>
      <c r="C12" s="43"/>
      <c r="D12" s="43"/>
      <c r="E12" s="43"/>
      <c r="F12" s="43"/>
      <c r="G12" s="44"/>
      <c r="H12" s="40"/>
      <c r="I12" s="12">
        <v>0.1</v>
      </c>
      <c r="J12" s="13">
        <v>5</v>
      </c>
      <c r="K12" s="12">
        <v>0.05</v>
      </c>
      <c r="L12" s="13">
        <v>4</v>
      </c>
      <c r="M12" s="12">
        <v>0.03</v>
      </c>
      <c r="N12" s="13">
        <v>5</v>
      </c>
      <c r="O12" s="12">
        <v>0.05</v>
      </c>
      <c r="P12" s="13">
        <v>3</v>
      </c>
      <c r="Q12" s="12">
        <v>0.03</v>
      </c>
      <c r="R12" s="14" t="s">
        <v>27</v>
      </c>
      <c r="S12" s="2"/>
      <c r="T12" s="2"/>
      <c r="U12" s="2"/>
      <c r="V12" s="2"/>
      <c r="W12" s="2"/>
      <c r="X12" s="2"/>
      <c r="Y12" s="2"/>
      <c r="Z12" s="2"/>
    </row>
    <row r="13" spans="1:26" ht="51.75" customHeight="1" x14ac:dyDescent="0.25">
      <c r="A13" s="11">
        <v>5</v>
      </c>
      <c r="B13" s="45" t="s">
        <v>28</v>
      </c>
      <c r="C13" s="43"/>
      <c r="D13" s="43"/>
      <c r="E13" s="43"/>
      <c r="F13" s="43"/>
      <c r="G13" s="44"/>
      <c r="H13" s="40"/>
      <c r="I13" s="12">
        <v>0.11</v>
      </c>
      <c r="J13" s="13">
        <v>4</v>
      </c>
      <c r="K13" s="12">
        <v>0.04</v>
      </c>
      <c r="L13" s="13">
        <v>3</v>
      </c>
      <c r="M13" s="12">
        <v>0.03</v>
      </c>
      <c r="N13" s="13">
        <v>4</v>
      </c>
      <c r="O13" s="12">
        <v>0.04</v>
      </c>
      <c r="P13" s="13">
        <v>5</v>
      </c>
      <c r="Q13" s="12">
        <v>0.05</v>
      </c>
      <c r="R13" s="14" t="s">
        <v>29</v>
      </c>
      <c r="S13" s="2"/>
      <c r="T13" s="2"/>
      <c r="U13" s="2"/>
      <c r="V13" s="2"/>
      <c r="W13" s="2"/>
      <c r="X13" s="2"/>
      <c r="Y13" s="2"/>
      <c r="Z13" s="2"/>
    </row>
    <row r="14" spans="1:26" ht="26.25" customHeight="1" x14ac:dyDescent="0.25">
      <c r="A14" s="11">
        <v>6</v>
      </c>
      <c r="B14" s="81" t="s">
        <v>30</v>
      </c>
      <c r="C14" s="43"/>
      <c r="D14" s="43"/>
      <c r="E14" s="43"/>
      <c r="F14" s="43"/>
      <c r="G14" s="44"/>
      <c r="H14" s="40"/>
      <c r="I14" s="12">
        <v>0.11</v>
      </c>
      <c r="J14" s="13">
        <v>5</v>
      </c>
      <c r="K14" s="12">
        <v>0.05</v>
      </c>
      <c r="L14" s="13">
        <v>5</v>
      </c>
      <c r="M14" s="12">
        <v>0.05</v>
      </c>
      <c r="N14" s="13">
        <v>5</v>
      </c>
      <c r="O14" s="12">
        <v>0.05</v>
      </c>
      <c r="P14" s="13">
        <v>5</v>
      </c>
      <c r="Q14" s="12">
        <v>0.05</v>
      </c>
      <c r="R14" s="14" t="s">
        <v>31</v>
      </c>
      <c r="S14" s="2"/>
      <c r="T14" s="2"/>
      <c r="U14" s="2"/>
      <c r="V14" s="2"/>
      <c r="W14" s="2"/>
      <c r="X14" s="2"/>
      <c r="Y14" s="2"/>
      <c r="Z14" s="2"/>
    </row>
    <row r="15" spans="1:26" ht="33.75" customHeight="1" x14ac:dyDescent="0.25">
      <c r="A15" s="11">
        <v>7</v>
      </c>
      <c r="B15" s="45" t="s">
        <v>32</v>
      </c>
      <c r="C15" s="43"/>
      <c r="D15" s="43"/>
      <c r="E15" s="43"/>
      <c r="F15" s="43"/>
      <c r="G15" s="44"/>
      <c r="H15" s="40"/>
      <c r="I15" s="12">
        <v>0.12</v>
      </c>
      <c r="J15" s="13">
        <v>4</v>
      </c>
      <c r="K15" s="12">
        <v>0.04</v>
      </c>
      <c r="L15" s="13">
        <v>4</v>
      </c>
      <c r="M15" s="12">
        <v>0.04</v>
      </c>
      <c r="N15" s="13">
        <v>4</v>
      </c>
      <c r="O15" s="12">
        <v>0.04</v>
      </c>
      <c r="P15" s="13">
        <v>4</v>
      </c>
      <c r="Q15" s="12">
        <v>0.04</v>
      </c>
      <c r="R15" s="14" t="s">
        <v>33</v>
      </c>
      <c r="S15" s="2"/>
      <c r="T15" s="2"/>
      <c r="U15" s="2"/>
      <c r="V15" s="2"/>
      <c r="W15" s="2"/>
      <c r="X15" s="2"/>
      <c r="Y15" s="2"/>
      <c r="Z15" s="2"/>
    </row>
    <row r="16" spans="1:26" ht="61.5" customHeight="1" x14ac:dyDescent="0.25">
      <c r="A16" s="11">
        <v>8</v>
      </c>
      <c r="B16" s="82" t="s">
        <v>34</v>
      </c>
      <c r="C16" s="43"/>
      <c r="D16" s="43"/>
      <c r="E16" s="43"/>
      <c r="F16" s="43"/>
      <c r="G16" s="44"/>
      <c r="H16" s="40"/>
      <c r="I16" s="12">
        <v>0.1</v>
      </c>
      <c r="J16" s="13">
        <v>4</v>
      </c>
      <c r="K16" s="12">
        <v>0.04</v>
      </c>
      <c r="L16" s="13">
        <v>4</v>
      </c>
      <c r="M16" s="12">
        <v>0.04</v>
      </c>
      <c r="N16" s="13">
        <v>4</v>
      </c>
      <c r="O16" s="12">
        <v>0.04</v>
      </c>
      <c r="P16" s="13">
        <v>4</v>
      </c>
      <c r="Q16" s="12">
        <v>0.04</v>
      </c>
      <c r="R16" s="14" t="s">
        <v>35</v>
      </c>
      <c r="S16" s="2"/>
      <c r="T16" s="2"/>
      <c r="U16" s="2"/>
      <c r="V16" s="2"/>
      <c r="W16" s="2"/>
      <c r="X16" s="2"/>
      <c r="Y16" s="2"/>
      <c r="Z16" s="2"/>
    </row>
    <row r="17" spans="1:26" ht="49.5" customHeight="1" x14ac:dyDescent="0.25">
      <c r="A17" s="11">
        <v>9</v>
      </c>
      <c r="B17" s="81" t="s">
        <v>36</v>
      </c>
      <c r="C17" s="43"/>
      <c r="D17" s="43"/>
      <c r="E17" s="43"/>
      <c r="F17" s="43"/>
      <c r="G17" s="44"/>
      <c r="H17" s="40"/>
      <c r="I17" s="12">
        <v>0.12</v>
      </c>
      <c r="J17" s="13">
        <v>5</v>
      </c>
      <c r="K17" s="12">
        <v>0.05</v>
      </c>
      <c r="L17" s="13">
        <v>5</v>
      </c>
      <c r="M17" s="12">
        <v>0.05</v>
      </c>
      <c r="N17" s="13">
        <v>3</v>
      </c>
      <c r="O17" s="12">
        <v>0.03</v>
      </c>
      <c r="P17" s="13">
        <v>5</v>
      </c>
      <c r="Q17" s="12">
        <v>0.05</v>
      </c>
      <c r="R17" s="14" t="s">
        <v>37</v>
      </c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49" t="s">
        <v>38</v>
      </c>
      <c r="B18" s="50"/>
      <c r="C18" s="50"/>
      <c r="D18" s="50"/>
      <c r="E18" s="50"/>
      <c r="F18" s="50"/>
      <c r="G18" s="51"/>
      <c r="H18" s="54"/>
      <c r="I18" s="16">
        <f t="shared" ref="I18:J18" si="0">+SUM(I9:I17)</f>
        <v>0.99999999999999989</v>
      </c>
      <c r="J18" s="17">
        <f t="shared" si="0"/>
        <v>42</v>
      </c>
      <c r="K18" s="16">
        <f>SUM(K9:K17)</f>
        <v>0.42</v>
      </c>
      <c r="L18" s="17">
        <f>+SUM(L9:L17)</f>
        <v>39</v>
      </c>
      <c r="M18" s="16">
        <f>SUM(M9:M17)</f>
        <v>0.37999999999999995</v>
      </c>
      <c r="N18" s="17">
        <f>+SUM(N9:N17)</f>
        <v>39</v>
      </c>
      <c r="O18" s="16">
        <f>SUM(O9:O17)</f>
        <v>0.39</v>
      </c>
      <c r="P18" s="17">
        <f>+SUM(P9:P17)</f>
        <v>41</v>
      </c>
      <c r="Q18" s="16">
        <f>SUM(Q9:Q17)</f>
        <v>0.41</v>
      </c>
      <c r="R18" s="18"/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25">
      <c r="A19" s="46" t="s">
        <v>39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8"/>
      <c r="S19" s="2"/>
      <c r="T19" s="2"/>
      <c r="U19" s="2"/>
      <c r="V19" s="2"/>
      <c r="W19" s="2"/>
      <c r="X19" s="2"/>
      <c r="Y19" s="2"/>
      <c r="Z19" s="2"/>
    </row>
    <row r="20" spans="1:26" ht="30" customHeight="1" x14ac:dyDescent="0.2">
      <c r="A20" s="52" t="s">
        <v>11</v>
      </c>
      <c r="B20" s="43"/>
      <c r="C20" s="43"/>
      <c r="D20" s="43"/>
      <c r="E20" s="43"/>
      <c r="F20" s="43"/>
      <c r="G20" s="44"/>
      <c r="H20" s="9" t="s">
        <v>12</v>
      </c>
      <c r="I20" s="9" t="s">
        <v>13</v>
      </c>
      <c r="J20" s="53" t="s">
        <v>14</v>
      </c>
      <c r="K20" s="44"/>
      <c r="L20" s="53" t="s">
        <v>15</v>
      </c>
      <c r="M20" s="44"/>
      <c r="N20" s="53" t="s">
        <v>16</v>
      </c>
      <c r="O20" s="44"/>
      <c r="P20" s="53" t="s">
        <v>17</v>
      </c>
      <c r="Q20" s="44"/>
      <c r="R20" s="10" t="s">
        <v>18</v>
      </c>
      <c r="S20" s="7"/>
      <c r="T20" s="7"/>
      <c r="U20" s="7"/>
      <c r="V20" s="7"/>
      <c r="W20" s="7"/>
      <c r="X20" s="7"/>
      <c r="Y20" s="7"/>
      <c r="Z20" s="7"/>
    </row>
    <row r="21" spans="1:26" ht="50.25" customHeight="1" x14ac:dyDescent="0.25">
      <c r="A21" s="11">
        <v>1</v>
      </c>
      <c r="B21" s="45" t="s">
        <v>40</v>
      </c>
      <c r="C21" s="43"/>
      <c r="D21" s="43"/>
      <c r="E21" s="43"/>
      <c r="F21" s="43"/>
      <c r="G21" s="44"/>
      <c r="H21" s="39">
        <v>0.3</v>
      </c>
      <c r="I21" s="12">
        <v>0.2</v>
      </c>
      <c r="J21" s="13">
        <v>5</v>
      </c>
      <c r="K21" s="12">
        <v>0.05</v>
      </c>
      <c r="L21" s="13">
        <v>4</v>
      </c>
      <c r="M21" s="12">
        <v>0.04</v>
      </c>
      <c r="N21" s="13">
        <v>4</v>
      </c>
      <c r="O21" s="12">
        <v>0.04</v>
      </c>
      <c r="P21" s="13">
        <v>5</v>
      </c>
      <c r="Q21" s="12">
        <v>0.05</v>
      </c>
      <c r="R21" s="14" t="s">
        <v>41</v>
      </c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1">
        <v>2</v>
      </c>
      <c r="B22" s="42" t="s">
        <v>42</v>
      </c>
      <c r="C22" s="43"/>
      <c r="D22" s="43"/>
      <c r="E22" s="43"/>
      <c r="F22" s="43"/>
      <c r="G22" s="44"/>
      <c r="H22" s="40"/>
      <c r="I22" s="12">
        <v>0.15</v>
      </c>
      <c r="J22" s="13">
        <v>5</v>
      </c>
      <c r="K22" s="12">
        <v>0.05</v>
      </c>
      <c r="L22" s="13">
        <v>5</v>
      </c>
      <c r="M22" s="12">
        <v>0.05</v>
      </c>
      <c r="N22" s="13">
        <v>5</v>
      </c>
      <c r="O22" s="12">
        <v>0.05</v>
      </c>
      <c r="P22" s="13">
        <v>3</v>
      </c>
      <c r="Q22" s="12">
        <v>0.03</v>
      </c>
      <c r="R22" s="14" t="s">
        <v>43</v>
      </c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1">
        <v>3</v>
      </c>
      <c r="B23" s="42" t="s">
        <v>44</v>
      </c>
      <c r="C23" s="43"/>
      <c r="D23" s="43"/>
      <c r="E23" s="43"/>
      <c r="F23" s="43"/>
      <c r="G23" s="44"/>
      <c r="H23" s="40"/>
      <c r="I23" s="12">
        <v>0.15</v>
      </c>
      <c r="J23" s="13">
        <v>5</v>
      </c>
      <c r="K23" s="12">
        <v>0.05</v>
      </c>
      <c r="L23" s="13">
        <v>3</v>
      </c>
      <c r="M23" s="12">
        <v>0.03</v>
      </c>
      <c r="N23" s="13">
        <v>5</v>
      </c>
      <c r="O23" s="12">
        <v>0.05</v>
      </c>
      <c r="P23" s="13">
        <v>5</v>
      </c>
      <c r="Q23" s="12">
        <v>0.05</v>
      </c>
      <c r="R23" s="14" t="s">
        <v>45</v>
      </c>
      <c r="S23" s="2"/>
      <c r="T23" s="2"/>
      <c r="U23" s="2"/>
      <c r="V23" s="2"/>
      <c r="W23" s="2"/>
      <c r="X23" s="2"/>
      <c r="Y23" s="2"/>
      <c r="Z23" s="2"/>
    </row>
    <row r="24" spans="1:26" ht="46.5" customHeight="1" x14ac:dyDescent="0.25">
      <c r="A24" s="11">
        <v>4</v>
      </c>
      <c r="B24" s="45" t="s">
        <v>46</v>
      </c>
      <c r="C24" s="43"/>
      <c r="D24" s="43"/>
      <c r="E24" s="43"/>
      <c r="F24" s="43"/>
      <c r="G24" s="44"/>
      <c r="H24" s="40"/>
      <c r="I24" s="12">
        <v>0.15</v>
      </c>
      <c r="J24" s="13">
        <v>5</v>
      </c>
      <c r="K24" s="12">
        <v>0.05</v>
      </c>
      <c r="L24" s="13">
        <v>5</v>
      </c>
      <c r="M24" s="12">
        <v>0.05</v>
      </c>
      <c r="N24" s="13">
        <v>4</v>
      </c>
      <c r="O24" s="12">
        <v>0.04</v>
      </c>
      <c r="P24" s="13">
        <v>4</v>
      </c>
      <c r="Q24" s="12">
        <v>0.04</v>
      </c>
      <c r="R24" s="19" t="s">
        <v>47</v>
      </c>
      <c r="S24" s="2"/>
      <c r="T24" s="2"/>
      <c r="U24" s="2"/>
      <c r="V24" s="2"/>
      <c r="W24" s="2"/>
      <c r="X24" s="2"/>
      <c r="Y24" s="2"/>
      <c r="Z24" s="2"/>
    </row>
    <row r="25" spans="1:26" ht="48.75" customHeight="1" x14ac:dyDescent="0.25">
      <c r="A25" s="11">
        <v>5</v>
      </c>
      <c r="B25" s="45" t="s">
        <v>48</v>
      </c>
      <c r="C25" s="43"/>
      <c r="D25" s="43"/>
      <c r="E25" s="43"/>
      <c r="F25" s="43"/>
      <c r="G25" s="44"/>
      <c r="H25" s="40"/>
      <c r="I25" s="12">
        <v>0.15</v>
      </c>
      <c r="J25" s="13">
        <v>5</v>
      </c>
      <c r="K25" s="12">
        <v>0.05</v>
      </c>
      <c r="L25" s="13">
        <v>5</v>
      </c>
      <c r="M25" s="12">
        <v>0.05</v>
      </c>
      <c r="N25" s="13">
        <v>5</v>
      </c>
      <c r="O25" s="12">
        <v>0.05</v>
      </c>
      <c r="P25" s="13">
        <v>5</v>
      </c>
      <c r="Q25" s="12">
        <v>0.05</v>
      </c>
      <c r="R25" s="14" t="s">
        <v>49</v>
      </c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1">
        <v>6</v>
      </c>
      <c r="B26" s="42" t="s">
        <v>50</v>
      </c>
      <c r="C26" s="43"/>
      <c r="D26" s="43"/>
      <c r="E26" s="43"/>
      <c r="F26" s="43"/>
      <c r="G26" s="44"/>
      <c r="H26" s="40"/>
      <c r="I26" s="12">
        <v>0.2</v>
      </c>
      <c r="J26" s="13">
        <v>4</v>
      </c>
      <c r="K26" s="12">
        <v>0.04</v>
      </c>
      <c r="L26" s="13">
        <v>4</v>
      </c>
      <c r="M26" s="12">
        <v>0.04</v>
      </c>
      <c r="N26" s="13">
        <v>4</v>
      </c>
      <c r="O26" s="12">
        <v>0.04</v>
      </c>
      <c r="P26" s="13">
        <v>4</v>
      </c>
      <c r="Q26" s="12">
        <v>0.04</v>
      </c>
      <c r="R26" s="14" t="s">
        <v>51</v>
      </c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49" t="s">
        <v>38</v>
      </c>
      <c r="B27" s="50"/>
      <c r="C27" s="50"/>
      <c r="D27" s="50"/>
      <c r="E27" s="50"/>
      <c r="F27" s="50"/>
      <c r="G27" s="51"/>
      <c r="H27" s="41"/>
      <c r="I27" s="20">
        <f t="shared" ref="I27:J27" si="1">+SUM(I21:I26)</f>
        <v>1</v>
      </c>
      <c r="J27" s="21">
        <f t="shared" si="1"/>
        <v>29</v>
      </c>
      <c r="K27" s="20">
        <f>SUM(K21:K26)</f>
        <v>0.28999999999999998</v>
      </c>
      <c r="L27" s="21">
        <f>+SUM(L21:L26)</f>
        <v>26</v>
      </c>
      <c r="M27" s="20">
        <f>SUM(M21:M26)</f>
        <v>0.25999999999999995</v>
      </c>
      <c r="N27" s="21">
        <f>+SUM(N21:N26)</f>
        <v>27</v>
      </c>
      <c r="O27" s="20">
        <f>SUM(O21:O26)</f>
        <v>0.27</v>
      </c>
      <c r="P27" s="21">
        <f>+SUM(P21:P26)</f>
        <v>26</v>
      </c>
      <c r="Q27" s="20">
        <f>SUM(Q21:Q26)</f>
        <v>0.26</v>
      </c>
      <c r="R27" s="22"/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25">
      <c r="A28" s="46" t="s">
        <v>52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8"/>
      <c r="S28" s="2"/>
      <c r="T28" s="2"/>
      <c r="U28" s="2"/>
      <c r="V28" s="2"/>
      <c r="W28" s="2"/>
      <c r="X28" s="2"/>
      <c r="Y28" s="2"/>
      <c r="Z28" s="2"/>
    </row>
    <row r="29" spans="1:26" ht="30" customHeight="1" x14ac:dyDescent="0.2">
      <c r="A29" s="52" t="s">
        <v>11</v>
      </c>
      <c r="B29" s="43"/>
      <c r="C29" s="43"/>
      <c r="D29" s="43"/>
      <c r="E29" s="43"/>
      <c r="F29" s="43"/>
      <c r="G29" s="44"/>
      <c r="H29" s="9" t="s">
        <v>12</v>
      </c>
      <c r="I29" s="9" t="s">
        <v>13</v>
      </c>
      <c r="J29" s="53" t="s">
        <v>14</v>
      </c>
      <c r="K29" s="44"/>
      <c r="L29" s="53" t="s">
        <v>15</v>
      </c>
      <c r="M29" s="44"/>
      <c r="N29" s="53" t="s">
        <v>16</v>
      </c>
      <c r="O29" s="44"/>
      <c r="P29" s="53" t="s">
        <v>17</v>
      </c>
      <c r="Q29" s="44"/>
      <c r="R29" s="10" t="s">
        <v>18</v>
      </c>
      <c r="S29" s="7"/>
      <c r="T29" s="7"/>
      <c r="U29" s="7"/>
      <c r="V29" s="7"/>
      <c r="W29" s="7"/>
      <c r="X29" s="7"/>
      <c r="Y29" s="7"/>
      <c r="Z29" s="7"/>
    </row>
    <row r="30" spans="1:26" ht="52.5" customHeight="1" x14ac:dyDescent="0.25">
      <c r="A30" s="23">
        <v>1</v>
      </c>
      <c r="B30" s="83" t="s">
        <v>53</v>
      </c>
      <c r="C30" s="43"/>
      <c r="D30" s="43"/>
      <c r="E30" s="43"/>
      <c r="F30" s="43"/>
      <c r="G30" s="44"/>
      <c r="H30" s="39">
        <v>0.15</v>
      </c>
      <c r="I30" s="24">
        <v>0.25</v>
      </c>
      <c r="J30" s="25">
        <v>5</v>
      </c>
      <c r="K30" s="24">
        <v>0.05</v>
      </c>
      <c r="L30" s="26">
        <v>5</v>
      </c>
      <c r="M30" s="24">
        <v>0.05</v>
      </c>
      <c r="N30" s="26">
        <v>5</v>
      </c>
      <c r="O30" s="24">
        <v>0.05</v>
      </c>
      <c r="P30" s="26">
        <v>5</v>
      </c>
      <c r="Q30" s="24">
        <v>0.05</v>
      </c>
      <c r="R30" s="19" t="s">
        <v>54</v>
      </c>
      <c r="S30" s="27"/>
      <c r="T30" s="27"/>
      <c r="U30" s="27"/>
      <c r="V30" s="27"/>
      <c r="W30" s="27"/>
      <c r="X30" s="27"/>
      <c r="Y30" s="27"/>
      <c r="Z30" s="27"/>
    </row>
    <row r="31" spans="1:26" ht="30" customHeight="1" x14ac:dyDescent="0.25">
      <c r="A31" s="11">
        <v>2</v>
      </c>
      <c r="B31" s="42" t="s">
        <v>55</v>
      </c>
      <c r="C31" s="43"/>
      <c r="D31" s="43"/>
      <c r="E31" s="43"/>
      <c r="F31" s="43"/>
      <c r="G31" s="44"/>
      <c r="H31" s="40"/>
      <c r="I31" s="12">
        <v>0.1</v>
      </c>
      <c r="J31" s="13">
        <v>4</v>
      </c>
      <c r="K31" s="12">
        <v>0.04</v>
      </c>
      <c r="L31" s="13">
        <v>4</v>
      </c>
      <c r="M31" s="12">
        <v>0.05</v>
      </c>
      <c r="N31" s="13">
        <v>4</v>
      </c>
      <c r="O31" s="12">
        <v>0.04</v>
      </c>
      <c r="P31" s="13">
        <v>4</v>
      </c>
      <c r="Q31" s="12">
        <v>0.04</v>
      </c>
      <c r="R31" s="28" t="s">
        <v>56</v>
      </c>
      <c r="S31" s="2"/>
      <c r="T31" s="2"/>
      <c r="U31" s="2"/>
      <c r="V31" s="2"/>
      <c r="W31" s="2"/>
      <c r="X31" s="2"/>
      <c r="Y31" s="2"/>
      <c r="Z31" s="2"/>
    </row>
    <row r="32" spans="1:26" ht="30.75" customHeight="1" x14ac:dyDescent="0.25">
      <c r="A32" s="11">
        <v>3</v>
      </c>
      <c r="B32" s="42" t="s">
        <v>57</v>
      </c>
      <c r="C32" s="43"/>
      <c r="D32" s="43"/>
      <c r="E32" s="43"/>
      <c r="F32" s="43"/>
      <c r="G32" s="44"/>
      <c r="H32" s="40"/>
      <c r="I32" s="12">
        <v>0.2</v>
      </c>
      <c r="J32" s="13">
        <v>3</v>
      </c>
      <c r="K32" s="12">
        <v>0.03</v>
      </c>
      <c r="L32" s="13">
        <v>5</v>
      </c>
      <c r="M32" s="12">
        <v>0.05</v>
      </c>
      <c r="N32" s="13">
        <v>4</v>
      </c>
      <c r="O32" s="12">
        <v>0.04</v>
      </c>
      <c r="P32" s="13">
        <v>4</v>
      </c>
      <c r="Q32" s="12">
        <v>0.04</v>
      </c>
      <c r="R32" s="19" t="s">
        <v>58</v>
      </c>
      <c r="S32" s="2"/>
      <c r="T32" s="2"/>
      <c r="U32" s="2"/>
      <c r="V32" s="2"/>
      <c r="W32" s="2"/>
      <c r="X32" s="2"/>
      <c r="Y32" s="2"/>
      <c r="Z32" s="2"/>
    </row>
    <row r="33" spans="1:26" ht="54" customHeight="1" x14ac:dyDescent="0.25">
      <c r="A33" s="11">
        <v>4</v>
      </c>
      <c r="B33" s="42" t="s">
        <v>59</v>
      </c>
      <c r="C33" s="43"/>
      <c r="D33" s="43"/>
      <c r="E33" s="43"/>
      <c r="F33" s="43"/>
      <c r="G33" s="44"/>
      <c r="H33" s="40"/>
      <c r="I33" s="12">
        <v>0.2</v>
      </c>
      <c r="J33" s="13">
        <v>4</v>
      </c>
      <c r="K33" s="12">
        <v>0.04</v>
      </c>
      <c r="L33" s="13">
        <v>4</v>
      </c>
      <c r="M33" s="12">
        <v>0.04</v>
      </c>
      <c r="N33" s="13">
        <v>4</v>
      </c>
      <c r="O33" s="12">
        <v>0.04</v>
      </c>
      <c r="P33" s="13">
        <v>3</v>
      </c>
      <c r="Q33" s="12">
        <v>0.03</v>
      </c>
      <c r="R33" s="19" t="s">
        <v>60</v>
      </c>
      <c r="S33" s="2"/>
      <c r="T33" s="2"/>
      <c r="U33" s="2"/>
      <c r="V33" s="2"/>
      <c r="W33" s="2"/>
      <c r="X33" s="2"/>
      <c r="Y33" s="2"/>
      <c r="Z33" s="2"/>
    </row>
    <row r="34" spans="1:26" ht="46.5" customHeight="1" x14ac:dyDescent="0.25">
      <c r="A34" s="11">
        <v>5</v>
      </c>
      <c r="B34" s="42" t="s">
        <v>61</v>
      </c>
      <c r="C34" s="43"/>
      <c r="D34" s="43"/>
      <c r="E34" s="43"/>
      <c r="F34" s="43"/>
      <c r="G34" s="44"/>
      <c r="H34" s="40"/>
      <c r="I34" s="12">
        <v>0.25</v>
      </c>
      <c r="J34" s="13">
        <v>5</v>
      </c>
      <c r="K34" s="12">
        <v>0.05</v>
      </c>
      <c r="L34" s="13">
        <v>5</v>
      </c>
      <c r="M34" s="12">
        <v>0.05</v>
      </c>
      <c r="N34" s="13">
        <v>5</v>
      </c>
      <c r="O34" s="12">
        <v>0.05</v>
      </c>
      <c r="P34" s="13">
        <v>5</v>
      </c>
      <c r="Q34" s="12">
        <v>0.05</v>
      </c>
      <c r="R34" s="29" t="s">
        <v>62</v>
      </c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49" t="s">
        <v>38</v>
      </c>
      <c r="B35" s="50"/>
      <c r="C35" s="50"/>
      <c r="D35" s="50"/>
      <c r="E35" s="50"/>
      <c r="F35" s="50"/>
      <c r="G35" s="51"/>
      <c r="H35" s="54"/>
      <c r="I35" s="20">
        <f t="shared" ref="I35:J35" si="2">+SUM(I30:I34)</f>
        <v>1</v>
      </c>
      <c r="J35" s="21">
        <f t="shared" si="2"/>
        <v>21</v>
      </c>
      <c r="K35" s="20">
        <f>SUM(K30:K34)</f>
        <v>0.21000000000000002</v>
      </c>
      <c r="L35" s="21">
        <f>+SUM(L30:L34)</f>
        <v>23</v>
      </c>
      <c r="M35" s="20">
        <f>SUM(M30:M34)</f>
        <v>0.24000000000000005</v>
      </c>
      <c r="N35" s="21">
        <f>+SUM(N30:N34)</f>
        <v>22</v>
      </c>
      <c r="O35" s="20">
        <f>SUM(O30:O34)</f>
        <v>0.22000000000000003</v>
      </c>
      <c r="P35" s="21">
        <f>+SUM(P30:P34)</f>
        <v>21</v>
      </c>
      <c r="Q35" s="20">
        <f>SUM(Q30:Q34)</f>
        <v>0.21000000000000002</v>
      </c>
      <c r="R35" s="30"/>
      <c r="S35" s="2"/>
      <c r="T35" s="2"/>
      <c r="U35" s="2"/>
      <c r="V35" s="2"/>
      <c r="W35" s="2"/>
      <c r="X35" s="2"/>
      <c r="Y35" s="2"/>
      <c r="Z35" s="2"/>
    </row>
    <row r="36" spans="1:26" ht="15" customHeight="1" x14ac:dyDescent="0.25">
      <c r="A36" s="46" t="s">
        <v>63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8"/>
      <c r="S36" s="2"/>
      <c r="T36" s="2"/>
      <c r="U36" s="2"/>
      <c r="V36" s="2"/>
      <c r="W36" s="2"/>
      <c r="X36" s="2"/>
      <c r="Y36" s="2"/>
      <c r="Z36" s="2"/>
    </row>
    <row r="37" spans="1:26" ht="30" customHeight="1" x14ac:dyDescent="0.2">
      <c r="A37" s="52" t="s">
        <v>11</v>
      </c>
      <c r="B37" s="43"/>
      <c r="C37" s="43"/>
      <c r="D37" s="43"/>
      <c r="E37" s="43"/>
      <c r="F37" s="43"/>
      <c r="G37" s="44"/>
      <c r="H37" s="9" t="s">
        <v>12</v>
      </c>
      <c r="I37" s="9" t="s">
        <v>13</v>
      </c>
      <c r="J37" s="53" t="s">
        <v>14</v>
      </c>
      <c r="K37" s="44"/>
      <c r="L37" s="53" t="s">
        <v>15</v>
      </c>
      <c r="M37" s="44"/>
      <c r="N37" s="53" t="s">
        <v>16</v>
      </c>
      <c r="O37" s="44"/>
      <c r="P37" s="53" t="s">
        <v>17</v>
      </c>
      <c r="Q37" s="44"/>
      <c r="R37" s="10" t="s">
        <v>18</v>
      </c>
      <c r="S37" s="7"/>
      <c r="T37" s="7"/>
      <c r="U37" s="7"/>
      <c r="V37" s="7"/>
      <c r="W37" s="7"/>
      <c r="X37" s="7"/>
      <c r="Y37" s="7"/>
      <c r="Z37" s="7"/>
    </row>
    <row r="38" spans="1:26" ht="34.5" customHeight="1" x14ac:dyDescent="0.25">
      <c r="A38" s="11">
        <v>1</v>
      </c>
      <c r="B38" s="42" t="s">
        <v>64</v>
      </c>
      <c r="C38" s="43"/>
      <c r="D38" s="43"/>
      <c r="E38" s="43"/>
      <c r="F38" s="43"/>
      <c r="G38" s="44"/>
      <c r="H38" s="55">
        <v>0.15</v>
      </c>
      <c r="I38" s="12">
        <v>0.4</v>
      </c>
      <c r="J38" s="13">
        <v>4</v>
      </c>
      <c r="K38" s="12">
        <v>0.04</v>
      </c>
      <c r="L38" s="13">
        <v>5</v>
      </c>
      <c r="M38" s="12">
        <v>0.05</v>
      </c>
      <c r="N38" s="13">
        <v>5</v>
      </c>
      <c r="O38" s="12">
        <v>0.05</v>
      </c>
      <c r="P38" s="13">
        <v>5</v>
      </c>
      <c r="Q38" s="12">
        <v>0.05</v>
      </c>
      <c r="R38" s="31" t="s">
        <v>65</v>
      </c>
      <c r="S38" s="2"/>
      <c r="T38" s="2"/>
      <c r="U38" s="2"/>
      <c r="V38" s="2"/>
      <c r="W38" s="2"/>
      <c r="X38" s="2"/>
      <c r="Y38" s="2"/>
      <c r="Z38" s="2"/>
    </row>
    <row r="39" spans="1:26" ht="39.75" customHeight="1" x14ac:dyDescent="0.25">
      <c r="A39" s="11">
        <v>2</v>
      </c>
      <c r="B39" s="42" t="s">
        <v>66</v>
      </c>
      <c r="C39" s="43"/>
      <c r="D39" s="43"/>
      <c r="E39" s="43"/>
      <c r="F39" s="43"/>
      <c r="G39" s="44"/>
      <c r="H39" s="40"/>
      <c r="I39" s="12">
        <v>0.3</v>
      </c>
      <c r="J39" s="13">
        <v>5</v>
      </c>
      <c r="K39" s="12">
        <v>0.05</v>
      </c>
      <c r="L39" s="13">
        <v>5</v>
      </c>
      <c r="M39" s="12">
        <v>0.05</v>
      </c>
      <c r="N39" s="13">
        <v>5</v>
      </c>
      <c r="O39" s="12">
        <v>0.05</v>
      </c>
      <c r="P39" s="13">
        <v>5</v>
      </c>
      <c r="Q39" s="12">
        <v>0.05</v>
      </c>
      <c r="R39" s="22" t="s">
        <v>67</v>
      </c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11">
        <v>3</v>
      </c>
      <c r="B40" s="42" t="s">
        <v>68</v>
      </c>
      <c r="C40" s="43"/>
      <c r="D40" s="43"/>
      <c r="E40" s="43"/>
      <c r="F40" s="43"/>
      <c r="G40" s="44"/>
      <c r="H40" s="40"/>
      <c r="I40" s="12">
        <v>0.2</v>
      </c>
      <c r="J40" s="13">
        <v>5</v>
      </c>
      <c r="K40" s="12">
        <v>0.05</v>
      </c>
      <c r="L40" s="13">
        <v>5</v>
      </c>
      <c r="M40" s="12">
        <v>0.05</v>
      </c>
      <c r="N40" s="13">
        <v>4</v>
      </c>
      <c r="O40" s="12">
        <v>0.04</v>
      </c>
      <c r="P40" s="13">
        <v>4</v>
      </c>
      <c r="Q40" s="12">
        <v>0.04</v>
      </c>
      <c r="R40" s="29" t="s">
        <v>47</v>
      </c>
      <c r="S40" s="2"/>
      <c r="T40" s="2"/>
      <c r="U40" s="2"/>
      <c r="V40" s="2"/>
      <c r="W40" s="2"/>
      <c r="X40" s="2"/>
      <c r="Y40" s="2"/>
      <c r="Z40" s="2"/>
    </row>
    <row r="41" spans="1:26" ht="43.5" customHeight="1" x14ac:dyDescent="0.25">
      <c r="A41" s="11">
        <v>4</v>
      </c>
      <c r="B41" s="42" t="s">
        <v>69</v>
      </c>
      <c r="C41" s="43"/>
      <c r="D41" s="43"/>
      <c r="E41" s="43"/>
      <c r="F41" s="43"/>
      <c r="G41" s="44"/>
      <c r="H41" s="40"/>
      <c r="I41" s="12">
        <v>0.1</v>
      </c>
      <c r="J41" s="13">
        <v>5</v>
      </c>
      <c r="K41" s="12">
        <v>0.05</v>
      </c>
      <c r="L41" s="13">
        <v>5</v>
      </c>
      <c r="M41" s="12">
        <v>0.05</v>
      </c>
      <c r="N41" s="13">
        <v>5</v>
      </c>
      <c r="O41" s="12">
        <v>0.05</v>
      </c>
      <c r="P41" s="13">
        <v>5</v>
      </c>
      <c r="Q41" s="12">
        <v>0.05</v>
      </c>
      <c r="R41" s="22" t="s">
        <v>49</v>
      </c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49" t="s">
        <v>38</v>
      </c>
      <c r="B42" s="50"/>
      <c r="C42" s="50"/>
      <c r="D42" s="50"/>
      <c r="E42" s="50"/>
      <c r="F42" s="50"/>
      <c r="G42" s="51"/>
      <c r="H42" s="41"/>
      <c r="I42" s="32">
        <f t="shared" ref="I42:J42" si="3">+SUM(I38:I41)</f>
        <v>0.99999999999999989</v>
      </c>
      <c r="J42" s="33">
        <f t="shared" si="3"/>
        <v>19</v>
      </c>
      <c r="K42" s="32">
        <f>SUM(K38:K41)</f>
        <v>0.19</v>
      </c>
      <c r="L42" s="33">
        <f>+SUM(L38:L41)</f>
        <v>20</v>
      </c>
      <c r="M42" s="32">
        <f>SUM(M38:M41)</f>
        <v>0.2</v>
      </c>
      <c r="N42" s="33">
        <f>+SUM(N38:N41)</f>
        <v>19</v>
      </c>
      <c r="O42" s="32">
        <f>SUM(O38:O41)</f>
        <v>0.19</v>
      </c>
      <c r="P42" s="33">
        <f>+SUM(P38:P41)</f>
        <v>19</v>
      </c>
      <c r="Q42" s="32">
        <f>SUM(Q38:Q41)</f>
        <v>0.19</v>
      </c>
      <c r="R42" s="34"/>
      <c r="S42" s="2"/>
      <c r="T42" s="2"/>
      <c r="U42" s="2"/>
      <c r="V42" s="2"/>
      <c r="W42" s="2"/>
      <c r="X42" s="2"/>
      <c r="Y42" s="2"/>
      <c r="Z42" s="2"/>
    </row>
    <row r="43" spans="1:26" ht="18.75" customHeight="1" x14ac:dyDescent="0.25">
      <c r="A43" s="57" t="s">
        <v>70</v>
      </c>
      <c r="B43" s="47"/>
      <c r="C43" s="47"/>
      <c r="D43" s="47"/>
      <c r="E43" s="47"/>
      <c r="F43" s="47"/>
      <c r="G43" s="58"/>
      <c r="H43" s="59">
        <f>SUM(H9,H21,H30,H38)</f>
        <v>1</v>
      </c>
      <c r="I43" s="58"/>
      <c r="J43" s="60">
        <f>(K18*$H$9)+(K27*$H$21)+(K35*$H$30)+(K42*$H$38)</f>
        <v>0.31499999999999995</v>
      </c>
      <c r="K43" s="58"/>
      <c r="L43" s="60">
        <f>(M18*$H$9)+(M27*$H$21)+(M35*$H$30)+(M42*$H$38)</f>
        <v>0.29600000000000004</v>
      </c>
      <c r="M43" s="58"/>
      <c r="N43" s="60">
        <f>(O18*$H$9)+(O27*$H$21)+(O35*$H$30)+(O42*$H$38)</f>
        <v>0.29849999999999999</v>
      </c>
      <c r="O43" s="58"/>
      <c r="P43" s="60">
        <f>(Q18*$H$9)+(Q27*$H$21)+(Q35*$H$30)+(Q42*$H$38)</f>
        <v>0.30199999999999994</v>
      </c>
      <c r="Q43" s="58"/>
      <c r="R43" s="35"/>
      <c r="S43" s="2"/>
      <c r="T43" s="2"/>
      <c r="U43" s="2"/>
      <c r="V43" s="2"/>
      <c r="W43" s="2"/>
      <c r="X43" s="2"/>
      <c r="Y43" s="2"/>
      <c r="Z43" s="2"/>
    </row>
    <row r="44" spans="1:26" ht="19.5" customHeight="1" x14ac:dyDescent="0.25">
      <c r="A44" s="61" t="s">
        <v>71</v>
      </c>
      <c r="B44" s="50"/>
      <c r="C44" s="50"/>
      <c r="D44" s="50"/>
      <c r="E44" s="50"/>
      <c r="F44" s="50"/>
      <c r="G44" s="50"/>
      <c r="H44" s="50"/>
      <c r="I44" s="51"/>
      <c r="J44" s="56">
        <f>RANK(J43,$J$43:$Q$43)</f>
        <v>1</v>
      </c>
      <c r="K44" s="51"/>
      <c r="L44" s="56">
        <f>RANK(L43,$J$43:$Q$43)</f>
        <v>4</v>
      </c>
      <c r="M44" s="51"/>
      <c r="N44" s="56">
        <f>RANK(N43,$J$43:$Q$43)</f>
        <v>3</v>
      </c>
      <c r="O44" s="51"/>
      <c r="P44" s="56">
        <f>RANK(P43,$J$43:$Q$43)</f>
        <v>2</v>
      </c>
      <c r="Q44" s="51"/>
      <c r="R44" s="36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62" t="s">
        <v>72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4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37"/>
      <c r="B46" s="38"/>
      <c r="C46" s="38"/>
      <c r="D46" s="38"/>
      <c r="E46" s="38"/>
      <c r="F46" s="38"/>
      <c r="G46" s="38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37"/>
      <c r="B47" s="38"/>
      <c r="C47" s="38"/>
      <c r="D47" s="38"/>
      <c r="E47" s="38"/>
      <c r="F47" s="38"/>
      <c r="G47" s="38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37"/>
      <c r="B48" s="38"/>
      <c r="C48" s="38"/>
      <c r="D48" s="38"/>
      <c r="E48" s="38"/>
      <c r="F48" s="38"/>
      <c r="G48" s="38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37"/>
      <c r="B49" s="38"/>
      <c r="C49" s="38"/>
      <c r="D49" s="38"/>
      <c r="E49" s="38"/>
      <c r="F49" s="38"/>
      <c r="G49" s="38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37"/>
      <c r="B50" s="38"/>
      <c r="C50" s="38"/>
      <c r="D50" s="38"/>
      <c r="E50" s="38"/>
      <c r="F50" s="38"/>
      <c r="G50" s="38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37"/>
      <c r="B51" s="38"/>
      <c r="C51" s="38"/>
      <c r="D51" s="38"/>
      <c r="E51" s="38"/>
      <c r="F51" s="38"/>
      <c r="G51" s="38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37"/>
      <c r="B52" s="38"/>
      <c r="C52" s="38"/>
      <c r="D52" s="38"/>
      <c r="E52" s="38"/>
      <c r="F52" s="38"/>
      <c r="G52" s="38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37"/>
      <c r="B53" s="38"/>
      <c r="C53" s="38"/>
      <c r="D53" s="38"/>
      <c r="E53" s="38"/>
      <c r="F53" s="38"/>
      <c r="G53" s="38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37"/>
      <c r="B54" s="38"/>
      <c r="C54" s="38"/>
      <c r="D54" s="38"/>
      <c r="E54" s="38"/>
      <c r="F54" s="38"/>
      <c r="G54" s="38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37"/>
      <c r="B55" s="38"/>
      <c r="C55" s="38"/>
      <c r="D55" s="38"/>
      <c r="E55" s="38"/>
      <c r="F55" s="38"/>
      <c r="G55" s="38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7">
    <mergeCell ref="A8:G8"/>
    <mergeCell ref="B9:G9"/>
    <mergeCell ref="H9:H18"/>
    <mergeCell ref="B10:G10"/>
    <mergeCell ref="B11:G11"/>
    <mergeCell ref="B12:G12"/>
    <mergeCell ref="B13:G13"/>
    <mergeCell ref="A20:G20"/>
    <mergeCell ref="J20:K20"/>
    <mergeCell ref="L20:M20"/>
    <mergeCell ref="N20:O20"/>
    <mergeCell ref="P20:Q20"/>
    <mergeCell ref="B15:G15"/>
    <mergeCell ref="B16:G16"/>
    <mergeCell ref="B17:G17"/>
    <mergeCell ref="A19:R19"/>
    <mergeCell ref="A18:G18"/>
    <mergeCell ref="A45:R45"/>
    <mergeCell ref="A1:G2"/>
    <mergeCell ref="H1:Q1"/>
    <mergeCell ref="H2:Q2"/>
    <mergeCell ref="G3:N3"/>
    <mergeCell ref="O3:R3"/>
    <mergeCell ref="A4:R4"/>
    <mergeCell ref="A5:Q5"/>
    <mergeCell ref="A6:L6"/>
    <mergeCell ref="M6:R6"/>
    <mergeCell ref="A7:R7"/>
    <mergeCell ref="J8:K8"/>
    <mergeCell ref="L8:M8"/>
    <mergeCell ref="N8:O8"/>
    <mergeCell ref="P8:Q8"/>
    <mergeCell ref="B14:G14"/>
    <mergeCell ref="J44:K44"/>
    <mergeCell ref="L44:M44"/>
    <mergeCell ref="N44:O44"/>
    <mergeCell ref="P44:Q44"/>
    <mergeCell ref="A43:G43"/>
    <mergeCell ref="H43:I43"/>
    <mergeCell ref="J43:K43"/>
    <mergeCell ref="L43:M43"/>
    <mergeCell ref="N43:O43"/>
    <mergeCell ref="P43:Q43"/>
    <mergeCell ref="A44:I44"/>
    <mergeCell ref="B38:G38"/>
    <mergeCell ref="A27:G27"/>
    <mergeCell ref="A29:G29"/>
    <mergeCell ref="J29:K29"/>
    <mergeCell ref="L29:M29"/>
    <mergeCell ref="H30:H35"/>
    <mergeCell ref="A36:R36"/>
    <mergeCell ref="B32:G32"/>
    <mergeCell ref="B33:G33"/>
    <mergeCell ref="H38:H42"/>
    <mergeCell ref="B39:G39"/>
    <mergeCell ref="B40:G40"/>
    <mergeCell ref="B41:G41"/>
    <mergeCell ref="A42:G42"/>
    <mergeCell ref="B30:G30"/>
    <mergeCell ref="B31:G31"/>
    <mergeCell ref="A28:R28"/>
    <mergeCell ref="B34:G34"/>
    <mergeCell ref="A35:G35"/>
    <mergeCell ref="A37:G37"/>
    <mergeCell ref="J37:K37"/>
    <mergeCell ref="L37:M37"/>
    <mergeCell ref="N37:O37"/>
    <mergeCell ref="P37:Q37"/>
    <mergeCell ref="N29:O29"/>
    <mergeCell ref="P29:Q29"/>
    <mergeCell ref="H21:H27"/>
    <mergeCell ref="B22:G22"/>
    <mergeCell ref="B23:G23"/>
    <mergeCell ref="B24:G24"/>
    <mergeCell ref="B25:G25"/>
    <mergeCell ref="B26:G26"/>
    <mergeCell ref="B21:G21"/>
  </mergeCells>
  <pageMargins left="0.70866141732283472" right="0.70866141732283472" top="0.47" bottom="0.53" header="0" footer="0"/>
  <pageSetup scale="49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1 - Formato Evaluación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Paula Alejandra Cuellar Rodriguez</cp:lastModifiedBy>
  <dcterms:created xsi:type="dcterms:W3CDTF">2006-09-12T12:46:56Z</dcterms:created>
  <dcterms:modified xsi:type="dcterms:W3CDTF">2021-11-20T01:10:50Z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0x010100A8B469A66FD62C4AB52007FF8964D5B0</vt:lpwstr>
  </property>
</Properties>
</file>