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40" yWindow="500" windowWidth="25360" windowHeight="15820" firstSheet="1" activeTab="7"/>
  </bookViews>
  <sheets>
    <sheet name="inflow25" sheetId="1" r:id="rId1"/>
    <sheet name="inflow30" sheetId="2" r:id="rId2"/>
    <sheet name="inflow35" sheetId="3" r:id="rId3"/>
    <sheet name="inflow40" sheetId="4" r:id="rId4"/>
    <sheet name="FPVA25" sheetId="6" r:id="rId5"/>
    <sheet name="FPVA30" sheetId="5" r:id="rId6"/>
    <sheet name="FPVA35" sheetId="7" r:id="rId7"/>
    <sheet name="FPVA40" sheetId="8" r:id="rId8"/>
    <sheet name="FFR25" sheetId="10" r:id="rId9"/>
    <sheet name="FFR30" sheetId="9" r:id="rId10"/>
    <sheet name="FFR35" sheetId="11" r:id="rId11"/>
    <sheet name="FFR40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B3" i="12"/>
  <c r="D7" i="12"/>
  <c r="B7" i="12"/>
  <c r="D2" i="12"/>
  <c r="B2" i="12"/>
  <c r="E3" i="12"/>
  <c r="E4" i="12"/>
  <c r="E9" i="12"/>
  <c r="D9" i="12"/>
  <c r="C3" i="12"/>
  <c r="C4" i="12"/>
  <c r="C9" i="12"/>
  <c r="B9" i="12"/>
  <c r="E7" i="12"/>
  <c r="C7" i="12"/>
  <c r="B7" i="11"/>
  <c r="D7" i="11"/>
  <c r="D3" i="11"/>
  <c r="B3" i="11"/>
  <c r="D2" i="11"/>
  <c r="B2" i="11"/>
  <c r="E3" i="11"/>
  <c r="E4" i="11"/>
  <c r="E9" i="11"/>
  <c r="D9" i="11"/>
  <c r="C3" i="11"/>
  <c r="C4" i="11"/>
  <c r="C9" i="11"/>
  <c r="B9" i="11"/>
  <c r="E7" i="11"/>
  <c r="C7" i="11"/>
  <c r="D7" i="10"/>
  <c r="E7" i="10"/>
  <c r="C7" i="10"/>
  <c r="B7" i="10"/>
  <c r="D3" i="10"/>
  <c r="D2" i="10"/>
  <c r="B3" i="10"/>
  <c r="B2" i="10"/>
  <c r="E3" i="10"/>
  <c r="E4" i="10"/>
  <c r="E9" i="10"/>
  <c r="D9" i="10"/>
  <c r="C3" i="10"/>
  <c r="C4" i="10"/>
  <c r="C9" i="10"/>
  <c r="B9" i="10"/>
  <c r="E4" i="9"/>
  <c r="E5" i="9"/>
  <c r="E3" i="9"/>
  <c r="C4" i="9"/>
  <c r="C5" i="9"/>
  <c r="C3" i="9"/>
  <c r="D2" i="9"/>
  <c r="D3" i="9"/>
  <c r="E7" i="9"/>
  <c r="D5" i="9"/>
  <c r="E9" i="9"/>
  <c r="D9" i="9"/>
  <c r="B2" i="9"/>
  <c r="B3" i="9"/>
  <c r="C7" i="9"/>
  <c r="B5" i="9"/>
  <c r="C9" i="9"/>
  <c r="B9" i="9"/>
  <c r="C35" i="8"/>
  <c r="B35" i="8"/>
  <c r="C34" i="8"/>
  <c r="B34" i="8"/>
  <c r="C35" i="6"/>
  <c r="B35" i="6"/>
  <c r="C34" i="6"/>
  <c r="B34" i="6"/>
  <c r="C35" i="7"/>
  <c r="C34" i="7"/>
  <c r="B35" i="7"/>
  <c r="B34" i="7"/>
  <c r="K4" i="5"/>
  <c r="J4" i="5"/>
  <c r="M3" i="2"/>
  <c r="N3" i="2"/>
  <c r="N4" i="2"/>
  <c r="M4" i="2"/>
  <c r="K3" i="5"/>
  <c r="J3" i="5"/>
</calcChain>
</file>

<file path=xl/sharedStrings.xml><?xml version="1.0" encoding="utf-8"?>
<sst xmlns="http://schemas.openxmlformats.org/spreadsheetml/2006/main" count="300" uniqueCount="111">
  <si>
    <t>ER</t>
  </si>
  <si>
    <t>X#</t>
  </si>
  <si>
    <t>Residuals</t>
  </si>
  <si>
    <t>computed ER</t>
  </si>
  <si>
    <t>Unstart Proxies</t>
  </si>
  <si>
    <t>rho</t>
  </si>
  <si>
    <t>rho-U</t>
  </si>
  <si>
    <t>rho-E</t>
  </si>
  <si>
    <t>k</t>
  </si>
  <si>
    <t>omega</t>
  </si>
  <si>
    <t>weighted P</t>
  </si>
  <si>
    <t>supersonic V</t>
  </si>
  <si>
    <t>Nominal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</si>
  <si>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</si>
  <si>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</si>
  <si>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</si>
  <si>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</si>
  <si>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</si>
  <si>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</si>
  <si>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</si>
  <si>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</si>
  <si>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</si>
  <si>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</si>
  <si>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</si>
  <si>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</si>
  <si>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</si>
  <si>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</si>
  <si>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</si>
  <si>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</si>
  <si>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</si>
  <si>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</si>
  <si>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</si>
  <si>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</si>
  <si>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</si>
  <si>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</si>
  <si>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</si>
  <si>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</si>
  <si>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</si>
  <si>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</si>
  <si>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</si>
  <si>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</si>
  <si>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</si>
  <si>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</si>
  <si>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</si>
  <si>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</si>
  <si>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</si>
  <si>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</si>
  <si>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</si>
  <si>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</si>
  <si>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</si>
  <si>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</si>
  <si>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</si>
  <si>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</si>
  <si>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</si>
  <si>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</si>
  <si>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</si>
  <si>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</si>
  <si>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</si>
  <si>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</si>
  <si>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</si>
  <si>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</si>
  <si>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</si>
  <si>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</si>
  <si>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(from 14 samples)</t>
  </si>
  <si>
    <t>averaged?</t>
  </si>
  <si>
    <t>yes</t>
  </si>
  <si>
    <t>Sample Number</t>
  </si>
  <si>
    <t>MAX(HR)</t>
  </si>
  <si>
    <t>INTEGRAL(HR)</t>
  </si>
  <si>
    <t>MAX</t>
  </si>
  <si>
    <t>MAX_TURB</t>
  </si>
  <si>
    <t>MIN</t>
  </si>
  <si>
    <t>1 iter</t>
  </si>
  <si>
    <t>nicolas</t>
  </si>
  <si>
    <t>nominal</t>
  </si>
  <si>
    <t>min_MHR</t>
  </si>
  <si>
    <t>max_MHR</t>
  </si>
  <si>
    <t>min_IHR</t>
  </si>
  <si>
    <t>max_IHR</t>
  </si>
  <si>
    <t>full</t>
  </si>
  <si>
    <t>P(exit)</t>
  </si>
  <si>
    <t>SupersonicVolume</t>
  </si>
  <si>
    <t>min/max integral computed differently? Weighted?</t>
  </si>
  <si>
    <t>P range:</t>
  </si>
  <si>
    <t>SV range:</t>
  </si>
  <si>
    <t>min</t>
  </si>
  <si>
    <t>max</t>
  </si>
  <si>
    <t xml:space="preserve"> Range:</t>
  </si>
  <si>
    <t>Case</t>
  </si>
  <si>
    <t>inflow MAX</t>
  </si>
  <si>
    <t>turb MAX</t>
  </si>
  <si>
    <t>FPVA MAX</t>
  </si>
  <si>
    <t>QMU MAX</t>
  </si>
  <si>
    <t>Exit(P)</t>
  </si>
  <si>
    <t>Subsonic Volume</t>
  </si>
  <si>
    <t>delta</t>
  </si>
  <si>
    <t>linear sum:</t>
  </si>
  <si>
    <t>turb &amp; inflow</t>
  </si>
  <si>
    <t>at what iters should we compare?</t>
  </si>
  <si>
    <t>unstart - no convergence</t>
  </si>
  <si>
    <t>no - steady state</t>
  </si>
  <si>
    <t>rising - not converged</t>
  </si>
  <si>
    <t>still increasing</t>
  </si>
  <si>
    <t>45k iters</t>
  </si>
  <si>
    <t>62k iters</t>
  </si>
  <si>
    <t>60k iters</t>
  </si>
  <si>
    <t>65k iters</t>
  </si>
  <si>
    <t>min MHR</t>
  </si>
  <si>
    <t>max MHR</t>
  </si>
  <si>
    <t>min IHR</t>
  </si>
  <si>
    <t>max IHR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</si>
</sst>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E+00"/>
    <numFmt numFmtId="165" formatCode="0.0000E+00"/>
    <numFmt numFmtId="166" formatCode="0.000000E+00"/>
    <numFmt numFmtId="167" formatCode="0.00000"/>
    <numFmt numFmtId="168" formatCode="0.000000"/>
  </numFmts>
  <fonts count="5" x14ac:knownFonts="1">
    <font>
      <sz val="12"/>
      <color indexed="8"/>
      <name val="Verdana"/>
    </font>
    <font>
      <sz val="12"/>
      <color indexed="8"/>
      <name val="Calibri"/>
    </font>
    <font>
      <b/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4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1" fillId="0" borderId="1" xfId="0" applyNumberFormat="1" applyFont="1" applyBorder="1" applyAlignment="1"/>
    <xf numFmtId="0" fontId="1" fillId="2" borderId="1" xfId="0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65" fontId="1" fillId="0" borderId="0" xfId="0" applyNumberFormat="1" applyFont="1" applyAlignment="1"/>
    <xf numFmtId="0" fontId="0" fillId="0" borderId="0" xfId="0" applyFont="1" applyAlignment="1">
      <alignment horizontal="right" vertical="top" wrapText="1"/>
    </xf>
    <xf numFmtId="11" fontId="0" fillId="0" borderId="0" xfId="0" applyNumberFormat="1" applyFont="1" applyAlignment="1">
      <alignment horizontal="right" vertical="top" wrapText="1"/>
    </xf>
    <xf numFmtId="167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right" vertical="top" wrapText="1"/>
    </xf>
    <xf numFmtId="168" fontId="0" fillId="0" borderId="0" xfId="0" applyNumberFormat="1" applyFont="1" applyAlignment="1">
      <alignment vertical="top" wrapText="1"/>
    </xf>
    <xf numFmtId="168" fontId="0" fillId="2" borderId="1" xfId="0" applyNumberFormat="1" applyFont="1" applyFill="1" applyBorder="1" applyAlignment="1"/>
    <xf numFmtId="11" fontId="0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EFEFE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opLeftCell="B1" workbookViewId="0">
      <selection activeCell="I18" sqref="I18"/>
    </sheetView>
  </sheetViews>
  <sheetFormatPr baseColWidth="10" defaultColWidth="9.375" defaultRowHeight="15" customHeight="1" x14ac:dyDescent="0"/>
  <cols>
    <col min="1" max="7" width="9.375" style="1" customWidth="1"/>
    <col min="8" max="8" width="10.625" style="1" customWidth="1"/>
    <col min="9" max="10" width="10.375" style="1" customWidth="1"/>
    <col min="11" max="256" width="9.375" style="1" customWidth="1"/>
  </cols>
  <sheetData>
    <row r="1" spans="1:10" ht="19" customHeight="1">
      <c r="A1" s="2" t="s">
        <v>0</v>
      </c>
      <c r="B1" s="2" t="s">
        <v>1</v>
      </c>
      <c r="C1" s="26" t="s">
        <v>2</v>
      </c>
      <c r="D1" s="27"/>
      <c r="E1" s="27"/>
      <c r="F1" s="27"/>
      <c r="G1" s="27"/>
      <c r="H1" s="2" t="s">
        <v>3</v>
      </c>
      <c r="I1" s="26" t="s">
        <v>4</v>
      </c>
      <c r="J1" s="27"/>
    </row>
    <row r="2" spans="1:10" ht="19" customHeight="1">
      <c r="A2" s="4"/>
      <c r="B2" s="4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</row>
    <row r="3" spans="1:10" ht="19" customHeight="1">
      <c r="A3" s="28">
        <v>0.25</v>
      </c>
      <c r="B3" s="2" t="s">
        <v>12</v>
      </c>
      <c r="C3" s="4"/>
      <c r="D3" s="4"/>
      <c r="E3" s="4"/>
      <c r="F3" s="4"/>
      <c r="G3" s="4"/>
      <c r="H3" s="9">
        <v>0.24757680000000001</v>
      </c>
      <c r="I3" s="9">
        <v>2.1668069999999999</v>
      </c>
      <c r="J3" s="9">
        <v>98.983019999999996</v>
      </c>
    </row>
    <row r="4" spans="1:10" ht="19" customHeight="1">
      <c r="A4" s="29"/>
      <c r="B4" s="2" t="s">
        <v>13</v>
      </c>
      <c r="C4" s="4"/>
      <c r="D4" s="4"/>
      <c r="E4" s="4"/>
      <c r="F4" s="4"/>
      <c r="G4" s="4"/>
      <c r="H4" s="9">
        <v>0.23343120000000001</v>
      </c>
      <c r="I4" s="9">
        <v>2.20546</v>
      </c>
      <c r="J4" s="9">
        <v>99.043400000000005</v>
      </c>
    </row>
    <row r="5" spans="1:10" ht="19" customHeight="1">
      <c r="A5" s="29"/>
      <c r="B5" s="2" t="s">
        <v>14</v>
      </c>
      <c r="C5" s="4"/>
      <c r="D5" s="4"/>
      <c r="E5" s="4"/>
      <c r="F5" s="4"/>
      <c r="G5" s="4"/>
      <c r="H5" s="9">
        <v>0.25756610000000002</v>
      </c>
      <c r="I5" s="9">
        <v>2.0384989999999998</v>
      </c>
      <c r="J5" s="9">
        <v>98.946910000000003</v>
      </c>
    </row>
    <row r="6" spans="1:10" ht="19" customHeight="1">
      <c r="A6" s="29"/>
      <c r="B6" s="2" t="s">
        <v>15</v>
      </c>
      <c r="C6" s="4"/>
      <c r="D6" s="4"/>
      <c r="E6" s="4"/>
      <c r="F6" s="4"/>
      <c r="G6" s="4"/>
      <c r="H6" s="9">
        <v>0.24884039999999999</v>
      </c>
      <c r="I6" s="9">
        <v>2.0672999999999999</v>
      </c>
      <c r="J6" s="9">
        <v>99.075699999999998</v>
      </c>
    </row>
    <row r="7" spans="1:10" ht="19" customHeight="1">
      <c r="A7" s="29"/>
      <c r="B7" s="2" t="s">
        <v>16</v>
      </c>
      <c r="C7" s="4"/>
      <c r="D7" s="4"/>
      <c r="E7" s="4"/>
      <c r="F7" s="4"/>
      <c r="G7" s="4"/>
      <c r="H7" s="9">
        <v>0.25248599999999999</v>
      </c>
      <c r="I7" s="9">
        <v>2.1015600000000001</v>
      </c>
      <c r="J7" s="9">
        <v>99.060699999999997</v>
      </c>
    </row>
    <row r="8" spans="1:10" ht="19" customHeight="1">
      <c r="A8" s="29"/>
      <c r="B8" s="2" t="s">
        <v>17</v>
      </c>
      <c r="C8" s="4"/>
      <c r="D8" s="4"/>
      <c r="E8" s="4"/>
      <c r="F8" s="4"/>
      <c r="G8" s="4"/>
      <c r="H8" s="9">
        <v>0.25366860000000002</v>
      </c>
      <c r="I8" s="9">
        <v>2.1048800000000001</v>
      </c>
      <c r="J8" s="9">
        <v>98.970699999999994</v>
      </c>
    </row>
    <row r="9" spans="1:10" ht="19" customHeight="1">
      <c r="A9" s="29"/>
      <c r="B9" s="2" t="s">
        <v>18</v>
      </c>
      <c r="C9" s="4"/>
      <c r="D9" s="4"/>
      <c r="E9" s="4"/>
      <c r="F9" s="4"/>
      <c r="G9" s="4"/>
      <c r="H9" s="9">
        <v>0.24566379999999999</v>
      </c>
      <c r="I9" s="9">
        <v>2.0687899999999999</v>
      </c>
      <c r="J9" s="9">
        <v>98.978200000000001</v>
      </c>
    </row>
    <row r="10" spans="1:10" ht="19" customHeight="1">
      <c r="A10" s="29"/>
      <c r="B10" s="2" t="s">
        <v>19</v>
      </c>
      <c r="C10" s="4"/>
      <c r="D10" s="4"/>
      <c r="E10" s="4"/>
      <c r="F10" s="4"/>
      <c r="G10" s="4"/>
      <c r="H10" s="9">
        <v>0.2326722</v>
      </c>
      <c r="I10" s="9">
        <v>2.2395399999999999</v>
      </c>
      <c r="J10" s="9">
        <v>99.063699999999997</v>
      </c>
    </row>
    <row r="11" spans="1:10" ht="19" customHeight="1">
      <c r="A11" s="29"/>
      <c r="B11" s="2" t="s">
        <v>20</v>
      </c>
      <c r="C11" s="4"/>
      <c r="D11" s="4"/>
      <c r="E11" s="4"/>
      <c r="F11" s="4"/>
      <c r="G11" s="4"/>
      <c r="H11" s="9">
        <v>0.26155529999999999</v>
      </c>
      <c r="I11" s="9">
        <v>2.0417299999999998</v>
      </c>
      <c r="J11" s="9">
        <v>99.0214</v>
      </c>
    </row>
    <row r="12" spans="1:10" ht="19" customHeight="1">
      <c r="A12" s="29"/>
      <c r="B12" s="2" t="s">
        <v>21</v>
      </c>
      <c r="C12" s="4"/>
      <c r="D12" s="4"/>
      <c r="E12" s="4"/>
      <c r="F12" s="4"/>
      <c r="G12" s="4"/>
      <c r="H12" s="9">
        <v>0.26358350000000003</v>
      </c>
      <c r="I12" s="9">
        <v>2.15578</v>
      </c>
      <c r="J12" s="9">
        <v>98.913499999999999</v>
      </c>
    </row>
    <row r="13" spans="1:10" ht="19" customHeight="1">
      <c r="A13" s="29"/>
      <c r="B13" s="2" t="s">
        <v>22</v>
      </c>
      <c r="C13" s="4"/>
      <c r="D13" s="4"/>
      <c r="E13" s="4"/>
      <c r="F13" s="4"/>
      <c r="G13" s="4"/>
      <c r="H13" s="9">
        <v>0.2467578</v>
      </c>
      <c r="I13" s="9">
        <v>2.1234899999999999</v>
      </c>
      <c r="J13" s="9">
        <v>99.136700000000005</v>
      </c>
    </row>
    <row r="14" spans="1:10" ht="19" customHeight="1">
      <c r="A14" s="29"/>
      <c r="B14" s="2" t="s">
        <v>23</v>
      </c>
      <c r="C14" s="4"/>
      <c r="D14" s="4"/>
      <c r="E14" s="4"/>
      <c r="F14" s="4"/>
      <c r="G14" s="4"/>
      <c r="H14" s="9">
        <v>0.25366650000000002</v>
      </c>
      <c r="I14" s="9">
        <v>2.1029599999999999</v>
      </c>
      <c r="J14" s="9">
        <v>99.001199999999997</v>
      </c>
    </row>
    <row r="15" spans="1:10" ht="19" customHeight="1">
      <c r="A15" s="29"/>
      <c r="B15" s="2" t="s">
        <v>24</v>
      </c>
      <c r="C15" s="4"/>
      <c r="D15" s="4"/>
      <c r="E15" s="4"/>
      <c r="F15" s="4"/>
      <c r="G15" s="4"/>
      <c r="H15" s="9">
        <v>0.2347437</v>
      </c>
      <c r="I15" s="9">
        <v>2.25631</v>
      </c>
      <c r="J15" s="9">
        <v>98.954999999999998</v>
      </c>
    </row>
    <row r="16" spans="1:10" ht="19" customHeight="1">
      <c r="A16" s="29"/>
      <c r="B16" s="2" t="s">
        <v>25</v>
      </c>
      <c r="C16" s="4"/>
      <c r="D16" s="4"/>
      <c r="E16" s="4"/>
      <c r="F16" s="4"/>
      <c r="G16" s="4"/>
      <c r="H16" s="9">
        <v>0.24926019999999999</v>
      </c>
      <c r="I16" s="9">
        <v>2.1745199999999998</v>
      </c>
      <c r="J16" s="9">
        <v>98.846400000000003</v>
      </c>
    </row>
    <row r="17" spans="1:10" ht="19" customHeight="1">
      <c r="A17" s="29"/>
      <c r="B17" s="2" t="s">
        <v>26</v>
      </c>
      <c r="C17" s="4"/>
      <c r="D17" s="4"/>
      <c r="E17" s="4"/>
      <c r="F17" s="4"/>
      <c r="G17" s="4"/>
      <c r="H17" s="9">
        <v>0.239757</v>
      </c>
      <c r="I17" s="9">
        <v>2.1601599999999999</v>
      </c>
      <c r="J17" s="9">
        <v>99.051900000000003</v>
      </c>
    </row>
    <row r="18" spans="1:10" ht="15" customHeight="1">
      <c r="B18" s="1" t="s">
        <v>69</v>
      </c>
      <c r="H18" s="17"/>
      <c r="I18" s="17">
        <v>2.4634809999999998</v>
      </c>
      <c r="J18" s="17">
        <v>98.685929999999999</v>
      </c>
    </row>
    <row r="19" spans="1:10" ht="15" customHeight="1">
      <c r="B19" s="1" t="s">
        <v>70</v>
      </c>
      <c r="H19" s="17">
        <v>0.22473090000000001</v>
      </c>
      <c r="I19" s="17">
        <v>2.8550430000000002</v>
      </c>
      <c r="J19" s="17">
        <v>98.016769999999994</v>
      </c>
    </row>
  </sheetData>
  <mergeCells count="3">
    <mergeCell ref="C1:G1"/>
    <mergeCell ref="A3:A17"/>
    <mergeCell ref="I1:J1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5" sqref="B5"/>
    </sheetView>
  </sheetViews>
  <sheetFormatPr baseColWidth="10" defaultRowHeight="16" x14ac:dyDescent="0"/>
  <sheetData>
    <row r="1" spans="1:5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5">
      <c r="A2" t="s">
        <v>74</v>
      </c>
      <c r="B2" s="24">
        <f>inflow30!I3</f>
        <v>2.3790680000000002</v>
      </c>
      <c r="C2" s="24"/>
      <c r="D2" s="24">
        <f>inflow30!J3</f>
        <v>98.873410000000007</v>
      </c>
    </row>
    <row r="3" spans="1:5">
      <c r="A3" t="s">
        <v>89</v>
      </c>
      <c r="B3" s="24">
        <f>inflow30!I55</f>
        <v>2.7295280000000002</v>
      </c>
      <c r="C3" s="24">
        <f>$B3-$B$2</f>
        <v>0.35045999999999999</v>
      </c>
      <c r="D3" s="24">
        <f>inflow30!J55</f>
        <v>98.34845</v>
      </c>
      <c r="E3" s="23">
        <f>$D3-$D$2</f>
        <v>-0.5249600000000072</v>
      </c>
    </row>
    <row r="4" spans="1:5">
      <c r="A4" t="s">
        <v>90</v>
      </c>
      <c r="B4">
        <v>2.7585250000000001</v>
      </c>
      <c r="C4" s="24">
        <f t="shared" ref="C4:C5" si="0">$B4-$B$2</f>
        <v>0.37945699999999993</v>
      </c>
      <c r="D4" s="25">
        <v>97.968720000000005</v>
      </c>
      <c r="E4" s="23">
        <f t="shared" ref="E4:E5" si="1">$D4-$D$2</f>
        <v>-0.90469000000000221</v>
      </c>
    </row>
    <row r="5" spans="1:5">
      <c r="A5" t="s">
        <v>91</v>
      </c>
      <c r="B5" s="23">
        <f>FPVA30!F29</f>
        <v>2.4043130000000001</v>
      </c>
      <c r="C5" s="24">
        <f t="shared" si="0"/>
        <v>2.5244999999999962E-2</v>
      </c>
      <c r="D5" s="23">
        <f>FPVA30!G29</f>
        <v>98.744730000000004</v>
      </c>
      <c r="E5" s="23">
        <f t="shared" si="1"/>
        <v>-0.12868000000000279</v>
      </c>
    </row>
    <row r="6" spans="1:5">
      <c r="B6" s="23"/>
      <c r="C6" s="23"/>
      <c r="D6" s="23"/>
    </row>
    <row r="7" spans="1:5">
      <c r="A7" t="s">
        <v>97</v>
      </c>
      <c r="B7" s="23">
        <v>3.2817949999999998</v>
      </c>
      <c r="C7" s="23">
        <f>B7-B3</f>
        <v>0.55226699999999962</v>
      </c>
      <c r="D7" s="23">
        <v>97.108580000000003</v>
      </c>
      <c r="E7" s="23">
        <f>D7-D3</f>
        <v>-1.2398699999999963</v>
      </c>
    </row>
    <row r="8" spans="1:5">
      <c r="B8" s="23"/>
      <c r="C8" s="23"/>
      <c r="D8" s="23"/>
    </row>
    <row r="9" spans="1:5">
      <c r="A9" t="s">
        <v>96</v>
      </c>
      <c r="B9" s="23">
        <f>B2+C9</f>
        <v>3.1342300000000001</v>
      </c>
      <c r="C9" s="23">
        <f>SUM(C3:C5)</f>
        <v>0.75516199999999989</v>
      </c>
      <c r="D9" s="23">
        <f>D2+E9</f>
        <v>97.315079999999995</v>
      </c>
      <c r="E9" s="23">
        <f>SUM(E3:E5)</f>
        <v>-1.5583300000000122</v>
      </c>
    </row>
    <row r="10" spans="1:5">
      <c r="A10" t="s">
        <v>92</v>
      </c>
      <c r="B10" s="23">
        <v>3.3266170000000002</v>
      </c>
      <c r="C10" s="23"/>
      <c r="D10" s="23">
        <v>96.890640000000005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1" sqref="D11"/>
    </sheetView>
  </sheetViews>
  <sheetFormatPr baseColWidth="10" defaultRowHeight="16" x14ac:dyDescent="0"/>
  <cols>
    <col min="6" max="6" width="32.375" customWidth="1"/>
  </cols>
  <sheetData>
    <row r="1" spans="1:6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6">
      <c r="A2" t="s">
        <v>74</v>
      </c>
      <c r="B2" s="24">
        <f>inflow35!I3</f>
        <v>2.6663899999999998</v>
      </c>
      <c r="C2" s="24"/>
      <c r="D2" s="24">
        <f>inflow35!J3</f>
        <v>98.606200000000001</v>
      </c>
    </row>
    <row r="3" spans="1:6">
      <c r="A3" t="s">
        <v>89</v>
      </c>
      <c r="B3" s="24">
        <f>inflow35!I19</f>
        <v>3.1274190000000002</v>
      </c>
      <c r="C3" s="24">
        <f>$B3-$B$2</f>
        <v>0.46102900000000036</v>
      </c>
      <c r="D3" s="24">
        <f>inflow35!J19</f>
        <v>97.636030000000005</v>
      </c>
      <c r="E3" s="23">
        <f>$D3-$D$2</f>
        <v>-0.97016999999999598</v>
      </c>
    </row>
    <row r="4" spans="1:6">
      <c r="A4" t="s">
        <v>90</v>
      </c>
      <c r="B4">
        <v>3.2154500000000001</v>
      </c>
      <c r="C4" s="24">
        <f t="shared" ref="C4" si="0">$B4-$B$2</f>
        <v>0.54906000000000033</v>
      </c>
      <c r="D4" s="25">
        <v>97.129900000000006</v>
      </c>
      <c r="E4" s="23">
        <f t="shared" ref="E4" si="1">$D4-$D$2</f>
        <v>-1.4762999999999948</v>
      </c>
    </row>
    <row r="5" spans="1:6">
      <c r="A5" t="s">
        <v>91</v>
      </c>
      <c r="B5" s="23"/>
      <c r="C5" s="24"/>
      <c r="D5" s="23"/>
      <c r="E5" s="23"/>
    </row>
    <row r="6" spans="1:6">
      <c r="B6" s="23"/>
      <c r="C6" s="23"/>
      <c r="D6" s="23"/>
    </row>
    <row r="7" spans="1:6">
      <c r="A7" t="s">
        <v>97</v>
      </c>
      <c r="B7" s="23">
        <f>inflow35!I20</f>
        <v>4.3184699999999996</v>
      </c>
      <c r="C7" s="23">
        <f>B7-B2</f>
        <v>1.6520799999999998</v>
      </c>
      <c r="D7" s="23">
        <f>inflow35!J20</f>
        <v>87.971599999999995</v>
      </c>
      <c r="E7" s="23">
        <f>D7-D2</f>
        <v>-10.634600000000006</v>
      </c>
      <c r="F7" t="s">
        <v>98</v>
      </c>
    </row>
    <row r="8" spans="1:6">
      <c r="B8" s="23"/>
      <c r="C8" s="23"/>
      <c r="D8" s="23"/>
    </row>
    <row r="9" spans="1:6">
      <c r="A9" t="s">
        <v>96</v>
      </c>
      <c r="B9" s="23">
        <f>B2+C9</f>
        <v>3.6764790000000005</v>
      </c>
      <c r="C9" s="23">
        <f>SUM(C3:C5)</f>
        <v>1.0100890000000007</v>
      </c>
      <c r="D9" s="23">
        <f>D2+E9</f>
        <v>96.15973000000001</v>
      </c>
      <c r="E9" s="23">
        <f>SUM(E3:E5)</f>
        <v>-2.4464699999999908</v>
      </c>
    </row>
    <row r="10" spans="1:6">
      <c r="A10" t="s">
        <v>92</v>
      </c>
      <c r="B10" s="23">
        <v>4.2274500000000002</v>
      </c>
      <c r="C10" s="23"/>
      <c r="D10" s="23">
        <v>90.417199999999994</v>
      </c>
      <c r="F10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6" x14ac:dyDescent="0"/>
  <cols>
    <col min="6" max="6" width="32.375" customWidth="1"/>
  </cols>
  <sheetData>
    <row r="1" spans="1:6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6">
      <c r="A2" t="s">
        <v>74</v>
      </c>
      <c r="B2" s="24">
        <f>inflow40!I3</f>
        <v>2.9952899999999998</v>
      </c>
      <c r="C2" s="24"/>
      <c r="D2" s="24">
        <f>inflow40!J3</f>
        <v>97.958699999999993</v>
      </c>
    </row>
    <row r="3" spans="1:6">
      <c r="A3" t="s">
        <v>89</v>
      </c>
      <c r="B3" s="24">
        <f>inflow40!I18</f>
        <v>3.46618</v>
      </c>
      <c r="C3" s="24">
        <f>$B3-$B$2</f>
        <v>0.47089000000000025</v>
      </c>
      <c r="D3" s="24">
        <f>inflow40!J18</f>
        <v>91.628299999999996</v>
      </c>
      <c r="E3" s="23">
        <f>$D3-$D$2</f>
        <v>-6.3303999999999974</v>
      </c>
    </row>
    <row r="4" spans="1:6">
      <c r="A4" t="s">
        <v>90</v>
      </c>
      <c r="B4">
        <v>4.0520500000000004</v>
      </c>
      <c r="C4" s="24">
        <f t="shared" ref="C4" si="0">$B4-$B$2</f>
        <v>1.0567600000000006</v>
      </c>
      <c r="D4" s="25">
        <v>89.291499999999999</v>
      </c>
      <c r="E4" s="23">
        <f t="shared" ref="E4" si="1">$D4-$D$2</f>
        <v>-8.667199999999994</v>
      </c>
      <c r="F4" t="s">
        <v>105</v>
      </c>
    </row>
    <row r="5" spans="1:6">
      <c r="A5" t="s">
        <v>91</v>
      </c>
      <c r="B5" s="23"/>
      <c r="C5" s="24"/>
      <c r="D5" s="23"/>
      <c r="E5" s="23"/>
    </row>
    <row r="6" spans="1:6">
      <c r="B6" s="23"/>
      <c r="C6" s="23"/>
      <c r="D6" s="23"/>
    </row>
    <row r="7" spans="1:6">
      <c r="A7" t="s">
        <v>97</v>
      </c>
      <c r="B7" s="23">
        <f>inflow40!I19</f>
        <v>4.0458400000000001</v>
      </c>
      <c r="C7" s="23">
        <f>B7-B2</f>
        <v>1.0505500000000003</v>
      </c>
      <c r="D7" s="23">
        <f>inflow40!J19</f>
        <v>69.643500000000003</v>
      </c>
      <c r="E7" s="23">
        <f>D7-D2</f>
        <v>-28.31519999999999</v>
      </c>
      <c r="F7" t="s">
        <v>104</v>
      </c>
    </row>
    <row r="8" spans="1:6">
      <c r="B8" s="23"/>
      <c r="C8" s="23"/>
      <c r="D8" s="23"/>
    </row>
    <row r="9" spans="1:6">
      <c r="A9" t="s">
        <v>96</v>
      </c>
      <c r="B9" s="23">
        <f>B2+C9</f>
        <v>4.5229400000000002</v>
      </c>
      <c r="C9" s="23">
        <f>SUM(C3:C5)</f>
        <v>1.5276500000000008</v>
      </c>
      <c r="D9" s="23">
        <f>D2+E9</f>
        <v>82.961100000000002</v>
      </c>
      <c r="E9" s="23">
        <f>SUM(E3:E5)</f>
        <v>-14.997599999999991</v>
      </c>
    </row>
    <row r="10" spans="1:6">
      <c r="A10" t="s">
        <v>92</v>
      </c>
      <c r="B10" s="23">
        <v>4.0589599999999999</v>
      </c>
      <c r="C10" s="23"/>
      <c r="D10" s="23">
        <v>69.544300000000007</v>
      </c>
      <c r="F10" t="s">
        <v>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showGridLines="0" topLeftCell="A43" workbookViewId="0">
      <selection activeCell="I55" sqref="I55:J55"/>
    </sheetView>
  </sheetViews>
  <sheetFormatPr baseColWidth="10" defaultColWidth="9.375" defaultRowHeight="15" customHeight="1" x14ac:dyDescent="0"/>
  <cols>
    <col min="1" max="2" width="9.375" style="5" customWidth="1"/>
    <col min="3" max="4" width="10.125" style="5" customWidth="1"/>
    <col min="5" max="5" width="10.375" style="5" customWidth="1"/>
    <col min="6" max="6" width="10.125" style="5" customWidth="1"/>
    <col min="7" max="7" width="10.375" style="5" customWidth="1"/>
    <col min="8" max="8" width="10.625" style="5" customWidth="1"/>
    <col min="9" max="10" width="10.375" style="5" customWidth="1"/>
    <col min="11" max="12" width="9.375" style="5" customWidth="1"/>
    <col min="13" max="14" width="12.125" style="5" customWidth="1"/>
    <col min="15" max="256" width="9.375" style="5" customWidth="1"/>
  </cols>
  <sheetData>
    <row r="1" spans="1:14" ht="19" customHeight="1">
      <c r="A1" s="30" t="s">
        <v>0</v>
      </c>
      <c r="B1" s="30" t="s">
        <v>1</v>
      </c>
      <c r="C1" s="30" t="s">
        <v>2</v>
      </c>
      <c r="D1" s="27"/>
      <c r="E1" s="27"/>
      <c r="F1" s="27"/>
      <c r="G1" s="27"/>
      <c r="H1" s="7" t="s">
        <v>3</v>
      </c>
      <c r="I1" s="30" t="s">
        <v>4</v>
      </c>
      <c r="J1" s="27"/>
      <c r="K1" s="7"/>
    </row>
    <row r="2" spans="1:14" ht="19" customHeight="1">
      <c r="A2" s="27"/>
      <c r="B2" s="27"/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/>
      <c r="I2" s="7" t="s">
        <v>10</v>
      </c>
      <c r="J2" s="7" t="s">
        <v>11</v>
      </c>
      <c r="K2" s="7"/>
    </row>
    <row r="3" spans="1:14" ht="19" customHeight="1">
      <c r="A3" s="31">
        <v>0.3</v>
      </c>
      <c r="B3" s="6" t="s">
        <v>12</v>
      </c>
      <c r="C3" s="8">
        <v>2.4190999999999999E-4</v>
      </c>
      <c r="D3" s="8">
        <v>7.2971999999999995E-2</v>
      </c>
      <c r="E3" s="8">
        <v>160.63999999999999</v>
      </c>
      <c r="F3" s="8">
        <v>0.93181999999999998</v>
      </c>
      <c r="G3" s="8">
        <v>516990</v>
      </c>
      <c r="H3" s="8">
        <v>0.29722749999999998</v>
      </c>
      <c r="I3" s="8">
        <v>2.3790680000000002</v>
      </c>
      <c r="J3" s="8">
        <v>98.873410000000007</v>
      </c>
      <c r="K3" s="7"/>
      <c r="L3" t="s">
        <v>83</v>
      </c>
      <c r="M3" s="20">
        <f>MIN($I4:$I55)</f>
        <v>2.0861079999999999</v>
      </c>
      <c r="N3" s="20">
        <f>MAX($I4:$I55)</f>
        <v>2.7295280000000002</v>
      </c>
    </row>
    <row r="4" spans="1:14" ht="19" customHeight="1">
      <c r="A4" s="29"/>
      <c r="B4" s="6" t="s">
        <v>13</v>
      </c>
      <c r="C4" s="8"/>
      <c r="D4" s="8"/>
      <c r="E4" s="8"/>
      <c r="F4" s="8"/>
      <c r="G4" s="8"/>
      <c r="H4" s="8">
        <v>0.28049750000000001</v>
      </c>
      <c r="I4" s="8">
        <v>2.3922439999999998</v>
      </c>
      <c r="J4" s="8">
        <v>99.003320000000002</v>
      </c>
      <c r="K4" s="7"/>
      <c r="L4" t="s">
        <v>84</v>
      </c>
      <c r="M4" s="21">
        <f>MIN($J4:$J55)</f>
        <v>98.346900000000005</v>
      </c>
      <c r="N4" s="21">
        <f>MAX($J4:$J55)</f>
        <v>99.157799999999995</v>
      </c>
    </row>
    <row r="5" spans="1:14" ht="19" customHeight="1">
      <c r="A5" s="29"/>
      <c r="B5" s="6" t="s">
        <v>14</v>
      </c>
      <c r="C5" s="8"/>
      <c r="D5" s="8"/>
      <c r="E5" s="8"/>
      <c r="F5" s="8"/>
      <c r="G5" s="8"/>
      <c r="H5" s="8">
        <v>0.30965589999999998</v>
      </c>
      <c r="I5" s="8">
        <v>2.2546590000000002</v>
      </c>
      <c r="J5" s="8">
        <v>98.842510000000004</v>
      </c>
      <c r="K5" s="7"/>
    </row>
    <row r="6" spans="1:14" ht="19" customHeight="1">
      <c r="A6" s="29"/>
      <c r="B6" s="6" t="s">
        <v>15</v>
      </c>
      <c r="C6" s="8"/>
      <c r="D6" s="8"/>
      <c r="E6" s="8"/>
      <c r="F6" s="8"/>
      <c r="G6" s="8"/>
      <c r="H6" s="8">
        <v>0.29882639999999999</v>
      </c>
      <c r="I6" s="8">
        <v>2.2648959999999998</v>
      </c>
      <c r="J6" s="8">
        <v>99.025639999999996</v>
      </c>
      <c r="K6" s="7"/>
    </row>
    <row r="7" spans="1:14" ht="19" customHeight="1">
      <c r="A7" s="29"/>
      <c r="B7" s="6" t="s">
        <v>16</v>
      </c>
      <c r="C7" s="8"/>
      <c r="D7" s="8"/>
      <c r="E7" s="8"/>
      <c r="F7" s="8"/>
      <c r="G7" s="8"/>
      <c r="H7" s="8">
        <v>0.30319810000000003</v>
      </c>
      <c r="I7" s="8">
        <v>2.3031799999999998</v>
      </c>
      <c r="J7" s="8">
        <v>98.978059999999999</v>
      </c>
      <c r="K7" s="7"/>
    </row>
    <row r="8" spans="1:14" ht="19" customHeight="1">
      <c r="A8" s="29"/>
      <c r="B8" s="6" t="s">
        <v>17</v>
      </c>
      <c r="C8" s="8"/>
      <c r="D8" s="8"/>
      <c r="E8" s="8"/>
      <c r="F8" s="8"/>
      <c r="G8" s="8"/>
      <c r="H8" s="8">
        <v>0.30467830000000001</v>
      </c>
      <c r="I8" s="8">
        <v>2.3175569999999999</v>
      </c>
      <c r="J8" s="8">
        <v>98.867980000000003</v>
      </c>
      <c r="K8" s="7"/>
    </row>
    <row r="9" spans="1:14" ht="19" customHeight="1">
      <c r="A9" s="29"/>
      <c r="B9" s="6" t="s">
        <v>18</v>
      </c>
      <c r="C9" s="8"/>
      <c r="D9" s="8"/>
      <c r="E9" s="8"/>
      <c r="F9" s="8"/>
      <c r="G9" s="8"/>
      <c r="H9" s="8">
        <v>0.2950605</v>
      </c>
      <c r="I9" s="8">
        <v>2.2746819999999999</v>
      </c>
      <c r="J9" s="8">
        <v>98.908379999999994</v>
      </c>
      <c r="K9" s="7"/>
    </row>
    <row r="10" spans="1:14" ht="19" customHeight="1">
      <c r="A10" s="29"/>
      <c r="B10" s="6" t="s">
        <v>19</v>
      </c>
      <c r="C10" s="8"/>
      <c r="D10" s="8"/>
      <c r="E10" s="8"/>
      <c r="F10" s="8"/>
      <c r="G10" s="8"/>
      <c r="H10" s="8">
        <v>0.2797867</v>
      </c>
      <c r="I10" s="8">
        <v>2.4381360000000001</v>
      </c>
      <c r="J10" s="8">
        <v>98.951059999999998</v>
      </c>
      <c r="K10" s="7"/>
    </row>
    <row r="11" spans="1:14" ht="19" customHeight="1">
      <c r="A11" s="29"/>
      <c r="B11" s="6" t="s">
        <v>20</v>
      </c>
      <c r="C11" s="8"/>
      <c r="D11" s="8"/>
      <c r="E11" s="8"/>
      <c r="F11" s="8"/>
      <c r="G11" s="8"/>
      <c r="H11" s="8">
        <v>0.31435020000000002</v>
      </c>
      <c r="I11" s="8">
        <v>2.248491</v>
      </c>
      <c r="J11" s="8">
        <v>98.935329999999993</v>
      </c>
      <c r="K11" s="7"/>
    </row>
    <row r="12" spans="1:14" ht="19" customHeight="1">
      <c r="A12" s="29"/>
      <c r="B12" s="6" t="s">
        <v>21</v>
      </c>
      <c r="C12" s="8"/>
      <c r="D12" s="8"/>
      <c r="E12" s="8"/>
      <c r="F12" s="8"/>
      <c r="G12" s="8"/>
      <c r="H12" s="8">
        <v>0.31678240000000002</v>
      </c>
      <c r="I12" s="8">
        <v>2.4244919999999999</v>
      </c>
      <c r="J12" s="8">
        <v>98.721639999999994</v>
      </c>
      <c r="K12" s="7"/>
    </row>
    <row r="13" spans="1:14" ht="19" customHeight="1">
      <c r="A13" s="29"/>
      <c r="B13" s="6" t="s">
        <v>22</v>
      </c>
      <c r="C13" s="8"/>
      <c r="D13" s="8"/>
      <c r="E13" s="8"/>
      <c r="F13" s="8"/>
      <c r="G13" s="8"/>
      <c r="H13" s="8">
        <v>0.2963363</v>
      </c>
      <c r="I13" s="8">
        <v>2.3206349999999998</v>
      </c>
      <c r="J13" s="8">
        <v>99.044020000000003</v>
      </c>
      <c r="K13" s="7"/>
    </row>
    <row r="14" spans="1:14" ht="19" customHeight="1">
      <c r="A14" s="29"/>
      <c r="B14" s="6" t="s">
        <v>23</v>
      </c>
      <c r="C14" s="8"/>
      <c r="D14" s="8"/>
      <c r="E14" s="8"/>
      <c r="F14" s="8"/>
      <c r="G14" s="8"/>
      <c r="H14" s="8">
        <v>0.30462050000000002</v>
      </c>
      <c r="I14" s="8">
        <v>2.309866</v>
      </c>
      <c r="J14" s="8">
        <v>98.9071</v>
      </c>
      <c r="K14" s="7"/>
    </row>
    <row r="15" spans="1:14" ht="19" customHeight="1">
      <c r="A15" s="29"/>
      <c r="B15" s="6" t="s">
        <v>24</v>
      </c>
      <c r="C15" s="8"/>
      <c r="D15" s="8"/>
      <c r="E15" s="8"/>
      <c r="F15" s="8"/>
      <c r="G15" s="8"/>
      <c r="H15" s="8">
        <v>0.28189199999999998</v>
      </c>
      <c r="I15" s="8">
        <v>2.457408</v>
      </c>
      <c r="J15" s="8">
        <v>98.908119999999997</v>
      </c>
      <c r="K15" s="7"/>
    </row>
    <row r="16" spans="1:14" ht="19" customHeight="1">
      <c r="A16" s="29"/>
      <c r="B16" s="6" t="s">
        <v>25</v>
      </c>
      <c r="C16" s="8"/>
      <c r="D16" s="8"/>
      <c r="E16" s="8"/>
      <c r="F16" s="8"/>
      <c r="G16" s="8"/>
      <c r="H16" s="8">
        <v>0.29934169999999999</v>
      </c>
      <c r="I16" s="8">
        <v>2.424744</v>
      </c>
      <c r="J16" s="8">
        <v>98.728290000000001</v>
      </c>
      <c r="K16" s="7"/>
    </row>
    <row r="17" spans="1:11" ht="19" customHeight="1">
      <c r="A17" s="29"/>
      <c r="B17" s="6" t="s">
        <v>26</v>
      </c>
      <c r="C17" s="8"/>
      <c r="D17" s="8"/>
      <c r="E17" s="8"/>
      <c r="F17" s="8"/>
      <c r="G17" s="8"/>
      <c r="H17" s="8">
        <v>0.28789199999999998</v>
      </c>
      <c r="I17" s="8">
        <v>2.3524180000000001</v>
      </c>
      <c r="J17" s="8">
        <v>98.996629999999996</v>
      </c>
      <c r="K17" s="7"/>
    </row>
    <row r="18" spans="1:11" ht="19" customHeight="1">
      <c r="A18" s="7"/>
      <c r="B18" s="6" t="s">
        <v>27</v>
      </c>
      <c r="C18" s="7"/>
      <c r="D18" s="7"/>
      <c r="E18" s="7"/>
      <c r="F18" s="7"/>
      <c r="G18" s="7"/>
      <c r="H18" s="9">
        <v>0.29652679999999998</v>
      </c>
      <c r="I18" s="9">
        <v>2.4547659999999998</v>
      </c>
      <c r="J18" s="9">
        <v>98.72296</v>
      </c>
      <c r="K18" s="10"/>
    </row>
    <row r="19" spans="1:11" ht="19" customHeight="1">
      <c r="A19" s="7"/>
      <c r="B19" s="6" t="s">
        <v>28</v>
      </c>
      <c r="C19" s="7"/>
      <c r="D19" s="7"/>
      <c r="E19" s="7"/>
      <c r="F19" s="7"/>
      <c r="G19" s="7"/>
      <c r="H19" s="9">
        <v>0.2809393</v>
      </c>
      <c r="I19" s="9">
        <v>2.6804190000000001</v>
      </c>
      <c r="J19" s="9">
        <v>98.450609999999998</v>
      </c>
      <c r="K19" s="7"/>
    </row>
    <row r="20" spans="1:11" ht="19" customHeight="1">
      <c r="A20" s="7"/>
      <c r="B20" s="6" t="s">
        <v>29</v>
      </c>
      <c r="C20" s="7"/>
      <c r="D20" s="7"/>
      <c r="E20" s="7"/>
      <c r="F20" s="7"/>
      <c r="G20" s="7"/>
      <c r="H20" s="9">
        <v>0.30422719999999998</v>
      </c>
      <c r="I20" s="9">
        <v>2.3026490000000002</v>
      </c>
      <c r="J20" s="9">
        <v>98.994500000000002</v>
      </c>
      <c r="K20" s="7"/>
    </row>
    <row r="21" spans="1:11" ht="19" customHeight="1">
      <c r="A21" s="7"/>
      <c r="B21" s="6" t="s">
        <v>30</v>
      </c>
      <c r="C21" s="7"/>
      <c r="D21" s="7"/>
      <c r="E21" s="7"/>
      <c r="F21" s="7"/>
      <c r="G21" s="7"/>
      <c r="H21" s="9">
        <v>0.2909564</v>
      </c>
      <c r="I21" s="9">
        <v>2.5640339999999999</v>
      </c>
      <c r="J21" s="9">
        <v>98.81962</v>
      </c>
      <c r="K21" s="7"/>
    </row>
    <row r="22" spans="1:11" ht="19" customHeight="1">
      <c r="A22" s="7"/>
      <c r="B22" s="6" t="s">
        <v>31</v>
      </c>
      <c r="C22" s="7"/>
      <c r="D22" s="7"/>
      <c r="E22" s="7"/>
      <c r="F22" s="7"/>
      <c r="G22" s="7"/>
      <c r="H22" s="9">
        <v>0.31979800000000003</v>
      </c>
      <c r="I22" s="9">
        <v>2.2801429999999998</v>
      </c>
      <c r="J22" s="9">
        <v>98.878060000000005</v>
      </c>
      <c r="K22" s="10"/>
    </row>
    <row r="23" spans="1:11" ht="19" customHeight="1">
      <c r="A23" s="7"/>
      <c r="B23" s="6" t="s">
        <v>32</v>
      </c>
      <c r="C23" s="7"/>
      <c r="D23" s="7"/>
      <c r="E23" s="7"/>
      <c r="F23" s="7"/>
      <c r="G23" s="7"/>
      <c r="H23" s="9">
        <v>0.28245209999999998</v>
      </c>
      <c r="I23" s="9">
        <v>2.3697620000000001</v>
      </c>
      <c r="J23" s="9">
        <v>99.031809999999993</v>
      </c>
      <c r="K23" s="10"/>
    </row>
    <row r="24" spans="1:11" ht="19" customHeight="1">
      <c r="A24" s="7"/>
      <c r="B24" s="6" t="s">
        <v>33</v>
      </c>
      <c r="C24" s="7"/>
      <c r="D24" s="7"/>
      <c r="E24" s="7"/>
      <c r="F24" s="7"/>
      <c r="G24" s="7"/>
      <c r="H24" s="9">
        <v>0.30030230000000002</v>
      </c>
      <c r="I24" s="9">
        <v>2.605324</v>
      </c>
      <c r="J24" s="9">
        <v>98.346900000000005</v>
      </c>
      <c r="K24" s="7"/>
    </row>
    <row r="25" spans="1:11" ht="19" customHeight="1">
      <c r="A25" s="7"/>
      <c r="B25" s="6" t="s">
        <v>34</v>
      </c>
      <c r="C25" s="7"/>
      <c r="D25" s="7"/>
      <c r="E25" s="7"/>
      <c r="F25" s="7"/>
      <c r="G25" s="7"/>
      <c r="H25" s="9">
        <v>0.28579300000000002</v>
      </c>
      <c r="I25" s="9">
        <v>2.3848240000000001</v>
      </c>
      <c r="J25" s="9">
        <v>98.809960000000004</v>
      </c>
      <c r="K25" s="10"/>
    </row>
    <row r="26" spans="1:11" ht="19" customHeight="1">
      <c r="A26" s="7"/>
      <c r="B26" s="6" t="s">
        <v>35</v>
      </c>
      <c r="C26" s="7"/>
      <c r="D26" s="7"/>
      <c r="E26" s="7"/>
      <c r="F26" s="7"/>
      <c r="G26" s="7"/>
      <c r="H26" s="9">
        <v>0.28776069999999998</v>
      </c>
      <c r="I26" s="9">
        <v>2.5077159999999998</v>
      </c>
      <c r="J26" s="9">
        <v>98.658640000000005</v>
      </c>
      <c r="K26" s="7"/>
    </row>
    <row r="27" spans="1:11" ht="19" customHeight="1">
      <c r="A27" s="7"/>
      <c r="B27" s="6" t="s">
        <v>36</v>
      </c>
      <c r="C27" s="7"/>
      <c r="D27" s="7"/>
      <c r="E27" s="7"/>
      <c r="F27" s="7"/>
      <c r="G27" s="7"/>
      <c r="H27" s="9">
        <v>0.30051610000000001</v>
      </c>
      <c r="I27" s="9">
        <v>2.3767489999999998</v>
      </c>
      <c r="J27" s="9">
        <v>98.836299999999994</v>
      </c>
      <c r="K27" s="10"/>
    </row>
    <row r="28" spans="1:11" ht="19" customHeight="1">
      <c r="A28" s="7"/>
      <c r="B28" s="6" t="s">
        <v>37</v>
      </c>
      <c r="C28" s="7"/>
      <c r="D28" s="7"/>
      <c r="E28" s="7"/>
      <c r="F28" s="7"/>
      <c r="G28" s="7"/>
      <c r="H28" s="9">
        <v>0.28117199999999998</v>
      </c>
      <c r="I28" s="9">
        <v>2.2986629999999999</v>
      </c>
      <c r="J28" s="9">
        <v>99.125559999999993</v>
      </c>
      <c r="K28" s="7"/>
    </row>
    <row r="29" spans="1:11" ht="19" customHeight="1">
      <c r="A29" s="7"/>
      <c r="B29" s="6" t="s">
        <v>38</v>
      </c>
      <c r="C29" s="7"/>
      <c r="D29" s="7"/>
      <c r="E29" s="7"/>
      <c r="F29" s="7"/>
      <c r="G29" s="7"/>
      <c r="H29" s="9">
        <v>0.2898173</v>
      </c>
      <c r="I29" s="9">
        <v>2.3116219999999998</v>
      </c>
      <c r="J29" s="9">
        <v>98.924800000000005</v>
      </c>
      <c r="K29" s="10"/>
    </row>
    <row r="30" spans="1:11" ht="19" customHeight="1">
      <c r="A30" s="7"/>
      <c r="B30" s="6" t="s">
        <v>39</v>
      </c>
      <c r="C30" s="7"/>
      <c r="D30" s="7"/>
      <c r="E30" s="7"/>
      <c r="F30" s="7"/>
      <c r="G30" s="7"/>
      <c r="H30" s="9">
        <v>0.30062749999999999</v>
      </c>
      <c r="I30" s="9">
        <v>2.3924409999999998</v>
      </c>
      <c r="J30" s="9">
        <v>98.735550000000003</v>
      </c>
      <c r="K30" s="10"/>
    </row>
    <row r="31" spans="1:11" ht="19" customHeight="1">
      <c r="A31" s="7"/>
      <c r="B31" s="6" t="s">
        <v>40</v>
      </c>
      <c r="C31" s="7"/>
      <c r="D31" s="7"/>
      <c r="E31" s="7"/>
      <c r="F31" s="7"/>
      <c r="G31" s="7"/>
      <c r="H31" s="9">
        <v>0.2865974</v>
      </c>
      <c r="I31" s="9">
        <v>2.4324810000000001</v>
      </c>
      <c r="J31" s="9">
        <v>98.817840000000004</v>
      </c>
      <c r="K31" s="7"/>
    </row>
    <row r="32" spans="1:11" ht="19" customHeight="1">
      <c r="A32" s="7"/>
      <c r="B32" s="6" t="s">
        <v>41</v>
      </c>
      <c r="C32" s="7"/>
      <c r="D32" s="7"/>
      <c r="E32" s="7"/>
      <c r="F32" s="7"/>
      <c r="G32" s="7"/>
      <c r="H32" s="9">
        <v>0.30787989999999998</v>
      </c>
      <c r="I32" s="9">
        <v>2.3791880000000001</v>
      </c>
      <c r="J32" s="9">
        <v>98.860749999999996</v>
      </c>
      <c r="K32" s="7"/>
    </row>
    <row r="33" spans="1:11" ht="19" customHeight="1">
      <c r="A33" s="7"/>
      <c r="B33" s="6" t="s">
        <v>42</v>
      </c>
      <c r="C33" s="7"/>
      <c r="D33" s="7"/>
      <c r="E33" s="7"/>
      <c r="F33" s="7"/>
      <c r="G33" s="7"/>
      <c r="H33" s="9">
        <v>0.31146390000000002</v>
      </c>
      <c r="I33" s="9">
        <v>2.149546</v>
      </c>
      <c r="J33" s="9">
        <v>99.131659999999997</v>
      </c>
      <c r="K33" s="7"/>
    </row>
    <row r="34" spans="1:11" ht="19" customHeight="1">
      <c r="A34" s="7"/>
      <c r="B34" s="6" t="s">
        <v>43</v>
      </c>
      <c r="C34" s="7"/>
      <c r="D34" s="7"/>
      <c r="E34" s="7"/>
      <c r="F34" s="7"/>
      <c r="G34" s="7"/>
      <c r="H34" s="9">
        <v>0.31406010000000001</v>
      </c>
      <c r="I34" s="9">
        <v>2.4579659999999999</v>
      </c>
      <c r="J34" s="9">
        <v>98.675880000000006</v>
      </c>
      <c r="K34" s="10"/>
    </row>
    <row r="35" spans="1:11" ht="19" customHeight="1">
      <c r="A35" s="7"/>
      <c r="B35" s="6" t="s">
        <v>44</v>
      </c>
      <c r="C35" s="7"/>
      <c r="D35" s="7"/>
      <c r="E35" s="7"/>
      <c r="F35" s="7"/>
      <c r="G35" s="7"/>
      <c r="H35" s="9">
        <v>0.3012051</v>
      </c>
      <c r="I35" s="9">
        <v>2.404169</v>
      </c>
      <c r="J35" s="9">
        <v>98.717500000000001</v>
      </c>
      <c r="K35" s="10"/>
    </row>
    <row r="36" spans="1:11" ht="19" customHeight="1">
      <c r="A36" s="7"/>
      <c r="B36" s="6" t="s">
        <v>45</v>
      </c>
      <c r="C36" s="7"/>
      <c r="D36" s="7"/>
      <c r="E36" s="7"/>
      <c r="F36" s="7"/>
      <c r="G36" s="7"/>
      <c r="H36" s="9">
        <v>0.30037920000000001</v>
      </c>
      <c r="I36" s="9">
        <v>2.2571919999999999</v>
      </c>
      <c r="J36" s="9">
        <v>99.013599999999997</v>
      </c>
      <c r="K36" s="7"/>
    </row>
    <row r="37" spans="1:11" ht="19" customHeight="1">
      <c r="A37" s="7"/>
      <c r="B37" s="6" t="s">
        <v>46</v>
      </c>
      <c r="C37" s="7"/>
      <c r="D37" s="7"/>
      <c r="E37" s="7"/>
      <c r="F37" s="7"/>
      <c r="G37" s="7"/>
      <c r="H37" s="9">
        <v>0.27752080000000001</v>
      </c>
      <c r="I37" s="9">
        <v>2.4055599999999999</v>
      </c>
      <c r="J37" s="9">
        <v>99.031360000000006</v>
      </c>
      <c r="K37" s="7"/>
    </row>
    <row r="38" spans="1:11" ht="19" customHeight="1">
      <c r="A38" s="7"/>
      <c r="B38" s="6" t="s">
        <v>47</v>
      </c>
      <c r="C38" s="7"/>
      <c r="D38" s="7"/>
      <c r="E38" s="7"/>
      <c r="F38" s="7"/>
      <c r="G38" s="7"/>
      <c r="H38" s="9">
        <v>0.28261700000000001</v>
      </c>
      <c r="I38" s="9">
        <v>2.377516</v>
      </c>
      <c r="J38" s="9">
        <v>98.878829999999994</v>
      </c>
      <c r="K38" s="7"/>
    </row>
    <row r="39" spans="1:11" ht="19" customHeight="1">
      <c r="A39" s="7"/>
      <c r="B39" s="6" t="s">
        <v>48</v>
      </c>
      <c r="C39" s="7"/>
      <c r="D39" s="7"/>
      <c r="E39" s="7"/>
      <c r="F39" s="7"/>
      <c r="G39" s="7"/>
      <c r="H39" s="9">
        <v>0.309616</v>
      </c>
      <c r="I39" s="9">
        <v>2.2777630000000002</v>
      </c>
      <c r="J39" s="9">
        <v>98.889129999999994</v>
      </c>
      <c r="K39" s="7"/>
    </row>
    <row r="40" spans="1:11" ht="19" customHeight="1">
      <c r="A40" s="7"/>
      <c r="B40" s="6" t="s">
        <v>49</v>
      </c>
      <c r="C40" s="7"/>
      <c r="D40" s="7"/>
      <c r="E40" s="7"/>
      <c r="F40" s="7"/>
      <c r="G40" s="7"/>
      <c r="H40" s="9">
        <v>0.28630860000000002</v>
      </c>
      <c r="I40" s="9">
        <v>2.3325849999999999</v>
      </c>
      <c r="J40" s="9">
        <v>98.870239999999995</v>
      </c>
      <c r="K40" s="10"/>
    </row>
    <row r="41" spans="1:11" ht="19" customHeight="1">
      <c r="A41" s="7"/>
      <c r="B41" s="6" t="s">
        <v>50</v>
      </c>
      <c r="C41" s="7"/>
      <c r="D41" s="7"/>
      <c r="E41" s="7"/>
      <c r="F41" s="7"/>
      <c r="G41" s="7"/>
      <c r="H41" s="9">
        <v>0.28841860000000002</v>
      </c>
      <c r="I41" s="9">
        <v>2.5048020000000002</v>
      </c>
      <c r="J41" s="9">
        <v>98.846599999999995</v>
      </c>
      <c r="K41" s="7"/>
    </row>
    <row r="42" spans="1:11" ht="19" customHeight="1">
      <c r="A42" s="7"/>
      <c r="B42" s="6" t="s">
        <v>51</v>
      </c>
      <c r="C42" s="7"/>
      <c r="D42" s="7"/>
      <c r="E42" s="7"/>
      <c r="F42" s="7"/>
      <c r="G42" s="7"/>
      <c r="H42" s="9">
        <v>0.28224139999999998</v>
      </c>
      <c r="I42" s="9">
        <v>2.3033419999999998</v>
      </c>
      <c r="J42" s="9">
        <v>99.031409999999994</v>
      </c>
      <c r="K42" s="10"/>
    </row>
    <row r="43" spans="1:11" ht="19" customHeight="1">
      <c r="A43" s="7"/>
      <c r="B43" s="6" t="s">
        <v>52</v>
      </c>
      <c r="C43" s="7"/>
      <c r="D43" s="7"/>
      <c r="E43" s="7"/>
      <c r="F43" s="7"/>
      <c r="G43" s="7"/>
      <c r="H43" s="9">
        <v>0.29819380000000001</v>
      </c>
      <c r="I43" s="9">
        <v>2.4967670000000002</v>
      </c>
      <c r="J43" s="9">
        <v>98.708179999999999</v>
      </c>
      <c r="K43" s="10"/>
    </row>
    <row r="44" spans="1:11" ht="19" customHeight="1">
      <c r="A44" s="7"/>
      <c r="B44" s="6" t="s">
        <v>53</v>
      </c>
      <c r="C44" s="7"/>
      <c r="D44" s="7"/>
      <c r="E44" s="7"/>
      <c r="F44" s="7"/>
      <c r="G44" s="7"/>
      <c r="H44" s="9">
        <v>0.31053560000000002</v>
      </c>
      <c r="I44" s="9">
        <v>2.3041119999999999</v>
      </c>
      <c r="J44" s="9">
        <v>98.933689999999999</v>
      </c>
      <c r="K44" s="7"/>
    </row>
    <row r="45" spans="1:11" ht="19" customHeight="1">
      <c r="A45" s="7"/>
      <c r="B45" s="6" t="s">
        <v>54</v>
      </c>
      <c r="C45" s="7"/>
      <c r="D45" s="7"/>
      <c r="E45" s="7"/>
      <c r="F45" s="7"/>
      <c r="G45" s="7"/>
      <c r="H45" s="9">
        <v>0.31196550000000001</v>
      </c>
      <c r="I45" s="9">
        <v>2.3980480000000002</v>
      </c>
      <c r="J45" s="9">
        <v>98.791849999999997</v>
      </c>
      <c r="K45" s="10"/>
    </row>
    <row r="46" spans="1:11" ht="19" customHeight="1">
      <c r="A46" s="7"/>
      <c r="B46" s="6" t="s">
        <v>55</v>
      </c>
      <c r="C46" s="7"/>
      <c r="D46" s="7"/>
      <c r="E46" s="7"/>
      <c r="F46" s="7"/>
      <c r="G46" s="7"/>
      <c r="H46" s="8">
        <v>0.29390509999999997</v>
      </c>
      <c r="I46" s="8">
        <v>2.4208859999999999</v>
      </c>
      <c r="J46" s="8">
        <v>98.816680000000005</v>
      </c>
      <c r="K46" s="10"/>
    </row>
    <row r="47" spans="1:11" ht="19" customHeight="1">
      <c r="A47" s="7"/>
      <c r="B47" s="6" t="s">
        <v>56</v>
      </c>
      <c r="C47" s="7"/>
      <c r="D47" s="7"/>
      <c r="E47" s="7"/>
      <c r="F47" s="7"/>
      <c r="G47" s="7"/>
      <c r="H47" s="8">
        <v>0.28749380000000002</v>
      </c>
      <c r="I47" s="8">
        <v>2.4972270000000001</v>
      </c>
      <c r="J47" s="8">
        <v>98.734480000000005</v>
      </c>
      <c r="K47" s="7"/>
    </row>
    <row r="48" spans="1:11" ht="19" customHeight="1">
      <c r="A48" s="7"/>
      <c r="B48" s="6" t="s">
        <v>57</v>
      </c>
      <c r="C48" s="7"/>
      <c r="D48" s="7"/>
      <c r="E48" s="7"/>
      <c r="F48" s="7"/>
      <c r="G48" s="7"/>
      <c r="H48" s="8">
        <v>0.29707840000000002</v>
      </c>
      <c r="I48" s="8">
        <v>2.43126</v>
      </c>
      <c r="J48" s="8">
        <v>98.719650000000001</v>
      </c>
      <c r="K48" s="10"/>
    </row>
    <row r="49" spans="1:11" ht="19" customHeight="1">
      <c r="A49" s="7"/>
      <c r="B49" s="6" t="s">
        <v>58</v>
      </c>
      <c r="C49" s="7"/>
      <c r="D49" s="7"/>
      <c r="E49" s="7"/>
      <c r="F49" s="7"/>
      <c r="G49" s="7"/>
      <c r="H49" s="8">
        <v>0.2806883</v>
      </c>
      <c r="I49" s="8">
        <v>2.4546990000000002</v>
      </c>
      <c r="J49" s="8">
        <v>98.797479999999993</v>
      </c>
      <c r="K49" s="7"/>
    </row>
    <row r="50" spans="1:11" ht="19" customHeight="1">
      <c r="A50" s="7"/>
      <c r="B50" s="6" t="s">
        <v>59</v>
      </c>
      <c r="C50" s="7"/>
      <c r="D50" s="7"/>
      <c r="E50" s="7"/>
      <c r="F50" s="7"/>
      <c r="G50" s="7"/>
      <c r="H50" s="8">
        <v>0.28981129999999999</v>
      </c>
      <c r="I50" s="8">
        <v>2.4123109999999999</v>
      </c>
      <c r="J50" s="8">
        <v>98.919200000000004</v>
      </c>
      <c r="K50" s="10"/>
    </row>
    <row r="51" spans="1:11" ht="19" customHeight="1">
      <c r="A51" s="7"/>
      <c r="B51" s="6" t="s">
        <v>60</v>
      </c>
      <c r="C51" s="7"/>
      <c r="D51" s="7"/>
      <c r="E51" s="7"/>
      <c r="F51" s="7"/>
      <c r="G51" s="7"/>
      <c r="H51" s="8">
        <v>0.27843440000000003</v>
      </c>
      <c r="I51" s="8">
        <v>2.4717069999999999</v>
      </c>
      <c r="J51" s="8">
        <v>98.771209999999996</v>
      </c>
      <c r="K51" s="10"/>
    </row>
    <row r="52" spans="1:11" ht="19" customHeight="1">
      <c r="A52" s="7"/>
      <c r="B52" s="6" t="s">
        <v>61</v>
      </c>
      <c r="C52" s="7"/>
      <c r="D52" s="7"/>
      <c r="E52" s="7"/>
      <c r="F52" s="7"/>
      <c r="G52" s="7"/>
      <c r="H52" s="8">
        <v>0.30082959999999997</v>
      </c>
      <c r="I52" s="8">
        <v>2.3795389999999998</v>
      </c>
      <c r="J52" s="8">
        <v>98.88861</v>
      </c>
      <c r="K52" s="10"/>
    </row>
    <row r="53" spans="1:11" ht="19" customHeight="1">
      <c r="A53" s="7"/>
      <c r="B53" s="6" t="s">
        <v>62</v>
      </c>
      <c r="C53" s="7"/>
      <c r="D53" s="7"/>
      <c r="E53" s="7"/>
      <c r="F53" s="7"/>
      <c r="G53" s="7"/>
      <c r="H53" s="8">
        <v>0.28348430000000002</v>
      </c>
      <c r="I53" s="8">
        <v>2.512448</v>
      </c>
      <c r="J53" s="8">
        <v>98.740080000000006</v>
      </c>
      <c r="K53" s="7"/>
    </row>
    <row r="54" spans="1:11" ht="19" customHeight="1">
      <c r="A54" s="7" t="s">
        <v>63</v>
      </c>
      <c r="B54" s="6" t="s">
        <v>71</v>
      </c>
      <c r="C54" s="7"/>
      <c r="D54" s="7"/>
      <c r="E54" s="7"/>
      <c r="F54" s="7"/>
      <c r="G54" s="7"/>
      <c r="H54" s="8">
        <v>0.31795849999999998</v>
      </c>
      <c r="I54" s="8">
        <v>2.0861079999999999</v>
      </c>
      <c r="J54" s="8">
        <v>99.157799999999995</v>
      </c>
      <c r="K54" s="7"/>
    </row>
    <row r="55" spans="1:11" ht="19" customHeight="1">
      <c r="A55" s="7"/>
      <c r="B55" s="6" t="s">
        <v>69</v>
      </c>
      <c r="C55" s="7"/>
      <c r="D55" s="7"/>
      <c r="E55" s="7"/>
      <c r="F55" s="7"/>
      <c r="G55" s="7"/>
      <c r="H55" s="8">
        <v>0.27979579999999998</v>
      </c>
      <c r="I55" s="8">
        <v>2.7295280000000002</v>
      </c>
      <c r="J55" s="8">
        <v>98.34845</v>
      </c>
      <c r="K55" s="7"/>
    </row>
  </sheetData>
  <mergeCells count="5">
    <mergeCell ref="C1:G1"/>
    <mergeCell ref="A3:A17"/>
    <mergeCell ref="A1:A2"/>
    <mergeCell ref="B1:B2"/>
    <mergeCell ref="I1:J1"/>
  </mergeCells>
  <pageMargins left="0.75" right="0.75" top="1" bottom="1" header="0.5" footer="0.5"/>
  <pageSetup orientation="portrait" horizontalDpi="4294967292" verticalDpi="4294967292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topLeftCell="A2" workbookViewId="0">
      <selection activeCell="K20" sqref="K20"/>
    </sheetView>
  </sheetViews>
  <sheetFormatPr baseColWidth="10" defaultColWidth="9.375" defaultRowHeight="15" customHeight="1" x14ac:dyDescent="0"/>
  <cols>
    <col min="1" max="2" width="9.375" style="11" customWidth="1"/>
    <col min="3" max="4" width="10.125" style="11" customWidth="1"/>
    <col min="5" max="5" width="10.375" style="11" customWidth="1"/>
    <col min="6" max="6" width="10.125" style="11" customWidth="1"/>
    <col min="7" max="7" width="10.375" style="11" customWidth="1"/>
    <col min="8" max="8" width="10.625" style="11" customWidth="1"/>
    <col min="9" max="10" width="10.375" style="11" customWidth="1"/>
    <col min="11" max="256" width="9.375" style="11" customWidth="1"/>
  </cols>
  <sheetData>
    <row r="1" spans="1:11" ht="19" customHeight="1">
      <c r="A1" s="26" t="s">
        <v>0</v>
      </c>
      <c r="B1" s="26" t="s">
        <v>1</v>
      </c>
      <c r="C1" s="26" t="s">
        <v>2</v>
      </c>
      <c r="D1" s="27"/>
      <c r="E1" s="27"/>
      <c r="F1" s="27"/>
      <c r="G1" s="27"/>
      <c r="H1" s="2" t="s">
        <v>3</v>
      </c>
      <c r="I1" s="26" t="s">
        <v>4</v>
      </c>
      <c r="J1" s="27"/>
      <c r="K1" s="4"/>
    </row>
    <row r="2" spans="1:11" ht="19" customHeight="1">
      <c r="A2" s="27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8">
        <v>0.35</v>
      </c>
      <c r="B3" s="3" t="s">
        <v>12</v>
      </c>
      <c r="C3" s="9"/>
      <c r="D3" s="9"/>
      <c r="E3" s="9"/>
      <c r="F3" s="9"/>
      <c r="G3" s="9"/>
      <c r="H3" s="9">
        <v>0.34776659999999998</v>
      </c>
      <c r="I3" s="9">
        <v>2.6663899999999998</v>
      </c>
      <c r="J3" s="9">
        <v>98.606200000000001</v>
      </c>
      <c r="K3" s="2" t="s">
        <v>65</v>
      </c>
    </row>
    <row r="4" spans="1:11" ht="19" customHeight="1">
      <c r="A4" s="29"/>
      <c r="B4" s="3" t="s">
        <v>13</v>
      </c>
      <c r="C4" s="9"/>
      <c r="D4" s="9"/>
      <c r="E4" s="9"/>
      <c r="F4" s="9"/>
      <c r="G4" s="9"/>
      <c r="H4" s="9">
        <v>0.32808039999999999</v>
      </c>
      <c r="I4" s="9">
        <v>2.6267299999999998</v>
      </c>
      <c r="J4" s="9">
        <v>98.865799999999993</v>
      </c>
      <c r="K4" s="2" t="s">
        <v>65</v>
      </c>
    </row>
    <row r="5" spans="1:11" ht="19" customHeight="1">
      <c r="A5" s="29"/>
      <c r="B5" s="3" t="s">
        <v>14</v>
      </c>
      <c r="C5" s="9"/>
      <c r="D5" s="9"/>
      <c r="E5" s="9"/>
      <c r="F5" s="9"/>
      <c r="G5" s="9"/>
      <c r="H5" s="9">
        <v>0.36208610000000002</v>
      </c>
      <c r="I5" s="9">
        <v>2.5483799999999999</v>
      </c>
      <c r="J5" s="9">
        <v>98.521799999999999</v>
      </c>
      <c r="K5" s="2" t="s">
        <v>65</v>
      </c>
    </row>
    <row r="6" spans="1:11" ht="19" customHeight="1">
      <c r="A6" s="29"/>
      <c r="B6" s="3" t="s">
        <v>15</v>
      </c>
      <c r="C6" s="9"/>
      <c r="D6" s="9"/>
      <c r="E6" s="9"/>
      <c r="F6" s="9"/>
      <c r="G6" s="9"/>
      <c r="H6" s="9">
        <v>0.34953830000000002</v>
      </c>
      <c r="I6" s="9">
        <v>2.4836900000000002</v>
      </c>
      <c r="J6" s="9">
        <v>98.840699999999998</v>
      </c>
      <c r="K6" s="2" t="s">
        <v>65</v>
      </c>
    </row>
    <row r="7" spans="1:11" ht="19" customHeight="1">
      <c r="A7" s="29"/>
      <c r="B7" s="3" t="s">
        <v>16</v>
      </c>
      <c r="C7" s="9"/>
      <c r="D7" s="9"/>
      <c r="E7" s="9"/>
      <c r="F7" s="9"/>
      <c r="G7" s="9"/>
      <c r="H7" s="9">
        <v>0.35639999999999999</v>
      </c>
      <c r="I7" s="9">
        <v>2.56033</v>
      </c>
      <c r="J7" s="9">
        <v>98.798299999999998</v>
      </c>
      <c r="K7" s="2" t="s">
        <v>65</v>
      </c>
    </row>
    <row r="8" spans="1:11" ht="19" customHeight="1">
      <c r="A8" s="29"/>
      <c r="B8" s="3" t="s">
        <v>17</v>
      </c>
      <c r="C8" s="9"/>
      <c r="D8" s="9"/>
      <c r="E8" s="9"/>
      <c r="F8" s="9"/>
      <c r="G8" s="9"/>
      <c r="H8" s="9">
        <v>0.3451169</v>
      </c>
      <c r="I8" s="9">
        <v>2.60839</v>
      </c>
      <c r="J8" s="9">
        <v>98.587500000000006</v>
      </c>
      <c r="K8" s="2" t="s">
        <v>65</v>
      </c>
    </row>
    <row r="9" spans="1:11" ht="19" customHeight="1">
      <c r="A9" s="29"/>
      <c r="B9" s="3" t="s">
        <v>18</v>
      </c>
      <c r="C9" s="9"/>
      <c r="D9" s="9"/>
      <c r="E9" s="9"/>
      <c r="F9" s="9"/>
      <c r="G9" s="9"/>
      <c r="H9" s="9">
        <v>0.32706079999999998</v>
      </c>
      <c r="I9" s="9">
        <v>2.52834</v>
      </c>
      <c r="J9" s="9">
        <v>98.641999999999996</v>
      </c>
      <c r="K9" s="2" t="s">
        <v>65</v>
      </c>
    </row>
    <row r="10" spans="1:11" ht="19" customHeight="1">
      <c r="A10" s="29"/>
      <c r="B10" s="3" t="s">
        <v>19</v>
      </c>
      <c r="C10" s="9"/>
      <c r="D10" s="9"/>
      <c r="E10" s="9"/>
      <c r="F10" s="9"/>
      <c r="G10" s="9"/>
      <c r="H10" s="9">
        <v>0.30275800000000003</v>
      </c>
      <c r="I10" s="9">
        <v>2.6949700000000001</v>
      </c>
      <c r="J10" s="9">
        <v>98.735799999999998</v>
      </c>
      <c r="K10" s="4"/>
    </row>
    <row r="11" spans="1:11" ht="19" customHeight="1">
      <c r="A11" s="29"/>
      <c r="B11" s="3" t="s">
        <v>20</v>
      </c>
      <c r="C11" s="9"/>
      <c r="D11" s="9"/>
      <c r="E11" s="9"/>
      <c r="F11" s="9"/>
      <c r="G11" s="9"/>
      <c r="H11" s="9">
        <v>0.3676277</v>
      </c>
      <c r="I11" s="9">
        <v>2.5319500000000001</v>
      </c>
      <c r="J11" s="9">
        <v>98.703699999999998</v>
      </c>
      <c r="K11" s="2" t="s">
        <v>65</v>
      </c>
    </row>
    <row r="12" spans="1:11" ht="19" customHeight="1">
      <c r="A12" s="29"/>
      <c r="B12" s="3" t="s">
        <v>21</v>
      </c>
      <c r="C12" s="9"/>
      <c r="D12" s="9"/>
      <c r="E12" s="9"/>
      <c r="F12" s="9"/>
      <c r="G12" s="9"/>
      <c r="H12" s="9">
        <v>0.37054999999999999</v>
      </c>
      <c r="I12" s="9">
        <v>2.7109299999999998</v>
      </c>
      <c r="J12" s="9">
        <v>98.289299999999997</v>
      </c>
      <c r="K12" s="2" t="s">
        <v>65</v>
      </c>
    </row>
    <row r="13" spans="1:11" ht="19" customHeight="1">
      <c r="A13" s="29"/>
      <c r="B13" s="3" t="s">
        <v>22</v>
      </c>
      <c r="C13" s="9"/>
      <c r="D13" s="9"/>
      <c r="E13" s="9"/>
      <c r="F13" s="9"/>
      <c r="G13" s="9"/>
      <c r="H13" s="9">
        <v>0.34655540000000001</v>
      </c>
      <c r="I13" s="9">
        <v>2.5462799999999999</v>
      </c>
      <c r="J13" s="9">
        <v>98.847300000000004</v>
      </c>
      <c r="K13" s="2" t="s">
        <v>65</v>
      </c>
    </row>
    <row r="14" spans="1:11" ht="19" customHeight="1">
      <c r="A14" s="29"/>
      <c r="B14" s="3" t="s">
        <v>23</v>
      </c>
      <c r="C14" s="9"/>
      <c r="D14" s="9"/>
      <c r="E14" s="9"/>
      <c r="F14" s="9"/>
      <c r="G14" s="9"/>
      <c r="H14" s="9">
        <v>0.356377</v>
      </c>
      <c r="I14" s="9">
        <v>2.5956100000000002</v>
      </c>
      <c r="J14" s="9">
        <v>98.648399999999995</v>
      </c>
      <c r="K14" s="2" t="s">
        <v>65</v>
      </c>
    </row>
    <row r="15" spans="1:11" ht="19" customHeight="1">
      <c r="A15" s="29"/>
      <c r="B15" s="3" t="s">
        <v>24</v>
      </c>
      <c r="C15" s="9"/>
      <c r="D15" s="9"/>
      <c r="E15" s="9"/>
      <c r="F15" s="9"/>
      <c r="G15" s="9"/>
      <c r="H15" s="9">
        <v>0.32995340000000001</v>
      </c>
      <c r="I15" s="9">
        <v>2.7358899999999999</v>
      </c>
      <c r="J15" s="9">
        <v>98.725300000000004</v>
      </c>
      <c r="K15" s="2" t="s">
        <v>65</v>
      </c>
    </row>
    <row r="16" spans="1:11" ht="19" customHeight="1">
      <c r="A16" s="29"/>
      <c r="B16" s="3" t="s">
        <v>25</v>
      </c>
      <c r="C16" s="9"/>
      <c r="D16" s="9"/>
      <c r="E16" s="9"/>
      <c r="F16" s="9"/>
      <c r="G16" s="9"/>
      <c r="H16" s="9">
        <v>0.35029260000000001</v>
      </c>
      <c r="I16" s="9">
        <v>2.7028099999999999</v>
      </c>
      <c r="J16" s="9">
        <v>98.332899999999995</v>
      </c>
      <c r="K16" s="2" t="s">
        <v>65</v>
      </c>
    </row>
    <row r="17" spans="1:11" ht="19" customHeight="1">
      <c r="A17" s="29"/>
      <c r="B17" s="3" t="s">
        <v>26</v>
      </c>
      <c r="C17" s="9"/>
      <c r="D17" s="9"/>
      <c r="E17" s="9"/>
      <c r="F17" s="9"/>
      <c r="G17" s="9"/>
      <c r="H17" s="9">
        <v>0.33678459999999999</v>
      </c>
      <c r="I17" s="9">
        <v>2.5887699999999998</v>
      </c>
      <c r="J17" s="9">
        <v>98.820499999999996</v>
      </c>
      <c r="K17" s="2" t="s">
        <v>65</v>
      </c>
    </row>
    <row r="18" spans="1:11" ht="15" customHeight="1">
      <c r="B18" s="3" t="s">
        <v>71</v>
      </c>
      <c r="C18" s="9"/>
      <c r="D18" s="9"/>
      <c r="E18" s="9"/>
      <c r="F18" s="9"/>
      <c r="G18" s="9"/>
      <c r="H18" s="9">
        <v>0.3716391</v>
      </c>
      <c r="I18" s="9">
        <v>2.27237</v>
      </c>
      <c r="J18" s="9">
        <v>99.043300000000002</v>
      </c>
      <c r="K18" s="11" t="s">
        <v>65</v>
      </c>
    </row>
    <row r="19" spans="1:11" ht="15" customHeight="1">
      <c r="B19" s="3" t="s">
        <v>69</v>
      </c>
      <c r="C19" s="9"/>
      <c r="D19" s="9"/>
      <c r="E19" s="9"/>
      <c r="F19" s="9"/>
      <c r="G19" s="9"/>
      <c r="H19" s="9">
        <v>0.32747409999999999</v>
      </c>
      <c r="I19" s="9">
        <v>3.1274190000000002</v>
      </c>
      <c r="J19" s="9">
        <v>97.636030000000005</v>
      </c>
      <c r="K19" s="11" t="s">
        <v>100</v>
      </c>
    </row>
    <row r="20" spans="1:11" ht="15" customHeight="1">
      <c r="B20" s="11" t="s">
        <v>70</v>
      </c>
      <c r="I20" s="23">
        <v>4.3184699999999996</v>
      </c>
      <c r="J20" s="11">
        <v>87.971599999999995</v>
      </c>
      <c r="K20" s="11" t="s">
        <v>99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J20" sqref="J20"/>
    </sheetView>
  </sheetViews>
  <sheetFormatPr baseColWidth="10" defaultColWidth="9.375" defaultRowHeight="15" customHeight="1" x14ac:dyDescent="0"/>
  <cols>
    <col min="1" max="2" width="9.375" style="12" customWidth="1"/>
    <col min="3" max="4" width="10.125" style="12" customWidth="1"/>
    <col min="5" max="5" width="10.375" style="12" customWidth="1"/>
    <col min="6" max="6" width="10.125" style="12" customWidth="1"/>
    <col min="7" max="7" width="10.375" style="12" customWidth="1"/>
    <col min="8" max="8" width="10.625" style="12" customWidth="1"/>
    <col min="9" max="10" width="10.375" style="12" customWidth="1"/>
    <col min="11" max="256" width="9.375" style="12" customWidth="1"/>
  </cols>
  <sheetData>
    <row r="1" spans="1:11" ht="19" customHeight="1">
      <c r="A1" s="26" t="s">
        <v>0</v>
      </c>
      <c r="B1" s="26" t="s">
        <v>1</v>
      </c>
      <c r="C1" s="26" t="s">
        <v>2</v>
      </c>
      <c r="D1" s="27"/>
      <c r="E1" s="27"/>
      <c r="F1" s="27"/>
      <c r="G1" s="27"/>
      <c r="H1" s="2" t="s">
        <v>3</v>
      </c>
      <c r="I1" s="26" t="s">
        <v>4</v>
      </c>
      <c r="J1" s="27"/>
      <c r="K1" s="4"/>
    </row>
    <row r="2" spans="1:11" ht="19" customHeight="1">
      <c r="A2" s="27"/>
      <c r="B2" s="27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4"/>
      <c r="I2" s="2" t="s">
        <v>10</v>
      </c>
      <c r="J2" s="2" t="s">
        <v>11</v>
      </c>
      <c r="K2" s="2" t="s">
        <v>64</v>
      </c>
    </row>
    <row r="3" spans="1:11" ht="19" customHeight="1">
      <c r="A3" s="28">
        <v>0.35</v>
      </c>
      <c r="B3" s="3" t="s">
        <v>12</v>
      </c>
      <c r="C3" s="9"/>
      <c r="D3" s="9"/>
      <c r="E3" s="9"/>
      <c r="F3" s="9"/>
      <c r="G3" s="9"/>
      <c r="H3" s="9">
        <v>0.39802369999999998</v>
      </c>
      <c r="I3" s="9">
        <v>2.9952899999999998</v>
      </c>
      <c r="J3" s="9">
        <v>97.958699999999993</v>
      </c>
      <c r="K3" s="2" t="s">
        <v>65</v>
      </c>
    </row>
    <row r="4" spans="1:11" ht="19" customHeight="1">
      <c r="A4" s="29"/>
      <c r="B4" s="3" t="s">
        <v>13</v>
      </c>
      <c r="C4" s="9"/>
      <c r="D4" s="9"/>
      <c r="E4" s="9"/>
      <c r="F4" s="9"/>
      <c r="G4" s="9"/>
      <c r="H4" s="9">
        <v>0.37558510000000001</v>
      </c>
      <c r="I4" s="9">
        <v>2.9091999999999998</v>
      </c>
      <c r="J4" s="9">
        <v>98.581400000000002</v>
      </c>
      <c r="K4" s="2" t="s">
        <v>65</v>
      </c>
    </row>
    <row r="5" spans="1:11" ht="19" customHeight="1">
      <c r="A5" s="29"/>
      <c r="B5" s="3" t="s">
        <v>14</v>
      </c>
      <c r="C5" s="9"/>
      <c r="D5" s="9"/>
      <c r="E5" s="9"/>
      <c r="F5" s="9"/>
      <c r="G5" s="9"/>
      <c r="H5" s="9">
        <v>0.4143309</v>
      </c>
      <c r="I5" s="9">
        <v>2.9167299999999998</v>
      </c>
      <c r="J5" s="9">
        <v>97.450599999999994</v>
      </c>
      <c r="K5" s="2" t="s">
        <v>65</v>
      </c>
    </row>
    <row r="6" spans="1:11" ht="19" customHeight="1">
      <c r="A6" s="29"/>
      <c r="B6" s="3" t="s">
        <v>15</v>
      </c>
      <c r="C6" s="9"/>
      <c r="D6" s="9"/>
      <c r="E6" s="9"/>
      <c r="F6" s="9"/>
      <c r="G6" s="9"/>
      <c r="H6" s="9">
        <v>0.40001710000000001</v>
      </c>
      <c r="I6" s="9">
        <v>2.77915</v>
      </c>
      <c r="J6" s="9">
        <v>98.480199999999996</v>
      </c>
      <c r="K6" s="2" t="s">
        <v>65</v>
      </c>
    </row>
    <row r="7" spans="1:11" ht="19" customHeight="1">
      <c r="A7" s="29"/>
      <c r="B7" s="3" t="s">
        <v>16</v>
      </c>
      <c r="C7" s="9"/>
      <c r="D7" s="9"/>
      <c r="E7" s="9"/>
      <c r="F7" s="9"/>
      <c r="G7" s="9"/>
      <c r="H7" s="9">
        <v>0.40588049999999998</v>
      </c>
      <c r="I7" s="9">
        <v>2.8324600000000002</v>
      </c>
      <c r="J7" s="9">
        <v>98.294700000000006</v>
      </c>
      <c r="K7" s="2" t="s">
        <v>65</v>
      </c>
    </row>
    <row r="8" spans="1:11" ht="19" customHeight="1">
      <c r="A8" s="29"/>
      <c r="B8" s="3" t="s">
        <v>17</v>
      </c>
      <c r="C8" s="9"/>
      <c r="D8" s="9"/>
      <c r="E8" s="9"/>
      <c r="F8" s="9"/>
      <c r="G8" s="9"/>
      <c r="H8" s="9">
        <v>0.40785969999999999</v>
      </c>
      <c r="I8" s="9">
        <v>2.9504700000000001</v>
      </c>
      <c r="J8" s="9">
        <v>97.809100000000001</v>
      </c>
      <c r="K8" s="2" t="s">
        <v>65</v>
      </c>
    </row>
    <row r="9" spans="1:11" ht="19" customHeight="1">
      <c r="A9" s="29"/>
      <c r="B9" s="3" t="s">
        <v>18</v>
      </c>
      <c r="C9" s="9"/>
      <c r="D9" s="9"/>
      <c r="E9" s="9"/>
      <c r="F9" s="9"/>
      <c r="G9" s="9"/>
      <c r="H9" s="9">
        <v>0.39493539999999999</v>
      </c>
      <c r="I9" s="9">
        <v>2.82524</v>
      </c>
      <c r="J9" s="9">
        <v>97.998400000000004</v>
      </c>
      <c r="K9" s="2" t="s">
        <v>65</v>
      </c>
    </row>
    <row r="10" spans="1:11" ht="19" customHeight="1">
      <c r="A10" s="29"/>
      <c r="B10" s="3" t="s">
        <v>19</v>
      </c>
      <c r="C10" s="9"/>
      <c r="D10" s="9"/>
      <c r="E10" s="9"/>
      <c r="F10" s="9"/>
      <c r="G10" s="9"/>
      <c r="H10" s="9">
        <v>0.37435040000000003</v>
      </c>
      <c r="I10" s="9">
        <v>2.9693100000000001</v>
      </c>
      <c r="J10" s="9">
        <v>98.354100000000003</v>
      </c>
      <c r="K10" s="2" t="s">
        <v>65</v>
      </c>
    </row>
    <row r="11" spans="1:11" ht="19" customHeight="1">
      <c r="A11" s="29"/>
      <c r="B11" s="3" t="s">
        <v>20</v>
      </c>
      <c r="C11" s="9"/>
      <c r="D11" s="9"/>
      <c r="E11" s="9"/>
      <c r="F11" s="9"/>
      <c r="G11" s="9"/>
      <c r="H11" s="9">
        <v>0.42069139999999999</v>
      </c>
      <c r="I11" s="9">
        <v>2.85887</v>
      </c>
      <c r="J11" s="9">
        <v>98.008499999999998</v>
      </c>
      <c r="K11" s="2" t="s">
        <v>65</v>
      </c>
    </row>
    <row r="12" spans="1:11" ht="19" customHeight="1">
      <c r="A12" s="29"/>
      <c r="B12" s="3" t="s">
        <v>21</v>
      </c>
      <c r="C12" s="9"/>
      <c r="D12" s="9"/>
      <c r="E12" s="9"/>
      <c r="F12" s="9"/>
      <c r="G12" s="9"/>
      <c r="H12" s="9">
        <v>0.42404910000000001</v>
      </c>
      <c r="I12" s="9">
        <v>3.1293500000000001</v>
      </c>
      <c r="J12" s="9">
        <v>97.039500000000004</v>
      </c>
      <c r="K12" s="2" t="s">
        <v>65</v>
      </c>
    </row>
    <row r="13" spans="1:11" ht="19" customHeight="1">
      <c r="A13" s="29"/>
      <c r="B13" s="3" t="s">
        <v>22</v>
      </c>
      <c r="C13" s="9"/>
      <c r="D13" s="9"/>
      <c r="E13" s="9"/>
      <c r="F13" s="9"/>
      <c r="G13" s="9"/>
      <c r="H13" s="9">
        <v>0.39662799999999998</v>
      </c>
      <c r="I13" s="9">
        <v>2.8230599999999999</v>
      </c>
      <c r="J13" s="9">
        <v>98.5137</v>
      </c>
      <c r="K13" s="2" t="s">
        <v>65</v>
      </c>
    </row>
    <row r="14" spans="1:11" ht="19" customHeight="1">
      <c r="A14" s="29"/>
      <c r="B14" s="3" t="s">
        <v>23</v>
      </c>
      <c r="C14" s="9"/>
      <c r="D14" s="9"/>
      <c r="E14" s="9"/>
      <c r="F14" s="9"/>
      <c r="G14" s="9"/>
      <c r="H14" s="9">
        <v>0.407856</v>
      </c>
      <c r="I14" s="9">
        <v>2.9119999999999999</v>
      </c>
      <c r="J14" s="9">
        <v>98.01</v>
      </c>
      <c r="K14" s="2" t="s">
        <v>65</v>
      </c>
    </row>
    <row r="15" spans="1:11" ht="19" customHeight="1">
      <c r="A15" s="29"/>
      <c r="B15" s="3" t="s">
        <v>24</v>
      </c>
      <c r="C15" s="9"/>
      <c r="D15" s="9"/>
      <c r="E15" s="9"/>
      <c r="F15" s="9"/>
      <c r="G15" s="9"/>
      <c r="H15" s="9">
        <v>0.37778509999999998</v>
      </c>
      <c r="I15" s="9">
        <v>3.0409799999999998</v>
      </c>
      <c r="J15" s="9">
        <v>98.271600000000007</v>
      </c>
      <c r="K15" s="2" t="s">
        <v>65</v>
      </c>
    </row>
    <row r="16" spans="1:11" ht="19" customHeight="1">
      <c r="A16" s="29"/>
      <c r="B16" s="3" t="s">
        <v>25</v>
      </c>
      <c r="C16" s="9"/>
      <c r="D16" s="9"/>
      <c r="E16" s="9"/>
      <c r="F16" s="9"/>
      <c r="G16" s="9"/>
      <c r="H16" s="9">
        <v>0.40089209999999997</v>
      </c>
      <c r="I16" s="9">
        <v>3.1373000000000002</v>
      </c>
      <c r="J16" s="9">
        <v>97.078699999999998</v>
      </c>
      <c r="K16" s="2" t="s">
        <v>65</v>
      </c>
    </row>
    <row r="17" spans="1:12" ht="19" customHeight="1">
      <c r="A17" s="29"/>
      <c r="B17" s="3" t="s">
        <v>26</v>
      </c>
      <c r="C17" s="9"/>
      <c r="D17" s="9"/>
      <c r="E17" s="9"/>
      <c r="F17" s="9"/>
      <c r="G17" s="9"/>
      <c r="H17" s="9">
        <v>0.38550000000000001</v>
      </c>
      <c r="I17" s="9">
        <v>2.8712200000000001</v>
      </c>
      <c r="J17" s="9">
        <v>98.543499999999995</v>
      </c>
      <c r="K17" s="2" t="s">
        <v>65</v>
      </c>
    </row>
    <row r="18" spans="1:12" ht="15" customHeight="1">
      <c r="B18" s="12" t="s">
        <v>69</v>
      </c>
      <c r="I18" s="12">
        <v>3.46618</v>
      </c>
      <c r="J18" s="12">
        <v>91.628299999999996</v>
      </c>
      <c r="K18" s="12" t="s">
        <v>102</v>
      </c>
      <c r="L18" s="12" t="s">
        <v>103</v>
      </c>
    </row>
    <row r="19" spans="1:12" ht="15" customHeight="1">
      <c r="B19" s="12" t="s">
        <v>70</v>
      </c>
      <c r="I19" s="12">
        <v>4.0458400000000001</v>
      </c>
      <c r="J19" s="12">
        <v>69.643500000000003</v>
      </c>
      <c r="L19" s="12" t="s">
        <v>104</v>
      </c>
    </row>
  </sheetData>
  <mergeCells count="5">
    <mergeCell ref="A1:A2"/>
    <mergeCell ref="B1:B2"/>
    <mergeCell ref="C1:G1"/>
    <mergeCell ref="I1:J1"/>
    <mergeCell ref="A3:A17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8" sqref="C28:C31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2" t="s">
        <v>72</v>
      </c>
      <c r="C1" s="32"/>
      <c r="D1" s="32"/>
      <c r="E1" s="32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209543000000</v>
      </c>
      <c r="C4" s="22">
        <v>154147.5</v>
      </c>
      <c r="E4" s="20"/>
      <c r="H4" s="21"/>
      <c r="I4" s="21"/>
    </row>
    <row r="5" spans="1:9">
      <c r="A5">
        <v>2</v>
      </c>
      <c r="B5" s="14">
        <v>218537000000</v>
      </c>
      <c r="C5" s="14">
        <v>166467.79999999999</v>
      </c>
      <c r="E5" s="20"/>
    </row>
    <row r="6" spans="1:9">
      <c r="A6">
        <v>3</v>
      </c>
      <c r="B6" s="14">
        <v>225695000000</v>
      </c>
      <c r="C6" s="14">
        <v>168527.9</v>
      </c>
      <c r="E6" s="20"/>
    </row>
    <row r="7" spans="1:9">
      <c r="A7">
        <v>4</v>
      </c>
      <c r="B7" s="14">
        <v>247187000000</v>
      </c>
      <c r="C7" s="14">
        <v>163965.29999999999</v>
      </c>
      <c r="E7" s="20"/>
    </row>
    <row r="8" spans="1:9">
      <c r="A8">
        <v>5</v>
      </c>
      <c r="B8" s="14">
        <v>203189000000</v>
      </c>
      <c r="C8" s="14">
        <v>157435</v>
      </c>
      <c r="E8" s="20"/>
    </row>
    <row r="9" spans="1:9">
      <c r="A9">
        <v>6</v>
      </c>
      <c r="B9" s="14">
        <v>239773000000</v>
      </c>
      <c r="C9" s="14">
        <v>151547.29999999999</v>
      </c>
      <c r="E9" s="20"/>
    </row>
    <row r="10" spans="1:9">
      <c r="A10">
        <v>7</v>
      </c>
      <c r="B10" s="14">
        <v>209532000000</v>
      </c>
      <c r="C10" s="14">
        <v>163405.1</v>
      </c>
      <c r="E10" s="20"/>
    </row>
    <row r="11" spans="1:9">
      <c r="A11">
        <v>8</v>
      </c>
      <c r="B11" s="14">
        <v>195636000000</v>
      </c>
      <c r="C11" s="14">
        <v>158033.70000000001</v>
      </c>
      <c r="E11" s="20"/>
    </row>
    <row r="12" spans="1:9">
      <c r="A12">
        <v>9</v>
      </c>
      <c r="B12" s="14">
        <v>247692000000</v>
      </c>
      <c r="C12" s="14">
        <v>172006.1</v>
      </c>
      <c r="E12" s="20"/>
    </row>
    <row r="13" spans="1:9">
      <c r="A13">
        <v>10</v>
      </c>
      <c r="B13" s="14">
        <v>236010000000</v>
      </c>
      <c r="C13" s="14">
        <v>157523.20000000001</v>
      </c>
      <c r="E13" s="20"/>
    </row>
    <row r="14" spans="1:9">
      <c r="A14">
        <v>11</v>
      </c>
      <c r="B14" s="14">
        <v>201018000000</v>
      </c>
      <c r="C14" s="14">
        <v>147609.4</v>
      </c>
      <c r="E14" s="20"/>
    </row>
    <row r="15" spans="1:9">
      <c r="A15">
        <v>12</v>
      </c>
      <c r="B15" s="14">
        <v>246948000000</v>
      </c>
      <c r="C15" s="14">
        <v>166012</v>
      </c>
      <c r="E15" s="20"/>
    </row>
    <row r="16" spans="1:9">
      <c r="A16">
        <v>13</v>
      </c>
      <c r="B16" s="14">
        <v>221769000000</v>
      </c>
      <c r="C16" s="14">
        <v>159644.9</v>
      </c>
      <c r="E16" s="20"/>
    </row>
    <row r="17" spans="1:5">
      <c r="A17">
        <v>14</v>
      </c>
      <c r="B17" s="14">
        <v>229203000000</v>
      </c>
      <c r="C17" s="14">
        <v>152564</v>
      </c>
      <c r="E17" s="20"/>
    </row>
    <row r="18" spans="1:5">
      <c r="A18">
        <v>15</v>
      </c>
      <c r="B18" s="14">
        <v>236624000000</v>
      </c>
      <c r="C18" s="14">
        <v>178583.2</v>
      </c>
      <c r="E18" s="20"/>
    </row>
    <row r="19" spans="1:5">
      <c r="A19">
        <v>16</v>
      </c>
      <c r="B19" s="14">
        <v>235324000000</v>
      </c>
      <c r="C19" s="14">
        <v>174084.6</v>
      </c>
      <c r="E19" s="20"/>
    </row>
    <row r="20" spans="1:5">
      <c r="A20">
        <v>17</v>
      </c>
      <c r="B20" s="14">
        <v>234909000000</v>
      </c>
      <c r="C20" s="14">
        <v>170636.79999999999</v>
      </c>
      <c r="E20" s="20"/>
    </row>
    <row r="21" spans="1:5">
      <c r="A21">
        <v>18</v>
      </c>
      <c r="B21" s="14">
        <v>237980000000</v>
      </c>
      <c r="C21" s="14">
        <v>164753.20000000001</v>
      </c>
      <c r="E21" s="20"/>
    </row>
    <row r="22" spans="1:5">
      <c r="A22">
        <v>19</v>
      </c>
      <c r="B22" s="14">
        <v>214693000000</v>
      </c>
      <c r="C22" s="14">
        <v>165835.29999999999</v>
      </c>
      <c r="E22" s="20"/>
    </row>
    <row r="23" spans="1:5">
      <c r="A23">
        <v>20</v>
      </c>
      <c r="B23" s="14">
        <v>223315000000</v>
      </c>
      <c r="C23" s="14">
        <v>168006.2</v>
      </c>
      <c r="E23" s="20"/>
    </row>
    <row r="24" spans="1:5">
      <c r="A24">
        <v>21</v>
      </c>
      <c r="B24" s="14">
        <v>204919000000</v>
      </c>
      <c r="C24" s="14">
        <v>157026.29999999999</v>
      </c>
      <c r="E24" s="20"/>
    </row>
    <row r="25" spans="1:5">
      <c r="A25">
        <v>22</v>
      </c>
      <c r="B25" s="14">
        <v>245784000000</v>
      </c>
      <c r="C25" s="14">
        <v>156623.79999999999</v>
      </c>
      <c r="E25" s="20"/>
    </row>
    <row r="26" spans="1:5">
      <c r="A26">
        <v>23</v>
      </c>
      <c r="B26" s="14">
        <v>251214000000</v>
      </c>
      <c r="C26" s="14">
        <v>181974.1</v>
      </c>
      <c r="E26" s="20"/>
    </row>
    <row r="27" spans="1:5">
      <c r="A27">
        <v>24</v>
      </c>
      <c r="B27" s="14">
        <v>239258000000</v>
      </c>
      <c r="C27" s="14">
        <v>166408.79999999999</v>
      </c>
      <c r="E27" s="20"/>
    </row>
    <row r="28" spans="1:5">
      <c r="A28" t="s">
        <v>107</v>
      </c>
      <c r="B28" s="14">
        <v>174881000000</v>
      </c>
      <c r="C28" s="14">
        <v>112561.5</v>
      </c>
      <c r="E28" s="20"/>
    </row>
    <row r="29" spans="1:5">
      <c r="A29" t="s">
        <v>108</v>
      </c>
      <c r="B29" s="14">
        <v>278825000000</v>
      </c>
      <c r="C29" s="14">
        <v>172764.1</v>
      </c>
      <c r="E29" s="20"/>
    </row>
    <row r="30" spans="1:5">
      <c r="A30" t="s">
        <v>109</v>
      </c>
      <c r="B30" s="14">
        <v>176175000000</v>
      </c>
      <c r="C30" s="14">
        <v>114285.6</v>
      </c>
      <c r="E30" s="20"/>
    </row>
    <row r="31" spans="1:5">
      <c r="A31" t="s">
        <v>110</v>
      </c>
      <c r="B31" s="14">
        <v>276149000000</v>
      </c>
      <c r="C31" s="14">
        <v>172284.79999999999</v>
      </c>
      <c r="E31" s="20"/>
    </row>
    <row r="32" spans="1:5">
      <c r="B32" s="14"/>
      <c r="C32" s="14"/>
      <c r="E32" s="20"/>
    </row>
    <row r="33" spans="1:5">
      <c r="A33" t="s">
        <v>87</v>
      </c>
      <c r="E33" s="20"/>
    </row>
    <row r="34" spans="1:5">
      <c r="A34" t="s">
        <v>85</v>
      </c>
      <c r="B34" s="14">
        <f>MIN(B$4:B$27)</f>
        <v>195636000000</v>
      </c>
      <c r="C34" s="14">
        <f>MIN(C$4:C$27)</f>
        <v>147609.4</v>
      </c>
      <c r="E34" s="20"/>
    </row>
    <row r="35" spans="1:5">
      <c r="A35" t="s">
        <v>86</v>
      </c>
      <c r="B35" s="14">
        <f>MAX(B$4:B$27)</f>
        <v>251214000000</v>
      </c>
      <c r="C35" s="14">
        <f>MAX(C$4:C$27)</f>
        <v>181974.1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28" sqref="E28:E31"/>
    </sheetView>
  </sheetViews>
  <sheetFormatPr baseColWidth="10" defaultRowHeight="16" x14ac:dyDescent="0"/>
  <cols>
    <col min="1" max="1" width="10.625" customWidth="1"/>
    <col min="2" max="2" width="14.875" customWidth="1"/>
    <col min="3" max="3" width="17.375" customWidth="1"/>
    <col min="4" max="4" width="11.25" bestFit="1" customWidth="1"/>
    <col min="5" max="5" width="14.875" customWidth="1"/>
    <col min="10" max="11" width="11.25" bestFit="1" customWidth="1"/>
  </cols>
  <sheetData>
    <row r="1" spans="1:11">
      <c r="B1" s="32" t="s">
        <v>73</v>
      </c>
      <c r="C1" s="32"/>
      <c r="D1" s="32" t="s">
        <v>72</v>
      </c>
      <c r="E1" s="32"/>
      <c r="F1" s="32" t="s">
        <v>79</v>
      </c>
      <c r="G1" s="32"/>
    </row>
    <row r="2" spans="1:11" s="13" customFormat="1" ht="32">
      <c r="A2" s="16" t="s">
        <v>66</v>
      </c>
      <c r="B2" s="16" t="s">
        <v>67</v>
      </c>
      <c r="C2" s="16" t="s">
        <v>68</v>
      </c>
      <c r="D2" s="16" t="s">
        <v>67</v>
      </c>
      <c r="E2" s="16" t="s">
        <v>68</v>
      </c>
      <c r="F2" s="13" t="s">
        <v>80</v>
      </c>
      <c r="G2" s="13" t="s">
        <v>81</v>
      </c>
    </row>
    <row r="3" spans="1:11">
      <c r="A3" s="18" t="s">
        <v>74</v>
      </c>
      <c r="B3" s="18"/>
      <c r="C3" s="18"/>
      <c r="D3" s="19">
        <v>218409000000</v>
      </c>
      <c r="E3" s="19">
        <v>162689.60000000001</v>
      </c>
      <c r="F3">
        <v>2.3790249999999999</v>
      </c>
      <c r="G3" s="20">
        <v>98.873630000000006</v>
      </c>
      <c r="I3" t="s">
        <v>83</v>
      </c>
      <c r="J3">
        <f>MIN($F4:$F27)</f>
        <v>2.3799260000000002</v>
      </c>
      <c r="K3">
        <f>MAX($F4:$F27)</f>
        <v>2.4104519999999998</v>
      </c>
    </row>
    <row r="4" spans="1:11">
      <c r="A4">
        <v>1</v>
      </c>
      <c r="B4" s="14">
        <v>182043000000</v>
      </c>
      <c r="C4" s="15">
        <v>2165713</v>
      </c>
      <c r="D4" s="14">
        <v>212910000000</v>
      </c>
      <c r="E4" s="14">
        <v>182264.5</v>
      </c>
      <c r="F4">
        <v>2.3896679999999999</v>
      </c>
      <c r="G4" s="20">
        <v>98.844089999999994</v>
      </c>
      <c r="I4" t="s">
        <v>84</v>
      </c>
      <c r="J4" s="21">
        <f>MIN($G5:$G28)</f>
        <v>98.758279999999999</v>
      </c>
      <c r="K4" s="21">
        <f>MAX($G5:$G28)</f>
        <v>99.003579999999999</v>
      </c>
    </row>
    <row r="5" spans="1:11">
      <c r="A5">
        <v>2</v>
      </c>
      <c r="B5" s="14">
        <v>178185000000</v>
      </c>
      <c r="C5" s="15">
        <v>2184937</v>
      </c>
      <c r="D5" s="14">
        <v>229582000000</v>
      </c>
      <c r="E5" s="14">
        <v>196857</v>
      </c>
      <c r="F5">
        <v>2.393329</v>
      </c>
      <c r="G5" s="20">
        <v>98.823070000000001</v>
      </c>
    </row>
    <row r="6" spans="1:11">
      <c r="A6">
        <v>3</v>
      </c>
      <c r="B6" s="14">
        <v>203071000000</v>
      </c>
      <c r="C6" s="15">
        <v>2354858</v>
      </c>
      <c r="D6" s="14">
        <v>226642000000</v>
      </c>
      <c r="E6" s="14">
        <v>199086</v>
      </c>
      <c r="F6">
        <v>2.4024160000000001</v>
      </c>
      <c r="G6" s="20">
        <v>98.806430000000006</v>
      </c>
    </row>
    <row r="7" spans="1:11">
      <c r="A7">
        <v>4</v>
      </c>
      <c r="B7" s="14">
        <v>216750000000</v>
      </c>
      <c r="C7" s="15">
        <v>2342367</v>
      </c>
      <c r="D7" s="14">
        <v>251225000000</v>
      </c>
      <c r="E7" s="14">
        <v>193967.2</v>
      </c>
      <c r="F7">
        <v>2.3998360000000001</v>
      </c>
      <c r="G7" s="20">
        <v>98.801029999999997</v>
      </c>
    </row>
    <row r="8" spans="1:11">
      <c r="A8">
        <v>5</v>
      </c>
      <c r="B8" s="14">
        <v>168494000000</v>
      </c>
      <c r="C8" s="15">
        <v>2103353</v>
      </c>
      <c r="D8" s="14">
        <v>213684000000</v>
      </c>
      <c r="E8" s="14">
        <v>185925.4</v>
      </c>
      <c r="F8">
        <v>2.3862930000000002</v>
      </c>
      <c r="G8" s="20">
        <v>98.849680000000006</v>
      </c>
    </row>
    <row r="9" spans="1:11">
      <c r="A9">
        <v>6</v>
      </c>
      <c r="B9" s="14">
        <v>207378000000</v>
      </c>
      <c r="C9" s="15">
        <v>2236647</v>
      </c>
      <c r="D9" s="14">
        <v>245333000000</v>
      </c>
      <c r="E9" s="14">
        <v>179938.2</v>
      </c>
      <c r="F9">
        <v>2.3887040000000002</v>
      </c>
      <c r="G9" s="20">
        <v>98.832049999999995</v>
      </c>
    </row>
    <row r="10" spans="1:11">
      <c r="A10">
        <v>7</v>
      </c>
      <c r="B10" s="14">
        <v>167374000000</v>
      </c>
      <c r="C10" s="15">
        <v>2047337</v>
      </c>
      <c r="D10" s="14">
        <v>218642000000</v>
      </c>
      <c r="E10" s="14">
        <v>192477.4</v>
      </c>
      <c r="F10">
        <v>2.3894449999999998</v>
      </c>
      <c r="G10" s="20">
        <v>98.840479999999999</v>
      </c>
    </row>
    <row r="11" spans="1:11">
      <c r="A11">
        <v>8</v>
      </c>
      <c r="B11" s="14">
        <v>162586000000</v>
      </c>
      <c r="C11" s="15">
        <v>1981653</v>
      </c>
      <c r="D11" s="14">
        <v>206436000000</v>
      </c>
      <c r="E11" s="14">
        <v>186667.4</v>
      </c>
      <c r="F11">
        <v>2.385821</v>
      </c>
      <c r="G11" s="20">
        <v>98.856620000000007</v>
      </c>
    </row>
    <row r="12" spans="1:11">
      <c r="A12">
        <v>9</v>
      </c>
      <c r="B12" s="14">
        <v>221614000000</v>
      </c>
      <c r="C12" s="15">
        <v>2436046</v>
      </c>
      <c r="D12" s="14">
        <v>254975000000</v>
      </c>
      <c r="E12" s="14">
        <v>203428.3</v>
      </c>
      <c r="F12">
        <v>2.4035739999999999</v>
      </c>
      <c r="G12" s="20">
        <v>98.772540000000006</v>
      </c>
    </row>
    <row r="13" spans="1:11">
      <c r="A13">
        <v>10</v>
      </c>
      <c r="B13" s="14">
        <v>211214000000</v>
      </c>
      <c r="C13" s="15">
        <v>2332522</v>
      </c>
      <c r="D13" s="14">
        <v>240264000000</v>
      </c>
      <c r="E13" s="14">
        <v>186549.8</v>
      </c>
      <c r="F13">
        <v>2.3931450000000001</v>
      </c>
      <c r="G13" s="20">
        <v>98.813389999999998</v>
      </c>
    </row>
    <row r="14" spans="1:11">
      <c r="A14">
        <v>11</v>
      </c>
      <c r="B14" s="14">
        <v>173034000000</v>
      </c>
      <c r="C14" s="15">
        <v>2027786</v>
      </c>
      <c r="D14" s="14">
        <v>207980000000</v>
      </c>
      <c r="E14" s="14">
        <v>174946.6</v>
      </c>
      <c r="F14">
        <v>2.3806240000000001</v>
      </c>
      <c r="G14" s="20">
        <v>98.862359999999995</v>
      </c>
    </row>
    <row r="15" spans="1:11">
      <c r="A15">
        <v>12</v>
      </c>
      <c r="B15" s="14">
        <v>221004000000</v>
      </c>
      <c r="C15" s="15">
        <v>2417745</v>
      </c>
      <c r="D15" s="14">
        <v>251943000000</v>
      </c>
      <c r="E15" s="14">
        <v>196397.9</v>
      </c>
      <c r="F15">
        <v>2.4004530000000002</v>
      </c>
      <c r="G15" s="20">
        <v>98.794079999999994</v>
      </c>
    </row>
    <row r="16" spans="1:11">
      <c r="A16">
        <v>13</v>
      </c>
      <c r="B16" s="14">
        <v>196252000000</v>
      </c>
      <c r="C16" s="15">
        <v>2274784</v>
      </c>
      <c r="D16" s="14">
        <v>223920000000</v>
      </c>
      <c r="E16" s="14">
        <v>188740.6</v>
      </c>
      <c r="F16">
        <v>2.3945959999999999</v>
      </c>
      <c r="G16" s="20">
        <v>98.821259999999995</v>
      </c>
    </row>
    <row r="17" spans="1:7">
      <c r="A17">
        <v>14</v>
      </c>
      <c r="B17" s="14">
        <v>203434000000</v>
      </c>
      <c r="C17" s="15">
        <v>2242562</v>
      </c>
      <c r="D17" s="14">
        <v>232731000000</v>
      </c>
      <c r="E17" s="14">
        <v>180921.9</v>
      </c>
      <c r="F17">
        <v>2.388582</v>
      </c>
      <c r="G17" s="20">
        <v>98.828029999999998</v>
      </c>
    </row>
    <row r="18" spans="1:7">
      <c r="A18">
        <v>15</v>
      </c>
      <c r="B18" s="14">
        <v>213360000000</v>
      </c>
      <c r="C18" s="15">
        <v>2435799</v>
      </c>
      <c r="D18" s="14">
        <v>246812000000</v>
      </c>
      <c r="E18" s="14">
        <v>210981.1</v>
      </c>
      <c r="F18">
        <v>2.4085960000000002</v>
      </c>
      <c r="G18" s="20">
        <v>98.773750000000007</v>
      </c>
    </row>
    <row r="19" spans="1:7">
      <c r="A19">
        <v>16</v>
      </c>
      <c r="B19" s="14">
        <v>214432000000</v>
      </c>
      <c r="C19" s="15">
        <v>2407126</v>
      </c>
      <c r="D19" s="14">
        <v>244077000000</v>
      </c>
      <c r="E19" s="14">
        <v>205823.9</v>
      </c>
      <c r="F19">
        <v>2.4057580000000001</v>
      </c>
      <c r="G19" s="20">
        <v>98.783199999999994</v>
      </c>
    </row>
    <row r="20" spans="1:7">
      <c r="A20">
        <v>17</v>
      </c>
      <c r="B20" s="14">
        <v>211036000000</v>
      </c>
      <c r="C20" s="15">
        <v>2420863</v>
      </c>
      <c r="D20" s="14">
        <v>244031000000</v>
      </c>
      <c r="E20" s="14">
        <v>202027</v>
      </c>
      <c r="F20">
        <v>2.4018169999999999</v>
      </c>
      <c r="G20" s="20">
        <v>98.789140000000003</v>
      </c>
    </row>
    <row r="21" spans="1:7">
      <c r="A21">
        <v>18</v>
      </c>
      <c r="B21" s="14">
        <v>215261000000</v>
      </c>
      <c r="C21" s="15">
        <v>2384889</v>
      </c>
      <c r="D21" s="14">
        <v>245696000000</v>
      </c>
      <c r="E21" s="14">
        <v>195067.2</v>
      </c>
      <c r="F21">
        <v>2.3980589999999999</v>
      </c>
      <c r="G21" s="20">
        <v>98.793409999999994</v>
      </c>
    </row>
    <row r="22" spans="1:7">
      <c r="A22">
        <v>19</v>
      </c>
      <c r="B22" s="14">
        <v>185174000000</v>
      </c>
      <c r="C22" s="15">
        <v>2263310</v>
      </c>
      <c r="D22" s="14">
        <v>218786000000</v>
      </c>
      <c r="E22" s="14">
        <v>195775.8</v>
      </c>
      <c r="F22">
        <v>2.3979759999999999</v>
      </c>
      <c r="G22" s="20">
        <v>98.818939999999998</v>
      </c>
    </row>
    <row r="23" spans="1:7">
      <c r="A23">
        <v>20</v>
      </c>
      <c r="B23" s="14">
        <v>194482000000</v>
      </c>
      <c r="C23" s="15">
        <v>2251954</v>
      </c>
      <c r="D23" s="14">
        <v>227954000000</v>
      </c>
      <c r="E23" s="14">
        <v>198862.8</v>
      </c>
      <c r="F23">
        <v>2.4003589999999999</v>
      </c>
      <c r="G23" s="20">
        <v>98.806129999999996</v>
      </c>
    </row>
    <row r="24" spans="1:7">
      <c r="A24">
        <v>21</v>
      </c>
      <c r="B24" s="14">
        <v>161116000000</v>
      </c>
      <c r="C24" s="15">
        <v>1916489</v>
      </c>
      <c r="D24" s="14">
        <v>213160000000</v>
      </c>
      <c r="E24" s="14">
        <v>184831.5</v>
      </c>
      <c r="F24">
        <v>2.3799260000000002</v>
      </c>
      <c r="G24" s="20">
        <v>98.862539999999996</v>
      </c>
    </row>
    <row r="25" spans="1:7">
      <c r="A25">
        <v>22</v>
      </c>
      <c r="B25" s="14">
        <v>210547000000</v>
      </c>
      <c r="C25" s="15">
        <v>2257475</v>
      </c>
      <c r="D25" s="14">
        <v>251083000000</v>
      </c>
      <c r="E25" s="14">
        <v>185749.8</v>
      </c>
      <c r="F25">
        <v>2.3938920000000001</v>
      </c>
      <c r="G25" s="20">
        <v>98.822929999999999</v>
      </c>
    </row>
    <row r="26" spans="1:7">
      <c r="A26">
        <v>23</v>
      </c>
      <c r="B26" s="14">
        <v>224437000000</v>
      </c>
      <c r="C26" s="15">
        <v>2539546</v>
      </c>
      <c r="D26" s="14">
        <v>260306000000</v>
      </c>
      <c r="E26" s="14">
        <v>214886.3</v>
      </c>
      <c r="F26">
        <v>2.4104519999999998</v>
      </c>
      <c r="G26" s="20">
        <v>98.758279999999999</v>
      </c>
    </row>
    <row r="27" spans="1:7">
      <c r="A27">
        <v>24</v>
      </c>
      <c r="B27" s="14">
        <v>212250000000</v>
      </c>
      <c r="C27" s="15">
        <v>2323751</v>
      </c>
      <c r="D27" s="14">
        <v>243964000000</v>
      </c>
      <c r="E27" s="14">
        <v>197173.8</v>
      </c>
      <c r="F27">
        <v>2.4003679999999998</v>
      </c>
      <c r="G27" s="20">
        <v>98.801169999999999</v>
      </c>
    </row>
    <row r="28" spans="1:7">
      <c r="A28" t="s">
        <v>75</v>
      </c>
      <c r="D28" s="14">
        <v>184369000000</v>
      </c>
      <c r="E28" s="14">
        <v>133147.79999999999</v>
      </c>
      <c r="F28">
        <v>2.3694459999999999</v>
      </c>
      <c r="G28" s="20">
        <v>99.003579999999999</v>
      </c>
    </row>
    <row r="29" spans="1:7">
      <c r="A29" t="s">
        <v>76</v>
      </c>
      <c r="D29" s="14">
        <v>290364000000</v>
      </c>
      <c r="E29" s="14">
        <v>204300.5</v>
      </c>
      <c r="F29">
        <v>2.4043130000000001</v>
      </c>
      <c r="G29" s="20">
        <v>98.744730000000004</v>
      </c>
    </row>
    <row r="30" spans="1:7">
      <c r="A30" t="s">
        <v>77</v>
      </c>
      <c r="D30" s="14">
        <v>186003000000</v>
      </c>
      <c r="E30" s="14">
        <v>135118.20000000001</v>
      </c>
      <c r="G30" s="20"/>
    </row>
    <row r="31" spans="1:7">
      <c r="A31" t="s">
        <v>78</v>
      </c>
      <c r="D31" s="14">
        <v>287873000000</v>
      </c>
      <c r="E31" s="14">
        <v>203706.5</v>
      </c>
      <c r="F31">
        <v>2.4041779999999999</v>
      </c>
      <c r="G31" s="20">
        <v>98.754980000000003</v>
      </c>
    </row>
    <row r="32" spans="1:7" ht="64">
      <c r="E32" t="s">
        <v>82</v>
      </c>
    </row>
  </sheetData>
  <mergeCells count="3"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8" sqref="C28:C31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2" t="s">
        <v>72</v>
      </c>
      <c r="C1" s="32"/>
      <c r="D1" s="32"/>
      <c r="E1" s="32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215737000000</v>
      </c>
      <c r="C4" s="22">
        <v>198617.60000000001</v>
      </c>
      <c r="E4" s="20"/>
      <c r="H4" s="21"/>
      <c r="I4" s="21"/>
    </row>
    <row r="5" spans="1:9">
      <c r="A5">
        <v>2</v>
      </c>
      <c r="B5" s="14">
        <v>235519000000</v>
      </c>
      <c r="C5" s="14">
        <v>214574.3</v>
      </c>
      <c r="E5" s="20"/>
    </row>
    <row r="6" spans="1:9">
      <c r="A6">
        <v>3</v>
      </c>
      <c r="B6" s="14">
        <v>228821000000</v>
      </c>
      <c r="C6" s="14">
        <v>216575.2</v>
      </c>
      <c r="E6" s="20"/>
    </row>
    <row r="7" spans="1:9">
      <c r="A7">
        <v>4</v>
      </c>
      <c r="B7" s="14">
        <v>252654000000</v>
      </c>
      <c r="C7" s="14">
        <v>211025.4</v>
      </c>
      <c r="E7" s="20"/>
    </row>
    <row r="8" spans="1:9">
      <c r="A8">
        <v>5</v>
      </c>
      <c r="B8" s="14">
        <v>220146000000</v>
      </c>
      <c r="C8" s="14">
        <v>202914.6</v>
      </c>
      <c r="E8" s="20"/>
    </row>
    <row r="9" spans="1:9">
      <c r="A9">
        <v>6</v>
      </c>
      <c r="B9" s="14">
        <v>245737000000</v>
      </c>
      <c r="C9" s="14">
        <v>196456.5</v>
      </c>
      <c r="E9" s="20"/>
    </row>
    <row r="10" spans="1:9">
      <c r="A10">
        <v>7</v>
      </c>
      <c r="B10" s="14">
        <v>225573000000</v>
      </c>
      <c r="C10" s="14">
        <v>209589.1</v>
      </c>
      <c r="E10" s="20"/>
    </row>
    <row r="11" spans="1:9">
      <c r="A11">
        <v>8</v>
      </c>
      <c r="B11" s="14">
        <v>212363000000</v>
      </c>
      <c r="C11" s="14">
        <v>203864.3</v>
      </c>
      <c r="E11" s="20"/>
    </row>
    <row r="12" spans="1:9">
      <c r="A12">
        <v>9</v>
      </c>
      <c r="B12" s="14">
        <v>263673000000</v>
      </c>
      <c r="C12" s="14">
        <v>221152.9</v>
      </c>
      <c r="E12" s="20"/>
    </row>
    <row r="13" spans="1:9">
      <c r="A13">
        <v>10</v>
      </c>
      <c r="B13" s="14">
        <v>244073000000</v>
      </c>
      <c r="C13" s="14">
        <v>203214.7</v>
      </c>
      <c r="E13" s="20"/>
    </row>
    <row r="14" spans="1:9">
      <c r="A14">
        <v>11</v>
      </c>
      <c r="B14" s="14">
        <v>213464000000</v>
      </c>
      <c r="C14" s="14">
        <v>191133.3</v>
      </c>
      <c r="E14" s="20"/>
    </row>
    <row r="15" spans="1:9">
      <c r="A15">
        <v>12</v>
      </c>
      <c r="B15" s="14">
        <v>253492000000</v>
      </c>
      <c r="C15" s="14">
        <v>213669.8</v>
      </c>
      <c r="E15" s="20"/>
    </row>
    <row r="16" spans="1:9">
      <c r="A16">
        <v>13</v>
      </c>
      <c r="B16" s="14">
        <v>228177000000</v>
      </c>
      <c r="C16" s="14">
        <v>205549.3</v>
      </c>
      <c r="E16" s="20"/>
    </row>
    <row r="17" spans="1:5">
      <c r="A17">
        <v>14</v>
      </c>
      <c r="B17" s="14">
        <v>236594000000</v>
      </c>
      <c r="C17" s="14">
        <v>197338.3</v>
      </c>
      <c r="E17" s="20"/>
    </row>
    <row r="18" spans="1:5">
      <c r="A18">
        <v>15</v>
      </c>
      <c r="B18" s="14">
        <v>251590000000</v>
      </c>
      <c r="C18" s="14">
        <v>229204.8</v>
      </c>
      <c r="E18" s="20"/>
    </row>
    <row r="19" spans="1:5">
      <c r="A19">
        <v>16</v>
      </c>
      <c r="B19" s="14">
        <v>249405000000</v>
      </c>
      <c r="C19" s="14">
        <v>223770.3</v>
      </c>
      <c r="E19" s="20"/>
    </row>
    <row r="20" spans="1:5">
      <c r="A20">
        <v>17</v>
      </c>
      <c r="B20" s="14">
        <v>252038000000</v>
      </c>
      <c r="C20" s="14">
        <v>220011.9</v>
      </c>
      <c r="E20" s="20"/>
    </row>
    <row r="21" spans="1:5">
      <c r="A21">
        <v>18</v>
      </c>
      <c r="B21" s="14">
        <v>254208000000</v>
      </c>
      <c r="C21" s="14">
        <v>212403.9</v>
      </c>
      <c r="E21" s="20"/>
    </row>
    <row r="22" spans="1:5">
      <c r="A22">
        <v>19</v>
      </c>
      <c r="B22" s="14">
        <v>222196000000</v>
      </c>
      <c r="C22" s="14">
        <v>213135.8</v>
      </c>
      <c r="E22" s="20"/>
    </row>
    <row r="23" spans="1:5">
      <c r="A23">
        <v>20</v>
      </c>
      <c r="B23" s="14">
        <v>232320000000</v>
      </c>
      <c r="C23" s="14">
        <v>216544.3</v>
      </c>
      <c r="E23" s="20"/>
    </row>
    <row r="24" spans="1:5">
      <c r="A24">
        <v>21</v>
      </c>
      <c r="B24" s="14">
        <v>220232000000</v>
      </c>
      <c r="C24" s="14">
        <v>201386.9</v>
      </c>
      <c r="E24" s="20"/>
    </row>
    <row r="25" spans="1:5">
      <c r="A25">
        <v>22</v>
      </c>
      <c r="B25" s="14">
        <v>252165000000</v>
      </c>
      <c r="C25" s="14">
        <v>202580.2</v>
      </c>
      <c r="E25" s="20"/>
    </row>
    <row r="26" spans="1:5">
      <c r="A26">
        <v>23</v>
      </c>
      <c r="B26" s="14">
        <v>267270000000</v>
      </c>
      <c r="C26" s="14">
        <v>233287.1</v>
      </c>
      <c r="E26" s="20"/>
    </row>
    <row r="27" spans="1:5">
      <c r="A27">
        <v>24</v>
      </c>
      <c r="B27" s="14">
        <v>244563000000</v>
      </c>
      <c r="C27" s="14">
        <v>214793.2</v>
      </c>
      <c r="E27" s="20"/>
    </row>
    <row r="28" spans="1:5">
      <c r="A28" t="s">
        <v>107</v>
      </c>
      <c r="B28" s="14">
        <v>183378000000</v>
      </c>
      <c r="C28" s="14">
        <v>142678.39999999999</v>
      </c>
      <c r="E28" s="20"/>
    </row>
    <row r="29" spans="1:5">
      <c r="A29" t="s">
        <v>108</v>
      </c>
      <c r="B29" s="14">
        <v>296513000000</v>
      </c>
      <c r="C29" s="14">
        <v>218011.9</v>
      </c>
      <c r="E29" s="20"/>
    </row>
    <row r="30" spans="1:5">
      <c r="A30" t="s">
        <v>109</v>
      </c>
      <c r="B30" s="14">
        <v>184898000000</v>
      </c>
      <c r="C30" s="14">
        <v>144862.29999999999</v>
      </c>
      <c r="E30" s="20"/>
    </row>
    <row r="31" spans="1:5">
      <c r="A31" t="s">
        <v>110</v>
      </c>
      <c r="B31" s="14">
        <v>294027000000</v>
      </c>
      <c r="C31" s="14">
        <v>217373</v>
      </c>
      <c r="E31" s="20"/>
    </row>
    <row r="32" spans="1:5">
      <c r="B32" s="14"/>
      <c r="C32" s="14"/>
      <c r="E32" s="20"/>
    </row>
    <row r="33" spans="1:5">
      <c r="A33" t="s">
        <v>87</v>
      </c>
      <c r="E33" s="20"/>
    </row>
    <row r="34" spans="1:5">
      <c r="A34" t="s">
        <v>85</v>
      </c>
      <c r="B34" s="14">
        <f>MIN(B$4:B$27)</f>
        <v>212363000000</v>
      </c>
      <c r="C34" s="14">
        <f>MIN(C$4:C$27)</f>
        <v>191133.3</v>
      </c>
      <c r="E34" s="20"/>
    </row>
    <row r="35" spans="1:5">
      <c r="A35" t="s">
        <v>86</v>
      </c>
      <c r="B35" s="14">
        <f>MAX(B$4:B$27)</f>
        <v>267270000000</v>
      </c>
      <c r="C35" s="14">
        <f>MAX(C$4:C$27)</f>
        <v>233287.1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2" workbookViewId="0">
      <selection activeCell="C28" sqref="C28:C31"/>
    </sheetView>
  </sheetViews>
  <sheetFormatPr baseColWidth="10" defaultRowHeight="16" x14ac:dyDescent="0"/>
  <cols>
    <col min="1" max="1" width="10.625" customWidth="1"/>
    <col min="2" max="2" width="11.25" bestFit="1" customWidth="1"/>
    <col min="3" max="3" width="14.875" customWidth="1"/>
    <col min="8" max="9" width="11.25" bestFit="1" customWidth="1"/>
  </cols>
  <sheetData>
    <row r="1" spans="1:9">
      <c r="B1" s="32" t="s">
        <v>72</v>
      </c>
      <c r="C1" s="32"/>
      <c r="D1" s="32"/>
      <c r="E1" s="32"/>
    </row>
    <row r="2" spans="1:9" s="13" customFormat="1" ht="32">
      <c r="A2" s="16" t="s">
        <v>66</v>
      </c>
      <c r="B2" s="16" t="s">
        <v>67</v>
      </c>
      <c r="C2" s="16" t="s">
        <v>68</v>
      </c>
    </row>
    <row r="3" spans="1:9">
      <c r="A3" s="18" t="s">
        <v>74</v>
      </c>
      <c r="B3" s="19"/>
      <c r="E3" s="20"/>
    </row>
    <row r="4" spans="1:9">
      <c r="A4">
        <v>1</v>
      </c>
      <c r="B4" s="14">
        <v>212836000000</v>
      </c>
      <c r="C4" s="22">
        <v>219897.5</v>
      </c>
      <c r="E4" s="20"/>
      <c r="H4" s="21"/>
      <c r="I4" s="21"/>
    </row>
    <row r="5" spans="1:9">
      <c r="A5">
        <v>2</v>
      </c>
      <c r="B5" s="14">
        <v>228429000000</v>
      </c>
      <c r="C5" s="14">
        <v>236457.8</v>
      </c>
      <c r="E5" s="20"/>
    </row>
    <row r="6" spans="1:9">
      <c r="A6">
        <v>3</v>
      </c>
      <c r="B6" s="14">
        <v>226636000000</v>
      </c>
      <c r="C6" s="14">
        <v>238661.5</v>
      </c>
      <c r="E6" s="20"/>
    </row>
    <row r="7" spans="1:9">
      <c r="A7">
        <v>4</v>
      </c>
      <c r="B7" s="14">
        <v>252700000000</v>
      </c>
      <c r="C7" s="14">
        <v>233334.3</v>
      </c>
      <c r="E7" s="20"/>
    </row>
    <row r="8" spans="1:9">
      <c r="A8">
        <v>5</v>
      </c>
      <c r="B8" s="14">
        <v>213104000000</v>
      </c>
      <c r="C8" s="14">
        <v>223758.2</v>
      </c>
      <c r="E8" s="20"/>
    </row>
    <row r="9" spans="1:9">
      <c r="A9">
        <v>6</v>
      </c>
      <c r="B9" s="14">
        <v>245872000000</v>
      </c>
      <c r="C9" s="14">
        <v>218434.7</v>
      </c>
      <c r="E9" s="20"/>
    </row>
    <row r="10" spans="1:9">
      <c r="A10">
        <v>7</v>
      </c>
      <c r="B10" s="14">
        <v>219754000000</v>
      </c>
      <c r="C10" s="14">
        <v>230324.5</v>
      </c>
      <c r="E10" s="20"/>
    </row>
    <row r="11" spans="1:9">
      <c r="A11">
        <v>8</v>
      </c>
      <c r="B11" s="14">
        <v>205002000000</v>
      </c>
      <c r="C11" s="14">
        <v>224343.7</v>
      </c>
      <c r="E11" s="20"/>
    </row>
    <row r="12" spans="1:9">
      <c r="A12">
        <v>9</v>
      </c>
      <c r="B12" s="14">
        <v>258548000000</v>
      </c>
      <c r="C12" s="14">
        <v>244065.2</v>
      </c>
      <c r="E12" s="20"/>
    </row>
    <row r="13" spans="1:9">
      <c r="A13">
        <v>10</v>
      </c>
      <c r="B13" s="14">
        <v>240482000000</v>
      </c>
      <c r="C13" s="14">
        <v>225331.8</v>
      </c>
      <c r="E13" s="20"/>
    </row>
    <row r="14" spans="1:9">
      <c r="A14">
        <v>11</v>
      </c>
      <c r="B14" s="14">
        <v>207509000000</v>
      </c>
      <c r="C14" s="14">
        <v>212230.8</v>
      </c>
      <c r="E14" s="20"/>
    </row>
    <row r="15" spans="1:9">
      <c r="A15">
        <v>12</v>
      </c>
      <c r="B15" s="14">
        <v>254287000000</v>
      </c>
      <c r="C15" s="14">
        <v>236155.9</v>
      </c>
      <c r="E15" s="20"/>
    </row>
    <row r="16" spans="1:9">
      <c r="A16">
        <v>13</v>
      </c>
      <c r="B16" s="14">
        <v>225475000000</v>
      </c>
      <c r="C16" s="14">
        <v>227463.6</v>
      </c>
      <c r="E16" s="20"/>
    </row>
    <row r="17" spans="1:5">
      <c r="A17">
        <v>14</v>
      </c>
      <c r="B17" s="14">
        <v>232940000000</v>
      </c>
      <c r="C17" s="14">
        <v>219300.2</v>
      </c>
      <c r="E17" s="20"/>
    </row>
    <row r="18" spans="1:5">
      <c r="A18">
        <v>15</v>
      </c>
      <c r="B18" s="14">
        <v>247386000000</v>
      </c>
      <c r="C18" s="14">
        <v>251947.7</v>
      </c>
      <c r="E18" s="20"/>
    </row>
    <row r="19" spans="1:5">
      <c r="A19">
        <v>16</v>
      </c>
      <c r="B19" s="14">
        <v>245138000000</v>
      </c>
      <c r="C19" s="14">
        <v>246441.2</v>
      </c>
      <c r="E19" s="20"/>
    </row>
    <row r="20" spans="1:5">
      <c r="A20">
        <v>17</v>
      </c>
      <c r="B20" s="14">
        <v>245242000000</v>
      </c>
      <c r="C20" s="14">
        <v>242721.2</v>
      </c>
      <c r="E20" s="20"/>
    </row>
    <row r="21" spans="1:5">
      <c r="A21">
        <v>18</v>
      </c>
      <c r="B21" s="14">
        <v>248241000000</v>
      </c>
      <c r="C21" s="14">
        <v>235001.8</v>
      </c>
      <c r="E21" s="20"/>
    </row>
    <row r="22" spans="1:5">
      <c r="A22">
        <v>19</v>
      </c>
      <c r="B22" s="14">
        <v>220043000000</v>
      </c>
      <c r="C22" s="14">
        <v>234984.8</v>
      </c>
      <c r="E22" s="20"/>
    </row>
    <row r="23" spans="1:5">
      <c r="A23">
        <v>20</v>
      </c>
      <c r="B23" s="14">
        <v>228447000000</v>
      </c>
      <c r="C23" s="14">
        <v>238802.1</v>
      </c>
      <c r="E23" s="20"/>
    </row>
    <row r="24" spans="1:5">
      <c r="A24">
        <v>21</v>
      </c>
      <c r="B24" s="14">
        <v>214554000000</v>
      </c>
      <c r="C24" s="14">
        <v>220850.8</v>
      </c>
      <c r="E24" s="20"/>
    </row>
    <row r="25" spans="1:5">
      <c r="A25">
        <v>22</v>
      </c>
      <c r="B25" s="14">
        <v>252658000000</v>
      </c>
      <c r="C25" s="14">
        <v>224625.4</v>
      </c>
      <c r="E25" s="20"/>
    </row>
    <row r="26" spans="1:5">
      <c r="A26">
        <v>23</v>
      </c>
      <c r="B26" s="14">
        <v>263216000000</v>
      </c>
      <c r="C26" s="14">
        <v>256216.8</v>
      </c>
      <c r="E26" s="20"/>
    </row>
    <row r="27" spans="1:5">
      <c r="A27">
        <v>24</v>
      </c>
      <c r="B27" s="14">
        <v>244534000000</v>
      </c>
      <c r="C27" s="14">
        <v>237321.3</v>
      </c>
      <c r="E27" s="20"/>
    </row>
    <row r="28" spans="1:5">
      <c r="A28" t="s">
        <v>107</v>
      </c>
      <c r="B28" s="14">
        <v>182081000000</v>
      </c>
      <c r="C28" s="14">
        <v>155203.4</v>
      </c>
      <c r="E28" s="20"/>
    </row>
    <row r="29" spans="1:5">
      <c r="A29" t="s">
        <v>108</v>
      </c>
      <c r="B29" s="14">
        <v>291837000000</v>
      </c>
      <c r="C29" s="14">
        <v>237245.4</v>
      </c>
      <c r="E29" s="20"/>
    </row>
    <row r="30" spans="1:5">
      <c r="A30" t="s">
        <v>109</v>
      </c>
      <c r="B30" s="14">
        <v>183801000000</v>
      </c>
      <c r="C30" s="14">
        <v>158178.1</v>
      </c>
      <c r="E30" s="20"/>
    </row>
    <row r="31" spans="1:5">
      <c r="A31" t="s">
        <v>110</v>
      </c>
      <c r="B31" s="14">
        <v>289853000000</v>
      </c>
      <c r="C31" s="14">
        <v>236532.8</v>
      </c>
      <c r="E31" s="20"/>
    </row>
    <row r="32" spans="1:5">
      <c r="E32" s="20"/>
    </row>
    <row r="33" spans="1:5">
      <c r="A33" t="s">
        <v>87</v>
      </c>
      <c r="E33" s="20"/>
    </row>
    <row r="34" spans="1:5">
      <c r="A34" t="s">
        <v>85</v>
      </c>
      <c r="B34" s="14">
        <f>MIN(B$4:B$27)</f>
        <v>205002000000</v>
      </c>
      <c r="C34" s="14">
        <f>MIN(C$4:C$27)</f>
        <v>212230.8</v>
      </c>
    </row>
    <row r="35" spans="1:5">
      <c r="A35" t="s">
        <v>86</v>
      </c>
      <c r="B35" s="14">
        <f>MAX(B$4:B$27)</f>
        <v>263216000000</v>
      </c>
      <c r="C35" s="14">
        <f>MAX(C$4:C$27)</f>
        <v>256216.8</v>
      </c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baseColWidth="10" defaultRowHeight="16" x14ac:dyDescent="0"/>
  <sheetData>
    <row r="1" spans="1:5" ht="32">
      <c r="A1" t="s">
        <v>88</v>
      </c>
      <c r="B1" t="s">
        <v>93</v>
      </c>
      <c r="C1" t="s">
        <v>95</v>
      </c>
      <c r="D1" t="s">
        <v>94</v>
      </c>
      <c r="E1" t="s">
        <v>95</v>
      </c>
    </row>
    <row r="2" spans="1:5">
      <c r="A2" t="s">
        <v>74</v>
      </c>
      <c r="B2" s="24">
        <f>inflow25!I3</f>
        <v>2.1668069999999999</v>
      </c>
      <c r="C2" s="24"/>
      <c r="D2" s="24">
        <f>inflow25!J3</f>
        <v>98.983019999999996</v>
      </c>
    </row>
    <row r="3" spans="1:5">
      <c r="A3" t="s">
        <v>89</v>
      </c>
      <c r="B3" s="24">
        <f>inflow25!I18</f>
        <v>2.4634809999999998</v>
      </c>
      <c r="C3" s="24">
        <f>$B3-$B$2</f>
        <v>0.29667399999999988</v>
      </c>
      <c r="D3" s="24">
        <f>inflow25!J18</f>
        <v>98.685929999999999</v>
      </c>
      <c r="E3" s="23">
        <f>$D3-$D$2</f>
        <v>-0.29708999999999719</v>
      </c>
    </row>
    <row r="4" spans="1:5">
      <c r="A4" t="s">
        <v>90</v>
      </c>
      <c r="B4">
        <v>2.4874000000000001</v>
      </c>
      <c r="C4" s="24">
        <f t="shared" ref="C4" si="0">$B4-$B$2</f>
        <v>0.32059300000000013</v>
      </c>
      <c r="D4" s="25">
        <v>98.532799999999995</v>
      </c>
      <c r="E4" s="23">
        <f t="shared" ref="E4" si="1">$D4-$D$2</f>
        <v>-0.45022000000000162</v>
      </c>
    </row>
    <row r="5" spans="1:5">
      <c r="A5" t="s">
        <v>91</v>
      </c>
      <c r="B5" s="23"/>
      <c r="C5" s="24"/>
      <c r="D5" s="23"/>
      <c r="E5" s="23"/>
    </row>
    <row r="6" spans="1:5">
      <c r="B6" s="23"/>
      <c r="C6" s="23"/>
      <c r="D6" s="23"/>
    </row>
    <row r="7" spans="1:5">
      <c r="A7" t="s">
        <v>97</v>
      </c>
      <c r="B7" s="23">
        <f>inflow25!I19</f>
        <v>2.8550430000000002</v>
      </c>
      <c r="C7" s="23">
        <f>B7-B2</f>
        <v>0.68823600000000029</v>
      </c>
      <c r="D7" s="23">
        <f>inflow25!J19</f>
        <v>98.016769999999994</v>
      </c>
      <c r="E7" s="23">
        <f>D7-D2</f>
        <v>-0.96625000000000227</v>
      </c>
    </row>
    <row r="8" spans="1:5">
      <c r="B8" s="23"/>
      <c r="C8" s="23"/>
      <c r="D8" s="23"/>
    </row>
    <row r="9" spans="1:5">
      <c r="A9" t="s">
        <v>96</v>
      </c>
      <c r="B9" s="23">
        <f>B2+C9</f>
        <v>2.7840739999999999</v>
      </c>
      <c r="C9" s="23">
        <f>SUM(C3:C5)</f>
        <v>0.61726700000000001</v>
      </c>
      <c r="D9" s="23">
        <f>D2+E9</f>
        <v>98.235709999999997</v>
      </c>
      <c r="E9" s="23">
        <f>SUM(E3:E5)</f>
        <v>-0.74730999999999881</v>
      </c>
    </row>
    <row r="10" spans="1:5">
      <c r="A10" t="s">
        <v>92</v>
      </c>
      <c r="B10" s="23">
        <v>2.8763429999999999</v>
      </c>
      <c r="C10" s="23"/>
      <c r="D10" s="23">
        <v>97.901719999999997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inflow25</vt:lpstr>
      <vt:lpstr>inflow30</vt:lpstr>
      <vt:lpstr>inflow35</vt:lpstr>
      <vt:lpstr>inflow40</vt:lpstr>
      <vt:lpstr>FPVA25</vt:lpstr>
      <vt:lpstr>FPVA30</vt:lpstr>
      <vt:lpstr>FPVA35</vt:lpstr>
      <vt:lpstr>FPVA40</vt:lpstr>
      <vt:lpstr>FFR25</vt:lpstr>
      <vt:lpstr>FFR30</vt:lpstr>
      <vt:lpstr>FFR35</vt:lpstr>
      <vt:lpstr>FFR40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Emory</cp:lastModifiedBy>
  <dcterms:modified xsi:type="dcterms:W3CDTF">2016-03-13T05:56:44Z</dcterms:modified>
</cp:coreProperties>
</file>