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tente\Desktop\materiale Epicod\"/>
    </mc:Choice>
  </mc:AlternateContent>
  <xr:revisionPtr revIDLastSave="0" documentId="13_ncr:1_{E7BCBDBA-CF8B-40E8-BAAE-1848E853B4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I3" i="1"/>
  <c r="I4" i="1"/>
  <c r="I2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D11" i="1" s="1"/>
  <c r="C12" i="1" a="1"/>
  <c r="C12" i="1" s="1"/>
  <c r="C13" i="1" a="1"/>
  <c r="C13" i="1" s="1"/>
  <c r="D13" i="1" s="1"/>
  <c r="C14" i="1" a="1"/>
  <c r="C14" i="1" s="1"/>
  <c r="D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 s="1"/>
  <c r="D24" i="1" s="1"/>
  <c r="C25" i="1" a="1"/>
  <c r="C25" i="1" s="1"/>
  <c r="D25" i="1" s="1"/>
  <c r="C26" i="1" a="1"/>
  <c r="C26" i="1" s="1"/>
  <c r="D26" i="1" s="1"/>
  <c r="C27" i="1" a="1"/>
  <c r="C27" i="1" s="1"/>
  <c r="D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D39" i="1" s="1"/>
  <c r="C40" i="1" a="1"/>
  <c r="C40" i="1" s="1"/>
  <c r="D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D50" i="1" s="1"/>
  <c r="C51" i="1" a="1"/>
  <c r="C51" i="1" s="1"/>
  <c r="C52" i="1" a="1"/>
  <c r="C52" i="1" s="1"/>
  <c r="D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D65" i="1" s="1"/>
  <c r="C66" i="1" a="1"/>
  <c r="C66" i="1" s="1"/>
  <c r="D66" i="1" s="1"/>
  <c r="C67" i="1" a="1"/>
  <c r="C67" i="1" s="1"/>
  <c r="C68" i="1" a="1"/>
  <c r="C68" i="1"/>
  <c r="D68" i="1" s="1"/>
  <c r="C69" i="1" a="1"/>
  <c r="C69" i="1" s="1"/>
  <c r="C70" i="1" a="1"/>
  <c r="C70" i="1" s="1"/>
  <c r="C71" i="1" a="1"/>
  <c r="C71" i="1" s="1"/>
  <c r="C72" i="1" a="1"/>
  <c r="C72" i="1" s="1"/>
  <c r="D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D77" i="1" s="1"/>
  <c r="C78" i="1" a="1"/>
  <c r="C78" i="1" s="1"/>
  <c r="D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D89" i="1" s="1"/>
  <c r="C90" i="1" a="1"/>
  <c r="C90" i="1" s="1"/>
  <c r="D90" i="1" s="1"/>
  <c r="C91" i="1" a="1"/>
  <c r="C91" i="1" s="1"/>
  <c r="C92" i="1" a="1"/>
  <c r="C92" i="1" s="1"/>
  <c r="D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2" i="1" a="1"/>
  <c r="C2" i="1" s="1"/>
  <c r="G7" i="2"/>
  <c r="H2" i="2"/>
  <c r="E2" i="2"/>
  <c r="D4" i="1" l="1"/>
  <c r="D36" i="1"/>
  <c r="D100" i="1"/>
  <c r="D75" i="1"/>
  <c r="D47" i="1"/>
  <c r="D94" i="1"/>
  <c r="D61" i="1"/>
  <c r="D98" i="1"/>
  <c r="D35" i="1"/>
  <c r="D23" i="1"/>
  <c r="D8" i="1"/>
  <c r="D99" i="1"/>
  <c r="D88" i="1"/>
  <c r="D34" i="1"/>
  <c r="D22" i="1"/>
  <c r="D74" i="1"/>
  <c r="D60" i="1"/>
  <c r="D101" i="1"/>
  <c r="D87" i="1"/>
  <c r="D62" i="1"/>
  <c r="D48" i="1"/>
  <c r="D21" i="1"/>
  <c r="D18" i="1"/>
  <c r="D10" i="1"/>
  <c r="D84" i="1"/>
  <c r="D30" i="1"/>
  <c r="D20" i="1"/>
  <c r="D46" i="1"/>
  <c r="D43" i="1"/>
  <c r="D95" i="1"/>
  <c r="D59" i="1"/>
  <c r="D56" i="1"/>
  <c r="D83" i="1"/>
  <c r="D55" i="1"/>
  <c r="D79" i="1"/>
  <c r="D76" i="1"/>
  <c r="D70" i="1"/>
  <c r="D67" i="1"/>
  <c r="D64" i="1"/>
  <c r="D54" i="1"/>
  <c r="D51" i="1"/>
  <c r="D44" i="1"/>
  <c r="D38" i="1"/>
  <c r="D32" i="1"/>
  <c r="D28" i="1"/>
  <c r="D19" i="1"/>
  <c r="D16" i="1"/>
  <c r="D12" i="1"/>
  <c r="D6" i="1"/>
  <c r="D3" i="1"/>
  <c r="D81" i="1"/>
  <c r="D80" i="1"/>
  <c r="D71" i="1"/>
  <c r="D58" i="1"/>
  <c r="D45" i="1"/>
  <c r="D42" i="1"/>
  <c r="D29" i="1"/>
  <c r="D7" i="1"/>
  <c r="D91" i="1"/>
  <c r="D85" i="1"/>
  <c r="D82" i="1"/>
  <c r="D96" i="1"/>
  <c r="D93" i="1"/>
  <c r="D69" i="1"/>
  <c r="D63" i="1"/>
  <c r="D53" i="1"/>
  <c r="D37" i="1"/>
  <c r="D31" i="1"/>
  <c r="D15" i="1"/>
  <c r="D5" i="1"/>
  <c r="D9" i="1"/>
  <c r="D86" i="1"/>
  <c r="D73" i="1"/>
  <c r="D57" i="1"/>
  <c r="D41" i="1"/>
  <c r="D33" i="1"/>
  <c r="D17" i="1"/>
  <c r="D2" i="1"/>
  <c r="D97" i="1"/>
  <c r="D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<sst xmlns="http://schemas.openxmlformats.org/spreadsheetml/2006/main" count="168" uniqueCount="123">
  <si>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</si>
  <si>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</si>
  <si>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</si>
  <si>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</si>
  <si>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</si>
  <si>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</si>
  <si>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</si>
  <si>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</si>
  <si>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</si>
  <si>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</si>
  <si>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</si>
  <si>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</si>
  <si>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</si>
  <si>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</si>
  <si>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</si>
  <si>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</si>
  <si>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</si>
  <si>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</si>
  <si>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</si>
  <si>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</si>
  <si>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</si>
  <si>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</si>
  <si>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</si>
  <si>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</si>
  <si>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</si>
  <si>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</si>
  <si>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</si>
  <si>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</si>
  <si>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</si>
  <si>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</si>
  <si>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</si>
  <si>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</si>
  <si>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</si>
  <si>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</si>
  <si>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</si>
  <si>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</si>
  <si>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</si>
  <si>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</si>
  <si>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</si>
  <si>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</si>
  <si>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</si>
  <si>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</si>
  <si>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</si>
  <si>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</si>
  <si>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</si>
  <si>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</si>
  <si>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</si>
  <si>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</si>
  <si>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</si>
  <si>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</si>
  <si>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</si>
  <si>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</si>
  <si>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</si>
  <si>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</si>
  <si>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</si>
  <si>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</si>
  <si>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</si>
  <si>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</si>
  <si>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</si>
  <si>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</si>
  <si>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</si>
  <si>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</si>
  <si>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</si>
  <si>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</si>
  <si>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</si>
  <si>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</si>
  <si>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</si>
  <si>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</si>
  <si>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</si>
  <si>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</si>
  <si>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</si>
  <si>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</si>
  <si>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</si>
  <si>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</si>
  <si>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</si>
  <si>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</si>
  <si>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</si>
  <si>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</si>
  <si>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</si>
  <si>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</si>
  <si>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</si>
  <si>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</si>
  <si>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</si>
  <si>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</si>
  <si>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</si>
  <si>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</si>
  <si>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</si>
  <si>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</si>
  <si>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</si>
  <si>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</si>
  <si>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</si>
  <si>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</si>
  <si>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</si>
  <si>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</si>
  <si>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</si>
  <si>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</si>
  <si>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</si>
  <si>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</si>
  <si>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</si>
  <si>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</si>
  <si>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</si>
  <si>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</si>
  <si>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</si>
  <si>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</si>
  <si>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</si>
  <si>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</si>
  <si>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</si>
  <si>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</si>
  <si>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</si>
  <si>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</si>
  <si>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Indice</t>
  </si>
  <si>
    <t>A-F</t>
  </si>
  <si>
    <t>G-M</t>
  </si>
  <si>
    <t>N-Z</t>
  </si>
  <si>
    <t>Categoria</t>
  </si>
  <si>
    <t>COSTO 30 MIN</t>
  </si>
  <si>
    <t xml:space="preserve">Conteggio </t>
  </si>
  <si>
    <t>Frutta</t>
  </si>
  <si>
    <t>somma</t>
  </si>
  <si>
    <t>Somma mela piu di 80 kg</t>
  </si>
  <si>
    <t>Costo</t>
  </si>
  <si>
    <t>COSTO 1,h</t>
  </si>
  <si>
    <t>COSTO APLICABILE x CATEGORIA/H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</si>
</sst>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5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4" fillId="0" borderId="0" xfId="0" applyFont="1"/>
    <xf numFmtId="2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165" fontId="1" fillId="2" borderId="4" xfId="1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2" fillId="0" borderId="0" xfId="1" applyNumberFormat="1" applyFont="1" applyAlignment="1">
      <alignment vertical="center"/>
    </xf>
    <xf numFmtId="0" fontId="0" fillId="0" borderId="0" xfId="0" applyAlignment="1"/>
    <xf numFmtId="165" fontId="0" fillId="0" borderId="0" xfId="0" applyNumberFormat="1" applyAlignment="1"/>
    <xf numFmtId="165" fontId="0" fillId="0" borderId="0" xfId="1" applyNumberFormat="1" applyFont="1" applyAlignment="1">
      <alignment vertical="center"/>
    </xf>
    <xf numFmtId="165" fontId="4" fillId="2" borderId="4" xfId="0" applyNumberFormat="1" applyFont="1" applyFill="1" applyBorder="1" applyAlignment="1">
      <alignment vertical="center"/>
    </xf>
    <xf numFmtId="0" fontId="5" fillId="0" borderId="0" xfId="0" applyFont="1" applyAlignme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D6" sqref="D6"/>
    </sheetView>
  </sheetViews>
  <sheetFormatPr defaultColWidth="12.6328125" defaultRowHeight="12.5" x14ac:dyDescent="0.25"/>
  <cols>
    <col min="1" max="1" width="9.453125" style="19" bestFit="1" customWidth="1"/>
    <col min="2" max="2" width="23.36328125" style="21" bestFit="1" customWidth="1"/>
    <col min="3" max="3" width="21.36328125" style="19" bestFit="1" customWidth="1"/>
    <col min="4" max="4" width="36.90625" style="20" bestFit="1" customWidth="1"/>
    <col min="5" max="5" width="24.81640625" style="19" customWidth="1"/>
    <col min="6" max="6" width="6.26953125" bestFit="1" customWidth="1"/>
    <col min="7" max="7" width="9.7265625" bestFit="1" customWidth="1"/>
    <col min="8" max="8" width="14.90625" bestFit="1" customWidth="1"/>
    <col min="9" max="9" width="11.453125" bestFit="1" customWidth="1"/>
  </cols>
  <sheetData>
    <row r="1" spans="1:26" ht="29" customHeight="1" thickBot="1" x14ac:dyDescent="0.35">
      <c r="A1" s="15" t="s">
        <v>0</v>
      </c>
      <c r="B1" s="16" t="s">
        <v>1</v>
      </c>
      <c r="C1" s="17" t="s">
        <v>2</v>
      </c>
      <c r="D1" s="22" t="s">
        <v>122</v>
      </c>
      <c r="E1" s="12" t="s">
        <v>120</v>
      </c>
      <c r="F1" s="13" t="s">
        <v>110</v>
      </c>
      <c r="G1" s="14" t="s">
        <v>114</v>
      </c>
      <c r="H1" s="14" t="s">
        <v>115</v>
      </c>
      <c r="I1" s="14" t="s">
        <v>121</v>
      </c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23" t="s">
        <v>4</v>
      </c>
      <c r="B2" s="18">
        <v>1.5</v>
      </c>
      <c r="C2" s="19" cm="1">
        <f t="array" ref="C2">_xlfn.IFS(AND(LEFT(A2,1)&lt;="F"),$G$2,AND(LEFT(A2,1)&lt;="M"),$G$3,AND(LEFT(A2,1)&lt;="Z"),$G$4)</f>
        <v>0</v>
      </c>
      <c r="D2" s="20">
        <f>VLOOKUP(C2,$G$2:$I$4,3)</f>
        <v>4</v>
      </c>
      <c r="E2" s="20">
        <f>D2*B2</f>
        <v>6</v>
      </c>
      <c r="F2" s="8" t="s">
        <v>111</v>
      </c>
      <c r="G2" s="8">
        <v>0</v>
      </c>
      <c r="H2" s="9">
        <v>2</v>
      </c>
      <c r="I2" s="10">
        <f>H2*2</f>
        <v>4</v>
      </c>
    </row>
    <row r="3" spans="1:26" ht="13" x14ac:dyDescent="0.3">
      <c r="A3" s="23" t="s">
        <v>5</v>
      </c>
      <c r="B3" s="18">
        <v>2.5</v>
      </c>
      <c r="C3" s="19" cm="1">
        <f t="array" ref="C3">_xlfn.IFS(AND(LEFT(A3,1)&lt;="F"),$G$2,AND(LEFT(A3,1)&lt;="M"),$G$3,AND(LEFT(A3,1)&lt;="Z"),$G$4)</f>
        <v>1</v>
      </c>
      <c r="D3" s="20">
        <f>VLOOKUP(C3,$G$2:$I$4,3)</f>
        <v>3</v>
      </c>
      <c r="E3" s="20">
        <f t="shared" ref="E3:E66" si="0">D3*B3</f>
        <v>7.5</v>
      </c>
      <c r="F3" s="8" t="s">
        <v>112</v>
      </c>
      <c r="G3" s="8">
        <v>1</v>
      </c>
      <c r="H3" s="9">
        <v>1.5</v>
      </c>
      <c r="I3" s="10">
        <f t="shared" ref="I3:I4" si="1">H3*2</f>
        <v>3</v>
      </c>
    </row>
    <row r="4" spans="1:26" ht="13" x14ac:dyDescent="0.3">
      <c r="A4" s="23" t="s">
        <v>6</v>
      </c>
      <c r="B4" s="18">
        <v>3.5</v>
      </c>
      <c r="C4" s="19" cm="1">
        <f t="array" ref="C4">_xlfn.IFS(AND(LEFT(A4,1)&lt;="F"),$G$2,AND(LEFT(A4,1)&lt;="M"),$G$3,AND(LEFT(A4,1)&lt;="Z"),$G$4)</f>
        <v>2</v>
      </c>
      <c r="D4" s="20">
        <f>VLOOKUP(C4,$G$2:$I$4,3)</f>
        <v>2</v>
      </c>
      <c r="E4" s="20">
        <f t="shared" si="0"/>
        <v>7</v>
      </c>
      <c r="F4" s="8" t="s">
        <v>113</v>
      </c>
      <c r="G4" s="8">
        <v>2</v>
      </c>
      <c r="H4" s="9">
        <v>1</v>
      </c>
      <c r="I4" s="10">
        <f t="shared" si="1"/>
        <v>2</v>
      </c>
    </row>
    <row r="5" spans="1:26" ht="13" x14ac:dyDescent="0.3">
      <c r="A5" s="23" t="s">
        <v>7</v>
      </c>
      <c r="B5" s="18">
        <v>4.5</v>
      </c>
      <c r="C5" s="19" cm="1">
        <f t="array" ref="C5">_xlfn.IFS(AND(LEFT(A5,1)&lt;="F"),$G$2,AND(LEFT(A5,1)&lt;="M"),$G$3,AND(LEFT(A5,1)&lt;="Z"),$G$4)</f>
        <v>2</v>
      </c>
      <c r="D5" s="20">
        <f>VLOOKUP(C5,$G$2:$I$4,3)</f>
        <v>2</v>
      </c>
      <c r="E5" s="20">
        <f t="shared" si="0"/>
        <v>9</v>
      </c>
      <c r="I5" s="7"/>
    </row>
    <row r="6" spans="1:26" ht="13" x14ac:dyDescent="0.3">
      <c r="A6" s="23" t="s">
        <v>8</v>
      </c>
      <c r="B6" s="18">
        <v>5.5</v>
      </c>
      <c r="C6" s="19" cm="1">
        <f t="array" ref="C6">_xlfn.IFS(AND(LEFT(A6,1)&lt;="F"),$G$2,AND(LEFT(A6,1)&lt;="M"),$G$3,AND(LEFT(A6,1)&lt;="Z"),$G$4)</f>
        <v>2</v>
      </c>
      <c r="D6" s="20">
        <f>VLOOKUP(C6,$G$2:$I$4,3)</f>
        <v>2</v>
      </c>
      <c r="E6" s="20">
        <f t="shared" si="0"/>
        <v>11</v>
      </c>
      <c r="I6" s="7"/>
    </row>
    <row r="7" spans="1:26" ht="13" x14ac:dyDescent="0.3">
      <c r="A7" s="23" t="s">
        <v>9</v>
      </c>
      <c r="B7" s="18">
        <v>6.5</v>
      </c>
      <c r="C7" s="19" cm="1">
        <f t="array" ref="C7">_xlfn.IFS(AND(LEFT(A7,1)&lt;="F"),$G$2,AND(LEFT(A7,1)&lt;="M"),$G$3,AND(LEFT(A7,1)&lt;="Z"),$G$4)</f>
        <v>2</v>
      </c>
      <c r="D7" s="20">
        <f>VLOOKUP(C7,$G$2:$I$4,3)</f>
        <v>2</v>
      </c>
      <c r="E7" s="20">
        <f t="shared" si="0"/>
        <v>13</v>
      </c>
      <c r="I7" s="7"/>
    </row>
    <row r="8" spans="1:26" ht="13" x14ac:dyDescent="0.3">
      <c r="A8" s="23" t="s">
        <v>10</v>
      </c>
      <c r="B8" s="18">
        <v>7.5</v>
      </c>
      <c r="C8" s="19" cm="1">
        <f t="array" ref="C8">_xlfn.IFS(AND(LEFT(A8,1)&lt;="F"),$G$2,AND(LEFT(A8,1)&lt;="M"),$G$3,AND(LEFT(A8,1)&lt;="Z"),$G$4)</f>
        <v>0</v>
      </c>
      <c r="D8" s="20">
        <f>VLOOKUP(C8,$G$2:$I$4,3)</f>
        <v>4</v>
      </c>
      <c r="E8" s="20">
        <f t="shared" si="0"/>
        <v>30</v>
      </c>
      <c r="I8" s="7"/>
    </row>
    <row r="9" spans="1:26" ht="13" x14ac:dyDescent="0.3">
      <c r="A9" s="23" t="s">
        <v>11</v>
      </c>
      <c r="B9" s="18">
        <v>8.5</v>
      </c>
      <c r="C9" s="19" cm="1">
        <f t="array" ref="C9">_xlfn.IFS(AND(LEFT(A9,1)&lt;="F"),$G$2,AND(LEFT(A9,1)&lt;="M"),$G$3,AND(LEFT(A9,1)&lt;="Z"),$G$4)</f>
        <v>0</v>
      </c>
      <c r="D9" s="20">
        <f>VLOOKUP(C9,$G$2:$I$4,3)</f>
        <v>4</v>
      </c>
      <c r="E9" s="20">
        <f t="shared" si="0"/>
        <v>34</v>
      </c>
      <c r="I9" s="7"/>
    </row>
    <row r="10" spans="1:26" ht="13" x14ac:dyDescent="0.3">
      <c r="A10" s="23" t="s">
        <v>12</v>
      </c>
      <c r="B10" s="18">
        <v>9.5</v>
      </c>
      <c r="C10" s="19" cm="1">
        <f t="array" ref="C10">_xlfn.IFS(AND(LEFT(A10,1)&lt;="F"),$G$2,AND(LEFT(A10,1)&lt;="M"),$G$3,AND(LEFT(A10,1)&lt;="Z"),$G$4)</f>
        <v>0</v>
      </c>
      <c r="D10" s="20">
        <f>VLOOKUP(C10,$G$2:$I$4,3)</f>
        <v>4</v>
      </c>
      <c r="E10" s="20">
        <f t="shared" si="0"/>
        <v>38</v>
      </c>
      <c r="I10" s="7"/>
    </row>
    <row r="11" spans="1:26" ht="13" x14ac:dyDescent="0.3">
      <c r="A11" s="23" t="s">
        <v>13</v>
      </c>
      <c r="B11" s="18">
        <v>10</v>
      </c>
      <c r="C11" s="19" cm="1">
        <f t="array" ref="C11">_xlfn.IFS(AND(LEFT(A11,1)&lt;="F"),$G$2,AND(LEFT(A11,1)&lt;="M"),$G$3,AND(LEFT(A11,1)&lt;="Z"),$G$4)</f>
        <v>1</v>
      </c>
      <c r="D11" s="20">
        <f>VLOOKUP(C11,$G$2:$I$4,3)</f>
        <v>3</v>
      </c>
      <c r="E11" s="20">
        <f t="shared" si="0"/>
        <v>30</v>
      </c>
      <c r="I11" s="7"/>
    </row>
    <row r="12" spans="1:26" ht="13" x14ac:dyDescent="0.3">
      <c r="A12" s="23" t="s">
        <v>14</v>
      </c>
      <c r="B12" s="18">
        <v>0.5</v>
      </c>
      <c r="C12" s="19" cm="1">
        <f t="array" ref="C12">_xlfn.IFS(AND(LEFT(A12,1)&lt;="F"),$G$2,AND(LEFT(A12,1)&lt;="M"),$G$3,AND(LEFT(A12,1)&lt;="Z"),$G$4)</f>
        <v>1</v>
      </c>
      <c r="D12" s="20">
        <f>VLOOKUP(C12,$G$2:$I$4,3)</f>
        <v>3</v>
      </c>
      <c r="E12" s="20">
        <f t="shared" si="0"/>
        <v>1.5</v>
      </c>
      <c r="I12" s="7"/>
    </row>
    <row r="13" spans="1:26" ht="13" x14ac:dyDescent="0.3">
      <c r="A13" s="23" t="s">
        <v>15</v>
      </c>
      <c r="B13" s="18">
        <v>1</v>
      </c>
      <c r="C13" s="19" cm="1">
        <f t="array" ref="C13">_xlfn.IFS(AND(LEFT(A13,1)&lt;="F"),$G$2,AND(LEFT(A13,1)&lt;="M"),$G$3,AND(LEFT(A13,1)&lt;="Z"),$G$4)</f>
        <v>1</v>
      </c>
      <c r="D13" s="20">
        <f>VLOOKUP(C13,$G$2:$I$4,3)</f>
        <v>3</v>
      </c>
      <c r="E13" s="20">
        <f t="shared" si="0"/>
        <v>3</v>
      </c>
      <c r="I13" s="7"/>
    </row>
    <row r="14" spans="1:26" ht="13" x14ac:dyDescent="0.3">
      <c r="A14" s="23" t="s">
        <v>16</v>
      </c>
      <c r="B14" s="18">
        <v>2</v>
      </c>
      <c r="C14" s="19" cm="1">
        <f t="array" ref="C14">_xlfn.IFS(AND(LEFT(A14,1)&lt;="F"),$G$2,AND(LEFT(A14,1)&lt;="M"),$G$3,AND(LEFT(A14,1)&lt;="Z"),$G$4)</f>
        <v>1</v>
      </c>
      <c r="D14" s="20">
        <f>VLOOKUP(C14,$G$2:$I$4,3)</f>
        <v>3</v>
      </c>
      <c r="E14" s="20">
        <f t="shared" si="0"/>
        <v>6</v>
      </c>
      <c r="I14" s="7"/>
    </row>
    <row r="15" spans="1:26" ht="13" x14ac:dyDescent="0.3">
      <c r="A15" s="23" t="s">
        <v>17</v>
      </c>
      <c r="B15" s="18">
        <v>3</v>
      </c>
      <c r="C15" s="19" cm="1">
        <f t="array" ref="C15">_xlfn.IFS(AND(LEFT(A15,1)&lt;="F"),$G$2,AND(LEFT(A15,1)&lt;="M"),$G$3,AND(LEFT(A15,1)&lt;="Z"),$G$4)</f>
        <v>2</v>
      </c>
      <c r="D15" s="20">
        <f>VLOOKUP(C15,$G$2:$I$4,3)</f>
        <v>2</v>
      </c>
      <c r="E15" s="20">
        <f t="shared" si="0"/>
        <v>6</v>
      </c>
      <c r="I15" s="7"/>
    </row>
    <row r="16" spans="1:26" ht="13" x14ac:dyDescent="0.3">
      <c r="A16" s="23" t="s">
        <v>18</v>
      </c>
      <c r="B16" s="18">
        <v>4</v>
      </c>
      <c r="C16" s="19" cm="1">
        <f t="array" ref="C16">_xlfn.IFS(AND(LEFT(A16,1)&lt;="F"),$G$2,AND(LEFT(A16,1)&lt;="M"),$G$3,AND(LEFT(A16,1)&lt;="Z"),$G$4)</f>
        <v>2</v>
      </c>
      <c r="D16" s="20">
        <f>VLOOKUP(C16,$G$2:$I$4,3)</f>
        <v>2</v>
      </c>
      <c r="E16" s="20">
        <f t="shared" si="0"/>
        <v>8</v>
      </c>
      <c r="I16" s="7"/>
    </row>
    <row r="17" spans="1:9" ht="13" x14ac:dyDescent="0.3">
      <c r="A17" s="23" t="s">
        <v>19</v>
      </c>
      <c r="B17" s="18">
        <v>5</v>
      </c>
      <c r="C17" s="19" cm="1">
        <f t="array" ref="C17">_xlfn.IFS(AND(LEFT(A17,1)&lt;="F"),$G$2,AND(LEFT(A17,1)&lt;="M"),$G$3,AND(LEFT(A17,1)&lt;="Z"),$G$4)</f>
        <v>2</v>
      </c>
      <c r="D17" s="20">
        <f>VLOOKUP(C17,$G$2:$I$4,3)</f>
        <v>2</v>
      </c>
      <c r="E17" s="20">
        <f t="shared" si="0"/>
        <v>10</v>
      </c>
      <c r="I17" s="7"/>
    </row>
    <row r="18" spans="1:9" ht="13" x14ac:dyDescent="0.3">
      <c r="A18" s="23" t="s">
        <v>20</v>
      </c>
      <c r="B18" s="18">
        <v>6</v>
      </c>
      <c r="C18" s="19" cm="1">
        <f t="array" ref="C18">_xlfn.IFS(AND(LEFT(A18,1)&lt;="F"),$G$2,AND(LEFT(A18,1)&lt;="M"),$G$3,AND(LEFT(A18,1)&lt;="Z"),$G$4)</f>
        <v>2</v>
      </c>
      <c r="D18" s="20">
        <f>VLOOKUP(C18,$G$2:$I$4,3)</f>
        <v>2</v>
      </c>
      <c r="E18" s="20">
        <f t="shared" si="0"/>
        <v>12</v>
      </c>
      <c r="I18" s="7"/>
    </row>
    <row r="19" spans="1:9" ht="13" x14ac:dyDescent="0.3">
      <c r="A19" s="23" t="s">
        <v>21</v>
      </c>
      <c r="B19" s="18">
        <v>7</v>
      </c>
      <c r="C19" s="19" cm="1">
        <f t="array" ref="C19">_xlfn.IFS(AND(LEFT(A19,1)&lt;="F"),$G$2,AND(LEFT(A19,1)&lt;="M"),$G$3,AND(LEFT(A19,1)&lt;="Z"),$G$4)</f>
        <v>2</v>
      </c>
      <c r="D19" s="20">
        <f>VLOOKUP(C19,$G$2:$I$4,3)</f>
        <v>2</v>
      </c>
      <c r="E19" s="20">
        <f t="shared" si="0"/>
        <v>14</v>
      </c>
      <c r="I19" s="7"/>
    </row>
    <row r="20" spans="1:9" ht="13" x14ac:dyDescent="0.3">
      <c r="A20" s="23" t="s">
        <v>22</v>
      </c>
      <c r="B20" s="18">
        <v>8</v>
      </c>
      <c r="C20" s="19" cm="1">
        <f t="array" ref="C20">_xlfn.IFS(AND(LEFT(A20,1)&lt;="F"),$G$2,AND(LEFT(A20,1)&lt;="M"),$G$3,AND(LEFT(A20,1)&lt;="Z"),$G$4)</f>
        <v>2</v>
      </c>
      <c r="D20" s="20">
        <f>VLOOKUP(C20,$G$2:$I$4,3)</f>
        <v>2</v>
      </c>
      <c r="E20" s="20">
        <f t="shared" si="0"/>
        <v>16</v>
      </c>
      <c r="I20" s="7"/>
    </row>
    <row r="21" spans="1:9" ht="13" x14ac:dyDescent="0.3">
      <c r="A21" s="23" t="s">
        <v>23</v>
      </c>
      <c r="B21" s="18">
        <v>9</v>
      </c>
      <c r="C21" s="19" cm="1">
        <f t="array" ref="C21">_xlfn.IFS(AND(LEFT(A21,1)&lt;="F"),$G$2,AND(LEFT(A21,1)&lt;="M"),$G$3,AND(LEFT(A21,1)&lt;="Z"),$G$4)</f>
        <v>0</v>
      </c>
      <c r="D21" s="20">
        <f>VLOOKUP(C21,$G$2:$I$4,3)</f>
        <v>4</v>
      </c>
      <c r="E21" s="20">
        <f t="shared" si="0"/>
        <v>36</v>
      </c>
      <c r="I21" s="7"/>
    </row>
    <row r="22" spans="1:9" ht="13" x14ac:dyDescent="0.3">
      <c r="A22" s="23" t="s">
        <v>24</v>
      </c>
      <c r="B22" s="18">
        <v>10</v>
      </c>
      <c r="C22" s="19" cm="1">
        <f t="array" ref="C22">_xlfn.IFS(AND(LEFT(A22,1)&lt;="F"),$G$2,AND(LEFT(A22,1)&lt;="M"),$G$3,AND(LEFT(A22,1)&lt;="Z"),$G$4)</f>
        <v>0</v>
      </c>
      <c r="D22" s="20">
        <f>VLOOKUP(C22,$G$2:$I$4,3)</f>
        <v>4</v>
      </c>
      <c r="E22" s="20">
        <f t="shared" si="0"/>
        <v>40</v>
      </c>
      <c r="I22" s="7"/>
    </row>
    <row r="23" spans="1:9" ht="13" x14ac:dyDescent="0.3">
      <c r="A23" s="23" t="s">
        <v>25</v>
      </c>
      <c r="B23" s="18">
        <v>0.5</v>
      </c>
      <c r="C23" s="19" cm="1">
        <f t="array" ref="C23">_xlfn.IFS(AND(LEFT(A23,1)&lt;="F"),$G$2,AND(LEFT(A23,1)&lt;="M"),$G$3,AND(LEFT(A23,1)&lt;="Z"),$G$4)</f>
        <v>0</v>
      </c>
      <c r="D23" s="20">
        <f>VLOOKUP(C23,$G$2:$I$4,3)</f>
        <v>4</v>
      </c>
      <c r="E23" s="20">
        <f t="shared" si="0"/>
        <v>2</v>
      </c>
      <c r="I23" s="7"/>
    </row>
    <row r="24" spans="1:9" ht="13" x14ac:dyDescent="0.3">
      <c r="A24" s="23" t="s">
        <v>26</v>
      </c>
      <c r="B24" s="18">
        <v>1</v>
      </c>
      <c r="C24" s="19" cm="1">
        <f t="array" ref="C24">_xlfn.IFS(AND(LEFT(A24,1)&lt;="F"),$G$2,AND(LEFT(A24,1)&lt;="M"),$G$3,AND(LEFT(A24,1)&lt;="Z"),$G$4)</f>
        <v>1</v>
      </c>
      <c r="D24" s="20">
        <f>VLOOKUP(C24,$G$2:$I$4,3)</f>
        <v>3</v>
      </c>
      <c r="E24" s="20">
        <f t="shared" si="0"/>
        <v>3</v>
      </c>
      <c r="I24" s="7"/>
    </row>
    <row r="25" spans="1:9" ht="13" x14ac:dyDescent="0.3">
      <c r="A25" s="23" t="s">
        <v>27</v>
      </c>
      <c r="B25" s="18">
        <v>2</v>
      </c>
      <c r="C25" s="19" cm="1">
        <f t="array" ref="C25">_xlfn.IFS(AND(LEFT(A25,1)&lt;="F"),$G$2,AND(LEFT(A25,1)&lt;="M"),$G$3,AND(LEFT(A25,1)&lt;="Z"),$G$4)</f>
        <v>1</v>
      </c>
      <c r="D25" s="20">
        <f>VLOOKUP(C25,$G$2:$I$4,3)</f>
        <v>3</v>
      </c>
      <c r="E25" s="20">
        <f t="shared" si="0"/>
        <v>6</v>
      </c>
      <c r="I25" s="7"/>
    </row>
    <row r="26" spans="1:9" ht="13" x14ac:dyDescent="0.3">
      <c r="A26" s="23" t="s">
        <v>28</v>
      </c>
      <c r="B26" s="18">
        <v>3</v>
      </c>
      <c r="C26" s="19" cm="1">
        <f t="array" ref="C26">_xlfn.IFS(AND(LEFT(A26,1)&lt;="F"),$G$2,AND(LEFT(A26,1)&lt;="M"),$G$3,AND(LEFT(A26,1)&lt;="Z"),$G$4)</f>
        <v>1</v>
      </c>
      <c r="D26" s="20">
        <f>VLOOKUP(C26,$G$2:$I$4,3)</f>
        <v>3</v>
      </c>
      <c r="E26" s="20">
        <f t="shared" si="0"/>
        <v>9</v>
      </c>
      <c r="I26" s="7"/>
    </row>
    <row r="27" spans="1:9" ht="13" x14ac:dyDescent="0.3">
      <c r="A27" s="23" t="s">
        <v>29</v>
      </c>
      <c r="B27" s="18">
        <v>4</v>
      </c>
      <c r="C27" s="19" cm="1">
        <f t="array" ref="C27">_xlfn.IFS(AND(LEFT(A27,1)&lt;="F"),$G$2,AND(LEFT(A27,1)&lt;="M"),$G$3,AND(LEFT(A27,1)&lt;="Z"),$G$4)</f>
        <v>1</v>
      </c>
      <c r="D27" s="20">
        <f>VLOOKUP(C27,$G$2:$I$4,3)</f>
        <v>3</v>
      </c>
      <c r="E27" s="20">
        <f t="shared" si="0"/>
        <v>12</v>
      </c>
      <c r="I27" s="7"/>
    </row>
    <row r="28" spans="1:9" ht="13" x14ac:dyDescent="0.3">
      <c r="A28" s="23" t="s">
        <v>30</v>
      </c>
      <c r="B28" s="18">
        <v>5</v>
      </c>
      <c r="C28" s="19" cm="1">
        <f t="array" ref="C28">_xlfn.IFS(AND(LEFT(A28,1)&lt;="F"),$G$2,AND(LEFT(A28,1)&lt;="M"),$G$3,AND(LEFT(A28,1)&lt;="Z"),$G$4)</f>
        <v>2</v>
      </c>
      <c r="D28" s="20">
        <f>VLOOKUP(C28,$G$2:$I$4,3)</f>
        <v>2</v>
      </c>
      <c r="E28" s="20">
        <f t="shared" si="0"/>
        <v>10</v>
      </c>
      <c r="I28" s="7"/>
    </row>
    <row r="29" spans="1:9" ht="13" x14ac:dyDescent="0.3">
      <c r="A29" s="23" t="s">
        <v>31</v>
      </c>
      <c r="B29" s="18">
        <v>6</v>
      </c>
      <c r="C29" s="19" cm="1">
        <f t="array" ref="C29">_xlfn.IFS(AND(LEFT(A29,1)&lt;="F"),$G$2,AND(LEFT(A29,1)&lt;="M"),$G$3,AND(LEFT(A29,1)&lt;="Z"),$G$4)</f>
        <v>2</v>
      </c>
      <c r="D29" s="20">
        <f>VLOOKUP(C29,$G$2:$I$4,3)</f>
        <v>2</v>
      </c>
      <c r="E29" s="20">
        <f t="shared" si="0"/>
        <v>12</v>
      </c>
      <c r="I29" s="7"/>
    </row>
    <row r="30" spans="1:9" ht="13" x14ac:dyDescent="0.3">
      <c r="A30" s="23" t="s">
        <v>32</v>
      </c>
      <c r="B30" s="18">
        <v>7</v>
      </c>
      <c r="C30" s="19" cm="1">
        <f t="array" ref="C30">_xlfn.IFS(AND(LEFT(A30,1)&lt;="F"),$G$2,AND(LEFT(A30,1)&lt;="M"),$G$3,AND(LEFT(A30,1)&lt;="Z"),$G$4)</f>
        <v>2</v>
      </c>
      <c r="D30" s="20">
        <f>VLOOKUP(C30,$G$2:$I$4,3)</f>
        <v>2</v>
      </c>
      <c r="E30" s="20">
        <f t="shared" si="0"/>
        <v>14</v>
      </c>
      <c r="I30" s="7"/>
    </row>
    <row r="31" spans="1:9" ht="13" x14ac:dyDescent="0.3">
      <c r="A31" s="23" t="s">
        <v>33</v>
      </c>
      <c r="B31" s="18">
        <v>8</v>
      </c>
      <c r="C31" s="19" cm="1">
        <f t="array" ref="C31">_xlfn.IFS(AND(LEFT(A31,1)&lt;="F"),$G$2,AND(LEFT(A31,1)&lt;="M"),$G$3,AND(LEFT(A31,1)&lt;="Z"),$G$4)</f>
        <v>2</v>
      </c>
      <c r="D31" s="20">
        <f>VLOOKUP(C31,$G$2:$I$4,3)</f>
        <v>2</v>
      </c>
      <c r="E31" s="20">
        <f t="shared" si="0"/>
        <v>16</v>
      </c>
      <c r="I31" s="7"/>
    </row>
    <row r="32" spans="1:9" ht="13" x14ac:dyDescent="0.3">
      <c r="A32" s="23" t="s">
        <v>34</v>
      </c>
      <c r="B32" s="18">
        <v>9</v>
      </c>
      <c r="C32" s="19" cm="1">
        <f t="array" ref="C32">_xlfn.IFS(AND(LEFT(A32,1)&lt;="F"),$G$2,AND(LEFT(A32,1)&lt;="M"),$G$3,AND(LEFT(A32,1)&lt;="Z"),$G$4)</f>
        <v>2</v>
      </c>
      <c r="D32" s="20">
        <f>VLOOKUP(C32,$G$2:$I$4,3)</f>
        <v>2</v>
      </c>
      <c r="E32" s="20">
        <f t="shared" si="0"/>
        <v>18</v>
      </c>
      <c r="I32" s="7"/>
    </row>
    <row r="33" spans="1:9" ht="13" x14ac:dyDescent="0.3">
      <c r="A33" s="23" t="s">
        <v>35</v>
      </c>
      <c r="B33" s="18">
        <v>10</v>
      </c>
      <c r="C33" s="19" cm="1">
        <f t="array" ref="C33">_xlfn.IFS(AND(LEFT(A33,1)&lt;="F"),$G$2,AND(LEFT(A33,1)&lt;="M"),$G$3,AND(LEFT(A33,1)&lt;="Z"),$G$4)</f>
        <v>2</v>
      </c>
      <c r="D33" s="20">
        <f>VLOOKUP(C33,$G$2:$I$4,3)</f>
        <v>2</v>
      </c>
      <c r="E33" s="20">
        <f t="shared" si="0"/>
        <v>20</v>
      </c>
      <c r="I33" s="7"/>
    </row>
    <row r="34" spans="1:9" ht="13" x14ac:dyDescent="0.3">
      <c r="A34" s="23" t="s">
        <v>36</v>
      </c>
      <c r="B34" s="18">
        <v>0.5</v>
      </c>
      <c r="C34" s="19" cm="1">
        <f t="array" ref="C34">_xlfn.IFS(AND(LEFT(A34,1)&lt;="F"),$G$2,AND(LEFT(A34,1)&lt;="M"),$G$3,AND(LEFT(A34,1)&lt;="Z"),$G$4)</f>
        <v>0</v>
      </c>
      <c r="D34" s="20">
        <f>VLOOKUP(C34,$G$2:$I$4,3)</f>
        <v>4</v>
      </c>
      <c r="E34" s="20">
        <f t="shared" si="0"/>
        <v>2</v>
      </c>
      <c r="I34" s="7"/>
    </row>
    <row r="35" spans="1:9" ht="13" x14ac:dyDescent="0.3">
      <c r="A35" s="23" t="s">
        <v>37</v>
      </c>
      <c r="B35" s="18">
        <v>1</v>
      </c>
      <c r="C35" s="19" cm="1">
        <f t="array" ref="C35">_xlfn.IFS(AND(LEFT(A35,1)&lt;="F"),$G$2,AND(LEFT(A35,1)&lt;="M"),$G$3,AND(LEFT(A35,1)&lt;="Z"),$G$4)</f>
        <v>0</v>
      </c>
      <c r="D35" s="20">
        <f>VLOOKUP(C35,$G$2:$I$4,3)</f>
        <v>4</v>
      </c>
      <c r="E35" s="20">
        <f t="shared" si="0"/>
        <v>4</v>
      </c>
      <c r="I35" s="7"/>
    </row>
    <row r="36" spans="1:9" ht="13" x14ac:dyDescent="0.3">
      <c r="A36" s="23" t="s">
        <v>38</v>
      </c>
      <c r="B36" s="18">
        <v>2</v>
      </c>
      <c r="C36" s="19" cm="1">
        <f t="array" ref="C36">_xlfn.IFS(AND(LEFT(A36,1)&lt;="F"),$G$2,AND(LEFT(A36,1)&lt;="M"),$G$3,AND(LEFT(A36,1)&lt;="Z"),$G$4)</f>
        <v>0</v>
      </c>
      <c r="D36" s="20">
        <f>VLOOKUP(C36,$G$2:$I$4,3)</f>
        <v>4</v>
      </c>
      <c r="E36" s="20">
        <f t="shared" si="0"/>
        <v>8</v>
      </c>
      <c r="I36" s="7"/>
    </row>
    <row r="37" spans="1:9" ht="13" x14ac:dyDescent="0.3">
      <c r="A37" s="23" t="s">
        <v>39</v>
      </c>
      <c r="B37" s="18">
        <v>3</v>
      </c>
      <c r="C37" s="19" cm="1">
        <f t="array" ref="C37">_xlfn.IFS(AND(LEFT(A37,1)&lt;="F"),$G$2,AND(LEFT(A37,1)&lt;="M"),$G$3,AND(LEFT(A37,1)&lt;="Z"),$G$4)</f>
        <v>1</v>
      </c>
      <c r="D37" s="20">
        <f>VLOOKUP(C37,$G$2:$I$4,3)</f>
        <v>3</v>
      </c>
      <c r="E37" s="20">
        <f t="shared" si="0"/>
        <v>9</v>
      </c>
      <c r="I37" s="7"/>
    </row>
    <row r="38" spans="1:9" ht="13" x14ac:dyDescent="0.3">
      <c r="A38" s="23" t="s">
        <v>40</v>
      </c>
      <c r="B38" s="18">
        <v>4</v>
      </c>
      <c r="C38" s="19" cm="1">
        <f t="array" ref="C38">_xlfn.IFS(AND(LEFT(A38,1)&lt;="F"),$G$2,AND(LEFT(A38,1)&lt;="M"),$G$3,AND(LEFT(A38,1)&lt;="Z"),$G$4)</f>
        <v>1</v>
      </c>
      <c r="D38" s="20">
        <f>VLOOKUP(C38,$G$2:$I$4,3)</f>
        <v>3</v>
      </c>
      <c r="E38" s="20">
        <f t="shared" si="0"/>
        <v>12</v>
      </c>
      <c r="I38" s="7"/>
    </row>
    <row r="39" spans="1:9" ht="13" x14ac:dyDescent="0.3">
      <c r="A39" s="23" t="s">
        <v>41</v>
      </c>
      <c r="B39" s="18">
        <v>5</v>
      </c>
      <c r="C39" s="19" cm="1">
        <f t="array" ref="C39">_xlfn.IFS(AND(LEFT(A39,1)&lt;="F"),$G$2,AND(LEFT(A39,1)&lt;="M"),$G$3,AND(LEFT(A39,1)&lt;="Z"),$G$4)</f>
        <v>1</v>
      </c>
      <c r="D39" s="20">
        <f>VLOOKUP(C39,$G$2:$I$4,3)</f>
        <v>3</v>
      </c>
      <c r="E39" s="20">
        <f t="shared" si="0"/>
        <v>15</v>
      </c>
      <c r="I39" s="7"/>
    </row>
    <row r="40" spans="1:9" ht="13" x14ac:dyDescent="0.3">
      <c r="A40" s="23" t="s">
        <v>42</v>
      </c>
      <c r="B40" s="18">
        <v>6</v>
      </c>
      <c r="C40" s="19" cm="1">
        <f t="array" ref="C40">_xlfn.IFS(AND(LEFT(A40,1)&lt;="F"),$G$2,AND(LEFT(A40,1)&lt;="M"),$G$3,AND(LEFT(A40,1)&lt;="Z"),$G$4)</f>
        <v>1</v>
      </c>
      <c r="D40" s="20">
        <f>VLOOKUP(C40,$G$2:$I$4,3)</f>
        <v>3</v>
      </c>
      <c r="E40" s="20">
        <f t="shared" si="0"/>
        <v>18</v>
      </c>
      <c r="I40" s="7"/>
    </row>
    <row r="41" spans="1:9" ht="13" x14ac:dyDescent="0.3">
      <c r="A41" s="23" t="s">
        <v>43</v>
      </c>
      <c r="B41" s="18">
        <v>7</v>
      </c>
      <c r="C41" s="19" cm="1">
        <f t="array" ref="C41">_xlfn.IFS(AND(LEFT(A41,1)&lt;="F"),$G$2,AND(LEFT(A41,1)&lt;="M"),$G$3,AND(LEFT(A41,1)&lt;="Z"),$G$4)</f>
        <v>2</v>
      </c>
      <c r="D41" s="20">
        <f>VLOOKUP(C41,$G$2:$I$4,3)</f>
        <v>2</v>
      </c>
      <c r="E41" s="20">
        <f t="shared" si="0"/>
        <v>14</v>
      </c>
      <c r="I41" s="7"/>
    </row>
    <row r="42" spans="1:9" ht="13" x14ac:dyDescent="0.3">
      <c r="A42" s="23" t="s">
        <v>44</v>
      </c>
      <c r="B42" s="18">
        <v>8</v>
      </c>
      <c r="C42" s="19" cm="1">
        <f t="array" ref="C42">_xlfn.IFS(AND(LEFT(A42,1)&lt;="F"),$G$2,AND(LEFT(A42,1)&lt;="M"),$G$3,AND(LEFT(A42,1)&lt;="Z"),$G$4)</f>
        <v>2</v>
      </c>
      <c r="D42" s="20">
        <f>VLOOKUP(C42,$G$2:$I$4,3)</f>
        <v>2</v>
      </c>
      <c r="E42" s="20">
        <f t="shared" si="0"/>
        <v>16</v>
      </c>
      <c r="I42" s="7"/>
    </row>
    <row r="43" spans="1:9" ht="13" x14ac:dyDescent="0.3">
      <c r="A43" s="23" t="s">
        <v>45</v>
      </c>
      <c r="B43" s="18">
        <v>9</v>
      </c>
      <c r="C43" s="19" cm="1">
        <f t="array" ref="C43">_xlfn.IFS(AND(LEFT(A43,1)&lt;="F"),$G$2,AND(LEFT(A43,1)&lt;="M"),$G$3,AND(LEFT(A43,1)&lt;="Z"),$G$4)</f>
        <v>2</v>
      </c>
      <c r="D43" s="20">
        <f>VLOOKUP(C43,$G$2:$I$4,3)</f>
        <v>2</v>
      </c>
      <c r="E43" s="20">
        <f t="shared" si="0"/>
        <v>18</v>
      </c>
      <c r="I43" s="7"/>
    </row>
    <row r="44" spans="1:9" ht="13" x14ac:dyDescent="0.3">
      <c r="A44" s="23" t="s">
        <v>7</v>
      </c>
      <c r="B44" s="18">
        <v>10</v>
      </c>
      <c r="C44" s="19" cm="1">
        <f t="array" ref="C44">_xlfn.IFS(AND(LEFT(A44,1)&lt;="F"),$G$2,AND(LEFT(A44,1)&lt;="M"),$G$3,AND(LEFT(A44,1)&lt;="Z"),$G$4)</f>
        <v>2</v>
      </c>
      <c r="D44" s="20">
        <f>VLOOKUP(C44,$G$2:$I$4,3)</f>
        <v>2</v>
      </c>
      <c r="E44" s="20">
        <f t="shared" si="0"/>
        <v>20</v>
      </c>
      <c r="I44" s="7"/>
    </row>
    <row r="45" spans="1:9" ht="13" x14ac:dyDescent="0.3">
      <c r="A45" s="23" t="s">
        <v>46</v>
      </c>
      <c r="B45" s="18">
        <v>0.5</v>
      </c>
      <c r="C45" s="19" cm="1">
        <f t="array" ref="C45">_xlfn.IFS(AND(LEFT(A45,1)&lt;="F"),$G$2,AND(LEFT(A45,1)&lt;="M"),$G$3,AND(LEFT(A45,1)&lt;="Z"),$G$4)</f>
        <v>2</v>
      </c>
      <c r="D45" s="20">
        <f>VLOOKUP(C45,$G$2:$I$4,3)</f>
        <v>2</v>
      </c>
      <c r="E45" s="20">
        <f t="shared" si="0"/>
        <v>1</v>
      </c>
      <c r="I45" s="7"/>
    </row>
    <row r="46" spans="1:9" ht="13" x14ac:dyDescent="0.3">
      <c r="A46" s="23" t="s">
        <v>47</v>
      </c>
      <c r="B46" s="18">
        <v>1</v>
      </c>
      <c r="C46" s="19" cm="1">
        <f t="array" ref="C46">_xlfn.IFS(AND(LEFT(A46,1)&lt;="F"),$G$2,AND(LEFT(A46,1)&lt;="M"),$G$3,AND(LEFT(A46,1)&lt;="Z"),$G$4)</f>
        <v>2</v>
      </c>
      <c r="D46" s="20">
        <f>VLOOKUP(C46,$G$2:$I$4,3)</f>
        <v>2</v>
      </c>
      <c r="E46" s="20">
        <f t="shared" si="0"/>
        <v>2</v>
      </c>
      <c r="I46" s="7"/>
    </row>
    <row r="47" spans="1:9" ht="13" x14ac:dyDescent="0.3">
      <c r="A47" s="23" t="s">
        <v>48</v>
      </c>
      <c r="B47" s="18">
        <v>2</v>
      </c>
      <c r="C47" s="19" cm="1">
        <f t="array" ref="C47">_xlfn.IFS(AND(LEFT(A47,1)&lt;="F"),$G$2,AND(LEFT(A47,1)&lt;="M"),$G$3,AND(LEFT(A47,1)&lt;="Z"),$G$4)</f>
        <v>0</v>
      </c>
      <c r="D47" s="20">
        <f>VLOOKUP(C47,$G$2:$I$4,3)</f>
        <v>4</v>
      </c>
      <c r="E47" s="20">
        <f t="shared" si="0"/>
        <v>8</v>
      </c>
      <c r="I47" s="7"/>
    </row>
    <row r="48" spans="1:9" ht="13" x14ac:dyDescent="0.3">
      <c r="A48" s="23" t="s">
        <v>49</v>
      </c>
      <c r="B48" s="18">
        <v>3</v>
      </c>
      <c r="C48" s="19" cm="1">
        <f t="array" ref="C48">_xlfn.IFS(AND(LEFT(A48,1)&lt;="F"),$G$2,AND(LEFT(A48,1)&lt;="M"),$G$3,AND(LEFT(A48,1)&lt;="Z"),$G$4)</f>
        <v>0</v>
      </c>
      <c r="D48" s="20">
        <f>VLOOKUP(C48,$G$2:$I$4,3)</f>
        <v>4</v>
      </c>
      <c r="E48" s="20">
        <f t="shared" si="0"/>
        <v>12</v>
      </c>
      <c r="I48" s="7"/>
    </row>
    <row r="49" spans="1:9" ht="13" x14ac:dyDescent="0.3">
      <c r="A49" s="23" t="s">
        <v>50</v>
      </c>
      <c r="B49" s="18">
        <v>4</v>
      </c>
      <c r="C49" s="19" cm="1">
        <f t="array" ref="C49">_xlfn.IFS(AND(LEFT(A49,1)&lt;="F"),$G$2,AND(LEFT(A49,1)&lt;="M"),$G$3,AND(LEFT(A49,1)&lt;="Z"),$G$4)</f>
        <v>0</v>
      </c>
      <c r="D49" s="20">
        <f>VLOOKUP(C49,$G$2:$I$4,3)</f>
        <v>4</v>
      </c>
      <c r="E49" s="20">
        <f t="shared" si="0"/>
        <v>16</v>
      </c>
      <c r="I49" s="7"/>
    </row>
    <row r="50" spans="1:9" ht="13" x14ac:dyDescent="0.3">
      <c r="A50" s="23" t="s">
        <v>51</v>
      </c>
      <c r="B50" s="18">
        <v>5</v>
      </c>
      <c r="C50" s="19" cm="1">
        <f t="array" ref="C50">_xlfn.IFS(AND(LEFT(A50,1)&lt;="F"),$G$2,AND(LEFT(A50,1)&lt;="M"),$G$3,AND(LEFT(A50,1)&lt;="Z"),$G$4)</f>
        <v>1</v>
      </c>
      <c r="D50" s="20">
        <f>VLOOKUP(C50,$G$2:$I$4,3)</f>
        <v>3</v>
      </c>
      <c r="E50" s="20">
        <f t="shared" si="0"/>
        <v>15</v>
      </c>
      <c r="I50" s="7"/>
    </row>
    <row r="51" spans="1:9" ht="13" x14ac:dyDescent="0.3">
      <c r="A51" s="23" t="s">
        <v>52</v>
      </c>
      <c r="B51" s="18">
        <v>6</v>
      </c>
      <c r="C51" s="19" cm="1">
        <f t="array" ref="C51">_xlfn.IFS(AND(LEFT(A51,1)&lt;="F"),$G$2,AND(LEFT(A51,1)&lt;="M"),$G$3,AND(LEFT(A51,1)&lt;="Z"),$G$4)</f>
        <v>1</v>
      </c>
      <c r="D51" s="20">
        <f>VLOOKUP(C51,$G$2:$I$4,3)</f>
        <v>3</v>
      </c>
      <c r="E51" s="20">
        <f t="shared" si="0"/>
        <v>18</v>
      </c>
      <c r="I51" s="7"/>
    </row>
    <row r="52" spans="1:9" ht="13" x14ac:dyDescent="0.3">
      <c r="A52" s="23" t="s">
        <v>53</v>
      </c>
      <c r="B52" s="18">
        <v>7</v>
      </c>
      <c r="C52" s="19" cm="1">
        <f t="array" ref="C52">_xlfn.IFS(AND(LEFT(A52,1)&lt;="F"),$G$2,AND(LEFT(A52,1)&lt;="M"),$G$3,AND(LEFT(A52,1)&lt;="Z"),$G$4)</f>
        <v>1</v>
      </c>
      <c r="D52" s="20">
        <f>VLOOKUP(C52,$G$2:$I$4,3)</f>
        <v>3</v>
      </c>
      <c r="E52" s="20">
        <f t="shared" si="0"/>
        <v>21</v>
      </c>
      <c r="I52" s="7"/>
    </row>
    <row r="53" spans="1:9" ht="13" x14ac:dyDescent="0.3">
      <c r="A53" s="23" t="s">
        <v>54</v>
      </c>
      <c r="B53" s="18">
        <v>8</v>
      </c>
      <c r="C53" s="19" cm="1">
        <f t="array" ref="C53">_xlfn.IFS(AND(LEFT(A53,1)&lt;="F"),$G$2,AND(LEFT(A53,1)&lt;="M"),$G$3,AND(LEFT(A53,1)&lt;="Z"),$G$4)</f>
        <v>1</v>
      </c>
      <c r="D53" s="20">
        <f>VLOOKUP(C53,$G$2:$I$4,3)</f>
        <v>3</v>
      </c>
      <c r="E53" s="20">
        <f t="shared" si="0"/>
        <v>24</v>
      </c>
      <c r="I53" s="7"/>
    </row>
    <row r="54" spans="1:9" ht="13" x14ac:dyDescent="0.3">
      <c r="A54" s="23" t="s">
        <v>55</v>
      </c>
      <c r="B54" s="18">
        <v>9</v>
      </c>
      <c r="C54" s="19" cm="1">
        <f t="array" ref="C54">_xlfn.IFS(AND(LEFT(A54,1)&lt;="F"),$G$2,AND(LEFT(A54,1)&lt;="M"),$G$3,AND(LEFT(A54,1)&lt;="Z"),$G$4)</f>
        <v>2</v>
      </c>
      <c r="D54" s="20">
        <f>VLOOKUP(C54,$G$2:$I$4,3)</f>
        <v>2</v>
      </c>
      <c r="E54" s="20">
        <f t="shared" si="0"/>
        <v>18</v>
      </c>
      <c r="I54" s="7"/>
    </row>
    <row r="55" spans="1:9" ht="13" x14ac:dyDescent="0.3">
      <c r="A55" s="23" t="s">
        <v>56</v>
      </c>
      <c r="B55" s="18">
        <v>10</v>
      </c>
      <c r="C55" s="19" cm="1">
        <f t="array" ref="C55">_xlfn.IFS(AND(LEFT(A55,1)&lt;="F"),$G$2,AND(LEFT(A55,1)&lt;="M"),$G$3,AND(LEFT(A55,1)&lt;="Z"),$G$4)</f>
        <v>2</v>
      </c>
      <c r="D55" s="20">
        <f>VLOOKUP(C55,$G$2:$I$4,3)</f>
        <v>2</v>
      </c>
      <c r="E55" s="20">
        <f t="shared" si="0"/>
        <v>20</v>
      </c>
      <c r="I55" s="7"/>
    </row>
    <row r="56" spans="1:9" ht="13" x14ac:dyDescent="0.3">
      <c r="A56" s="23" t="s">
        <v>57</v>
      </c>
      <c r="B56" s="18">
        <v>0.5</v>
      </c>
      <c r="C56" s="19" cm="1">
        <f t="array" ref="C56">_xlfn.IFS(AND(LEFT(A56,1)&lt;="F"),$G$2,AND(LEFT(A56,1)&lt;="M"),$G$3,AND(LEFT(A56,1)&lt;="Z"),$G$4)</f>
        <v>2</v>
      </c>
      <c r="D56" s="20">
        <f>VLOOKUP(C56,$G$2:$I$4,3)</f>
        <v>2</v>
      </c>
      <c r="E56" s="20">
        <f t="shared" si="0"/>
        <v>1</v>
      </c>
      <c r="I56" s="7"/>
    </row>
    <row r="57" spans="1:9" ht="13" x14ac:dyDescent="0.3">
      <c r="A57" s="23" t="s">
        <v>58</v>
      </c>
      <c r="B57" s="18">
        <v>1</v>
      </c>
      <c r="C57" s="19" cm="1">
        <f t="array" ref="C57">_xlfn.IFS(AND(LEFT(A57,1)&lt;="F"),$G$2,AND(LEFT(A57,1)&lt;="M"),$G$3,AND(LEFT(A57,1)&lt;="Z"),$G$4)</f>
        <v>2</v>
      </c>
      <c r="D57" s="20">
        <f>VLOOKUP(C57,$G$2:$I$4,3)</f>
        <v>2</v>
      </c>
      <c r="E57" s="20">
        <f t="shared" si="0"/>
        <v>2</v>
      </c>
      <c r="I57" s="7"/>
    </row>
    <row r="58" spans="1:9" ht="13" x14ac:dyDescent="0.3">
      <c r="A58" s="23" t="s">
        <v>59</v>
      </c>
      <c r="B58" s="18">
        <v>2</v>
      </c>
      <c r="C58" s="19" cm="1">
        <f t="array" ref="C58">_xlfn.IFS(AND(LEFT(A58,1)&lt;="F"),$G$2,AND(LEFT(A58,1)&lt;="M"),$G$3,AND(LEFT(A58,1)&lt;="Z"),$G$4)</f>
        <v>2</v>
      </c>
      <c r="D58" s="20">
        <f>VLOOKUP(C58,$G$2:$I$4,3)</f>
        <v>2</v>
      </c>
      <c r="E58" s="20">
        <f t="shared" si="0"/>
        <v>4</v>
      </c>
      <c r="I58" s="7"/>
    </row>
    <row r="59" spans="1:9" ht="13" x14ac:dyDescent="0.3">
      <c r="A59" s="23" t="s">
        <v>60</v>
      </c>
      <c r="B59" s="18">
        <v>3</v>
      </c>
      <c r="C59" s="19" cm="1">
        <f t="array" ref="C59">_xlfn.IFS(AND(LEFT(A59,1)&lt;="F"),$G$2,AND(LEFT(A59,1)&lt;="M"),$G$3,AND(LEFT(A59,1)&lt;="Z"),$G$4)</f>
        <v>2</v>
      </c>
      <c r="D59" s="20">
        <f>VLOOKUP(C59,$G$2:$I$4,3)</f>
        <v>2</v>
      </c>
      <c r="E59" s="20">
        <f t="shared" si="0"/>
        <v>6</v>
      </c>
      <c r="I59" s="7"/>
    </row>
    <row r="60" spans="1:9" ht="13" x14ac:dyDescent="0.3">
      <c r="A60" s="23" t="s">
        <v>61</v>
      </c>
      <c r="B60" s="18">
        <v>4</v>
      </c>
      <c r="C60" s="19" cm="1">
        <f t="array" ref="C60">_xlfn.IFS(AND(LEFT(A60,1)&lt;="F"),$G$2,AND(LEFT(A60,1)&lt;="M"),$G$3,AND(LEFT(A60,1)&lt;="Z"),$G$4)</f>
        <v>0</v>
      </c>
      <c r="D60" s="20">
        <f>VLOOKUP(C60,$G$2:$I$4,3)</f>
        <v>4</v>
      </c>
      <c r="E60" s="20">
        <f t="shared" si="0"/>
        <v>16</v>
      </c>
      <c r="I60" s="7"/>
    </row>
    <row r="61" spans="1:9" ht="13" x14ac:dyDescent="0.3">
      <c r="A61" s="23" t="s">
        <v>62</v>
      </c>
      <c r="B61" s="18">
        <v>5</v>
      </c>
      <c r="C61" s="19" cm="1">
        <f t="array" ref="C61">_xlfn.IFS(AND(LEFT(A61,1)&lt;="F"),$G$2,AND(LEFT(A61,1)&lt;="M"),$G$3,AND(LEFT(A61,1)&lt;="Z"),$G$4)</f>
        <v>0</v>
      </c>
      <c r="D61" s="20">
        <f>VLOOKUP(C61,$G$2:$I$4,3)</f>
        <v>4</v>
      </c>
      <c r="E61" s="20">
        <f t="shared" si="0"/>
        <v>20</v>
      </c>
      <c r="I61" s="7"/>
    </row>
    <row r="62" spans="1:9" ht="13" x14ac:dyDescent="0.3">
      <c r="A62" s="23" t="s">
        <v>63</v>
      </c>
      <c r="B62" s="18">
        <v>6</v>
      </c>
      <c r="C62" s="19" cm="1">
        <f t="array" ref="C62">_xlfn.IFS(AND(LEFT(A62,1)&lt;="F"),$G$2,AND(LEFT(A62,1)&lt;="M"),$G$3,AND(LEFT(A62,1)&lt;="Z"),$G$4)</f>
        <v>0</v>
      </c>
      <c r="D62" s="20">
        <f>VLOOKUP(C62,$G$2:$I$4,3)</f>
        <v>4</v>
      </c>
      <c r="E62" s="20">
        <f t="shared" si="0"/>
        <v>24</v>
      </c>
      <c r="I62" s="7"/>
    </row>
    <row r="63" spans="1:9" ht="13" x14ac:dyDescent="0.3">
      <c r="A63" s="23" t="s">
        <v>64</v>
      </c>
      <c r="B63" s="18">
        <v>7</v>
      </c>
      <c r="C63" s="19" cm="1">
        <f t="array" ref="C63">_xlfn.IFS(AND(LEFT(A63,1)&lt;="F"),$G$2,AND(LEFT(A63,1)&lt;="M"),$G$3,AND(LEFT(A63,1)&lt;="Z"),$G$4)</f>
        <v>1</v>
      </c>
      <c r="D63" s="20">
        <f>VLOOKUP(C63,$G$2:$I$4,3)</f>
        <v>3</v>
      </c>
      <c r="E63" s="20">
        <f t="shared" si="0"/>
        <v>21</v>
      </c>
      <c r="I63" s="7"/>
    </row>
    <row r="64" spans="1:9" ht="13" x14ac:dyDescent="0.3">
      <c r="A64" s="23" t="s">
        <v>65</v>
      </c>
      <c r="B64" s="18">
        <v>8</v>
      </c>
      <c r="C64" s="19" cm="1">
        <f t="array" ref="C64">_xlfn.IFS(AND(LEFT(A64,1)&lt;="F"),$G$2,AND(LEFT(A64,1)&lt;="M"),$G$3,AND(LEFT(A64,1)&lt;="Z"),$G$4)</f>
        <v>1</v>
      </c>
      <c r="D64" s="20">
        <f>VLOOKUP(C64,$G$2:$I$4,3)</f>
        <v>3</v>
      </c>
      <c r="E64" s="20">
        <f t="shared" si="0"/>
        <v>24</v>
      </c>
      <c r="I64" s="7"/>
    </row>
    <row r="65" spans="1:9" ht="13" x14ac:dyDescent="0.3">
      <c r="A65" s="23" t="s">
        <v>66</v>
      </c>
      <c r="B65" s="18">
        <v>9</v>
      </c>
      <c r="C65" s="19" cm="1">
        <f t="array" ref="C65">_xlfn.IFS(AND(LEFT(A65,1)&lt;="F"),$G$2,AND(LEFT(A65,1)&lt;="M"),$G$3,AND(LEFT(A65,1)&lt;="Z"),$G$4)</f>
        <v>1</v>
      </c>
      <c r="D65" s="20">
        <f>VLOOKUP(C65,$G$2:$I$4,3)</f>
        <v>3</v>
      </c>
      <c r="E65" s="20">
        <f t="shared" si="0"/>
        <v>27</v>
      </c>
      <c r="I65" s="7"/>
    </row>
    <row r="66" spans="1:9" ht="13" x14ac:dyDescent="0.3">
      <c r="A66" s="23" t="s">
        <v>67</v>
      </c>
      <c r="B66" s="18">
        <v>10</v>
      </c>
      <c r="C66" s="19" cm="1">
        <f t="array" ref="C66">_xlfn.IFS(AND(LEFT(A66,1)&lt;="F"),$G$2,AND(LEFT(A66,1)&lt;="M"),$G$3,AND(LEFT(A66,1)&lt;="Z"),$G$4)</f>
        <v>1</v>
      </c>
      <c r="D66" s="20">
        <f>VLOOKUP(C66,$G$2:$I$4,3)</f>
        <v>3</v>
      </c>
      <c r="E66" s="20">
        <f t="shared" si="0"/>
        <v>30</v>
      </c>
      <c r="I66" s="7"/>
    </row>
    <row r="67" spans="1:9" ht="13" x14ac:dyDescent="0.3">
      <c r="A67" s="23" t="s">
        <v>68</v>
      </c>
      <c r="B67" s="18">
        <v>0.5</v>
      </c>
      <c r="C67" s="19" cm="1">
        <f t="array" ref="C67">_xlfn.IFS(AND(LEFT(A67,1)&lt;="F"),$G$2,AND(LEFT(A67,1)&lt;="M"),$G$3,AND(LEFT(A67,1)&lt;="Z"),$G$4)</f>
        <v>2</v>
      </c>
      <c r="D67" s="20">
        <f>VLOOKUP(C67,$G$2:$I$4,3)</f>
        <v>2</v>
      </c>
      <c r="E67" s="20">
        <f t="shared" ref="E67:E101" si="2">D67*B67</f>
        <v>1</v>
      </c>
      <c r="I67" s="7"/>
    </row>
    <row r="68" spans="1:9" ht="13" x14ac:dyDescent="0.3">
      <c r="A68" s="23" t="s">
        <v>69</v>
      </c>
      <c r="B68" s="18">
        <v>1</v>
      </c>
      <c r="C68" s="19" cm="1">
        <f t="array" ref="C68">_xlfn.IFS(AND(LEFT(A68,1)&lt;="F"),$G$2,AND(LEFT(A68,1)&lt;="M"),$G$3,AND(LEFT(A68,1)&lt;="Z"),$G$4)</f>
        <v>2</v>
      </c>
      <c r="D68" s="20">
        <f>VLOOKUP(C68,$G$2:$I$4,3)</f>
        <v>2</v>
      </c>
      <c r="E68" s="20">
        <f t="shared" si="2"/>
        <v>2</v>
      </c>
      <c r="I68" s="7"/>
    </row>
    <row r="69" spans="1:9" ht="13" x14ac:dyDescent="0.3">
      <c r="A69" s="23" t="s">
        <v>70</v>
      </c>
      <c r="B69" s="18">
        <v>2</v>
      </c>
      <c r="C69" s="19" cm="1">
        <f t="array" ref="C69">_xlfn.IFS(AND(LEFT(A69,1)&lt;="F"),$G$2,AND(LEFT(A69,1)&lt;="M"),$G$3,AND(LEFT(A69,1)&lt;="Z"),$G$4)</f>
        <v>2</v>
      </c>
      <c r="D69" s="20">
        <f>VLOOKUP(C69,$G$2:$I$4,3)</f>
        <v>2</v>
      </c>
      <c r="E69" s="20">
        <f t="shared" si="2"/>
        <v>4</v>
      </c>
      <c r="I69" s="7"/>
    </row>
    <row r="70" spans="1:9" ht="13" x14ac:dyDescent="0.3">
      <c r="A70" s="23" t="s">
        <v>71</v>
      </c>
      <c r="B70" s="18">
        <v>3</v>
      </c>
      <c r="C70" s="19" cm="1">
        <f t="array" ref="C70">_xlfn.IFS(AND(LEFT(A70,1)&lt;="F"),$G$2,AND(LEFT(A70,1)&lt;="M"),$G$3,AND(LEFT(A70,1)&lt;="Z"),$G$4)</f>
        <v>2</v>
      </c>
      <c r="D70" s="20">
        <f>VLOOKUP(C70,$G$2:$I$4,3)</f>
        <v>2</v>
      </c>
      <c r="E70" s="20">
        <f t="shared" si="2"/>
        <v>6</v>
      </c>
      <c r="I70" s="7"/>
    </row>
    <row r="71" spans="1:9" ht="13" x14ac:dyDescent="0.3">
      <c r="A71" s="23" t="s">
        <v>72</v>
      </c>
      <c r="B71" s="18">
        <v>4</v>
      </c>
      <c r="C71" s="19" cm="1">
        <f t="array" ref="C71">_xlfn.IFS(AND(LEFT(A71,1)&lt;="F"),$G$2,AND(LEFT(A71,1)&lt;="M"),$G$3,AND(LEFT(A71,1)&lt;="Z"),$G$4)</f>
        <v>2</v>
      </c>
      <c r="D71" s="20">
        <f>VLOOKUP(C71,$G$2:$I$4,3)</f>
        <v>2</v>
      </c>
      <c r="E71" s="20">
        <f t="shared" si="2"/>
        <v>8</v>
      </c>
      <c r="I71" s="7"/>
    </row>
    <row r="72" spans="1:9" ht="13" x14ac:dyDescent="0.3">
      <c r="A72" s="23" t="s">
        <v>73</v>
      </c>
      <c r="B72" s="18">
        <v>5</v>
      </c>
      <c r="C72" s="19" cm="1">
        <f t="array" ref="C72">_xlfn.IFS(AND(LEFT(A72,1)&lt;="F"),$G$2,AND(LEFT(A72,1)&lt;="M"),$G$3,AND(LEFT(A72,1)&lt;="Z"),$G$4)</f>
        <v>2</v>
      </c>
      <c r="D72" s="20">
        <f>VLOOKUP(C72,$G$2:$I$4,3)</f>
        <v>2</v>
      </c>
      <c r="E72" s="20">
        <f t="shared" si="2"/>
        <v>10</v>
      </c>
      <c r="I72" s="7"/>
    </row>
    <row r="73" spans="1:9" ht="13" x14ac:dyDescent="0.3">
      <c r="A73" s="23" t="s">
        <v>74</v>
      </c>
      <c r="B73" s="18">
        <v>6</v>
      </c>
      <c r="C73" s="19" cm="1">
        <f t="array" ref="C73">_xlfn.IFS(AND(LEFT(A73,1)&lt;="F"),$G$2,AND(LEFT(A73,1)&lt;="M"),$G$3,AND(LEFT(A73,1)&lt;="Z"),$G$4)</f>
        <v>0</v>
      </c>
      <c r="D73" s="20">
        <f>VLOOKUP(C73,$G$2:$I$4,3)</f>
        <v>4</v>
      </c>
      <c r="E73" s="20">
        <f t="shared" si="2"/>
        <v>24</v>
      </c>
      <c r="I73" s="7"/>
    </row>
    <row r="74" spans="1:9" ht="13" x14ac:dyDescent="0.3">
      <c r="A74" s="23" t="s">
        <v>75</v>
      </c>
      <c r="B74" s="18">
        <v>7</v>
      </c>
      <c r="C74" s="19" cm="1">
        <f t="array" ref="C74">_xlfn.IFS(AND(LEFT(A74,1)&lt;="F"),$G$2,AND(LEFT(A74,1)&lt;="M"),$G$3,AND(LEFT(A74,1)&lt;="Z"),$G$4)</f>
        <v>0</v>
      </c>
      <c r="D74" s="20">
        <f>VLOOKUP(C74,$G$2:$I$4,3)</f>
        <v>4</v>
      </c>
      <c r="E74" s="20">
        <f t="shared" si="2"/>
        <v>28</v>
      </c>
      <c r="I74" s="7"/>
    </row>
    <row r="75" spans="1:9" ht="13" x14ac:dyDescent="0.3">
      <c r="A75" s="23" t="s">
        <v>76</v>
      </c>
      <c r="B75" s="18">
        <v>8</v>
      </c>
      <c r="C75" s="19" cm="1">
        <f t="array" ref="C75">_xlfn.IFS(AND(LEFT(A75,1)&lt;="F"),$G$2,AND(LEFT(A75,1)&lt;="M"),$G$3,AND(LEFT(A75,1)&lt;="Z"),$G$4)</f>
        <v>0</v>
      </c>
      <c r="D75" s="20">
        <f>VLOOKUP(C75,$G$2:$I$4,3)</f>
        <v>4</v>
      </c>
      <c r="E75" s="20">
        <f t="shared" si="2"/>
        <v>32</v>
      </c>
      <c r="I75" s="7"/>
    </row>
    <row r="76" spans="1:9" ht="13" x14ac:dyDescent="0.3">
      <c r="A76" s="23" t="s">
        <v>77</v>
      </c>
      <c r="B76" s="18">
        <v>9</v>
      </c>
      <c r="C76" s="19" cm="1">
        <f t="array" ref="C76">_xlfn.IFS(AND(LEFT(A76,1)&lt;="F"),$G$2,AND(LEFT(A76,1)&lt;="M"),$G$3,AND(LEFT(A76,1)&lt;="Z"),$G$4)</f>
        <v>1</v>
      </c>
      <c r="D76" s="20">
        <f>VLOOKUP(C76,$G$2:$I$4,3)</f>
        <v>3</v>
      </c>
      <c r="E76" s="20">
        <f t="shared" si="2"/>
        <v>27</v>
      </c>
      <c r="I76" s="7"/>
    </row>
    <row r="77" spans="1:9" ht="13" x14ac:dyDescent="0.3">
      <c r="A77" s="23" t="s">
        <v>78</v>
      </c>
      <c r="B77" s="18">
        <v>10</v>
      </c>
      <c r="C77" s="19" cm="1">
        <f t="array" ref="C77">_xlfn.IFS(AND(LEFT(A77,1)&lt;="F"),$G$2,AND(LEFT(A77,1)&lt;="M"),$G$3,AND(LEFT(A77,1)&lt;="Z"),$G$4)</f>
        <v>1</v>
      </c>
      <c r="D77" s="20">
        <f>VLOOKUP(C77,$G$2:$I$4,3)</f>
        <v>3</v>
      </c>
      <c r="E77" s="20">
        <f t="shared" si="2"/>
        <v>30</v>
      </c>
      <c r="I77" s="7"/>
    </row>
    <row r="78" spans="1:9" ht="13" x14ac:dyDescent="0.3">
      <c r="A78" s="23" t="s">
        <v>79</v>
      </c>
      <c r="B78" s="18">
        <v>0.5</v>
      </c>
      <c r="C78" s="19" cm="1">
        <f t="array" ref="C78">_xlfn.IFS(AND(LEFT(A78,1)&lt;="F"),$G$2,AND(LEFT(A78,1)&lt;="M"),$G$3,AND(LEFT(A78,1)&lt;="Z"),$G$4)</f>
        <v>1</v>
      </c>
      <c r="D78" s="20">
        <f>VLOOKUP(C78,$G$2:$I$4,3)</f>
        <v>3</v>
      </c>
      <c r="E78" s="20">
        <f t="shared" si="2"/>
        <v>1.5</v>
      </c>
      <c r="I78" s="7"/>
    </row>
    <row r="79" spans="1:9" ht="13" x14ac:dyDescent="0.3">
      <c r="A79" s="23" t="s">
        <v>80</v>
      </c>
      <c r="B79" s="18">
        <v>1</v>
      </c>
      <c r="C79" s="19" cm="1">
        <f t="array" ref="C79">_xlfn.IFS(AND(LEFT(A79,1)&lt;="F"),$G$2,AND(LEFT(A79,1)&lt;="M"),$G$3,AND(LEFT(A79,1)&lt;="Z"),$G$4)</f>
        <v>1</v>
      </c>
      <c r="D79" s="20">
        <f>VLOOKUP(C79,$G$2:$I$4,3)</f>
        <v>3</v>
      </c>
      <c r="E79" s="20">
        <f t="shared" si="2"/>
        <v>3</v>
      </c>
      <c r="I79" s="7"/>
    </row>
    <row r="80" spans="1:9" ht="13" x14ac:dyDescent="0.3">
      <c r="A80" s="23" t="s">
        <v>81</v>
      </c>
      <c r="B80" s="18">
        <v>2</v>
      </c>
      <c r="C80" s="19" cm="1">
        <f t="array" ref="C80">_xlfn.IFS(AND(LEFT(A80,1)&lt;="F"),$G$2,AND(LEFT(A80,1)&lt;="M"),$G$3,AND(LEFT(A80,1)&lt;="Z"),$G$4)</f>
        <v>2</v>
      </c>
      <c r="D80" s="20">
        <f>VLOOKUP(C80,$G$2:$I$4,3)</f>
        <v>2</v>
      </c>
      <c r="E80" s="20">
        <f t="shared" si="2"/>
        <v>4</v>
      </c>
      <c r="I80" s="7"/>
    </row>
    <row r="81" spans="1:9" ht="13" x14ac:dyDescent="0.3">
      <c r="A81" s="23" t="s">
        <v>82</v>
      </c>
      <c r="B81" s="18">
        <v>3</v>
      </c>
      <c r="C81" s="19" cm="1">
        <f t="array" ref="C81">_xlfn.IFS(AND(LEFT(A81,1)&lt;="F"),$G$2,AND(LEFT(A81,1)&lt;="M"),$G$3,AND(LEFT(A81,1)&lt;="Z"),$G$4)</f>
        <v>2</v>
      </c>
      <c r="D81" s="20">
        <f>VLOOKUP(C81,$G$2:$I$4,3)</f>
        <v>2</v>
      </c>
      <c r="E81" s="20">
        <f t="shared" si="2"/>
        <v>6</v>
      </c>
      <c r="I81" s="7"/>
    </row>
    <row r="82" spans="1:9" ht="13" x14ac:dyDescent="0.3">
      <c r="A82" s="23" t="s">
        <v>83</v>
      </c>
      <c r="B82" s="18">
        <v>4</v>
      </c>
      <c r="C82" s="19" cm="1">
        <f t="array" ref="C82">_xlfn.IFS(AND(LEFT(A82,1)&lt;="F"),$G$2,AND(LEFT(A82,1)&lt;="M"),$G$3,AND(LEFT(A82,1)&lt;="Z"),$G$4)</f>
        <v>2</v>
      </c>
      <c r="D82" s="20">
        <f>VLOOKUP(C82,$G$2:$I$4,3)</f>
        <v>2</v>
      </c>
      <c r="E82" s="20">
        <f t="shared" si="2"/>
        <v>8</v>
      </c>
      <c r="I82" s="7"/>
    </row>
    <row r="83" spans="1:9" ht="13" x14ac:dyDescent="0.3">
      <c r="A83" s="23" t="s">
        <v>84</v>
      </c>
      <c r="B83" s="18">
        <v>5</v>
      </c>
      <c r="C83" s="19" cm="1">
        <f t="array" ref="C83">_xlfn.IFS(AND(LEFT(A83,1)&lt;="F"),$G$2,AND(LEFT(A83,1)&lt;="M"),$G$3,AND(LEFT(A83,1)&lt;="Z"),$G$4)</f>
        <v>2</v>
      </c>
      <c r="D83" s="20">
        <f>VLOOKUP(C83,$G$2:$I$4,3)</f>
        <v>2</v>
      </c>
      <c r="E83" s="20">
        <f t="shared" si="2"/>
        <v>10</v>
      </c>
      <c r="I83" s="7"/>
    </row>
    <row r="84" spans="1:9" ht="13" x14ac:dyDescent="0.3">
      <c r="A84" s="23" t="s">
        <v>85</v>
      </c>
      <c r="B84" s="18">
        <v>6</v>
      </c>
      <c r="C84" s="19" cm="1">
        <f t="array" ref="C84">_xlfn.IFS(AND(LEFT(A84,1)&lt;="F"),$G$2,AND(LEFT(A84,1)&lt;="M"),$G$3,AND(LEFT(A84,1)&lt;="Z"),$G$4)</f>
        <v>2</v>
      </c>
      <c r="D84" s="20">
        <f>VLOOKUP(C84,$G$2:$I$4,3)</f>
        <v>2</v>
      </c>
      <c r="E84" s="20">
        <f t="shared" si="2"/>
        <v>12</v>
      </c>
      <c r="I84" s="7"/>
    </row>
    <row r="85" spans="1:9" ht="13" x14ac:dyDescent="0.3">
      <c r="A85" s="23" t="s">
        <v>86</v>
      </c>
      <c r="B85" s="18">
        <v>7</v>
      </c>
      <c r="C85" s="19" cm="1">
        <f t="array" ref="C85">_xlfn.IFS(AND(LEFT(A85,1)&lt;="F"),$G$2,AND(LEFT(A85,1)&lt;="M"),$G$3,AND(LEFT(A85,1)&lt;="Z"),$G$4)</f>
        <v>2</v>
      </c>
      <c r="D85" s="20">
        <f>VLOOKUP(C85,$G$2:$I$4,3)</f>
        <v>2</v>
      </c>
      <c r="E85" s="20">
        <f t="shared" si="2"/>
        <v>14</v>
      </c>
      <c r="I85" s="7"/>
    </row>
    <row r="86" spans="1:9" ht="13" x14ac:dyDescent="0.3">
      <c r="A86" s="23" t="s">
        <v>87</v>
      </c>
      <c r="B86" s="18">
        <v>8</v>
      </c>
      <c r="C86" s="19" cm="1">
        <f t="array" ref="C86">_xlfn.IFS(AND(LEFT(A86,1)&lt;="F"),$G$2,AND(LEFT(A86,1)&lt;="M"),$G$3,AND(LEFT(A86,1)&lt;="Z"),$G$4)</f>
        <v>0</v>
      </c>
      <c r="D86" s="20">
        <f>VLOOKUP(C86,$G$2:$I$4,3)</f>
        <v>4</v>
      </c>
      <c r="E86" s="20">
        <f t="shared" si="2"/>
        <v>32</v>
      </c>
      <c r="I86" s="7"/>
    </row>
    <row r="87" spans="1:9" ht="13" x14ac:dyDescent="0.3">
      <c r="A87" s="23" t="s">
        <v>88</v>
      </c>
      <c r="B87" s="18">
        <v>9</v>
      </c>
      <c r="C87" s="19" cm="1">
        <f t="array" ref="C87">_xlfn.IFS(AND(LEFT(A87,1)&lt;="F"),$G$2,AND(LEFT(A87,1)&lt;="M"),$G$3,AND(LEFT(A87,1)&lt;="Z"),$G$4)</f>
        <v>0</v>
      </c>
      <c r="D87" s="20">
        <f>VLOOKUP(C87,$G$2:$I$4,3)</f>
        <v>4</v>
      </c>
      <c r="E87" s="20">
        <f t="shared" si="2"/>
        <v>36</v>
      </c>
      <c r="I87" s="7"/>
    </row>
    <row r="88" spans="1:9" ht="13" x14ac:dyDescent="0.3">
      <c r="A88" s="23" t="s">
        <v>89</v>
      </c>
      <c r="B88" s="18">
        <v>10</v>
      </c>
      <c r="C88" s="19" cm="1">
        <f t="array" ref="C88">_xlfn.IFS(AND(LEFT(A88,1)&lt;="F"),$G$2,AND(LEFT(A88,1)&lt;="M"),$G$3,AND(LEFT(A88,1)&lt;="Z"),$G$4)</f>
        <v>0</v>
      </c>
      <c r="D88" s="20">
        <f>VLOOKUP(C88,$G$2:$I$4,3)</f>
        <v>4</v>
      </c>
      <c r="E88" s="20">
        <f t="shared" si="2"/>
        <v>40</v>
      </c>
      <c r="I88" s="7"/>
    </row>
    <row r="89" spans="1:9" ht="13" x14ac:dyDescent="0.3">
      <c r="A89" s="23" t="s">
        <v>90</v>
      </c>
      <c r="B89" s="18">
        <v>0.5</v>
      </c>
      <c r="C89" s="19" cm="1">
        <f t="array" ref="C89">_xlfn.IFS(AND(LEFT(A89,1)&lt;="F"),$G$2,AND(LEFT(A89,1)&lt;="M"),$G$3,AND(LEFT(A89,1)&lt;="Z"),$G$4)</f>
        <v>1</v>
      </c>
      <c r="D89" s="20">
        <f>VLOOKUP(C89,$G$2:$I$4,3)</f>
        <v>3</v>
      </c>
      <c r="E89" s="20">
        <f t="shared" si="2"/>
        <v>1.5</v>
      </c>
      <c r="I89" s="7"/>
    </row>
    <row r="90" spans="1:9" ht="13" x14ac:dyDescent="0.3">
      <c r="A90" s="23" t="s">
        <v>91</v>
      </c>
      <c r="B90" s="18">
        <v>1</v>
      </c>
      <c r="C90" s="19" cm="1">
        <f t="array" ref="C90">_xlfn.IFS(AND(LEFT(A90,1)&lt;="F"),$G$2,AND(LEFT(A90,1)&lt;="M"),$G$3,AND(LEFT(A90,1)&lt;="Z"),$G$4)</f>
        <v>1</v>
      </c>
      <c r="D90" s="20">
        <f>VLOOKUP(C90,$G$2:$I$4,3)</f>
        <v>3</v>
      </c>
      <c r="E90" s="20">
        <f t="shared" si="2"/>
        <v>3</v>
      </c>
      <c r="I90" s="7"/>
    </row>
    <row r="91" spans="1:9" ht="13" x14ac:dyDescent="0.3">
      <c r="A91" s="23" t="s">
        <v>92</v>
      </c>
      <c r="B91" s="18">
        <v>2</v>
      </c>
      <c r="C91" s="19" cm="1">
        <f t="array" ref="C91">_xlfn.IFS(AND(LEFT(A91,1)&lt;="F"),$G$2,AND(LEFT(A91,1)&lt;="M"),$G$3,AND(LEFT(A91,1)&lt;="Z"),$G$4)</f>
        <v>1</v>
      </c>
      <c r="D91" s="20">
        <f>VLOOKUP(C91,$G$2:$I$4,3)</f>
        <v>3</v>
      </c>
      <c r="E91" s="20">
        <f t="shared" si="2"/>
        <v>6</v>
      </c>
      <c r="I91" s="7"/>
    </row>
    <row r="92" spans="1:9" ht="13" x14ac:dyDescent="0.3">
      <c r="A92" s="23" t="s">
        <v>93</v>
      </c>
      <c r="B92" s="18">
        <v>3</v>
      </c>
      <c r="C92" s="19" cm="1">
        <f t="array" ref="C92">_xlfn.IFS(AND(LEFT(A92,1)&lt;="F"),$G$2,AND(LEFT(A92,1)&lt;="M"),$G$3,AND(LEFT(A92,1)&lt;="Z"),$G$4)</f>
        <v>1</v>
      </c>
      <c r="D92" s="20">
        <f>VLOOKUP(C92,$G$2:$I$4,3)</f>
        <v>3</v>
      </c>
      <c r="E92" s="20">
        <f t="shared" si="2"/>
        <v>9</v>
      </c>
      <c r="I92" s="7"/>
    </row>
    <row r="93" spans="1:9" ht="13" x14ac:dyDescent="0.3">
      <c r="A93" s="23" t="s">
        <v>94</v>
      </c>
      <c r="B93" s="18">
        <v>4</v>
      </c>
      <c r="C93" s="19" cm="1">
        <f t="array" ref="C93">_xlfn.IFS(AND(LEFT(A93,1)&lt;="F"),$G$2,AND(LEFT(A93,1)&lt;="M"),$G$3,AND(LEFT(A93,1)&lt;="Z"),$G$4)</f>
        <v>2</v>
      </c>
      <c r="D93" s="20">
        <f>VLOOKUP(C93,$G$2:$I$4,3)</f>
        <v>2</v>
      </c>
      <c r="E93" s="20">
        <f t="shared" si="2"/>
        <v>8</v>
      </c>
      <c r="I93" s="7"/>
    </row>
    <row r="94" spans="1:9" ht="13" x14ac:dyDescent="0.3">
      <c r="A94" s="23" t="s">
        <v>95</v>
      </c>
      <c r="B94" s="18">
        <v>5</v>
      </c>
      <c r="C94" s="19" cm="1">
        <f t="array" ref="C94">_xlfn.IFS(AND(LEFT(A94,1)&lt;="F"),$G$2,AND(LEFT(A94,1)&lt;="M"),$G$3,AND(LEFT(A94,1)&lt;="Z"),$G$4)</f>
        <v>2</v>
      </c>
      <c r="D94" s="20">
        <f>VLOOKUP(C94,$G$2:$I$4,3)</f>
        <v>2</v>
      </c>
      <c r="E94" s="20">
        <f t="shared" si="2"/>
        <v>10</v>
      </c>
      <c r="I94" s="7"/>
    </row>
    <row r="95" spans="1:9" ht="13" x14ac:dyDescent="0.3">
      <c r="A95" s="23" t="s">
        <v>96</v>
      </c>
      <c r="B95" s="18">
        <v>6</v>
      </c>
      <c r="C95" s="19" cm="1">
        <f t="array" ref="C95">_xlfn.IFS(AND(LEFT(A95,1)&lt;="F"),$G$2,AND(LEFT(A95,1)&lt;="M"),$G$3,AND(LEFT(A95,1)&lt;="Z"),$G$4)</f>
        <v>2</v>
      </c>
      <c r="D95" s="20">
        <f>VLOOKUP(C95,$G$2:$I$4,3)</f>
        <v>2</v>
      </c>
      <c r="E95" s="20">
        <f t="shared" si="2"/>
        <v>12</v>
      </c>
      <c r="I95" s="7"/>
    </row>
    <row r="96" spans="1:9" ht="13" x14ac:dyDescent="0.3">
      <c r="A96" s="23" t="s">
        <v>97</v>
      </c>
      <c r="B96" s="18">
        <v>7</v>
      </c>
      <c r="C96" s="19" cm="1">
        <f t="array" ref="C96">_xlfn.IFS(AND(LEFT(A96,1)&lt;="F"),$G$2,AND(LEFT(A96,1)&lt;="M"),$G$3,AND(LEFT(A96,1)&lt;="Z"),$G$4)</f>
        <v>2</v>
      </c>
      <c r="D96" s="20">
        <f>VLOOKUP(C96,$G$2:$I$4,3)</f>
        <v>2</v>
      </c>
      <c r="E96" s="20">
        <f t="shared" si="2"/>
        <v>14</v>
      </c>
      <c r="I96" s="7"/>
    </row>
    <row r="97" spans="1:9" ht="13" x14ac:dyDescent="0.3">
      <c r="A97" s="23" t="s">
        <v>98</v>
      </c>
      <c r="B97" s="18">
        <v>8</v>
      </c>
      <c r="C97" s="19" cm="1">
        <f t="array" ref="C97">_xlfn.IFS(AND(LEFT(A97,1)&lt;="F"),$G$2,AND(LEFT(A97,1)&lt;="M"),$G$3,AND(LEFT(A97,1)&lt;="Z"),$G$4)</f>
        <v>2</v>
      </c>
      <c r="D97" s="20">
        <f>VLOOKUP(C97,$G$2:$I$4,3)</f>
        <v>2</v>
      </c>
      <c r="E97" s="20">
        <f t="shared" si="2"/>
        <v>16</v>
      </c>
      <c r="I97" s="7"/>
    </row>
    <row r="98" spans="1:9" ht="13" x14ac:dyDescent="0.3">
      <c r="A98" s="23" t="s">
        <v>99</v>
      </c>
      <c r="B98" s="18">
        <v>9</v>
      </c>
      <c r="C98" s="19" cm="1">
        <f t="array" ref="C98">_xlfn.IFS(AND(LEFT(A98,1)&lt;="F"),$G$2,AND(LEFT(A98,1)&lt;="M"),$G$3,AND(LEFT(A98,1)&lt;="Z"),$G$4)</f>
        <v>2</v>
      </c>
      <c r="D98" s="20">
        <f>VLOOKUP(C98,$G$2:$I$4,3)</f>
        <v>2</v>
      </c>
      <c r="E98" s="20">
        <f t="shared" si="2"/>
        <v>18</v>
      </c>
      <c r="I98" s="7"/>
    </row>
    <row r="99" spans="1:9" ht="13" x14ac:dyDescent="0.3">
      <c r="A99" s="23" t="s">
        <v>100</v>
      </c>
      <c r="B99" s="18">
        <v>10</v>
      </c>
      <c r="C99" s="19" cm="1">
        <f t="array" ref="C99">_xlfn.IFS(AND(LEFT(A99,1)&lt;="F"),$G$2,AND(LEFT(A99,1)&lt;="M"),$G$3,AND(LEFT(A99,1)&lt;="Z"),$G$4)</f>
        <v>0</v>
      </c>
      <c r="D99" s="20">
        <f>VLOOKUP(C99,$G$2:$I$4,3)</f>
        <v>4</v>
      </c>
      <c r="E99" s="20">
        <f t="shared" si="2"/>
        <v>40</v>
      </c>
      <c r="I99" s="7"/>
    </row>
    <row r="100" spans="1:9" ht="13" x14ac:dyDescent="0.3">
      <c r="A100" s="23" t="s">
        <v>101</v>
      </c>
      <c r="B100" s="18">
        <v>0.5</v>
      </c>
      <c r="C100" s="19" cm="1">
        <f t="array" ref="C100">_xlfn.IFS(AND(LEFT(A100,1)&lt;="F"),$G$2,AND(LEFT(A100,1)&lt;="M"),$G$3,AND(LEFT(A100,1)&lt;="Z"),$G$4)</f>
        <v>0</v>
      </c>
      <c r="D100" s="20">
        <f>VLOOKUP(C100,$G$2:$I$4,3)</f>
        <v>4</v>
      </c>
      <c r="E100" s="20">
        <f t="shared" si="2"/>
        <v>2</v>
      </c>
      <c r="I100" s="7"/>
    </row>
    <row r="101" spans="1:9" ht="13" x14ac:dyDescent="0.3">
      <c r="A101" s="23" t="s">
        <v>102</v>
      </c>
      <c r="B101" s="18">
        <v>1</v>
      </c>
      <c r="C101" s="19" cm="1">
        <f t="array" ref="C101">_xlfn.IFS(AND(LEFT(A101,1)&lt;="F"),$G$2,AND(LEFT(A101,1)&lt;="M"),$G$3,AND(LEFT(A101,1)&lt;="Z"),$G$4)</f>
        <v>0</v>
      </c>
      <c r="D101" s="20">
        <f>VLOOKUP(C101,$G$2:$I$4,3)</f>
        <v>4</v>
      </c>
      <c r="E101" s="20">
        <f t="shared" si="2"/>
        <v>4</v>
      </c>
      <c r="I1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G7" sqref="G7"/>
    </sheetView>
  </sheetViews>
  <sheetFormatPr defaultColWidth="12.6328125" defaultRowHeight="15.75" customHeight="1" x14ac:dyDescent="0.25"/>
  <cols>
    <col min="2" max="2" width="25.36328125" style="4" customWidth="1"/>
    <col min="3" max="3" width="20.08984375" style="4" customWidth="1"/>
    <col min="4" max="4" width="22.7265625" customWidth="1"/>
    <col min="7" max="7" width="21.26953125" bestFit="1" customWidth="1"/>
  </cols>
  <sheetData>
    <row r="1" spans="1:26" x14ac:dyDescent="0.3">
      <c r="A1" s="1" t="s">
        <v>103</v>
      </c>
      <c r="B1" s="3" t="s">
        <v>104</v>
      </c>
      <c r="C1" s="3" t="s">
        <v>3</v>
      </c>
      <c r="D1" s="1" t="s">
        <v>117</v>
      </c>
      <c r="E1" s="1" t="s">
        <v>116</v>
      </c>
      <c r="F1" s="1"/>
      <c r="G1" s="1" t="s">
        <v>117</v>
      </c>
      <c r="H1" s="1" t="s">
        <v>118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107</v>
      </c>
      <c r="B2" s="5">
        <v>40</v>
      </c>
      <c r="C2" s="5">
        <v>60</v>
      </c>
      <c r="D2" s="6" t="s">
        <v>106</v>
      </c>
      <c r="E2">
        <f>COUNTIF(A2:A47,D2)</f>
        <v>14</v>
      </c>
      <c r="G2" s="6" t="s">
        <v>105</v>
      </c>
      <c r="H2">
        <f>SUMIF(A2:A47,G2,C2:C47)</f>
        <v>555</v>
      </c>
    </row>
    <row r="3" spans="1:26" ht="15.75" customHeight="1" x14ac:dyDescent="0.25">
      <c r="A3" s="2" t="s">
        <v>107</v>
      </c>
      <c r="B3" s="5">
        <v>60</v>
      </c>
      <c r="C3" s="5">
        <v>55</v>
      </c>
    </row>
    <row r="4" spans="1:26" ht="15.75" customHeight="1" x14ac:dyDescent="0.25">
      <c r="A4" s="2" t="s">
        <v>107</v>
      </c>
      <c r="B4" s="5">
        <v>80</v>
      </c>
    </row>
    <row r="5" spans="1:26" ht="15.75" customHeight="1" x14ac:dyDescent="0.25">
      <c r="A5" s="2" t="s">
        <v>107</v>
      </c>
      <c r="B5" s="5">
        <v>55</v>
      </c>
      <c r="C5" s="5">
        <v>30</v>
      </c>
    </row>
    <row r="6" spans="1:26" ht="15.75" customHeight="1" x14ac:dyDescent="0.25">
      <c r="A6" s="2" t="s">
        <v>107</v>
      </c>
      <c r="B6" s="5">
        <v>60</v>
      </c>
      <c r="C6" s="5">
        <v>30</v>
      </c>
      <c r="G6" s="6" t="s">
        <v>119</v>
      </c>
    </row>
    <row r="7" spans="1:26" ht="15.75" customHeight="1" x14ac:dyDescent="0.25">
      <c r="A7" s="2" t="s">
        <v>107</v>
      </c>
      <c r="B7" s="5">
        <v>60</v>
      </c>
      <c r="C7" s="5">
        <v>50</v>
      </c>
      <c r="G7">
        <f>SUMIFS(C2:C47,A2:A47,"MELA",B2:B47,"&gt;=80")</f>
        <v>40</v>
      </c>
    </row>
    <row r="8" spans="1:26" ht="15.75" customHeight="1" x14ac:dyDescent="0.25">
      <c r="A8" s="2" t="s">
        <v>107</v>
      </c>
      <c r="B8" s="5">
        <v>65</v>
      </c>
      <c r="C8" s="5">
        <v>45</v>
      </c>
    </row>
    <row r="9" spans="1:26" ht="15.75" customHeight="1" x14ac:dyDescent="0.25">
      <c r="A9" s="2" t="s">
        <v>107</v>
      </c>
      <c r="B9" s="5">
        <v>35</v>
      </c>
      <c r="C9" s="5">
        <v>60</v>
      </c>
    </row>
    <row r="10" spans="1:26" ht="15.75" customHeight="1" x14ac:dyDescent="0.25">
      <c r="A10" s="2" t="s">
        <v>107</v>
      </c>
      <c r="B10" s="5">
        <v>55</v>
      </c>
      <c r="C10" s="5">
        <v>70</v>
      </c>
    </row>
    <row r="11" spans="1:26" ht="15.75" customHeight="1" x14ac:dyDescent="0.25">
      <c r="A11" s="2" t="s">
        <v>107</v>
      </c>
      <c r="B11" s="5">
        <v>20</v>
      </c>
      <c r="C11" s="5">
        <v>95</v>
      </c>
    </row>
    <row r="12" spans="1:26" ht="15.75" customHeight="1" x14ac:dyDescent="0.25">
      <c r="A12" s="2" t="s">
        <v>107</v>
      </c>
      <c r="B12" s="5">
        <v>25</v>
      </c>
    </row>
    <row r="13" spans="1:26" ht="15.75" customHeight="1" x14ac:dyDescent="0.25">
      <c r="A13" s="2" t="s">
        <v>106</v>
      </c>
      <c r="B13" s="5">
        <v>70</v>
      </c>
      <c r="C13" s="5">
        <v>80</v>
      </c>
    </row>
    <row r="14" spans="1:26" ht="15.75" customHeight="1" x14ac:dyDescent="0.25">
      <c r="A14" s="2" t="s">
        <v>106</v>
      </c>
      <c r="B14" s="5">
        <v>50</v>
      </c>
      <c r="C14" s="5">
        <v>40</v>
      </c>
    </row>
    <row r="15" spans="1:26" ht="15.75" customHeight="1" x14ac:dyDescent="0.25">
      <c r="A15" s="2" t="s">
        <v>106</v>
      </c>
      <c r="B15" s="5">
        <v>25</v>
      </c>
      <c r="C15" s="5">
        <v>85</v>
      </c>
    </row>
    <row r="16" spans="1:26" ht="15.75" customHeight="1" x14ac:dyDescent="0.25">
      <c r="A16" s="2" t="s">
        <v>106</v>
      </c>
      <c r="B16" s="5">
        <v>40</v>
      </c>
      <c r="C16" s="5">
        <v>45</v>
      </c>
    </row>
    <row r="17" spans="1:3" ht="15.75" customHeight="1" x14ac:dyDescent="0.25">
      <c r="A17" s="2" t="s">
        <v>106</v>
      </c>
      <c r="B17" s="5">
        <v>45</v>
      </c>
      <c r="C17" s="5">
        <v>80</v>
      </c>
    </row>
    <row r="18" spans="1:3" ht="15.75" customHeight="1" x14ac:dyDescent="0.25">
      <c r="A18" s="2" t="s">
        <v>106</v>
      </c>
      <c r="B18" s="5">
        <v>35</v>
      </c>
    </row>
    <row r="19" spans="1:3" ht="15.75" customHeight="1" x14ac:dyDescent="0.25">
      <c r="A19" s="2" t="s">
        <v>106</v>
      </c>
      <c r="B19" s="5">
        <v>45</v>
      </c>
      <c r="C19" s="5">
        <v>55</v>
      </c>
    </row>
    <row r="20" spans="1:3" ht="12.5" x14ac:dyDescent="0.25">
      <c r="A20" s="2" t="s">
        <v>106</v>
      </c>
      <c r="B20" s="5">
        <v>80</v>
      </c>
      <c r="C20" s="5">
        <v>95</v>
      </c>
    </row>
    <row r="21" spans="1:3" ht="12.5" x14ac:dyDescent="0.25">
      <c r="A21" s="2" t="s">
        <v>106</v>
      </c>
      <c r="B21" s="5">
        <v>55</v>
      </c>
      <c r="C21" s="5">
        <v>65</v>
      </c>
    </row>
    <row r="22" spans="1:3" ht="12.5" x14ac:dyDescent="0.25">
      <c r="A22" s="2" t="s">
        <v>106</v>
      </c>
      <c r="B22" s="5">
        <v>25</v>
      </c>
      <c r="C22" s="5">
        <v>80</v>
      </c>
    </row>
    <row r="23" spans="1:3" ht="12.5" x14ac:dyDescent="0.25">
      <c r="A23" s="2" t="s">
        <v>106</v>
      </c>
      <c r="B23" s="5">
        <v>80</v>
      </c>
      <c r="C23" s="5">
        <v>30</v>
      </c>
    </row>
    <row r="24" spans="1:3" ht="12.5" x14ac:dyDescent="0.25">
      <c r="A24" s="2" t="s">
        <v>106</v>
      </c>
      <c r="B24" s="5">
        <v>70</v>
      </c>
      <c r="C24" s="5">
        <v>85</v>
      </c>
    </row>
    <row r="25" spans="1:3" ht="12.5" x14ac:dyDescent="0.25">
      <c r="A25" s="2" t="s">
        <v>106</v>
      </c>
      <c r="B25" s="5">
        <v>90</v>
      </c>
      <c r="C25" s="5">
        <v>75</v>
      </c>
    </row>
    <row r="26" spans="1:3" ht="12.5" x14ac:dyDescent="0.25">
      <c r="A26" s="2" t="s">
        <v>106</v>
      </c>
      <c r="B26" s="5">
        <v>45</v>
      </c>
    </row>
    <row r="27" spans="1:3" ht="12.5" x14ac:dyDescent="0.25">
      <c r="A27" s="2" t="s">
        <v>105</v>
      </c>
      <c r="B27" s="5">
        <v>55</v>
      </c>
    </row>
    <row r="28" spans="1:3" ht="12.5" x14ac:dyDescent="0.25">
      <c r="A28" s="2" t="s">
        <v>105</v>
      </c>
      <c r="B28" s="5">
        <v>20</v>
      </c>
      <c r="C28" s="5">
        <v>100</v>
      </c>
    </row>
    <row r="29" spans="1:3" ht="12.5" x14ac:dyDescent="0.25">
      <c r="A29" s="2" t="s">
        <v>105</v>
      </c>
      <c r="B29" s="5">
        <v>45</v>
      </c>
    </row>
    <row r="30" spans="1:3" ht="12.5" x14ac:dyDescent="0.25">
      <c r="A30" s="2" t="s">
        <v>105</v>
      </c>
      <c r="B30" s="5">
        <v>65</v>
      </c>
      <c r="C30" s="5">
        <v>65</v>
      </c>
    </row>
    <row r="31" spans="1:3" ht="12.5" x14ac:dyDescent="0.25">
      <c r="A31" s="2" t="s">
        <v>105</v>
      </c>
      <c r="B31" s="5">
        <v>25</v>
      </c>
      <c r="C31" s="5">
        <v>60</v>
      </c>
    </row>
    <row r="32" spans="1:3" ht="12.5" x14ac:dyDescent="0.25">
      <c r="A32" s="2" t="s">
        <v>105</v>
      </c>
      <c r="B32" s="5">
        <v>81</v>
      </c>
      <c r="C32" s="5">
        <v>40</v>
      </c>
    </row>
    <row r="33" spans="1:3" ht="12.5" x14ac:dyDescent="0.25">
      <c r="A33" s="2" t="s">
        <v>105</v>
      </c>
      <c r="B33" s="5">
        <v>40</v>
      </c>
      <c r="C33" s="5">
        <v>75</v>
      </c>
    </row>
    <row r="34" spans="1:3" ht="12.5" x14ac:dyDescent="0.25">
      <c r="A34" s="2" t="s">
        <v>105</v>
      </c>
      <c r="B34" s="5">
        <v>45</v>
      </c>
    </row>
    <row r="35" spans="1:3" ht="12.5" x14ac:dyDescent="0.25">
      <c r="A35" s="2" t="s">
        <v>105</v>
      </c>
      <c r="B35" s="5">
        <v>60</v>
      </c>
      <c r="C35" s="5">
        <v>100</v>
      </c>
    </row>
    <row r="36" spans="1:3" ht="12.5" x14ac:dyDescent="0.25">
      <c r="A36" s="2" t="s">
        <v>105</v>
      </c>
      <c r="B36" s="5">
        <v>40</v>
      </c>
      <c r="C36" s="5">
        <v>50</v>
      </c>
    </row>
    <row r="37" spans="1:3" ht="12.5" x14ac:dyDescent="0.25">
      <c r="A37" s="2" t="s">
        <v>105</v>
      </c>
      <c r="B37" s="5">
        <v>60</v>
      </c>
      <c r="C37" s="5">
        <v>65</v>
      </c>
    </row>
    <row r="38" spans="1:3" ht="12.5" x14ac:dyDescent="0.25">
      <c r="A38" s="2" t="s">
        <v>108</v>
      </c>
      <c r="B38" s="5">
        <v>90</v>
      </c>
      <c r="C38" s="5">
        <v>30</v>
      </c>
    </row>
    <row r="39" spans="1:3" ht="12.5" x14ac:dyDescent="0.25">
      <c r="A39" s="2" t="s">
        <v>108</v>
      </c>
      <c r="B39" s="5">
        <v>35</v>
      </c>
      <c r="C39" s="5">
        <v>50</v>
      </c>
    </row>
    <row r="40" spans="1:3" ht="12.5" x14ac:dyDescent="0.25">
      <c r="A40" s="2" t="s">
        <v>108</v>
      </c>
      <c r="B40" s="5">
        <v>70</v>
      </c>
    </row>
    <row r="41" spans="1:3" ht="12.5" x14ac:dyDescent="0.25">
      <c r="A41" s="2" t="s">
        <v>108</v>
      </c>
      <c r="B41" s="5">
        <v>25</v>
      </c>
      <c r="C41" s="5">
        <v>70</v>
      </c>
    </row>
    <row r="42" spans="1:3" ht="12.5" x14ac:dyDescent="0.25">
      <c r="A42" s="2" t="s">
        <v>108</v>
      </c>
      <c r="B42" s="5">
        <v>70</v>
      </c>
      <c r="C42" s="5">
        <v>30</v>
      </c>
    </row>
    <row r="43" spans="1:3" ht="12.5" x14ac:dyDescent="0.25">
      <c r="A43" s="2" t="s">
        <v>108</v>
      </c>
      <c r="B43" s="5">
        <v>40</v>
      </c>
    </row>
    <row r="44" spans="1:3" ht="12.5" x14ac:dyDescent="0.25">
      <c r="A44" s="2" t="s">
        <v>108</v>
      </c>
      <c r="B44" s="5">
        <v>50</v>
      </c>
      <c r="C44" s="5">
        <v>45</v>
      </c>
    </row>
    <row r="45" spans="1:3" ht="12.5" x14ac:dyDescent="0.25">
      <c r="A45" s="2" t="s">
        <v>109</v>
      </c>
      <c r="B45" s="5">
        <v>60</v>
      </c>
      <c r="C45" s="5">
        <v>95</v>
      </c>
    </row>
    <row r="46" spans="1:3" ht="12.5" x14ac:dyDescent="0.25">
      <c r="A46" s="2" t="s">
        <v>109</v>
      </c>
      <c r="B46" s="5">
        <v>35</v>
      </c>
    </row>
    <row r="47" spans="1:3" ht="12.5" x14ac:dyDescent="0.25">
      <c r="A47" s="2" t="s">
        <v>109</v>
      </c>
      <c r="B47" s="5">
        <v>65</v>
      </c>
      <c r="C47" s="5">
        <v>55</v>
      </c>
    </row>
  </sheetData>
  <sortState xmlns:xlrd2="http://schemas.microsoft.com/office/spreadsheetml/2017/richdata2" ref="A2:C47">
    <sortCondition ref="A1:A47"/>
  </sortState>
  <dataValidations count="1">
    <dataValidation type="list" allowBlank="1" showInputMessage="1" showErrorMessage="1" sqref="D2 G2" xr:uid="{B4784D4F-9319-4523-BE05-389A583F476D}">
      <formula1>$A$2:$A$47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 EL ABED</cp:lastModifiedBy>
  <dcterms:modified xsi:type="dcterms:W3CDTF">2024-10-06T19:18:15Z</dcterms:modified>
</cp:coreProperties>
</file>