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1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9" l="1"/>
  <c r="C18" i="18"/>
  <c r="D18" i="18"/>
  <c r="H18" i="18"/>
  <c r="N18" i="18"/>
  <c r="O18" i="18"/>
  <c r="R18" i="18"/>
  <c r="C17" i="18"/>
  <c r="D17" i="18"/>
  <c r="H17" i="18"/>
  <c r="N17" i="18"/>
  <c r="O17" i="18"/>
  <c r="R17" i="18"/>
  <c r="G13" i="19"/>
  <c r="G12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1" i="19"/>
  <c r="G10" i="19"/>
  <c r="G9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G8" i="19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6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S32" i="11"/>
  <c r="S33" i="11"/>
  <c r="C33" i="11"/>
  <c r="D33" i="11"/>
  <c r="H33" i="11"/>
  <c r="N33" i="11"/>
  <c r="P33" i="11" s="1"/>
  <c r="O33" i="11"/>
  <c r="R33" i="11"/>
  <c r="S5" i="12" l="1"/>
  <c r="S6" i="12"/>
  <c r="S7" i="12"/>
  <c r="C7" i="12"/>
  <c r="D7" i="12"/>
  <c r="H7" i="12"/>
  <c r="N7" i="12"/>
  <c r="O7" i="12"/>
  <c r="P7" i="12" s="1"/>
  <c r="R7" i="12"/>
  <c r="C6" i="12"/>
  <c r="D6" i="12"/>
  <c r="H6" i="12"/>
  <c r="N6" i="12"/>
  <c r="O6" i="12"/>
  <c r="P6" i="12" s="1"/>
  <c r="R6" i="12"/>
  <c r="H2" i="16" l="1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P6" i="4" s="1"/>
  <c r="N6" i="4"/>
  <c r="O6" i="4"/>
  <c r="R6" i="4"/>
  <c r="C42" i="2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R13" i="11" l="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9" i="11" l="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6" i="4" l="1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37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B1" i="8"/>
  <c r="F3" i="13" l="1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<sst xmlns="http://schemas.openxmlformats.org/spreadsheetml/2006/main" count="1493" uniqueCount="518">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</sst>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4" totalsRowShown="0">
  <autoFilter ref="A1:J64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33" totalsRowShown="0" headerRowDxfId="83" headerRowCellStyle="쉼표 [0]">
  <autoFilter ref="A1:S33"/>
  <tableColumns count="19">
    <tableColumn id="1" name="거래일자" dataDxfId="82"/>
    <tableColumn id="5" name="종목코드" dataDxfId="81"/>
    <tableColumn id="9" name="종목명" dataDxfId="80">
      <calculatedColumnFormula>VLOOKUP(CMA_한투183611[[#This Row],[종목코드]],표3[],2,FALSE)</calculatedColumnFormula>
    </tableColumn>
    <tableColumn id="10" name="상품명" dataDxfId="79">
      <calculatedColumnFormula>VLOOKUP(CMA_한투183611[[#This Row],[종목코드]],표3[],4,FALSE)</calculatedColumnFormula>
    </tableColumn>
    <tableColumn id="6" name="매입수량" dataDxfId="78"/>
    <tableColumn id="2" name="매입액" dataDxfId="77" dataCellStyle="쉼표 [0]"/>
    <tableColumn id="12" name="현금지출" dataDxfId="76" dataCellStyle="쉼표 [0]"/>
    <tableColumn id="16" name="매입비용" dataDxfId="75">
      <calculatedColumnFormula>CMA_한투183611[[#This Row],[현금지출]]-CMA_한투183611[[#This Row],[매입액]]</calculatedColumnFormula>
    </tableColumn>
    <tableColumn id="7" name="매도수량" dataDxfId="74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3">
      <calculatedColumnFormula>CMA_한투183611[[#This Row],[입출금]]+CMA_한투183611[[#This Row],[현금수입]]-CMA_한투183611[[#This Row],[현금지출]]</calculatedColumnFormula>
    </tableColumn>
    <tableColumn id="22" name="누적" dataDxfId="7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7" totalsRowShown="0" headerRowDxfId="71" headerRowCellStyle="쉼표 [0]">
  <autoFilter ref="A1:S7"/>
  <tableColumns count="19">
    <tableColumn id="1" name="거래일자" dataDxfId="70"/>
    <tableColumn id="5" name="종목코드" dataDxfId="69"/>
    <tableColumn id="9" name="종목명" dataDxfId="68">
      <calculatedColumnFormula>VLOOKUP(CMA_한투18361112[[#This Row],[종목코드]],표3[],2,FALSE)</calculatedColumnFormula>
    </tableColumn>
    <tableColumn id="10" name="상품명" dataDxfId="67">
      <calculatedColumnFormula>VLOOKUP(CMA_한투18361112[[#This Row],[종목코드]],표3[],4,FALSE)</calculatedColumnFormula>
    </tableColumn>
    <tableColumn id="6" name="매입수량" dataDxfId="66"/>
    <tableColumn id="2" name="매입액"/>
    <tableColumn id="12" name="현금지출"/>
    <tableColumn id="16" name="매입비용" dataDxfId="65">
      <calculatedColumnFormula>CMA_한투18361112[[#This Row],[현금지출]]-CMA_한투18361112[[#This Row],[매입액]]</calculatedColumnFormula>
    </tableColumn>
    <tableColumn id="7" name="매도수량" dataDxfId="64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3">
      <calculatedColumnFormula>CMA_한투18361112[[#This Row],[입출금]]+CMA_한투18361112[[#This Row],[현금수입]]-CMA_한투18361112[[#This Row],[현금지출]]</calculatedColumnFormula>
    </tableColumn>
    <tableColumn id="22" name="누적" dataDxfId="6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1" dataDxfId="60" headerRowCellStyle="쉼표 [0]" dataCellStyle="쉼표 [0]">
  <autoFilter ref="A1:S2"/>
  <tableColumns count="19">
    <tableColumn id="1" name="거래일자" dataDxfId="59"/>
    <tableColumn id="5" name="종목코드" dataDxfId="58"/>
    <tableColumn id="9" name="종목명" dataDxfId="57"/>
    <tableColumn id="10" name="상품명" dataDxfId="56"/>
    <tableColumn id="6" name="매입수량" dataDxfId="55"/>
    <tableColumn id="2" name="매입액" dataDxfId="54" dataCellStyle="쉼표 [0]"/>
    <tableColumn id="12" name="현금지출" dataDxfId="53" dataCellStyle="쉼표 [0]"/>
    <tableColumn id="16" name="매입비용" dataDxfId="52" dataCellStyle="쉼표 [0]"/>
    <tableColumn id="7" name="매도수량" dataDxfId="51" dataCellStyle="쉼표 [0]"/>
    <tableColumn id="3" name="매도원금" dataDxfId="50" dataCellStyle="쉼표 [0]"/>
    <tableColumn id="15" name="매도액" dataDxfId="49" dataCellStyle="쉼표 [0]"/>
    <tableColumn id="14" name="이자배당액" dataDxfId="48" dataCellStyle="쉼표 [0]"/>
    <tableColumn id="13" name="현금수입" dataDxfId="47" dataCellStyle="쉼표 [0]"/>
    <tableColumn id="17" name="매매수익" dataDxfId="46" dataCellStyle="쉼표 [0]"/>
    <tableColumn id="18" name="매도비용" dataDxfId="45" dataCellStyle="쉼표 [0]"/>
    <tableColumn id="19" name="순수익" dataDxfId="44" dataCellStyle="쉼표 [0]"/>
    <tableColumn id="4" name="입출금" dataDxfId="43" dataCellStyle="쉼표 [0]"/>
    <tableColumn id="21" name="순현금수입" dataDxfId="42" dataCellStyle="쉼표 [0]"/>
    <tableColumn id="22" name="누적" dataDxfId="41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40" headerRowCellStyle="쉼표 [0]">
  <autoFilter ref="A1:S2"/>
  <tableColumns count="19">
    <tableColumn id="1" name="거래일자" dataDxfId="39"/>
    <tableColumn id="5" name="종목코드" dataDxfId="38"/>
    <tableColumn id="9" name="종목명" dataDxfId="37">
      <calculatedColumnFormula>VLOOKUP(CMA_한투1836[[#This Row],[종목코드]],표3[],2,FALSE)</calculatedColumnFormula>
    </tableColumn>
    <tableColumn id="10" name="상품명" dataDxfId="36">
      <calculatedColumnFormula>VLOOKUP(CMA_한투1836[[#This Row],[종목코드]],표3[],4,FALSE)</calculatedColumnFormula>
    </tableColumn>
    <tableColumn id="6" name="매입수량" dataDxfId="35"/>
    <tableColumn id="2" name="매입액"/>
    <tableColumn id="12" name="현금지출"/>
    <tableColumn id="16" name="매입비용" dataDxfId="34">
      <calculatedColumnFormula>CMA_한투1836[[#This Row],[현금지출]]-CMA_한투1836[[#This Row],[매입액]]</calculatedColumnFormula>
    </tableColumn>
    <tableColumn id="7" name="매도수량" dataDxfId="3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2">
      <calculatedColumnFormula>CMA_한투1836[[#This Row],[입출금]]+CMA_한투1836[[#This Row],[현금수입]]-CMA_한투1836[[#This Row],[현금지출]]</calculatedColumnFormula>
    </tableColumn>
    <tableColumn id="22" name="누적" dataDxfId="3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30" dataDxfId="29" headerRowCellStyle="쉼표 [0]" dataCellStyle="쉼표 [0]">
  <autoFilter ref="A1:S2"/>
  <tableColumns count="19">
    <tableColumn id="1" name="거래일자" dataDxfId="28"/>
    <tableColumn id="5" name="종목코드" dataDxfId="27"/>
    <tableColumn id="9" name="종목명" dataDxfId="26">
      <calculatedColumnFormula>VLOOKUP(CMA_한투1838[[#This Row],[종목코드]],표3[],2,FALSE)</calculatedColumnFormula>
    </tableColumn>
    <tableColumn id="10" name="상품명" dataDxfId="25">
      <calculatedColumnFormula>VLOOKUP(CMA_한투1838[[#This Row],[종목코드]],표3[],4,FALSE)</calculatedColumnFormula>
    </tableColumn>
    <tableColumn id="6" name="매입수량" dataDxfId="24"/>
    <tableColumn id="2" name="매입액" dataDxfId="23" dataCellStyle="쉼표 [0]"/>
    <tableColumn id="12" name="현금지출" dataDxfId="22" dataCellStyle="쉼표 [0]"/>
    <tableColumn id="16" name="매입비용" dataDxfId="21" dataCellStyle="쉼표 [0]">
      <calculatedColumnFormula>CMA_한투1838[[#This Row],[현금지출]]-CMA_한투1838[[#This Row],[매입액]]</calculatedColumnFormula>
    </tableColumn>
    <tableColumn id="7" name="매도수량" dataDxfId="20" dataCellStyle="쉼표 [0]"/>
    <tableColumn id="3" name="매도원금" dataDxfId="19" dataCellStyle="쉼표 [0]"/>
    <tableColumn id="15" name="매도액" dataDxfId="18" dataCellStyle="쉼표 [0]"/>
    <tableColumn id="14" name="이자배당액" dataDxfId="17" dataCellStyle="쉼표 [0]"/>
    <tableColumn id="13" name="현금수입" dataDxfId="16" dataCellStyle="쉼표 [0]"/>
    <tableColumn id="17" name="매매수익" dataDxfId="15" dataCellStyle="쉼표 [0]">
      <calculatedColumnFormula>CMA_한투1838[[#This Row],[매도액]]-CMA_한투1838[[#This Row],[매도원금]]</calculatedColumnFormula>
    </tableColumn>
    <tableColumn id="18" name="매도비용" dataDxfId="14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3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2" dataCellStyle="쉼표 [0]"/>
    <tableColumn id="21" name="순현금수입" dataDxfId="11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10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9">
  <autoFilter ref="A1:F340"/>
  <tableColumns count="6">
    <tableColumn id="1" name="거래일자" dataDxfId="8"/>
    <tableColumn id="4" name="원화자금유입" dataDxfId="7"/>
    <tableColumn id="2" name="원화투자회수" dataDxfId="6" dataCellStyle="쉼표 [0]"/>
    <tableColumn id="6" name="원화투자지출" dataDxfId="5" dataCellStyle="쉼표 [0]">
      <calculatedColumnFormula>IF(WEEKDAY(표8[[#This Row],[거래일자]])=4, 2000000,0)</calculatedColumnFormula>
    </tableColumn>
    <tableColumn id="3" name="원화자금유출" dataDxfId="4" dataCellStyle="쉼표 [0]"/>
    <tableColumn id="5" name="달러투자회수" dataDxfId="3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2">
  <autoFilter ref="A1:T57"/>
  <tableColumns count="20">
    <tableColumn id="2" name="종목코드"/>
    <tableColumn id="3" name="거래일자" dataDxfId="1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0" dataCellStyle="쉼표 [0]"/>
    <tableColumn id="13" name="세부자산군2"/>
    <tableColumn id="12" name="기초평가손익" dataDxfId="250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9" headerRowBorderDxfId="248" tableBorderDxfId="247" totalsRowBorderDxfId="246" headerRowCellStyle="쉼표 [0]">
  <autoFilter ref="A1:S18"/>
  <tableColumns count="19">
    <tableColumn id="1" name="거래일자" dataDxfId="245"/>
    <tableColumn id="2" name="종목코드" dataDxfId="244"/>
    <tableColumn id="3" name="종목명" dataDxfId="243">
      <calculatedColumnFormula>VLOOKUP(농협IRP[[#This Row],[종목코드]],연금종목정보[],2,FALSE)</calculatedColumnFormula>
    </tableColumn>
    <tableColumn id="4" name="상품명" dataDxfId="242">
      <calculatedColumnFormula>VLOOKUP(농협IRP[[#This Row],[종목코드]],연금종목정보[],4,FALSE)</calculatedColumnFormula>
    </tableColumn>
    <tableColumn id="5" name="매입수량" dataDxfId="241" dataCellStyle="쉼표 [0]"/>
    <tableColumn id="6" name="매입액" dataDxfId="240" dataCellStyle="쉼표 [0]"/>
    <tableColumn id="7" name="현금지출" dataDxfId="239" dataCellStyle="쉼표 [0]"/>
    <tableColumn id="8" name="매입비용" dataDxfId="238" dataCellStyle="쉼표 [0]">
      <calculatedColumnFormula>농협IRP[[#This Row],[현금지출]]-농협IRP[[#This Row],[매입액]]</calculatedColumnFormula>
    </tableColumn>
    <tableColumn id="9" name="매도수량" dataDxfId="237" dataCellStyle="쉼표 [0]"/>
    <tableColumn id="10" name="매도원금" dataDxfId="236" dataCellStyle="쉼표 [0]"/>
    <tableColumn id="11" name="매도액" dataDxfId="235" dataCellStyle="쉼표 [0]"/>
    <tableColumn id="12" name="이자배당액" dataDxfId="234" dataCellStyle="쉼표 [0]"/>
    <tableColumn id="13" name="현금수입" dataDxfId="233" dataCellStyle="쉼표 [0]"/>
    <tableColumn id="14" name="매매수익" dataDxfId="232" dataCellStyle="쉼표 [0]">
      <calculatedColumnFormula>농협IRP[[#This Row],[매도액]]-농협IRP[[#This Row],[매도원금]]</calculatedColumnFormula>
    </tableColumn>
    <tableColumn id="15" name="매도비용" dataDxfId="231" dataCellStyle="쉼표 [0]">
      <calculatedColumnFormula>농협IRP[[#This Row],[매도액]]+농협IRP[[#This Row],[이자배당액]]-농협IRP[[#This Row],[현금수입]]</calculatedColumnFormula>
    </tableColumn>
    <tableColumn id="16" name="순수익" dataDxfId="230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9"/>
    <tableColumn id="18" name="순현금수입" dataDxfId="228" dataCellStyle="쉼표 [0]">
      <calculatedColumnFormula>농협IRP[[#This Row],[입출금]]+농협IRP[[#This Row],[현금수입]]-농협IRP[[#This Row],[현금지출]]</calculatedColumnFormula>
    </tableColumn>
    <tableColumn id="19" name="누적" dataDxfId="22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6" headerRowBorderDxfId="225" tableBorderDxfId="224" totalsRowBorderDxfId="223" headerRowCellStyle="쉼표 [0]">
  <autoFilter ref="A1:S12"/>
  <tableColumns count="19">
    <tableColumn id="1" name="거래일자" dataDxfId="222"/>
    <tableColumn id="2" name="종목코드" dataDxfId="221"/>
    <tableColumn id="3" name="종목명" dataDxfId="220">
      <calculatedColumnFormula>VLOOKUP(삼성DC[[#This Row],[종목코드]],연금종목정보[],2,FALSE)</calculatedColumnFormula>
    </tableColumn>
    <tableColumn id="4" name="상품명" dataDxfId="219">
      <calculatedColumnFormula>VLOOKUP(삼성DC[[#This Row],[종목코드]],연금종목정보[],4,FALSE)</calculatedColumnFormula>
    </tableColumn>
    <tableColumn id="5" name="매입수량" dataDxfId="218" dataCellStyle="쉼표 [0]"/>
    <tableColumn id="6" name="매입액" dataDxfId="217" dataCellStyle="쉼표 [0]"/>
    <tableColumn id="7" name="현금지출" dataDxfId="216" dataCellStyle="쉼표 [0]"/>
    <tableColumn id="8" name="매입비용" dataDxfId="215" dataCellStyle="쉼표 [0]">
      <calculatedColumnFormula>삼성DC[[#This Row],[현금지출]]-삼성DC[[#This Row],[매입액]]</calculatedColumnFormula>
    </tableColumn>
    <tableColumn id="9" name="매도수량" dataDxfId="214" dataCellStyle="쉼표 [0]"/>
    <tableColumn id="10" name="매도원금" dataDxfId="213" dataCellStyle="쉼표 [0]"/>
    <tableColumn id="11" name="매도액" dataDxfId="212" dataCellStyle="쉼표 [0]"/>
    <tableColumn id="12" name="이자배당액" dataDxfId="211" dataCellStyle="쉼표 [0]"/>
    <tableColumn id="13" name="현금수입" dataDxfId="210" dataCellStyle="쉼표 [0]"/>
    <tableColumn id="14" name="매매수익" dataDxfId="209" dataCellStyle="쉼표 [0]">
      <calculatedColumnFormula>삼성DC[[#This Row],[매도액]]-삼성DC[[#This Row],[매도원금]]</calculatedColumnFormula>
    </tableColumn>
    <tableColumn id="15" name="매도비용" dataDxfId="208" dataCellStyle="쉼표 [0]">
      <calculatedColumnFormula>삼성DC[[#This Row],[매도액]]+삼성DC[[#This Row],[이자배당액]]-삼성DC[[#This Row],[현금수입]]</calculatedColumnFormula>
    </tableColumn>
    <tableColumn id="16" name="순수익" dataDxfId="207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6"/>
    <tableColumn id="18" name="순현금수입" dataDxfId="205" dataCellStyle="쉼표 [0]">
      <calculatedColumnFormula>삼성DC[[#This Row],[입출금]]+삼성DC[[#This Row],[현금수입]]-삼성DC[[#This Row],[현금지출]]</calculatedColumnFormula>
    </tableColumn>
    <tableColumn id="19" name="누적" dataDxfId="204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3" headerRowBorderDxfId="202" tableBorderDxfId="201" totalsRowBorderDxfId="200" headerRowCellStyle="쉼표 [0]">
  <autoFilter ref="A1:S14"/>
  <tableColumns count="19">
    <tableColumn id="1" name="거래일자" dataDxfId="199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8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7">
      <calculatedColumnFormula>농협IRP17[[#This Row],[매도액]]-농협IRP17[[#This Row],[매도원금]]</calculatedColumnFormula>
    </tableColumn>
    <tableColumn id="15" name="매도비용" dataDxfId="196">
      <calculatedColumnFormula>농협IRP17[[#This Row],[매도액]]+농협IRP17[[#This Row],[이자배당액]]-농협IRP17[[#This Row],[현금수입]]</calculatedColumnFormula>
    </tableColumn>
    <tableColumn id="16" name="순수익" dataDxfId="195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4">
      <calculatedColumnFormula>농협IRP17[[#This Row],[입출금]]+농협IRP17[[#This Row],[현금수입]]-농협IRP17[[#This Row],[현금지출]]</calculatedColumnFormula>
    </tableColumn>
    <tableColumn id="19" name="누적" dataDxfId="19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37" totalsRowShown="0" headerRowDxfId="192" dataDxfId="191" headerRowCellStyle="쉼표 [0]" dataCellStyle="쉼표 [0]">
  <autoFilter ref="A1:S37"/>
  <tableColumns count="19">
    <tableColumn id="1" name="거래일자" dataDxfId="190"/>
    <tableColumn id="4" name="종목코드" dataDxfId="189"/>
    <tableColumn id="9" name="종목명" dataDxfId="188">
      <calculatedColumnFormula>VLOOKUP(불리오[[#This Row],[종목코드]],표3[],2,FALSE)</calculatedColumnFormula>
    </tableColumn>
    <tableColumn id="10" name="상품명" dataDxfId="187">
      <calculatedColumnFormula>VLOOKUP(불리오[[#This Row],[종목코드]],표3[],4,FALSE)</calculatedColumnFormula>
    </tableColumn>
    <tableColumn id="6" name="매입수량" dataDxfId="186"/>
    <tableColumn id="2" name="매입액" dataDxfId="185" dataCellStyle="쉼표 [0]"/>
    <tableColumn id="16" name="현금지출" dataDxfId="184" dataCellStyle="쉼표 [0]"/>
    <tableColumn id="12" name="매입비용" dataDxfId="183" dataCellStyle="쉼표 [0]">
      <calculatedColumnFormula>불리오[[#This Row],[현금지출]]-불리오[[#This Row],[매입액]]</calculatedColumnFormula>
    </tableColumn>
    <tableColumn id="7" name="매도수량" dataDxfId="182" dataCellStyle="쉼표 [0]"/>
    <tableColumn id="3" name="매도원금" dataDxfId="181" dataCellStyle="쉼표 [0]"/>
    <tableColumn id="19" name="매도액" dataDxfId="180" dataCellStyle="쉼표 [0]"/>
    <tableColumn id="14" name="이자배당액" dataDxfId="179" dataCellStyle="쉼표 [0]"/>
    <tableColumn id="17" name="현금수입" dataDxfId="178" dataCellStyle="쉼표 [0]"/>
    <tableColumn id="18" name="매매수익" dataDxfId="177" dataCellStyle="쉼표 [0]">
      <calculatedColumnFormula>불리오[[#This Row],[매도액]]-불리오[[#This Row],[매도원금]]</calculatedColumnFormula>
    </tableColumn>
    <tableColumn id="15" name="매도비용" dataDxfId="176" dataCellStyle="쉼표 [0]">
      <calculatedColumnFormula>불리오[[#This Row],[매도액]]+불리오[[#This Row],[이자배당액]]-불리오[[#This Row],[현금수입]]</calculatedColumnFormula>
    </tableColumn>
    <tableColumn id="13" name="순수익" dataDxfId="175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4" dataCellStyle="쉼표 [0]"/>
    <tableColumn id="22" name="순현금수입" dataDxfId="173" dataCellStyle="쉼표 [0]">
      <calculatedColumnFormula>불리오[[#This Row],[입출금]]+불리오[[#This Row],[현금수입]]-불리오[[#This Row],[현금지출]]</calculatedColumnFormula>
    </tableColumn>
    <tableColumn id="23" name="누적" dataDxfId="17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1" dataDxfId="169" headerRowBorderDxfId="170" tableBorderDxfId="168" headerRowCellStyle="쉼표 [0]">
  <autoFilter ref="A1:S11"/>
  <tableColumns count="19">
    <tableColumn id="1" name="거래일자" dataDxfId="167"/>
    <tableColumn id="17" name="종목코드" dataDxfId="166"/>
    <tableColumn id="2" name="종목명" dataDxfId="165">
      <calculatedColumnFormula>VLOOKUP(표4[[#This Row],[종목코드]],표3[],2,FALSE)</calculatedColumnFormula>
    </tableColumn>
    <tableColumn id="3" name="상품명" dataDxfId="164">
      <calculatedColumnFormula>VLOOKUP(표4[[#This Row],[종목코드]],표3[],4,FALSE)</calculatedColumnFormula>
    </tableColumn>
    <tableColumn id="18" name="매입수량" dataDxfId="163"/>
    <tableColumn id="4" name="매입액" dataDxfId="162" dataCellStyle="쉼표 [0]"/>
    <tableColumn id="5" name="현금지출" dataDxfId="161" dataCellStyle="쉼표 [0]"/>
    <tableColumn id="6" name="매입비용" dataDxfId="160" dataCellStyle="쉼표 [0]">
      <calculatedColumnFormula>표4[[#This Row],[현금지출]]-표4[[#This Row],[매입액]]</calculatedColumnFormula>
    </tableColumn>
    <tableColumn id="19" name="매도수량" dataDxfId="159" dataCellStyle="쉼표 [0]"/>
    <tableColumn id="7" name="매도원금" dataDxfId="158" dataCellStyle="쉼표 [0]"/>
    <tableColumn id="8" name="매도액" dataDxfId="157" dataCellStyle="쉼표 [0]"/>
    <tableColumn id="9" name="이자배당액" dataDxfId="156" dataCellStyle="쉼표 [0]"/>
    <tableColumn id="10" name="현금수입" dataDxfId="155" dataCellStyle="쉼표 [0]"/>
    <tableColumn id="11" name="매매수익" dataDxfId="154" dataCellStyle="쉼표 [0]">
      <calculatedColumnFormula>표4[[#This Row],[매도액]]-표4[[#This Row],[매도원금]]</calculatedColumnFormula>
    </tableColumn>
    <tableColumn id="12" name="매도비용" dataDxfId="153" dataCellStyle="쉼표 [0]">
      <calculatedColumnFormula>표4[[#This Row],[매도액]]+표4[[#This Row],[이자배당액]]-표4[[#This Row],[현금수입]]</calculatedColumnFormula>
    </tableColumn>
    <tableColumn id="13" name="순수익" dataDxfId="152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1"/>
    <tableColumn id="15" name="순현금수입" dataDxfId="150">
      <calculatedColumnFormula>표4[[#This Row],[입출금]]+표4[[#This Row],[현금수입]]-표4[[#This Row],[현금지출]]</calculatedColumnFormula>
    </tableColumn>
    <tableColumn id="16" name="누적" dataDxfId="14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8" dataDxfId="146" headerRowBorderDxfId="147" tableBorderDxfId="145" headerRowCellStyle="쉼표 [0]">
  <autoFilter ref="A1:S4"/>
  <tableColumns count="19">
    <tableColumn id="1" name="거래일자" dataDxfId="144"/>
    <tableColumn id="17" name="종목코드" dataDxfId="143"/>
    <tableColumn id="2" name="종목명" dataDxfId="142">
      <calculatedColumnFormula>VLOOKUP(표4_10[[#This Row],[종목코드]],표3[],2,FALSE)</calculatedColumnFormula>
    </tableColumn>
    <tableColumn id="3" name="상품명" dataDxfId="141">
      <calculatedColumnFormula>VLOOKUP(표4_10[[#This Row],[종목코드]],표3[],4,FALSE)</calculatedColumnFormula>
    </tableColumn>
    <tableColumn id="18" name="매입수량" dataDxfId="140"/>
    <tableColumn id="4" name="매입액" dataDxfId="139" dataCellStyle="쉼표 [0]"/>
    <tableColumn id="5" name="현금지출" dataDxfId="138" dataCellStyle="쉼표 [0]"/>
    <tableColumn id="6" name="매입비용" dataDxfId="137" dataCellStyle="쉼표 [0]">
      <calculatedColumnFormula>표4_10[[#This Row],[현금지출]]-표4_10[[#This Row],[매입액]]</calculatedColumnFormula>
    </tableColumn>
    <tableColumn id="19" name="매도수량" dataDxfId="136" dataCellStyle="쉼표 [0]"/>
    <tableColumn id="7" name="매도원금" dataDxfId="135" dataCellStyle="쉼표 [0]"/>
    <tableColumn id="8" name="매도액" dataDxfId="134" dataCellStyle="쉼표 [0]"/>
    <tableColumn id="9" name="이자배당액" dataDxfId="133" dataCellStyle="쉼표 [0]"/>
    <tableColumn id="10" name="현금수입" dataDxfId="132" dataCellStyle="쉼표 [0]"/>
    <tableColumn id="11" name="매매수익" dataDxfId="131" dataCellStyle="쉼표 [0]">
      <calculatedColumnFormula>표4_10[[#This Row],[매도액]]-표4_10[[#This Row],[매도원금]]</calculatedColumnFormula>
    </tableColumn>
    <tableColumn id="12" name="매도비용" dataDxfId="130" dataCellStyle="쉼표 [0]">
      <calculatedColumnFormula>표4_10[[#This Row],[매도액]]+표4_10[[#This Row],[이자배당액]]-표4_10[[#This Row],[현금수입]]</calculatedColumnFormula>
    </tableColumn>
    <tableColumn id="13" name="순수익" dataDxfId="129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8"/>
    <tableColumn id="15" name="순현금수입" dataDxfId="127">
      <calculatedColumnFormula>표4_10[[#This Row],[입출금]]+표4_10[[#This Row],[현금수입]]-표4_10[[#This Row],[현금지출]]</calculatedColumnFormula>
    </tableColumn>
    <tableColumn id="16" name="누적" dataDxfId="126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5" dataDxfId="124" headerRowCellStyle="쉼표 [0]" dataCellStyle="쉼표 [0]">
  <autoFilter ref="A1:T4"/>
  <tableColumns count="20">
    <tableColumn id="1" name="거래일자" dataDxfId="123" totalsRowDxfId="122"/>
    <tableColumn id="6" name="종목코드" dataDxfId="121" totalsRowDxfId="120"/>
    <tableColumn id="9" name="종목명" dataDxfId="119" totalsRowDxfId="118">
      <calculatedColumnFormula>VLOOKUP(CMA_한투1837[[#This Row],[종목코드]],표3[],2,FALSE)</calculatedColumnFormula>
    </tableColumn>
    <tableColumn id="10" name="상품명" dataDxfId="117" totalsRowDxfId="116">
      <calculatedColumnFormula>VLOOKUP(CMA_한투1837[[#This Row],[종목코드]],표3[],4,FALSE)</calculatedColumnFormula>
    </tableColumn>
    <tableColumn id="7" name="매입수량" dataDxfId="115" totalsRowDxfId="114"/>
    <tableColumn id="2" name="매입액" dataDxfId="113" totalsRowDxfId="112" dataCellStyle="쉼표 [0]"/>
    <tableColumn id="5" name="현금지출" dataDxfId="111" totalsRowDxfId="110" dataCellStyle="쉼표 [0]"/>
    <tableColumn id="16" name="매입비용" dataDxfId="109" totalsRowDxfId="108" dataCellStyle="쉼표 [0]">
      <calculatedColumnFormula>CMA_한투1837[[#This Row],[현금지출]]-CMA_한투1837[[#This Row],[매입액]]</calculatedColumnFormula>
    </tableColumn>
    <tableColumn id="8" name="매도수량" dataDxfId="107" totalsRowDxfId="106" dataCellStyle="쉼표 [0]"/>
    <tableColumn id="3" name="매도원금" dataDxfId="105" totalsRowDxfId="104" dataCellStyle="쉼표 [0]"/>
    <tableColumn id="15" name="매도액" dataDxfId="103" totalsRowDxfId="102" dataCellStyle="쉼표 [0]"/>
    <tableColumn id="14" name="이자배당액" dataDxfId="101" totalsRowDxfId="100" dataCellStyle="쉼표 [0]"/>
    <tableColumn id="13" name="현금수입" dataDxfId="99" totalsRowDxfId="98" dataCellStyle="쉼표 [0]"/>
    <tableColumn id="17" name="매매수익" dataDxfId="97" totalsRowDxfId="96" dataCellStyle="쉼표 [0]">
      <calculatedColumnFormula>CMA_한투1837[[#This Row],[매도액]]-CMA_한투1837[[#This Row],[매도원금]]</calculatedColumnFormula>
    </tableColumn>
    <tableColumn id="18" name="매도비용" dataDxfId="95" totalsRowDxfId="94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3" totalsRowDxfId="92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1" totalsRowDxfId="90" dataCellStyle="쉼표 [0]"/>
    <tableColumn id="21" name="순현금수입" dataDxfId="89" totalsRowDxfId="88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7" totalsRowDxfId="86" dataCellStyle="쉼표 [0]">
      <calculatedColumnFormula>SUM($R$2:R2)</calculatedColumnFormula>
    </tableColumn>
    <tableColumn id="12" name="외화입출금" dataDxfId="85" totalsRowDxfId="84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0" workbookViewId="0">
      <selection activeCell="B58" sqref="B58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3118.02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5045369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f>5056743+4774227+604108</f>
        <v>10435078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1497062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1054767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C54">
        <v>1969.4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C59">
        <v>0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C60">
        <v>0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C61">
        <v>0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C62">
        <v>0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C63">
        <v>0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C64">
        <v>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selection activeCell="R27" sqref="R2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5" spans="1:19" x14ac:dyDescent="0.3">
      <c r="J35"/>
      <c r="L35"/>
      <c r="O35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85" zoomScaleNormal="85" workbookViewId="0">
      <selection activeCell="S7" sqref="S7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2" sqref="A2:A28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31" sqref="L31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44983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44983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0" sqref="C10"/>
    </sheetView>
  </sheetViews>
  <sheetFormatPr defaultRowHeight="16.5" x14ac:dyDescent="0.3"/>
  <cols>
    <col min="1" max="2" width="10.25" customWidth="1"/>
    <col min="5" max="8" width="10.25" customWidth="1"/>
    <col min="10" max="10" width="12.125" customWidth="1"/>
    <col min="11" max="13" width="10.25" customWidth="1"/>
    <col min="15" max="15" width="9.625" customWidth="1"/>
    <col min="16" max="16" width="13.375" customWidth="1"/>
  </cols>
  <sheetData>
    <row r="1" spans="1:8" x14ac:dyDescent="0.3">
      <c r="A1" t="s">
        <v>389</v>
      </c>
      <c r="B1" t="s">
        <v>390</v>
      </c>
      <c r="C1" t="s">
        <v>391</v>
      </c>
      <c r="D1" t="s">
        <v>392</v>
      </c>
    </row>
    <row r="2" spans="1:8" x14ac:dyDescent="0.3">
      <c r="B2" s="3">
        <v>45313</v>
      </c>
      <c r="C2">
        <v>212569</v>
      </c>
      <c r="D2">
        <v>221815</v>
      </c>
    </row>
    <row r="3" spans="1:8" x14ac:dyDescent="0.3">
      <c r="B3" s="3">
        <v>45313</v>
      </c>
      <c r="C3">
        <v>389158</v>
      </c>
      <c r="D3">
        <v>406086</v>
      </c>
    </row>
    <row r="4" spans="1:8" x14ac:dyDescent="0.3">
      <c r="B4" s="3">
        <v>45315</v>
      </c>
      <c r="C4">
        <v>253950</v>
      </c>
      <c r="D4">
        <v>264936</v>
      </c>
    </row>
    <row r="5" spans="1:8" x14ac:dyDescent="0.3">
      <c r="B5" s="3">
        <v>45316</v>
      </c>
      <c r="C5">
        <v>250000</v>
      </c>
      <c r="D5">
        <v>260785</v>
      </c>
    </row>
    <row r="6" spans="1:8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>
        <v>2777566</v>
      </c>
      <c r="H6" s="124">
        <v>45292</v>
      </c>
    </row>
    <row r="7" spans="1:8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>
        <v>3118466</v>
      </c>
      <c r="G7">
        <f t="shared" ref="G7:G14" si="1">F7-F6</f>
        <v>340900</v>
      </c>
      <c r="H7" s="124">
        <v>45310</v>
      </c>
    </row>
    <row r="8" spans="1:8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>
        <v>15297</v>
      </c>
      <c r="G8">
        <f t="shared" si="1"/>
        <v>-3103169</v>
      </c>
      <c r="H8" s="124">
        <v>45313</v>
      </c>
    </row>
    <row r="9" spans="1:8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>
        <v>280293</v>
      </c>
      <c r="G9">
        <f t="shared" si="1"/>
        <v>264996</v>
      </c>
      <c r="H9" s="124">
        <v>45315</v>
      </c>
    </row>
    <row r="10" spans="1:8" x14ac:dyDescent="0.3">
      <c r="A10" s="125">
        <v>44981</v>
      </c>
      <c r="B10" s="125">
        <v>45348</v>
      </c>
      <c r="C10" s="126">
        <v>212483</v>
      </c>
      <c r="D10" s="126">
        <v>219311</v>
      </c>
      <c r="F10">
        <v>541168</v>
      </c>
      <c r="G10">
        <f t="shared" si="1"/>
        <v>260875</v>
      </c>
      <c r="H10" s="124">
        <v>45316</v>
      </c>
    </row>
    <row r="11" spans="1:8" x14ac:dyDescent="0.3">
      <c r="A11" s="125">
        <v>45007</v>
      </c>
      <c r="B11" s="125">
        <f t="shared" si="0"/>
        <v>45373</v>
      </c>
      <c r="C11" s="89">
        <v>212212</v>
      </c>
      <c r="D11" s="126">
        <v>218517</v>
      </c>
      <c r="F11">
        <v>547863</v>
      </c>
      <c r="G11">
        <f t="shared" si="1"/>
        <v>6695</v>
      </c>
      <c r="H11" s="124">
        <v>45322</v>
      </c>
    </row>
    <row r="12" spans="1:8" x14ac:dyDescent="0.3">
      <c r="A12" s="125">
        <v>45007</v>
      </c>
      <c r="B12" s="125">
        <f t="shared" si="0"/>
        <v>45373</v>
      </c>
      <c r="C12" s="89">
        <v>389614</v>
      </c>
      <c r="D12" s="126">
        <v>401191</v>
      </c>
      <c r="F12">
        <v>1380563</v>
      </c>
      <c r="G12">
        <f t="shared" si="1"/>
        <v>832700</v>
      </c>
      <c r="H12" s="124">
        <v>45343</v>
      </c>
    </row>
    <row r="13" spans="1:8" x14ac:dyDescent="0.3">
      <c r="A13" s="125">
        <v>45007</v>
      </c>
      <c r="B13" s="125">
        <f t="shared" si="0"/>
        <v>45373</v>
      </c>
      <c r="C13" s="89">
        <v>254450</v>
      </c>
      <c r="D13" s="126">
        <v>262010</v>
      </c>
      <c r="F13">
        <v>2618338</v>
      </c>
      <c r="G13">
        <f t="shared" si="1"/>
        <v>1237775</v>
      </c>
      <c r="H13" s="124">
        <v>45344</v>
      </c>
    </row>
    <row r="14" spans="1:8" x14ac:dyDescent="0.3">
      <c r="A14" s="125">
        <v>45007</v>
      </c>
      <c r="B14" s="125">
        <f t="shared" si="0"/>
        <v>45373</v>
      </c>
      <c r="C14" s="89">
        <v>340900</v>
      </c>
      <c r="D14" s="126">
        <v>351029</v>
      </c>
      <c r="F14">
        <v>2838084</v>
      </c>
      <c r="G14">
        <f t="shared" si="1"/>
        <v>219746</v>
      </c>
      <c r="H14" s="124">
        <v>45348</v>
      </c>
    </row>
    <row r="15" spans="1:8" x14ac:dyDescent="0.3">
      <c r="A15" s="125">
        <v>45344</v>
      </c>
      <c r="B15" s="125">
        <f t="shared" si="0"/>
        <v>45710</v>
      </c>
      <c r="C15" s="89">
        <v>212160</v>
      </c>
      <c r="D15" s="126">
        <v>218444</v>
      </c>
    </row>
    <row r="16" spans="1:8" x14ac:dyDescent="0.3">
      <c r="A16" s="125">
        <v>45344</v>
      </c>
      <c r="B16" s="125">
        <f t="shared" si="0"/>
        <v>45710</v>
      </c>
      <c r="C16" s="89">
        <v>216264</v>
      </c>
      <c r="D16" s="126">
        <v>221639</v>
      </c>
    </row>
    <row r="17" spans="1:4" x14ac:dyDescent="0.3">
      <c r="A17" s="125">
        <v>45038</v>
      </c>
      <c r="B17" s="125">
        <f t="shared" si="0"/>
        <v>45404</v>
      </c>
      <c r="C17" s="89">
        <v>212180</v>
      </c>
      <c r="D17" s="126">
        <v>217453</v>
      </c>
    </row>
    <row r="18" spans="1:4" x14ac:dyDescent="0.3">
      <c r="A18" s="125">
        <v>45038</v>
      </c>
      <c r="B18" s="125">
        <f t="shared" si="0"/>
        <v>45404</v>
      </c>
      <c r="C18" s="89">
        <v>390036</v>
      </c>
      <c r="D18" s="126">
        <v>399730</v>
      </c>
    </row>
    <row r="19" spans="1:4" x14ac:dyDescent="0.3">
      <c r="A19" s="125">
        <v>45038</v>
      </c>
      <c r="B19" s="125">
        <f t="shared" si="0"/>
        <v>45404</v>
      </c>
      <c r="C19" s="89">
        <v>254675</v>
      </c>
      <c r="D19" s="126">
        <v>261004</v>
      </c>
    </row>
    <row r="20" spans="1:4" x14ac:dyDescent="0.3">
      <c r="A20" s="125">
        <v>45040</v>
      </c>
      <c r="B20" s="125">
        <f t="shared" si="0"/>
        <v>45406</v>
      </c>
      <c r="C20" s="89">
        <v>340900</v>
      </c>
      <c r="D20" s="126">
        <v>349314</v>
      </c>
    </row>
    <row r="21" spans="1:4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</row>
    <row r="22" spans="1:4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</row>
    <row r="23" spans="1:4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</row>
    <row r="24" spans="1:4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</row>
    <row r="25" spans="1:4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</row>
    <row r="26" spans="1:4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</row>
    <row r="27" spans="1:4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</row>
    <row r="28" spans="1:4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</row>
    <row r="29" spans="1:4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</row>
    <row r="30" spans="1:4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4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4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5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</row>
    <row r="34" spans="1:5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5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5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5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5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5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5" x14ac:dyDescent="0.3">
      <c r="E40" t="s">
        <v>388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C12" sqref="C1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D5" sqref="D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4" ySplit="1" topLeftCell="E14" activePane="bottomRight" state="frozen"/>
      <selection activeCell="A59" sqref="A59"/>
      <selection pane="topRight" activeCell="F1" sqref="F1"/>
      <selection pane="bottomLeft" activeCell="A69" sqref="A69"/>
      <selection pane="bottomRight" activeCell="S37" sqref="S37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SUM($R$2:R37)</f>
        <v>30.199999999999818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2024-03-02T15:49:32Z</dcterms:modified>
</cp:coreProperties>
</file>