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3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 (2)" sheetId="20" r:id="rId5"/>
    <sheet name="삼성DC" sheetId="17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definedNames>
    <definedName name="_xlnm._FilterDatabase" localSheetId="4" hidden="1">'삼성DC (2)'!$I$5:$M$40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9" l="1"/>
  <c r="G61" i="19" l="1"/>
  <c r="G60" i="19"/>
  <c r="G59" i="19"/>
  <c r="G58" i="19" l="1"/>
  <c r="G57" i="19"/>
  <c r="G56" i="19"/>
  <c r="G55" i="19" l="1"/>
  <c r="G54" i="19"/>
  <c r="G53" i="19" l="1"/>
  <c r="F50" i="19" l="1"/>
  <c r="F51" i="19" s="1"/>
  <c r="G52" i="19" l="1"/>
  <c r="G51" i="19"/>
  <c r="G50" i="19"/>
  <c r="G49" i="19"/>
  <c r="G48" i="19" l="1"/>
  <c r="G47" i="19"/>
  <c r="G46" i="19"/>
  <c r="G45" i="19"/>
  <c r="G44" i="19" l="1"/>
  <c r="G43" i="19"/>
  <c r="F41" i="19"/>
  <c r="G41" i="19" s="1"/>
  <c r="G42" i="19" l="1"/>
  <c r="L44" i="20"/>
  <c r="M44" i="20" s="1"/>
  <c r="F11" i="20"/>
  <c r="F12" i="20"/>
  <c r="F13" i="20"/>
  <c r="F14" i="20"/>
  <c r="F15" i="20"/>
  <c r="F16" i="20"/>
  <c r="F17" i="20"/>
  <c r="F10" i="20"/>
  <c r="G40" i="19"/>
  <c r="G39" i="19"/>
  <c r="E29" i="19"/>
  <c r="F37" i="19"/>
  <c r="G37" i="19" s="1"/>
  <c r="G36" i="19"/>
  <c r="G35" i="19"/>
  <c r="G38" i="19" l="1"/>
  <c r="G34" i="19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G42" i="11"/>
  <c r="G43" i="11"/>
  <c r="H43" i="11" s="1"/>
  <c r="G41" i="11"/>
  <c r="H41" i="11" s="1"/>
  <c r="C43" i="11"/>
  <c r="D43" i="11"/>
  <c r="N43" i="11"/>
  <c r="O43" i="11"/>
  <c r="R43" i="11"/>
  <c r="C42" i="11"/>
  <c r="D42" i="11"/>
  <c r="H42" i="11"/>
  <c r="N42" i="11"/>
  <c r="O42" i="11"/>
  <c r="R42" i="11"/>
  <c r="C41" i="11"/>
  <c r="D41" i="11"/>
  <c r="N41" i="11"/>
  <c r="O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R41" i="11" l="1"/>
  <c r="P38" i="11"/>
  <c r="P42" i="11"/>
  <c r="P43" i="11"/>
  <c r="P41" i="11"/>
  <c r="P40" i="11"/>
  <c r="P39" i="11"/>
  <c r="P40" i="1"/>
  <c r="P39" i="1"/>
  <c r="P38" i="1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6" i="12" l="1"/>
  <c r="S8" i="12"/>
  <c r="S7" i="12"/>
  <c r="S41" i="11"/>
  <c r="S36" i="11"/>
  <c r="S42" i="11"/>
  <c r="S37" i="11"/>
  <c r="S43" i="11"/>
  <c r="S38" i="11"/>
  <c r="S39" i="11"/>
  <c r="S40" i="11"/>
  <c r="S32" i="1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<sst xmlns="http://schemas.openxmlformats.org/spreadsheetml/2006/main" count="1621" uniqueCount="571">
  <si>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</si>
  <si>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</si>
  <si>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</si>
  <si>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</si>
  <si>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</si>
  <si>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</si>
  <si>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</si>
  <si>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</si>
  <si>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</si>
  <si>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</si>
  <si>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</si>
  <si>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</si>
  <si>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</si>
  <si>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</si>
  <si>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</si>
  <si>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</si>
  <si>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</si>
  <si>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</si>
  <si>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</si>
  <si>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</si>
  <si>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</si>
  <si>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</si>
  <si>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</si>
  <si>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</si>
  <si>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</si>
  <si>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</si>
  <si>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</si>
  <si>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</si>
  <si>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</si>
  <si>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</si>
  <si>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</si>
  <si>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</si>
  <si>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</si>
  <si>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</si>
  <si>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</si>
  <si>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</si>
  <si>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</si>
  <si>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</si>
  <si>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</si>
  <si>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</si>
  <si>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</si>
  <si>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</si>
  <si>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</si>
  <si>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</si>
  <si>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</si>
  <si>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</si>
  <si>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</si>
  <si>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</si>
  <si>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</si>
  <si>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</si>
  <si>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</si>
  <si>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</si>
  <si>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</si>
  <si>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</si>
  <si>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</si>
  <si>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</si>
  <si>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</si>
  <si>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</si>
  <si>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</si>
  <si>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</si>
  <si>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</si>
  <si>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</si>
  <si>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</si>
  <si>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</si>
  <si>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</si>
  <si>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</si>
  <si>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</si>
  <si>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</si>
  <si>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</si>
  <si>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</si>
  <si>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</si>
  <si>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</si>
  <si>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</si>
  <si>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</si>
  <si>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</si>
  <si>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</si>
  <si>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</si>
  <si>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</si>
  <si>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</si>
  <si>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</si>
  <si>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</si>
  <si>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</si>
  <si>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</si>
  <si>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</si>
  <si>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</si>
  <si>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</si>
  <si>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</si>
  <si>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</si>
  <si>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</si>
  <si>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</si>
  <si>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</si>
  <si>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</si>
  <si>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</si>
  <si>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</si>
  <si>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</si>
  <si>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</si>
  <si>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</si>
  <si>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</si>
  <si>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</si>
  <si>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</si>
  <si>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</si>
  <si>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</si>
  <si>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</si>
  <si>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</si>
  <si>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</si>
  <si>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</si>
  <si>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</si>
  <si>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</si>
  <si>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</si>
  <si>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</si>
  <si>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</si>
  <si>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</si>
  <si>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</si>
  <si>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</si>
  <si>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</si>
  <si>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</si>
  <si>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</si>
  <si>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</si>
  <si>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</si>
  <si>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</si>
  <si>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</si>
  <si>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</si>
  <si>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</si>
  <si>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</si>
  <si>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</si>
  <si>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</si>
  <si>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</si>
  <si>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</si>
  <si>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</si>
  <si>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</si>
  <si>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</si>
  <si>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</si>
  <si>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</si>
  <si>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</si>
  <si>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</si>
  <si>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</si>
  <si>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</si>
  <si>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</si>
  <si>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</si>
  <si>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</si>
  <si>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</si>
  <si>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</si>
  <si>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</si>
  <si>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</si>
  <si>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</si>
  <si>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</si>
  <si>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</si>
  <si>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</si>
  <si>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</si>
  <si>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</si>
  <si>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</si>
  <si>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</si>
  <si>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</si>
  <si>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</si>
  <si>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</si>
  <si>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</si>
  <si>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</si>
  <si>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</si>
  <si>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</si>
  <si>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</si>
  <si>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</si>
  <si>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</si>
  <si>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</si>
  <si>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</si>
  <si>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</si>
  <si>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</si>
  <si>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</si>
  <si>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</si>
  <si>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</si>
  <si>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</si>
  <si>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</si>
  <si>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</si>
  <si>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</si>
  <si>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</si>
  <si>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</si>
  <si>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</si>
  <si>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</si>
  <si>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</si>
  <si>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</si>
  <si>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</si>
  <si>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</si>
  <si>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</si>
  <si>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</si>
  <si>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</si>
  <si>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</si>
  <si>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</si>
  <si>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</si>
  <si>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</si>
  <si>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</si>
  <si>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</si>
  <si>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</si>
  <si>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</si>
  <si>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</si>
  <si>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</si>
  <si>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</si>
  <si>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</si>
  <si>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</si>
  <si>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</si>
  <si>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</si>
  <si>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</si>
  <si>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</si>
  <si>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</si>
  <si>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</si>
  <si>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</si>
  <si>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</si>
  <si>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</si>
  <si>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</si>
  <si>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</si>
  <si>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</si>
  <si>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</si>
  <si>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</si>
  <si>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</si>
  <si>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</si>
  <si>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</si>
  <si>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</si>
  <si>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</si>
  <si>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</si>
  <si>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</si>
  <si>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</si>
  <si>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</si>
  <si>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</si>
  <si>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</si>
  <si>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</si>
  <si>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</si>
  <si>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</si>
  <si>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</si>
  <si>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</si>
  <si>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</si>
  <si>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</si>
  <si>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</si>
  <si>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</si>
  <si>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</si>
  <si>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</si>
  <si>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</si>
  <si>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</si>
  <si>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</si>
  <si>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</si>
  <si>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</si>
  <si>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</si>
  <si>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</si>
  <si>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</si>
  <si>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</si>
  <si>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</si>
  <si>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</si>
  <si>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</si>
  <si>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</si>
  <si>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</si>
  <si>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</si>
  <si>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</si>
  <si>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</si>
  <si>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</si>
  <si>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</si>
  <si>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</si>
  <si>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</si>
  <si>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</si>
  <si>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</si>
  <si>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</si>
  <si>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</si>
  <si>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</si>
  <si>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</si>
  <si>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</si>
  <si>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</si>
  <si>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</si>
  <si>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</si>
  <si>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</si>
  <si>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</si>
  <si>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</si>
  <si>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</si>
  <si>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</si>
  <si>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</si>
  <si>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</si>
  <si>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</si>
  <si>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</si>
  <si>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</si>
  <si>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</si>
  <si>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</si>
  <si>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</si>
  <si>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</si>
  <si>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</si>
  <si>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</si>
  <si>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</si>
  <si>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</si>
  <si>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</si>
  <si>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</si>
  <si>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</si>
  <si>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</si>
  <si>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</si>
  <si>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</si>
  <si>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</si>
  <si>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</si>
  <si>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</si>
  <si>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</si>
  <si>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</si>
  <si>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</si>
  <si>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</si>
  <si>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</si>
  <si>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</si>
  <si>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</si>
  <si>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</si>
  <si>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</si>
  <si>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</si>
  <si>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</si>
  <si>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</si>
  <si>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</si>
  <si>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</si>
  <si>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</si>
  <si>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</si>
  <si>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</si>
  <si>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</si>
  <si>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</si>
  <si>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</si>
  <si>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</si>
  <si>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</si>
  <si>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</si>
  <si>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</si>
  <si>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</si>
  <si>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</si>
  <si>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</si>
  <si>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</si>
  <si>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</si>
  <si>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</si>
  <si>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</si>
  <si>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</si>
  <si>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</si>
  <si>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</si>
  <si>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</si>
  <si>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</si>
  <si>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</si>
  <si>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</si>
  <si>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</si>
  <si>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</si>
  <si>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</si>
  <si>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</si>
  <si>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</si>
  <si>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</si>
  <si>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</si>
  <si>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</si>
  <si>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</si>
  <si>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</si>
  <si>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</si>
  <si>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</si>
  <si>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</si>
  <si>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</si>
  <si>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</si>
  <si>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</si>
  <si>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</si>
  <si>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</si>
  <si>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</si>
  <si>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</si>
  <si>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</si>
  <si>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</si>
  <si>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</si>
  <si>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</si>
  <si>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</si>
  <si>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</si>
  <si>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</si>
  <si>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</si>
  <si>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</si>
  <si>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</si>
  <si>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</si>
  <si>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</si>
  <si>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</si>
  <si>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</si>
  <si>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</si>
  <si>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</si>
  <si>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</si>
  <si>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</si>
  <si>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</si>
  <si>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</si>
  <si>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</si>
  <si>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</si>
  <si>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</si>
  <si>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</si>
  <si>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</si>
  <si>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</si>
  <si>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</si>
  <si>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</si>
  <si>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</si>
  <si>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</si>
  <si>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</si>
  <si>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</si>
  <si>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</si>
  <si>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</si>
  <si>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</si>
  <si>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</si>
  <si>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</si>
  <si>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</si>
  <si>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</si>
  <si>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</si>
  <si>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</si>
  <si>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</si>
  <si>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</si>
  <si>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</si>
  <si>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</si>
  <si>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</si>
  <si>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</si>
  <si>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</si>
  <si>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</si>
  <si>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</si>
  <si>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</si>
  <si>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</si>
  <si>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</si>
  <si>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</si>
  <si>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</si>
  <si>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</si>
  <si>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</si>
  <si>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</si>
  <si>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</si>
  <si>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</si>
  <si>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</si>
  <si>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</si>
  <si>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</si>
  <si>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</si>
  <si>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</si>
  <si>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</si>
  <si>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</si>
  <si>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</si>
  <si>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</si>
  <si>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</si>
  <si>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</si>
  <si>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</si>
  <si>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</si>
  <si>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</si>
  <si>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</si>
  <si>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</si>
  <si>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</si>
  <si>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</si>
  <si>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</si>
  <si>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</si>
  <si>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</si>
  <si>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</si>
  <si>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</si>
  <si>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</si>
  <si>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</si>
  <si>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</si>
  <si>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</si>
  <si>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</si>
  <si>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</si>
  <si>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</si>
  <si>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</si>
  <si>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</si>
  <si>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</si>
  <si>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</si>
  <si>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</si>
  <si>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</si>
  <si>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</si>
  <si>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</si>
  <si>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</si>
  <si>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</si>
  <si>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</si>
  <si>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</si>
  <si>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</si>
  <si>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</si>
  <si>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</si>
  <si>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</si>
  <si>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</si>
  <si>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</si>
  <si>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</si>
  <si>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</si>
  <si>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</si>
  <si>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</si>
  <si>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</si>
  <si>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</si>
  <si>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</si>
  <si>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</si>
  <si>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</si>
  <si>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</si>
  <si>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</si>
  <si>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</si>
  <si>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</si>
  <si>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</si>
  <si>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</si>
  <si>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</si>
  <si>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</si>
  <si>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</si>
  <si>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</si>
  <si>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</si>
  <si>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</si>
  <si>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</si>
  <si>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</si>
  <si>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</si>
  <si>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</si>
  <si>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</si>
  <si>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</si>
  <si>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</si>
  <si>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</si>
  <si>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</si>
  <si>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</si>
  <si>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</si>
  <si>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</si>
  <si>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</si>
  <si>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</si>
  <si>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</si>
  <si>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</si>
  <si>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</si>
  <si>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</si>
  <si>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</si>
  <si>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</si>
  <si>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</si>
  <si>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</si>
  <si>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</si>
  <si>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</si>
  <si>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</si>
  <si>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</si>
  <si>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</si>
  <si>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</si>
  <si>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</si>
  <si>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</si>
  <si>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</si>
  <si>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</si>
  <si>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</si>
  <si>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</si>
  <si>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</si>
  <si>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</si>
  <si>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</si>
  <si>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</si>
  <si>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</si>
  <si>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</si>
  <si>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</si>
  <si>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</si>
  <si>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</si>
  <si>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</si>
  <si>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</si>
  <si>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</si>
  <si>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</si>
  <si>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</si>
  <si>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</si>
  <si>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</si>
  <si>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</si>
  <si>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</si>
  <si>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</si>
  <si>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</si>
  <si>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</si>
  <si>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</si>
  <si>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</si>
  <si>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</si>
  <si>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</si>
  <si>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</si>
  <si>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</si>
  <si>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</si>
  <si>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</si>
  <si>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</si>
  <si>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</si>
  <si>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</si>
  <si>
    <t>미래에셋 AI로보틱스</t>
    <phoneticPr fontId="7" type="noConversion"/>
  </si>
  <si>
    <t>신한예금 만기</t>
  </si>
  <si>
    <t>삼성주가지수펀드</t>
  </si>
  <si>
    <t>삼성채권혼합펀드</t>
  </si>
  <si>
    <t>미래채권혼합펀드</t>
  </si>
  <si>
    <t>신영채권혼합펀드</t>
  </si>
  <si>
    <t>신영주식혼합펀드</t>
  </si>
  <si>
    <t>한투TDF</t>
  </si>
  <si>
    <t>KB미국성장주펀드</t>
  </si>
  <si>
    <t>삼성미국주가지수펀드</t>
  </si>
  <si>
    <t>상품명</t>
    <phoneticPr fontId="7" type="noConversion"/>
  </si>
  <si>
    <t>예금1년</t>
    <phoneticPr fontId="7" type="noConversion"/>
  </si>
  <si>
    <t>매도</t>
    <phoneticPr fontId="7" type="noConversion"/>
  </si>
  <si>
    <t>매입</t>
    <phoneticPr fontId="7" type="noConversion"/>
  </si>
  <si>
    <t>금리연동</t>
    <phoneticPr fontId="7" type="noConversion"/>
  </si>
  <si>
    <t>한투AI반도체</t>
    <phoneticPr fontId="7" type="noConversion"/>
  </si>
  <si>
    <t>날짜</t>
    <phoneticPr fontId="7" type="noConversion"/>
  </si>
  <si>
    <t>적요</t>
    <phoneticPr fontId="7" type="noConversion"/>
  </si>
  <si>
    <t>교체매도</t>
    <phoneticPr fontId="7" type="noConversion"/>
  </si>
  <si>
    <t>교체매수</t>
    <phoneticPr fontId="7" type="noConversion"/>
  </si>
  <si>
    <t>바이오헬스케어</t>
    <phoneticPr fontId="7" type="noConversion"/>
  </si>
  <si>
    <t>krx금현물</t>
    <phoneticPr fontId="7" type="noConversion"/>
  </si>
  <si>
    <t>미국종합채권액티브</t>
    <phoneticPr fontId="7" type="noConversion"/>
  </si>
  <si>
    <t>다올정기예금 상환</t>
    <phoneticPr fontId="7" type="noConversion"/>
  </si>
  <si>
    <t>주식 3개 매도</t>
    <phoneticPr fontId="7" type="noConversion"/>
  </si>
  <si>
    <t>미국종합채권액티브</t>
    <phoneticPr fontId="7" type="noConversion"/>
  </si>
  <si>
    <t>미국달러단기채권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</si>
</sst>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  <xf numFmtId="179" fontId="0" fillId="0" borderId="0" xfId="0" applyNumberFormat="1">
      <alignment vertical="center"/>
    </xf>
    <xf numFmtId="0" fontId="0" fillId="0" borderId="5" xfId="0" applyBorder="1">
      <alignment vertical="center"/>
    </xf>
    <xf numFmtId="41" fontId="0" fillId="4" borderId="0" xfId="1" applyFont="1" applyFill="1">
      <alignment vertical="center"/>
    </xf>
    <xf numFmtId="10" fontId="0" fillId="0" borderId="0" xfId="6" applyNumberFormat="1" applyFont="1">
      <alignment vertical="center"/>
    </xf>
    <xf numFmtId="41" fontId="0" fillId="0" borderId="0" xfId="1" applyFont="1" applyFill="1">
      <alignment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6" borderId="0" xfId="1" applyFont="1" applyFill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14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0" fontId="0" fillId="0" borderId="12" xfId="0" applyBorder="1">
      <alignment vertical="center"/>
    </xf>
    <xf numFmtId="41" fontId="0" fillId="5" borderId="0" xfId="1" applyFont="1" applyFill="1" applyBorder="1">
      <alignment vertical="center"/>
    </xf>
    <xf numFmtId="41" fontId="0" fillId="4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14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15" xfId="0" applyBorder="1">
      <alignment vertical="center"/>
    </xf>
  </cellXfs>
  <cellStyles count="7">
    <cellStyle name="백분율" xfId="6" builtinId="5"/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A10" workbookViewId="0">
      <selection activeCell="P57" sqref="P57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7" width="11.875" style="50" bestFit="1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39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125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125">
        <v>154520</v>
      </c>
      <c r="D27" s="125">
        <v>157787</v>
      </c>
      <c r="E27">
        <v>113459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125">
        <v>257719</v>
      </c>
      <c r="D28" s="125">
        <v>263168</v>
      </c>
      <c r="E28">
        <v>154520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125">
        <v>255725</v>
      </c>
      <c r="D29" s="125">
        <v>261132</v>
      </c>
      <c r="E29">
        <f>E28-E27</f>
        <v>41061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125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125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125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125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125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125">
        <v>340900</v>
      </c>
      <c r="D35" s="125">
        <v>344493</v>
      </c>
      <c r="F35" s="50">
        <v>4609230</v>
      </c>
      <c r="G35" s="128">
        <f t="shared" si="1"/>
        <v>9828</v>
      </c>
      <c r="H35" s="129">
        <v>45447</v>
      </c>
      <c r="I35" s="130" t="s">
        <v>541</v>
      </c>
    </row>
    <row r="36" spans="1:9" x14ac:dyDescent="0.3">
      <c r="A36" s="124">
        <v>45225</v>
      </c>
      <c r="B36" s="124">
        <f>EDATE(A36,12)</f>
        <v>45591</v>
      </c>
      <c r="C36" s="125">
        <v>6123103</v>
      </c>
      <c r="D36" s="125">
        <v>6199116</v>
      </c>
      <c r="E36" t="s">
        <v>388</v>
      </c>
      <c r="F36" s="50">
        <v>590</v>
      </c>
      <c r="G36" s="128">
        <f t="shared" si="1"/>
        <v>-4608640</v>
      </c>
      <c r="H36" s="132">
        <v>45448</v>
      </c>
      <c r="I36" s="130" t="s">
        <v>544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  <c r="F37" s="50">
        <f>F36+848400</f>
        <v>848990</v>
      </c>
      <c r="G37" s="128">
        <f t="shared" si="1"/>
        <v>848400</v>
      </c>
      <c r="H37" s="132">
        <v>45464</v>
      </c>
      <c r="I37" s="130" t="s">
        <v>534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  <c r="F38" s="50">
        <v>2484973</v>
      </c>
      <c r="G38" s="128">
        <f t="shared" si="1"/>
        <v>1635983</v>
      </c>
      <c r="H38" s="132">
        <v>45467</v>
      </c>
      <c r="I38" t="s">
        <v>545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  <c r="F39" s="50">
        <v>2490839</v>
      </c>
      <c r="G39" s="128">
        <f t="shared" si="1"/>
        <v>5866</v>
      </c>
      <c r="H39" s="132">
        <v>45473</v>
      </c>
      <c r="I39" s="130" t="s">
        <v>537</v>
      </c>
    </row>
    <row r="40" spans="1:9" x14ac:dyDescent="0.3">
      <c r="F40" s="50">
        <v>2501927</v>
      </c>
      <c r="G40" s="128">
        <f t="shared" ref="G40:G62" si="3">F40-F39</f>
        <v>11088</v>
      </c>
      <c r="H40" s="132">
        <v>45475</v>
      </c>
      <c r="I40" s="130" t="s">
        <v>541</v>
      </c>
    </row>
    <row r="41" spans="1:9" x14ac:dyDescent="0.3">
      <c r="F41" s="50">
        <f>F40+848400</f>
        <v>3350327</v>
      </c>
      <c r="G41" s="128">
        <f t="shared" si="3"/>
        <v>848400</v>
      </c>
      <c r="H41" s="132">
        <v>45492</v>
      </c>
      <c r="I41" s="130" t="s">
        <v>534</v>
      </c>
    </row>
    <row r="42" spans="1:9" x14ac:dyDescent="0.3">
      <c r="F42" s="50">
        <v>3703020</v>
      </c>
      <c r="G42" s="128">
        <f t="shared" si="3"/>
        <v>352693</v>
      </c>
      <c r="H42" s="132">
        <v>45497</v>
      </c>
      <c r="I42" t="s">
        <v>545</v>
      </c>
    </row>
    <row r="43" spans="1:9" x14ac:dyDescent="0.3">
      <c r="F43" s="50">
        <v>3711734</v>
      </c>
      <c r="G43" s="128">
        <f t="shared" si="3"/>
        <v>8714</v>
      </c>
      <c r="H43" s="132">
        <v>45504</v>
      </c>
      <c r="I43" s="130" t="s">
        <v>537</v>
      </c>
    </row>
    <row r="44" spans="1:9" x14ac:dyDescent="0.3">
      <c r="F44" s="50">
        <v>3722822</v>
      </c>
      <c r="G44" s="128">
        <f t="shared" si="3"/>
        <v>11088</v>
      </c>
      <c r="H44" s="132">
        <v>45506</v>
      </c>
      <c r="I44" s="130" t="s">
        <v>541</v>
      </c>
    </row>
    <row r="45" spans="1:9" x14ac:dyDescent="0.3">
      <c r="F45" s="50">
        <v>4571222</v>
      </c>
      <c r="G45" s="128">
        <f t="shared" si="3"/>
        <v>848400</v>
      </c>
      <c r="H45" s="132">
        <v>45525</v>
      </c>
      <c r="I45" s="130" t="s">
        <v>534</v>
      </c>
    </row>
    <row r="46" spans="1:9" x14ac:dyDescent="0.3">
      <c r="F46" s="50">
        <v>4923983</v>
      </c>
      <c r="G46" s="128">
        <f t="shared" si="3"/>
        <v>352761</v>
      </c>
      <c r="H46" s="132">
        <v>45526</v>
      </c>
      <c r="I46" t="s">
        <v>545</v>
      </c>
    </row>
    <row r="47" spans="1:9" x14ac:dyDescent="0.3">
      <c r="F47" s="50">
        <v>2925773</v>
      </c>
      <c r="G47" s="128">
        <f t="shared" si="3"/>
        <v>-1998210</v>
      </c>
      <c r="H47" s="132">
        <v>45532</v>
      </c>
      <c r="I47" s="130" t="s">
        <v>564</v>
      </c>
    </row>
    <row r="48" spans="1:9" x14ac:dyDescent="0.3">
      <c r="F48" s="50">
        <v>4548</v>
      </c>
      <c r="G48" s="128">
        <f t="shared" si="3"/>
        <v>-2921225</v>
      </c>
      <c r="H48" s="132">
        <v>45532</v>
      </c>
      <c r="I48" s="130" t="s">
        <v>565</v>
      </c>
    </row>
    <row r="49" spans="6:16" x14ac:dyDescent="0.3">
      <c r="F49" s="50">
        <v>15838</v>
      </c>
      <c r="G49" s="128">
        <f t="shared" si="3"/>
        <v>11290</v>
      </c>
      <c r="H49" s="132">
        <v>45535</v>
      </c>
      <c r="I49" s="130" t="s">
        <v>537</v>
      </c>
    </row>
    <row r="50" spans="6:16" x14ac:dyDescent="0.3">
      <c r="F50" s="50">
        <f>F49+14112</f>
        <v>29950</v>
      </c>
      <c r="G50" s="128">
        <f t="shared" si="3"/>
        <v>14112</v>
      </c>
      <c r="H50" s="132">
        <v>45555</v>
      </c>
      <c r="I50" s="130" t="s">
        <v>541</v>
      </c>
    </row>
    <row r="51" spans="6:16" x14ac:dyDescent="0.3">
      <c r="F51" s="50">
        <f>F50+848400</f>
        <v>878350</v>
      </c>
      <c r="G51" s="128">
        <f t="shared" si="3"/>
        <v>848400</v>
      </c>
      <c r="H51" s="132">
        <v>45555</v>
      </c>
      <c r="I51" s="130" t="s">
        <v>534</v>
      </c>
    </row>
    <row r="52" spans="6:16" x14ac:dyDescent="0.3">
      <c r="F52" s="50">
        <v>1231246</v>
      </c>
      <c r="G52" s="128">
        <f t="shared" si="3"/>
        <v>352896</v>
      </c>
      <c r="H52" s="132">
        <v>45558</v>
      </c>
      <c r="I52" t="s">
        <v>545</v>
      </c>
    </row>
    <row r="53" spans="6:16" x14ac:dyDescent="0.3">
      <c r="F53" s="50">
        <v>1232465</v>
      </c>
      <c r="G53" s="128">
        <f t="shared" si="3"/>
        <v>1219</v>
      </c>
      <c r="H53" s="132">
        <v>45565</v>
      </c>
      <c r="I53" s="130" t="s">
        <v>537</v>
      </c>
      <c r="K53" s="3"/>
      <c r="L53" s="3"/>
      <c r="O53" s="50"/>
      <c r="P53" s="55"/>
    </row>
    <row r="54" spans="6:16" x14ac:dyDescent="0.3">
      <c r="F54" s="50">
        <v>1243805</v>
      </c>
      <c r="G54" s="128">
        <f t="shared" si="3"/>
        <v>11340</v>
      </c>
      <c r="H54" s="132">
        <v>45582</v>
      </c>
      <c r="I54" s="130" t="s">
        <v>541</v>
      </c>
    </row>
    <row r="55" spans="6:16" x14ac:dyDescent="0.3">
      <c r="F55" s="50">
        <v>2092205</v>
      </c>
      <c r="G55" s="128">
        <f t="shared" si="3"/>
        <v>848400</v>
      </c>
      <c r="H55" s="132">
        <v>45586</v>
      </c>
      <c r="I55" s="130" t="s">
        <v>534</v>
      </c>
    </row>
    <row r="56" spans="6:16" x14ac:dyDescent="0.3">
      <c r="F56" s="50">
        <v>2445752</v>
      </c>
      <c r="G56" s="128">
        <f t="shared" si="3"/>
        <v>353547</v>
      </c>
      <c r="H56" s="132">
        <v>45588</v>
      </c>
      <c r="I56" t="s">
        <v>545</v>
      </c>
    </row>
    <row r="57" spans="6:16" x14ac:dyDescent="0.3">
      <c r="F57" s="50">
        <v>3752</v>
      </c>
      <c r="G57" s="128">
        <f t="shared" si="3"/>
        <v>-2442000</v>
      </c>
      <c r="H57" s="132">
        <v>45589</v>
      </c>
      <c r="I57" s="130" t="s">
        <v>566</v>
      </c>
    </row>
    <row r="58" spans="6:16" x14ac:dyDescent="0.3">
      <c r="F58" s="50">
        <v>6409658</v>
      </c>
      <c r="G58" s="128">
        <f t="shared" si="3"/>
        <v>6405906</v>
      </c>
      <c r="H58" s="132">
        <v>45593</v>
      </c>
      <c r="I58" s="130" t="s">
        <v>567</v>
      </c>
    </row>
    <row r="59" spans="6:16" x14ac:dyDescent="0.3">
      <c r="F59" s="50">
        <v>6415674</v>
      </c>
      <c r="G59" s="128">
        <f t="shared" si="3"/>
        <v>6016</v>
      </c>
      <c r="H59" s="132">
        <v>45596</v>
      </c>
      <c r="I59" s="130" t="s">
        <v>537</v>
      </c>
    </row>
    <row r="60" spans="6:16" x14ac:dyDescent="0.3">
      <c r="F60" s="50">
        <v>16567454</v>
      </c>
      <c r="G60" s="128">
        <f t="shared" si="3"/>
        <v>10151780</v>
      </c>
      <c r="H60" s="132">
        <v>45597</v>
      </c>
      <c r="I60" s="130" t="s">
        <v>568</v>
      </c>
    </row>
    <row r="61" spans="6:16" x14ac:dyDescent="0.3">
      <c r="F61" s="50">
        <v>11613309</v>
      </c>
      <c r="G61" s="128">
        <f t="shared" si="3"/>
        <v>-4954145</v>
      </c>
      <c r="H61" s="132">
        <v>45603</v>
      </c>
      <c r="I61" s="130" t="s">
        <v>569</v>
      </c>
    </row>
    <row r="62" spans="6:16" x14ac:dyDescent="0.3">
      <c r="F62" s="50">
        <v>8624704</v>
      </c>
      <c r="G62" s="128">
        <f t="shared" si="3"/>
        <v>-2988605</v>
      </c>
      <c r="H62" s="132">
        <v>45603</v>
      </c>
      <c r="I62" s="130" t="s">
        <v>570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7" workbookViewId="0">
      <selection activeCell="G24" sqref="G24"/>
    </sheetView>
  </sheetViews>
  <sheetFormatPr defaultRowHeight="16.5" x14ac:dyDescent="0.3"/>
  <cols>
    <col min="1" max="2" width="10.25" customWidth="1"/>
    <col min="3" max="3" width="21.375" bestFit="1" customWidth="1"/>
    <col min="4" max="4" width="14" style="50" customWidth="1"/>
    <col min="6" max="6" width="13.125" customWidth="1"/>
    <col min="7" max="8" width="10.25" customWidth="1"/>
    <col min="9" max="9" width="11.125" bestFit="1" customWidth="1"/>
    <col min="10" max="10" width="17.25" bestFit="1" customWidth="1"/>
    <col min="11" max="11" width="12.125" style="50" customWidth="1"/>
    <col min="12" max="12" width="13.5" style="50" customWidth="1"/>
    <col min="13" max="14" width="10.25" customWidth="1"/>
    <col min="16" max="16" width="9.625" customWidth="1"/>
    <col min="17" max="17" width="13.375" customWidth="1"/>
  </cols>
  <sheetData>
    <row r="1" spans="1:14" x14ac:dyDescent="0.3">
      <c r="A1" t="s">
        <v>404</v>
      </c>
      <c r="B1" t="s">
        <v>405</v>
      </c>
      <c r="D1" s="50" t="s">
        <v>406</v>
      </c>
    </row>
    <row r="2" spans="1:14" x14ac:dyDescent="0.3">
      <c r="A2" s="3">
        <v>43524</v>
      </c>
      <c r="B2" s="3">
        <v>45351</v>
      </c>
      <c r="C2" t="s">
        <v>407</v>
      </c>
      <c r="D2" s="134">
        <v>5600</v>
      </c>
    </row>
    <row r="3" spans="1:14" x14ac:dyDescent="0.3">
      <c r="A3" s="3">
        <v>43868</v>
      </c>
      <c r="B3" s="3">
        <v>45329</v>
      </c>
      <c r="C3" t="s">
        <v>407</v>
      </c>
      <c r="D3" s="134">
        <v>6070</v>
      </c>
    </row>
    <row r="4" spans="1:14" x14ac:dyDescent="0.3">
      <c r="A4" s="3">
        <v>44244</v>
      </c>
      <c r="B4" s="3">
        <v>45339</v>
      </c>
      <c r="C4" t="s">
        <v>407</v>
      </c>
      <c r="D4" s="134">
        <v>6510</v>
      </c>
    </row>
    <row r="5" spans="1:14" x14ac:dyDescent="0.3">
      <c r="A5" s="3">
        <v>44609</v>
      </c>
      <c r="B5" s="3">
        <v>45339</v>
      </c>
      <c r="C5" t="s">
        <v>407</v>
      </c>
      <c r="D5" s="134">
        <v>6260</v>
      </c>
      <c r="I5" t="s">
        <v>560</v>
      </c>
      <c r="J5" t="s">
        <v>554</v>
      </c>
      <c r="K5" s="50" t="s">
        <v>556</v>
      </c>
      <c r="L5" s="50" t="s">
        <v>557</v>
      </c>
      <c r="M5" t="s">
        <v>561</v>
      </c>
    </row>
    <row r="6" spans="1:14" x14ac:dyDescent="0.3">
      <c r="A6" s="3">
        <v>44966</v>
      </c>
      <c r="B6" s="3">
        <v>45331</v>
      </c>
      <c r="C6" t="s">
        <v>407</v>
      </c>
      <c r="D6" s="134">
        <v>6470</v>
      </c>
      <c r="I6" s="3">
        <v>43497</v>
      </c>
      <c r="J6" t="s">
        <v>555</v>
      </c>
      <c r="L6" s="50">
        <v>7834990</v>
      </c>
    </row>
    <row r="7" spans="1:14" x14ac:dyDescent="0.3">
      <c r="A7" s="3">
        <v>45322</v>
      </c>
      <c r="B7" s="3">
        <v>45688</v>
      </c>
      <c r="C7" t="s">
        <v>407</v>
      </c>
      <c r="D7" s="136">
        <v>9915590</v>
      </c>
      <c r="I7" s="3">
        <v>43524</v>
      </c>
      <c r="J7" t="s">
        <v>555</v>
      </c>
      <c r="L7" s="139">
        <v>5600</v>
      </c>
    </row>
    <row r="8" spans="1:14" x14ac:dyDescent="0.3">
      <c r="A8" s="3">
        <v>45314</v>
      </c>
      <c r="B8" s="3"/>
      <c r="C8" t="s">
        <v>408</v>
      </c>
      <c r="D8" s="50">
        <v>5064619</v>
      </c>
      <c r="I8" s="3">
        <v>43853</v>
      </c>
      <c r="J8" t="s">
        <v>555</v>
      </c>
      <c r="L8" s="50">
        <v>4612090</v>
      </c>
    </row>
    <row r="9" spans="1:14" x14ac:dyDescent="0.3">
      <c r="A9" s="3">
        <v>45323</v>
      </c>
      <c r="B9" s="3"/>
      <c r="C9" t="s">
        <v>408</v>
      </c>
      <c r="D9" s="50">
        <v>10087835</v>
      </c>
      <c r="I9" s="3">
        <v>43857</v>
      </c>
      <c r="J9" t="s">
        <v>555</v>
      </c>
      <c r="L9" s="50">
        <v>19770400</v>
      </c>
    </row>
    <row r="10" spans="1:14" x14ac:dyDescent="0.3">
      <c r="A10" s="3">
        <v>45322</v>
      </c>
      <c r="B10" s="3"/>
      <c r="C10" s="92" t="s">
        <v>550</v>
      </c>
      <c r="D10" s="50">
        <v>4195346</v>
      </c>
      <c r="E10">
        <v>4716069</v>
      </c>
      <c r="F10" s="135">
        <f>E10/D10-1</f>
        <v>0.1241192025639839</v>
      </c>
      <c r="I10" s="3">
        <v>43868</v>
      </c>
      <c r="J10" t="s">
        <v>555</v>
      </c>
      <c r="L10" s="139">
        <v>6070</v>
      </c>
    </row>
    <row r="11" spans="1:14" x14ac:dyDescent="0.3">
      <c r="A11" s="3">
        <v>45322</v>
      </c>
      <c r="B11" s="3"/>
      <c r="C11" s="92" t="s">
        <v>549</v>
      </c>
      <c r="D11" s="50">
        <v>2097673</v>
      </c>
      <c r="E11">
        <v>2224970</v>
      </c>
      <c r="F11" s="135">
        <f t="shared" ref="F11:F17" si="0">E11/D11-1</f>
        <v>6.068486365606085E-2</v>
      </c>
      <c r="I11" s="3">
        <v>43878</v>
      </c>
      <c r="J11" s="138" t="s">
        <v>555</v>
      </c>
      <c r="L11" s="139">
        <v>6260</v>
      </c>
    </row>
    <row r="12" spans="1:14" x14ac:dyDescent="0.3">
      <c r="A12" s="3">
        <v>45322</v>
      </c>
      <c r="B12" s="3"/>
      <c r="C12" s="92" t="s">
        <v>548</v>
      </c>
      <c r="D12" s="50">
        <v>2097673</v>
      </c>
      <c r="E12">
        <v>2268128</v>
      </c>
      <c r="F12" s="135">
        <f t="shared" si="0"/>
        <v>8.1259090430205294E-2</v>
      </c>
      <c r="I12" s="3">
        <v>44225</v>
      </c>
      <c r="J12" s="138" t="s">
        <v>555</v>
      </c>
      <c r="L12" s="50">
        <v>6357600</v>
      </c>
    </row>
    <row r="13" spans="1:14" x14ac:dyDescent="0.3">
      <c r="A13" s="3">
        <v>45322</v>
      </c>
      <c r="B13" s="3"/>
      <c r="C13" s="92" t="s">
        <v>547</v>
      </c>
      <c r="D13" s="50">
        <v>4195346</v>
      </c>
      <c r="E13">
        <v>4325014</v>
      </c>
      <c r="F13" s="135">
        <f t="shared" si="0"/>
        <v>3.0907581877632984E-2</v>
      </c>
      <c r="I13" s="3">
        <v>44244</v>
      </c>
      <c r="J13" s="138" t="s">
        <v>555</v>
      </c>
      <c r="L13" s="139">
        <v>6510</v>
      </c>
    </row>
    <row r="14" spans="1:14" x14ac:dyDescent="0.3">
      <c r="A14" s="3">
        <v>45322</v>
      </c>
      <c r="B14" s="3"/>
      <c r="C14" s="92" t="s">
        <v>546</v>
      </c>
      <c r="D14" s="50">
        <v>4195346</v>
      </c>
      <c r="E14">
        <v>4921381</v>
      </c>
      <c r="F14" s="135">
        <f t="shared" si="0"/>
        <v>0.17305724009414236</v>
      </c>
      <c r="I14" s="3">
        <v>44958</v>
      </c>
      <c r="J14" s="138" t="s">
        <v>555</v>
      </c>
      <c r="L14" s="50">
        <v>1313340</v>
      </c>
    </row>
    <row r="15" spans="1:14" ht="17.25" thickBot="1" x14ac:dyDescent="0.35">
      <c r="A15" s="3">
        <v>45323</v>
      </c>
      <c r="B15" s="3"/>
      <c r="C15" s="92" t="s">
        <v>553</v>
      </c>
      <c r="D15" s="50">
        <v>2097672</v>
      </c>
      <c r="E15">
        <v>2350901</v>
      </c>
      <c r="F15" s="135">
        <f t="shared" si="0"/>
        <v>0.12071906380025088</v>
      </c>
      <c r="I15" s="3">
        <v>44966</v>
      </c>
      <c r="J15" s="133" t="s">
        <v>555</v>
      </c>
      <c r="L15" s="139">
        <v>6470</v>
      </c>
    </row>
    <row r="16" spans="1:14" x14ac:dyDescent="0.3">
      <c r="A16" s="3">
        <v>45323</v>
      </c>
      <c r="B16" s="3"/>
      <c r="C16" s="92" t="s">
        <v>552</v>
      </c>
      <c r="D16" s="50">
        <v>2097673</v>
      </c>
      <c r="E16">
        <v>2463160</v>
      </c>
      <c r="F16" s="135">
        <f t="shared" si="0"/>
        <v>0.17423449698785265</v>
      </c>
      <c r="I16" s="140">
        <v>45314</v>
      </c>
      <c r="J16" s="141" t="s">
        <v>555</v>
      </c>
      <c r="K16" s="142">
        <v>-5064619</v>
      </c>
      <c r="L16" s="142"/>
      <c r="M16" s="141" t="s">
        <v>562</v>
      </c>
      <c r="N16" s="143"/>
    </row>
    <row r="17" spans="1:14" x14ac:dyDescent="0.3">
      <c r="A17" s="3">
        <v>45324</v>
      </c>
      <c r="B17" s="3"/>
      <c r="C17" s="92" t="s">
        <v>551</v>
      </c>
      <c r="D17" s="50">
        <v>6843270</v>
      </c>
      <c r="E17">
        <v>7552113</v>
      </c>
      <c r="F17" s="135">
        <f t="shared" si="0"/>
        <v>0.10358249784094453</v>
      </c>
      <c r="I17" s="144">
        <v>45314</v>
      </c>
      <c r="J17" s="69" t="s">
        <v>558</v>
      </c>
      <c r="K17" s="145"/>
      <c r="L17" s="145">
        <v>5064619</v>
      </c>
      <c r="M17" s="69" t="s">
        <v>563</v>
      </c>
      <c r="N17" s="146"/>
    </row>
    <row r="18" spans="1:14" x14ac:dyDescent="0.3">
      <c r="I18" s="144">
        <v>45320</v>
      </c>
      <c r="J18" s="138" t="s">
        <v>555</v>
      </c>
      <c r="K18" s="145">
        <v>-20976729</v>
      </c>
      <c r="L18" s="145"/>
      <c r="M18" s="69"/>
      <c r="N18" s="146"/>
    </row>
    <row r="19" spans="1:14" x14ac:dyDescent="0.3">
      <c r="I19" s="144">
        <v>45321</v>
      </c>
      <c r="J19" s="138" t="s">
        <v>555</v>
      </c>
      <c r="K19" s="145">
        <v>-6843270</v>
      </c>
      <c r="L19" s="145"/>
      <c r="M19" s="69"/>
      <c r="N19" s="146"/>
    </row>
    <row r="20" spans="1:14" x14ac:dyDescent="0.3">
      <c r="I20" s="144">
        <v>45322</v>
      </c>
      <c r="J20" s="138" t="s">
        <v>555</v>
      </c>
      <c r="K20" s="145"/>
      <c r="L20" s="147">
        <v>9915590</v>
      </c>
      <c r="M20" s="69"/>
      <c r="N20" s="146"/>
    </row>
    <row r="21" spans="1:14" x14ac:dyDescent="0.3">
      <c r="I21" s="144">
        <v>45322</v>
      </c>
      <c r="J21" s="137" t="s">
        <v>550</v>
      </c>
      <c r="K21" s="145"/>
      <c r="L21" s="145">
        <v>4195346</v>
      </c>
      <c r="M21" s="69"/>
      <c r="N21" s="146"/>
    </row>
    <row r="22" spans="1:14" x14ac:dyDescent="0.3">
      <c r="I22" s="144">
        <v>45322</v>
      </c>
      <c r="J22" s="137" t="s">
        <v>549</v>
      </c>
      <c r="K22" s="145"/>
      <c r="L22" s="145">
        <v>2097673</v>
      </c>
      <c r="M22" s="69"/>
      <c r="N22" s="146"/>
    </row>
    <row r="23" spans="1:14" x14ac:dyDescent="0.3">
      <c r="I23" s="144">
        <v>45322</v>
      </c>
      <c r="J23" s="137" t="s">
        <v>548</v>
      </c>
      <c r="K23" s="145"/>
      <c r="L23" s="145">
        <v>2097673</v>
      </c>
      <c r="M23" s="69"/>
      <c r="N23" s="146"/>
    </row>
    <row r="24" spans="1:14" x14ac:dyDescent="0.3">
      <c r="I24" s="144">
        <v>45322</v>
      </c>
      <c r="J24" s="137" t="s">
        <v>547</v>
      </c>
      <c r="K24" s="145"/>
      <c r="L24" s="145">
        <v>4195346</v>
      </c>
      <c r="M24" s="69"/>
      <c r="N24" s="146"/>
    </row>
    <row r="25" spans="1:14" x14ac:dyDescent="0.3">
      <c r="I25" s="144">
        <v>45322</v>
      </c>
      <c r="J25" s="137" t="s">
        <v>546</v>
      </c>
      <c r="K25" s="145"/>
      <c r="L25" s="145">
        <v>4195346</v>
      </c>
      <c r="M25" s="69"/>
      <c r="N25" s="146"/>
    </row>
    <row r="26" spans="1:14" x14ac:dyDescent="0.3">
      <c r="I26" s="144">
        <v>45323</v>
      </c>
      <c r="J26" s="69" t="s">
        <v>555</v>
      </c>
      <c r="K26" s="145">
        <v>-10087835</v>
      </c>
      <c r="L26" s="145"/>
      <c r="M26" s="69"/>
      <c r="N26" s="146"/>
    </row>
    <row r="27" spans="1:14" x14ac:dyDescent="0.3">
      <c r="I27" s="144">
        <v>45323</v>
      </c>
      <c r="J27" s="69" t="s">
        <v>558</v>
      </c>
      <c r="K27" s="145"/>
      <c r="L27" s="145">
        <v>10087835</v>
      </c>
      <c r="M27" s="69"/>
      <c r="N27" s="146"/>
    </row>
    <row r="28" spans="1:14" x14ac:dyDescent="0.3">
      <c r="I28" s="144">
        <v>45323</v>
      </c>
      <c r="J28" s="137" t="s">
        <v>553</v>
      </c>
      <c r="K28" s="145"/>
      <c r="L28" s="145">
        <v>2097672</v>
      </c>
      <c r="M28" s="69"/>
      <c r="N28" s="146"/>
    </row>
    <row r="29" spans="1:14" x14ac:dyDescent="0.3">
      <c r="I29" s="144">
        <v>45323</v>
      </c>
      <c r="J29" s="137" t="s">
        <v>552</v>
      </c>
      <c r="K29" s="145"/>
      <c r="L29" s="145">
        <v>2097673</v>
      </c>
      <c r="M29" s="69"/>
      <c r="N29" s="146"/>
    </row>
    <row r="30" spans="1:14" x14ac:dyDescent="0.3">
      <c r="I30" s="144">
        <v>45324</v>
      </c>
      <c r="J30" s="137" t="s">
        <v>551</v>
      </c>
      <c r="K30" s="145"/>
      <c r="L30" s="145">
        <v>6843270</v>
      </c>
      <c r="M30" s="69"/>
      <c r="N30" s="146"/>
    </row>
    <row r="31" spans="1:14" x14ac:dyDescent="0.3">
      <c r="I31" s="144">
        <v>45329</v>
      </c>
      <c r="J31" s="69" t="s">
        <v>555</v>
      </c>
      <c r="K31" s="148">
        <v>-6435</v>
      </c>
      <c r="L31" s="145"/>
      <c r="M31" s="69"/>
      <c r="N31" s="146"/>
    </row>
    <row r="32" spans="1:14" x14ac:dyDescent="0.3">
      <c r="I32" s="144">
        <v>45329</v>
      </c>
      <c r="J32" s="69" t="s">
        <v>558</v>
      </c>
      <c r="K32" s="145"/>
      <c r="L32" s="145">
        <v>6435</v>
      </c>
      <c r="M32" s="69"/>
      <c r="N32" s="146"/>
    </row>
    <row r="33" spans="9:14" x14ac:dyDescent="0.3">
      <c r="I33" s="144">
        <v>45335</v>
      </c>
      <c r="J33" s="69" t="s">
        <v>555</v>
      </c>
      <c r="K33" s="148">
        <v>-6839</v>
      </c>
      <c r="L33" s="149">
        <v>7400</v>
      </c>
      <c r="M33" s="69"/>
      <c r="N33" s="146"/>
    </row>
    <row r="34" spans="9:14" x14ac:dyDescent="0.3">
      <c r="I34" s="144">
        <v>45335</v>
      </c>
      <c r="J34" s="69" t="s">
        <v>558</v>
      </c>
      <c r="K34" s="145"/>
      <c r="L34" s="145">
        <v>6839</v>
      </c>
      <c r="M34" s="69"/>
      <c r="N34" s="146"/>
    </row>
    <row r="35" spans="9:14" x14ac:dyDescent="0.3">
      <c r="I35" s="144">
        <v>45341</v>
      </c>
      <c r="J35" s="69" t="s">
        <v>555</v>
      </c>
      <c r="K35" s="148">
        <v>-13504</v>
      </c>
      <c r="L35" s="145"/>
      <c r="M35" s="69"/>
      <c r="N35" s="146"/>
    </row>
    <row r="36" spans="9:14" x14ac:dyDescent="0.3">
      <c r="I36" s="144">
        <v>45341</v>
      </c>
      <c r="J36" s="69" t="s">
        <v>558</v>
      </c>
      <c r="K36" s="145"/>
      <c r="L36" s="145">
        <v>13504</v>
      </c>
      <c r="M36" s="69"/>
      <c r="N36" s="146"/>
    </row>
    <row r="37" spans="9:14" x14ac:dyDescent="0.3">
      <c r="I37" s="144">
        <v>45350</v>
      </c>
      <c r="J37" s="69" t="s">
        <v>555</v>
      </c>
      <c r="K37" s="148">
        <v>-5965</v>
      </c>
      <c r="L37" s="145"/>
      <c r="M37" s="69"/>
      <c r="N37" s="146"/>
    </row>
    <row r="38" spans="9:14" x14ac:dyDescent="0.3">
      <c r="I38" s="144">
        <v>45350</v>
      </c>
      <c r="J38" s="69" t="s">
        <v>558</v>
      </c>
      <c r="K38" s="145"/>
      <c r="L38" s="145">
        <v>5965</v>
      </c>
      <c r="M38" s="69"/>
      <c r="N38" s="146"/>
    </row>
    <row r="39" spans="9:14" x14ac:dyDescent="0.3">
      <c r="I39" s="144">
        <v>45471</v>
      </c>
      <c r="J39" s="69" t="s">
        <v>558</v>
      </c>
      <c r="K39" s="145">
        <v>-3000000</v>
      </c>
      <c r="L39" s="145"/>
      <c r="M39" s="69"/>
      <c r="N39" s="146"/>
    </row>
    <row r="40" spans="9:14" ht="17.25" thickBot="1" x14ac:dyDescent="0.35">
      <c r="I40" s="150">
        <v>45476</v>
      </c>
      <c r="J40" s="151" t="s">
        <v>559</v>
      </c>
      <c r="K40" s="152"/>
      <c r="L40" s="152">
        <v>3000000</v>
      </c>
      <c r="M40" s="151"/>
      <c r="N40" s="153"/>
    </row>
    <row r="42" spans="9:14" x14ac:dyDescent="0.3">
      <c r="L42" s="50">
        <v>12212454</v>
      </c>
    </row>
    <row r="43" spans="9:14" x14ac:dyDescent="0.3">
      <c r="L43" s="127">
        <v>12185197</v>
      </c>
    </row>
    <row r="44" spans="9:14" x14ac:dyDescent="0.3">
      <c r="K44" s="50">
        <v>3000000</v>
      </c>
      <c r="L44" s="50">
        <f>L42-L43</f>
        <v>27257</v>
      </c>
      <c r="M44" s="55">
        <f>K44-L44</f>
        <v>2972743</v>
      </c>
    </row>
  </sheetData>
  <autoFilter ref="I5:M40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2" sqref="F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 (2)</vt:lpstr>
      <vt:lpstr>삼성DC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2024-11-10T09:19:31Z</dcterms:modified>
</cp:coreProperties>
</file>