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1833P1\Desktop\초등\"/>
    </mc:Choice>
  </mc:AlternateContent>
  <bookViews>
    <workbookView xWindow="0" yWindow="0" windowWidth="26685" windowHeight="4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2" i="1" l="1"/>
  <c r="U82" i="1"/>
  <c r="T82" i="1"/>
  <c r="S82" i="1"/>
  <c r="R82" i="1"/>
  <c r="L82" i="1"/>
  <c r="K82" i="1"/>
  <c r="J82" i="1"/>
  <c r="I82" i="1"/>
  <c r="H82" i="1"/>
  <c r="V81" i="1"/>
  <c r="U81" i="1"/>
  <c r="T81" i="1"/>
  <c r="S81" i="1"/>
  <c r="R81" i="1"/>
  <c r="L81" i="1"/>
  <c r="K81" i="1"/>
  <c r="J81" i="1"/>
  <c r="I81" i="1"/>
  <c r="H81" i="1"/>
  <c r="V80" i="1"/>
  <c r="U80" i="1"/>
  <c r="T80" i="1"/>
  <c r="S80" i="1"/>
  <c r="R80" i="1"/>
  <c r="L80" i="1"/>
  <c r="K80" i="1"/>
  <c r="J80" i="1"/>
  <c r="I80" i="1"/>
  <c r="H80" i="1"/>
  <c r="V79" i="1"/>
  <c r="U79" i="1"/>
  <c r="T79" i="1"/>
  <c r="S79" i="1"/>
  <c r="R79" i="1"/>
  <c r="L79" i="1"/>
  <c r="K79" i="1"/>
  <c r="J79" i="1"/>
  <c r="I79" i="1"/>
  <c r="H79" i="1"/>
  <c r="V78" i="1"/>
  <c r="U78" i="1"/>
  <c r="T78" i="1"/>
  <c r="S78" i="1"/>
  <c r="R78" i="1"/>
  <c r="L78" i="1"/>
  <c r="K78" i="1"/>
  <c r="J78" i="1"/>
  <c r="I78" i="1"/>
  <c r="H78" i="1"/>
  <c r="AA77" i="1"/>
  <c r="Z77" i="1"/>
  <c r="Y77" i="1"/>
  <c r="X77" i="1"/>
  <c r="W77" i="1"/>
  <c r="V77" i="1"/>
  <c r="U77" i="1"/>
  <c r="T77" i="1"/>
  <c r="S77" i="1"/>
  <c r="R77" i="1"/>
  <c r="V69" i="1"/>
  <c r="U69" i="1"/>
  <c r="T69" i="1"/>
  <c r="S69" i="1"/>
  <c r="R69" i="1"/>
  <c r="L69" i="1"/>
  <c r="K69" i="1"/>
  <c r="J69" i="1"/>
  <c r="I69" i="1"/>
  <c r="H69" i="1"/>
  <c r="V68" i="1"/>
  <c r="U68" i="1"/>
  <c r="T68" i="1"/>
  <c r="S68" i="1"/>
  <c r="R68" i="1"/>
  <c r="L68" i="1"/>
  <c r="K68" i="1"/>
  <c r="J68" i="1"/>
  <c r="I68" i="1"/>
  <c r="H68" i="1"/>
  <c r="V67" i="1"/>
  <c r="U67" i="1"/>
  <c r="T67" i="1"/>
  <c r="S67" i="1"/>
  <c r="R67" i="1"/>
  <c r="L67" i="1"/>
  <c r="K67" i="1"/>
  <c r="J67" i="1"/>
  <c r="I67" i="1"/>
  <c r="H67" i="1"/>
  <c r="V66" i="1"/>
  <c r="U66" i="1"/>
  <c r="T66" i="1"/>
  <c r="S66" i="1"/>
  <c r="R66" i="1"/>
  <c r="L66" i="1"/>
  <c r="K66" i="1"/>
  <c r="J66" i="1"/>
  <c r="I66" i="1"/>
  <c r="H66" i="1"/>
  <c r="V65" i="1"/>
  <c r="U65" i="1"/>
  <c r="T65" i="1"/>
  <c r="S65" i="1"/>
  <c r="R65" i="1"/>
  <c r="L65" i="1"/>
  <c r="K65" i="1"/>
  <c r="J65" i="1"/>
  <c r="I65" i="1"/>
  <c r="H65" i="1"/>
  <c r="AA64" i="1"/>
  <c r="Z64" i="1"/>
  <c r="Y64" i="1"/>
  <c r="X64" i="1"/>
  <c r="W64" i="1"/>
  <c r="V64" i="1"/>
  <c r="U64" i="1"/>
  <c r="T64" i="1"/>
  <c r="S64" i="1"/>
  <c r="R64" i="1"/>
  <c r="S51" i="1"/>
  <c r="H52" i="1"/>
  <c r="V56" i="1"/>
  <c r="U56" i="1"/>
  <c r="T56" i="1"/>
  <c r="S56" i="1"/>
  <c r="R56" i="1"/>
  <c r="L56" i="1"/>
  <c r="K56" i="1"/>
  <c r="J56" i="1"/>
  <c r="I56" i="1"/>
  <c r="H56" i="1"/>
  <c r="V55" i="1"/>
  <c r="U55" i="1"/>
  <c r="T55" i="1"/>
  <c r="S55" i="1"/>
  <c r="R55" i="1"/>
  <c r="L55" i="1"/>
  <c r="K55" i="1"/>
  <c r="J55" i="1"/>
  <c r="I55" i="1"/>
  <c r="H55" i="1"/>
  <c r="V54" i="1"/>
  <c r="U54" i="1"/>
  <c r="T54" i="1"/>
  <c r="S54" i="1"/>
  <c r="R54" i="1"/>
  <c r="L54" i="1"/>
  <c r="K54" i="1"/>
  <c r="J54" i="1"/>
  <c r="I54" i="1"/>
  <c r="H54" i="1"/>
  <c r="E57" i="1" s="1"/>
  <c r="V53" i="1"/>
  <c r="U53" i="1"/>
  <c r="T53" i="1"/>
  <c r="S53" i="1"/>
  <c r="R53" i="1"/>
  <c r="L53" i="1"/>
  <c r="K53" i="1"/>
  <c r="J53" i="1"/>
  <c r="I53" i="1"/>
  <c r="H53" i="1"/>
  <c r="V52" i="1"/>
  <c r="U52" i="1"/>
  <c r="T52" i="1"/>
  <c r="S52" i="1"/>
  <c r="R52" i="1"/>
  <c r="L52" i="1"/>
  <c r="K52" i="1"/>
  <c r="J52" i="1"/>
  <c r="I52" i="1"/>
  <c r="AA51" i="1"/>
  <c r="Z51" i="1"/>
  <c r="Y51" i="1"/>
  <c r="X51" i="1"/>
  <c r="W51" i="1"/>
  <c r="V51" i="1"/>
  <c r="U51" i="1"/>
  <c r="T51" i="1"/>
  <c r="R51" i="1"/>
  <c r="R38" i="1"/>
  <c r="AA38" i="1"/>
  <c r="X38" i="1"/>
  <c r="Y38" i="1"/>
  <c r="Z38" i="1"/>
  <c r="W38" i="1"/>
  <c r="E83" i="1" l="1"/>
  <c r="C6" i="1" s="1"/>
  <c r="E70" i="1"/>
  <c r="C5" i="1" s="1"/>
  <c r="AC51" i="1"/>
  <c r="P57" i="1" s="1"/>
  <c r="D4" i="1" s="1"/>
  <c r="AC54" i="1"/>
  <c r="AD54" i="1" s="1"/>
  <c r="AB51" i="1"/>
  <c r="J57" i="1" s="1"/>
  <c r="G4" i="1" s="1"/>
  <c r="AB56" i="1"/>
  <c r="AB64" i="1"/>
  <c r="J70" i="1" s="1"/>
  <c r="G5" i="1" s="1"/>
  <c r="AC77" i="1"/>
  <c r="P83" i="1" s="1"/>
  <c r="D6" i="1" s="1"/>
  <c r="AC82" i="1"/>
  <c r="AD82" i="1" s="1"/>
  <c r="AB77" i="1"/>
  <c r="J83" i="1" s="1"/>
  <c r="G6" i="1" s="1"/>
  <c r="AC80" i="1"/>
  <c r="AD80" i="1" s="1"/>
  <c r="AB80" i="1"/>
  <c r="AB79" i="1"/>
  <c r="AB82" i="1"/>
  <c r="AC67" i="1"/>
  <c r="AD67" i="1" s="1"/>
  <c r="AC64" i="1"/>
  <c r="AD64" i="1" s="1"/>
  <c r="U70" i="1" s="1"/>
  <c r="AB67" i="1"/>
  <c r="AB66" i="1"/>
  <c r="AB69" i="1"/>
  <c r="AC69" i="1"/>
  <c r="AD69" i="1" s="1"/>
  <c r="AB78" i="1"/>
  <c r="AC81" i="1"/>
  <c r="AD81" i="1" s="1"/>
  <c r="AC79" i="1"/>
  <c r="AD79" i="1" s="1"/>
  <c r="AC78" i="1"/>
  <c r="AD78" i="1" s="1"/>
  <c r="AB81" i="1"/>
  <c r="AB65" i="1"/>
  <c r="AC68" i="1"/>
  <c r="AD68" i="1" s="1"/>
  <c r="AC65" i="1"/>
  <c r="AD65" i="1" s="1"/>
  <c r="AC66" i="1"/>
  <c r="AD66" i="1" s="1"/>
  <c r="AB68" i="1"/>
  <c r="AB54" i="1"/>
  <c r="AB53" i="1"/>
  <c r="C4" i="1"/>
  <c r="AD51" i="1"/>
  <c r="U57" i="1" s="1"/>
  <c r="E4" i="1" s="1"/>
  <c r="AB52" i="1"/>
  <c r="AC55" i="1"/>
  <c r="AD55" i="1" s="1"/>
  <c r="AC53" i="1"/>
  <c r="AD53" i="1" s="1"/>
  <c r="AC56" i="1"/>
  <c r="AD56" i="1" s="1"/>
  <c r="AB55" i="1"/>
  <c r="AC52" i="1"/>
  <c r="AD52" i="1" s="1"/>
  <c r="AC43" i="1"/>
  <c r="AD43" i="1" s="1"/>
  <c r="AB40" i="1"/>
  <c r="AB41" i="1"/>
  <c r="AB38" i="1"/>
  <c r="J44" i="1" s="1"/>
  <c r="G3" i="1" s="1"/>
  <c r="AB39" i="1"/>
  <c r="AB42" i="1"/>
  <c r="AB43" i="1"/>
  <c r="AC40" i="1"/>
  <c r="AD40" i="1" s="1"/>
  <c r="AC38" i="1"/>
  <c r="AD38" i="1" s="1"/>
  <c r="AC39" i="1"/>
  <c r="AD39" i="1" s="1"/>
  <c r="AC41" i="1"/>
  <c r="AD41" i="1" s="1"/>
  <c r="AC42" i="1"/>
  <c r="AD42" i="1" s="1"/>
  <c r="H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H40" i="1"/>
  <c r="H41" i="1"/>
  <c r="H42" i="1"/>
  <c r="H43" i="1"/>
  <c r="I39" i="1"/>
  <c r="J39" i="1"/>
  <c r="K39" i="1"/>
  <c r="L39" i="1"/>
  <c r="V39" i="1"/>
  <c r="V40" i="1"/>
  <c r="V41" i="1"/>
  <c r="V42" i="1"/>
  <c r="V43" i="1"/>
  <c r="U39" i="1"/>
  <c r="U40" i="1"/>
  <c r="U41" i="1"/>
  <c r="U42" i="1"/>
  <c r="U43" i="1"/>
  <c r="T39" i="1"/>
  <c r="T40" i="1"/>
  <c r="T41" i="1"/>
  <c r="T42" i="1"/>
  <c r="T43" i="1"/>
  <c r="S39" i="1"/>
  <c r="S40" i="1"/>
  <c r="S41" i="1"/>
  <c r="S42" i="1"/>
  <c r="S43" i="1"/>
  <c r="R39" i="1"/>
  <c r="R40" i="1"/>
  <c r="R41" i="1"/>
  <c r="R42" i="1"/>
  <c r="R43" i="1"/>
  <c r="V38" i="1"/>
  <c r="T38" i="1"/>
  <c r="U38" i="1"/>
  <c r="S38" i="1"/>
  <c r="E44" i="1" l="1"/>
  <c r="C3" i="1" s="1"/>
  <c r="AD77" i="1"/>
  <c r="U83" i="1" s="1"/>
  <c r="E6" i="1"/>
  <c r="E5" i="1"/>
  <c r="P70" i="1"/>
  <c r="D5" i="1" s="1"/>
  <c r="P44" i="1"/>
  <c r="D3" i="1" s="1"/>
  <c r="U44" i="1"/>
  <c r="E3" i="1" s="1"/>
</calcChain>
</file>

<file path=xl/sharedStrings.xml><?xml version="1.0" encoding="utf-8"?>
<sst xmlns="http://schemas.openxmlformats.org/spreadsheetml/2006/main" count="255" uniqueCount="34">
  <si>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</si>
  <si>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</si>
  <si>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</si>
  <si>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</si>
  <si>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</si>
  <si>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 구매</t>
    <phoneticPr fontId="1" type="noConversion"/>
  </si>
  <si>
    <t>A 판매</t>
    <phoneticPr fontId="1" type="noConversion"/>
  </si>
  <si>
    <t>B 구매</t>
    <phoneticPr fontId="1" type="noConversion"/>
  </si>
  <si>
    <t>E 판매</t>
    <phoneticPr fontId="1" type="noConversion"/>
  </si>
  <si>
    <t>B 판매</t>
    <phoneticPr fontId="1" type="noConversion"/>
  </si>
  <si>
    <t>C 판매</t>
    <phoneticPr fontId="1" type="noConversion"/>
  </si>
  <si>
    <t>D 판매</t>
    <phoneticPr fontId="1" type="noConversion"/>
  </si>
  <si>
    <t>C 구매</t>
    <phoneticPr fontId="1" type="noConversion"/>
  </si>
  <si>
    <t>D 구매</t>
    <phoneticPr fontId="1" type="noConversion"/>
  </si>
  <si>
    <t>E 구매</t>
    <phoneticPr fontId="1" type="noConversion"/>
  </si>
  <si>
    <t>현금 잔액</t>
    <phoneticPr fontId="1" type="noConversion"/>
  </si>
  <si>
    <t>총 평가금액</t>
    <phoneticPr fontId="1" type="noConversion"/>
  </si>
  <si>
    <t>작년대비</t>
    <phoneticPr fontId="1" type="noConversion"/>
  </si>
  <si>
    <t>-</t>
    <phoneticPr fontId="1" type="noConversion"/>
  </si>
  <si>
    <t>그 다음년도 주가*주식수 합</t>
    <phoneticPr fontId="1" type="noConversion"/>
  </si>
  <si>
    <t>계속 이동 필요</t>
    <phoneticPr fontId="1" type="noConversion"/>
  </si>
  <si>
    <t>그 다음년도</t>
    <phoneticPr fontId="1" type="noConversion"/>
  </si>
  <si>
    <t>현 보유량</t>
    <phoneticPr fontId="1" type="noConversion"/>
  </si>
  <si>
    <t>주가*주식수</t>
    <phoneticPr fontId="1" type="noConversion"/>
  </si>
  <si>
    <t>작년대비</t>
    <phoneticPr fontId="1" type="noConversion"/>
  </si>
  <si>
    <t>등락</t>
    <phoneticPr fontId="1" type="noConversion"/>
  </si>
  <si>
    <t>[(현-작)*개수]합/[작*개수]합</t>
    <phoneticPr fontId="1" type="noConversion"/>
  </si>
  <si>
    <t>%</t>
    <phoneticPr fontId="1" type="noConversion"/>
  </si>
  <si>
    <t>(음수 에러)</t>
    <phoneticPr fontId="1" type="noConversion"/>
  </si>
  <si>
    <t>총 평가금액(주식)</t>
    <phoneticPr fontId="1" type="noConversion"/>
  </si>
  <si>
    <t>d</t>
    <phoneticPr fontId="1" type="noConversion"/>
  </si>
  <si>
    <t>가원</t>
    <phoneticPr fontId="1" type="noConversion"/>
  </si>
  <si>
    <t>지은</t>
    <phoneticPr fontId="1" type="noConversion"/>
  </si>
  <si>
    <t>혜나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</si>
</sst>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[Red]#,##0"/>
    <numFmt numFmtId="177" formatCode="#,##0_ ;[Red]\-#,##0\ "/>
    <numFmt numFmtId="178" formatCode="#,##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178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  <xf numFmtId="178" fontId="0" fillId="4" borderId="0" xfId="0" applyNumberForma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 applyBorder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 applyBorder="1">
      <alignment vertical="center"/>
    </xf>
    <xf numFmtId="177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3" borderId="0" xfId="0" applyFont="1" applyFill="1" applyBorder="1">
      <alignment vertical="center"/>
    </xf>
    <xf numFmtId="178" fontId="0" fillId="4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5" borderId="0" xfId="0" applyFont="1" applyFill="1">
      <alignment vertical="center"/>
    </xf>
    <xf numFmtId="178" fontId="5" fillId="5" borderId="0" xfId="0" applyNumberFormat="1" applyFont="1" applyFill="1">
      <alignment vertical="center"/>
    </xf>
    <xf numFmtId="177" fontId="0" fillId="3" borderId="2" xfId="0" applyNumberFormat="1" applyFill="1" applyBorder="1">
      <alignment vertical="center"/>
    </xf>
    <xf numFmtId="177" fontId="0" fillId="3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0" fontId="4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수익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현금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Sheet1!$B$2:$B$6</c15:sqref>
                  </c15:fullRef>
                </c:ext>
              </c:extLst>
              <c:f>Sheet1!$B$3:$B$6</c:f>
              <c:strCache>
                <c:ptCount val="3"/>
                <c:pt idx="0">
                  <c:v>가원</c:v>
                </c:pt>
                <c:pt idx="1">
                  <c:v>지은</c:v>
                </c:pt>
                <c:pt idx="2">
                  <c:v>혜나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</c15:sqref>
                  </c15:fullRef>
                </c:ext>
              </c:extLst>
              <c:f>Sheet1!$C$3:$C$6</c:f>
              <c:numCache>
                <c:formatCode>#,##0_ </c:formatCode>
                <c:ptCount val="4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44DD-9A57-F993FE9D56A4}"/>
            </c:ext>
          </c:extLst>
        </c:ser>
        <c:ser>
          <c:idx val="4"/>
          <c:order val="4"/>
          <c:tx>
            <c:v>주식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Sheet1!$B$2:$B$6</c15:sqref>
                  </c15:fullRef>
                </c:ext>
              </c:extLst>
              <c:f>Sheet1!$B$3:$B$6</c:f>
              <c:strCache>
                <c:ptCount val="3"/>
                <c:pt idx="0">
                  <c:v>가원</c:v>
                </c:pt>
                <c:pt idx="1">
                  <c:v>지은</c:v>
                </c:pt>
                <c:pt idx="2">
                  <c:v>혜나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Sheet1!$G$2:$G$6</c15:sqref>
                  </c15:fullRef>
                </c:ext>
              </c:extLst>
              <c:f>Sheet1!$G$3:$G$6</c:f>
              <c:numCache>
                <c:formatCode>#,##0_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46-44DD-9A57-F993FE9D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531504"/>
        <c:axId val="1691529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Sheet1!$B$2:$B$6</c15:sqref>
                        </c15:fullRef>
                        <c15:formulaRef>
                          <c15:sqref>Sheet1!$B$3:$B$6</c15:sqref>
                        </c15:formulaRef>
                      </c:ext>
                    </c:extLst>
                    <c:strCache>
                      <c:ptCount val="3"/>
                      <c:pt idx="0">
                        <c:v>가원</c:v>
                      </c:pt>
                      <c:pt idx="1">
                        <c:v>지은</c:v>
                      </c:pt>
                      <c:pt idx="2">
                        <c:v>혜나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Sheet1!$D$2:$D$6</c15:sqref>
                        </c15:fullRef>
                        <c15:formulaRef>
                          <c15:sqref>Sheet1!$D$3:$D$6</c15:sqref>
                        </c15:formulaRef>
                      </c:ext>
                    </c:extLst>
                    <c:numCache>
                      <c:formatCode>#,##0_ ;[Red]\-#,##0\ 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46-44DD-9A57-F993FE9D56A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Sheet1!$B$2:$B$6</c15:sqref>
                        </c15:fullRef>
                        <c15:formulaRef>
                          <c15:sqref>Sheet1!$B$3:$B$6</c15:sqref>
                        </c15:formulaRef>
                      </c:ext>
                    </c:extLst>
                    <c:strCache>
                      <c:ptCount val="3"/>
                      <c:pt idx="0">
                        <c:v>가원</c:v>
                      </c:pt>
                      <c:pt idx="1">
                        <c:v>지은</c:v>
                      </c:pt>
                      <c:pt idx="2">
                        <c:v>혜나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Sheet1!$E$2:$E$6</c15:sqref>
                        </c15:fullRef>
                        <c15:formulaRef>
                          <c15:sqref>Sheet1!$E$3:$E$6</c15:sqref>
                        </c15:formulaRef>
                      </c:ext>
                    </c:extLst>
                    <c:numCache>
                      <c:formatCode>#,##0_ ;[Red]\-#,##0\ 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46-44DD-9A57-F993FE9D56A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Sheet1!$B$2:$B$6</c15:sqref>
                        </c15:fullRef>
                        <c15:formulaRef>
                          <c15:sqref>Sheet1!$B$3:$B$6</c15:sqref>
                        </c15:formulaRef>
                      </c:ext>
                    </c:extLst>
                    <c:strCache>
                      <c:ptCount val="3"/>
                      <c:pt idx="0">
                        <c:v>가원</c:v>
                      </c:pt>
                      <c:pt idx="1">
                        <c:v>지은</c:v>
                      </c:pt>
                      <c:pt idx="2">
                        <c:v>혜나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Sheet1!$F$2:$F$6</c15:sqref>
                        </c15:fullRef>
                        <c15:formulaRef>
                          <c15:sqref>Sheet1!$F$3:$F$6</c15:sqref>
                        </c15:formulaRef>
                      </c:ext>
                    </c:extLst>
                    <c:numCache>
                      <c:formatCode>#,##0_ 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46-44DD-9A57-F993FE9D56A4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Sheet1!$B$2:$B$6</c15:sqref>
                        </c15:fullRef>
                        <c15:formulaRef>
                          <c15:sqref>Sheet1!$B$3:$B$6</c15:sqref>
                        </c15:formulaRef>
                      </c:ext>
                    </c:extLst>
                    <c:strCache>
                      <c:ptCount val="3"/>
                      <c:pt idx="0">
                        <c:v>가원</c:v>
                      </c:pt>
                      <c:pt idx="1">
                        <c:v>지은</c:v>
                      </c:pt>
                      <c:pt idx="2">
                        <c:v>혜나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Sheet1!$H$2:$H$6</c15:sqref>
                        </c15:fullRef>
                        <c15:formulaRef>
                          <c15:sqref>Sheet1!$H$3:$H$6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76-44E2-96A3-D395F63E5332}"/>
                  </c:ext>
                </c:extLst>
              </c15:ser>
            </c15:filteredBarSeries>
          </c:ext>
        </c:extLst>
      </c:barChart>
      <c:catAx>
        <c:axId val="16915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529008"/>
        <c:crosses val="autoZero"/>
        <c:auto val="1"/>
        <c:lblAlgn val="ctr"/>
        <c:lblOffset val="100"/>
        <c:noMultiLvlLbl val="0"/>
      </c:catAx>
      <c:valAx>
        <c:axId val="16915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15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9</xdr:col>
      <xdr:colOff>0</xdr:colOff>
      <xdr:row>22</xdr:row>
      <xdr:rowOff>101512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5"/>
  <sheetViews>
    <sheetView tabSelected="1" workbookViewId="0">
      <selection activeCell="L11" sqref="L11"/>
    </sheetView>
  </sheetViews>
  <sheetFormatPr defaultRowHeight="16.5"/>
  <cols>
    <col min="3" max="3" width="9.25" bestFit="1" customWidth="1"/>
    <col min="5" max="5" width="9.25" bestFit="1" customWidth="1"/>
  </cols>
  <sheetData>
    <row r="1" spans="1:59">
      <c r="BC1" t="s">
        <v>0</v>
      </c>
      <c r="BD1" t="s">
        <v>1</v>
      </c>
      <c r="BE1" t="s">
        <v>2</v>
      </c>
      <c r="BF1" t="s">
        <v>3</v>
      </c>
      <c r="BG1" t="s">
        <v>4</v>
      </c>
    </row>
    <row r="2" spans="1:59">
      <c r="A2" s="4"/>
      <c r="B2" s="4"/>
      <c r="C2" s="1" t="s">
        <v>15</v>
      </c>
      <c r="D2" s="1" t="s">
        <v>17</v>
      </c>
      <c r="E2" s="1" t="s">
        <v>25</v>
      </c>
      <c r="F2" s="1"/>
      <c r="G2" s="16" t="s">
        <v>29</v>
      </c>
      <c r="O2" s="3"/>
      <c r="BB2">
        <v>2014</v>
      </c>
      <c r="BC2" s="5">
        <v>20000</v>
      </c>
      <c r="BD2" s="5">
        <v>10000</v>
      </c>
      <c r="BE2" s="5">
        <v>1200</v>
      </c>
      <c r="BF2" s="5">
        <v>3000</v>
      </c>
      <c r="BG2" s="5">
        <v>40000</v>
      </c>
    </row>
    <row r="3" spans="1:59">
      <c r="B3" s="2" t="s">
        <v>31</v>
      </c>
      <c r="C3" s="12">
        <f>E44</f>
        <v>100000</v>
      </c>
      <c r="D3" s="24">
        <f>P44</f>
        <v>0</v>
      </c>
      <c r="E3" s="24">
        <f>U44</f>
        <v>0</v>
      </c>
      <c r="F3" s="12" t="s">
        <v>27</v>
      </c>
      <c r="G3" s="12">
        <f>J44</f>
        <v>0</v>
      </c>
      <c r="BB3">
        <v>2015</v>
      </c>
      <c r="BC3" s="5">
        <v>24000</v>
      </c>
      <c r="BD3" s="5">
        <v>120000</v>
      </c>
      <c r="BE3" s="5">
        <v>1200</v>
      </c>
      <c r="BF3" s="5">
        <v>5000</v>
      </c>
      <c r="BG3" s="5">
        <v>60000</v>
      </c>
    </row>
    <row r="4" spans="1:59">
      <c r="B4" s="2" t="s">
        <v>32</v>
      </c>
      <c r="C4" s="12">
        <f>E57</f>
        <v>100000</v>
      </c>
      <c r="D4" s="24">
        <f>P57</f>
        <v>0</v>
      </c>
      <c r="E4" s="24">
        <f>U57</f>
        <v>0</v>
      </c>
      <c r="F4" s="12" t="s">
        <v>27</v>
      </c>
      <c r="G4" s="12">
        <f>J57</f>
        <v>0</v>
      </c>
      <c r="BB4">
        <v>2016</v>
      </c>
      <c r="BC4" s="5">
        <v>30000</v>
      </c>
      <c r="BD4" s="5">
        <v>60000</v>
      </c>
      <c r="BE4" s="5">
        <v>1400</v>
      </c>
      <c r="BF4" s="5">
        <v>4000</v>
      </c>
      <c r="BG4" s="5">
        <v>80000</v>
      </c>
    </row>
    <row r="5" spans="1:59">
      <c r="B5" s="2" t="s">
        <v>33</v>
      </c>
      <c r="C5" s="12">
        <f>E70</f>
        <v>100000</v>
      </c>
      <c r="D5" s="24">
        <f>P70</f>
        <v>0</v>
      </c>
      <c r="E5" s="24">
        <f>U70</f>
        <v>0</v>
      </c>
      <c r="F5" s="12" t="s">
        <v>27</v>
      </c>
      <c r="G5" s="12">
        <f>J70</f>
        <v>0</v>
      </c>
      <c r="BB5">
        <v>2017</v>
      </c>
      <c r="BC5" s="5">
        <v>34000</v>
      </c>
      <c r="BD5" s="5">
        <v>70000</v>
      </c>
      <c r="BE5" s="5">
        <v>800</v>
      </c>
      <c r="BF5" s="5">
        <v>7000</v>
      </c>
      <c r="BG5" s="5">
        <v>60000</v>
      </c>
    </row>
    <row r="6" spans="1:59">
      <c r="B6" s="2"/>
      <c r="C6" s="12">
        <f>E83</f>
        <v>100000</v>
      </c>
      <c r="D6" s="24">
        <f>P83</f>
        <v>0</v>
      </c>
      <c r="E6" s="24">
        <f>U70</f>
        <v>0</v>
      </c>
      <c r="F6" s="12" t="s">
        <v>27</v>
      </c>
      <c r="G6" s="12">
        <f>J83</f>
        <v>0</v>
      </c>
      <c r="BB6">
        <v>2018</v>
      </c>
      <c r="BC6" s="5">
        <v>34000</v>
      </c>
      <c r="BD6" s="5">
        <v>80000</v>
      </c>
      <c r="BE6" s="5">
        <v>400</v>
      </c>
      <c r="BF6" s="5">
        <v>6000</v>
      </c>
      <c r="BG6" s="5">
        <v>50000</v>
      </c>
    </row>
    <row r="7" spans="1:59">
      <c r="B7" s="4"/>
      <c r="BB7">
        <v>2019</v>
      </c>
      <c r="BC7" s="5">
        <v>36000</v>
      </c>
      <c r="BD7" s="5">
        <v>60000</v>
      </c>
      <c r="BE7" s="5">
        <v>600</v>
      </c>
      <c r="BF7" s="5">
        <v>6400</v>
      </c>
      <c r="BG7" s="5">
        <v>40000</v>
      </c>
    </row>
    <row r="8" spans="1:59">
      <c r="B8" s="4"/>
      <c r="BB8">
        <v>2020</v>
      </c>
      <c r="BC8" s="5">
        <v>60000</v>
      </c>
      <c r="BD8" s="5">
        <v>70000</v>
      </c>
      <c r="BE8" s="5">
        <v>1200</v>
      </c>
      <c r="BF8" s="5">
        <v>2000</v>
      </c>
      <c r="BG8" s="5">
        <v>30000</v>
      </c>
    </row>
    <row r="9" spans="1:59">
      <c r="B9" s="4"/>
      <c r="BD9" s="5"/>
      <c r="BE9" s="6"/>
    </row>
    <row r="10" spans="1:59">
      <c r="B10" s="4"/>
      <c r="BD10" s="5"/>
    </row>
    <row r="11" spans="1:59">
      <c r="B11" s="4"/>
      <c r="BD11" s="5"/>
    </row>
    <row r="12" spans="1:59">
      <c r="B12" s="4"/>
      <c r="BD12" s="5"/>
    </row>
    <row r="13" spans="1:59">
      <c r="B13" s="4"/>
      <c r="BD13" s="5"/>
    </row>
    <row r="14" spans="1:59">
      <c r="B14" s="4"/>
      <c r="BC14" t="s">
        <v>0</v>
      </c>
      <c r="BD14" t="s">
        <v>1</v>
      </c>
      <c r="BE14" t="s">
        <v>2</v>
      </c>
      <c r="BF14" t="s">
        <v>3</v>
      </c>
      <c r="BG14" t="s">
        <v>4</v>
      </c>
    </row>
    <row r="15" spans="1:59">
      <c r="B15" s="4"/>
      <c r="BB15">
        <v>2014</v>
      </c>
      <c r="BC15" s="5">
        <v>20000</v>
      </c>
      <c r="BD15" s="5">
        <v>10000</v>
      </c>
      <c r="BE15" s="5">
        <v>1200</v>
      </c>
      <c r="BF15" s="5">
        <v>3000</v>
      </c>
      <c r="BG15" s="5">
        <v>40000</v>
      </c>
    </row>
    <row r="16" spans="1:59">
      <c r="B16" s="4"/>
      <c r="BB16">
        <v>2015</v>
      </c>
      <c r="BC16" s="5">
        <v>24000</v>
      </c>
      <c r="BD16" s="5">
        <v>120000</v>
      </c>
      <c r="BE16" s="5">
        <v>1200</v>
      </c>
      <c r="BF16" s="5">
        <v>5000</v>
      </c>
      <c r="BG16" s="5">
        <v>60000</v>
      </c>
    </row>
    <row r="17" spans="2:59">
      <c r="B17" s="4"/>
      <c r="BB17">
        <v>2016</v>
      </c>
      <c r="BC17" s="5">
        <v>30000</v>
      </c>
      <c r="BD17" s="5">
        <v>60000</v>
      </c>
      <c r="BE17" s="5">
        <v>1400</v>
      </c>
      <c r="BF17" s="5">
        <v>4000</v>
      </c>
      <c r="BG17" s="5">
        <v>80000</v>
      </c>
    </row>
    <row r="18" spans="2:59">
      <c r="B18" s="4"/>
      <c r="BB18">
        <v>2017</v>
      </c>
      <c r="BC18" s="5">
        <v>34000</v>
      </c>
      <c r="BD18" s="5">
        <v>70000</v>
      </c>
      <c r="BE18" s="5">
        <v>800</v>
      </c>
      <c r="BF18" s="5">
        <v>7000</v>
      </c>
      <c r="BG18" s="5">
        <v>60000</v>
      </c>
    </row>
    <row r="19" spans="2:59">
      <c r="B19" s="4"/>
      <c r="BB19">
        <v>2018</v>
      </c>
      <c r="BC19" s="5">
        <v>34000</v>
      </c>
      <c r="BD19" s="5">
        <v>80000</v>
      </c>
      <c r="BE19" s="5">
        <v>400</v>
      </c>
      <c r="BF19" s="5">
        <v>6000</v>
      </c>
      <c r="BG19" s="5">
        <v>50000</v>
      </c>
    </row>
    <row r="20" spans="2:59">
      <c r="B20" s="4"/>
      <c r="BB20">
        <v>2019</v>
      </c>
      <c r="BC20" s="5">
        <v>36000</v>
      </c>
      <c r="BD20" s="5">
        <v>60000</v>
      </c>
      <c r="BE20" s="5">
        <v>600</v>
      </c>
      <c r="BF20" s="5">
        <v>6400</v>
      </c>
      <c r="BG20" s="5">
        <v>40000</v>
      </c>
    </row>
    <row r="21" spans="2:59">
      <c r="B21" s="4"/>
      <c r="BB21">
        <v>2020</v>
      </c>
      <c r="BC21" s="5">
        <v>60000</v>
      </c>
      <c r="BD21" s="5">
        <v>70000</v>
      </c>
      <c r="BE21" s="5">
        <v>1200</v>
      </c>
      <c r="BF21" s="5">
        <v>2000</v>
      </c>
      <c r="BG21" s="5">
        <v>30000</v>
      </c>
    </row>
    <row r="22" spans="2:59">
      <c r="B22" s="4"/>
      <c r="BD22" s="5"/>
    </row>
    <row r="23" spans="2:59">
      <c r="B23" s="4"/>
      <c r="BD23" s="5"/>
    </row>
    <row r="24" spans="2:59">
      <c r="B24" s="4"/>
      <c r="BD24" s="5"/>
    </row>
    <row r="25" spans="2:59">
      <c r="B25" s="4"/>
      <c r="BD25" s="5"/>
    </row>
    <row r="26" spans="2:59">
      <c r="B26" s="4"/>
      <c r="BD26" s="5"/>
    </row>
    <row r="27" spans="2:59">
      <c r="B27" s="4"/>
      <c r="BC27" t="s">
        <v>0</v>
      </c>
      <c r="BD27" t="s">
        <v>1</v>
      </c>
      <c r="BE27" t="s">
        <v>2</v>
      </c>
      <c r="BF27" t="s">
        <v>3</v>
      </c>
      <c r="BG27" t="s">
        <v>4</v>
      </c>
    </row>
    <row r="28" spans="2:59">
      <c r="B28" s="4"/>
      <c r="BB28">
        <v>2014</v>
      </c>
      <c r="BC28" s="5">
        <v>20000</v>
      </c>
      <c r="BD28" s="5">
        <v>10000</v>
      </c>
      <c r="BE28" s="5">
        <v>1200</v>
      </c>
      <c r="BF28" s="5">
        <v>3000</v>
      </c>
      <c r="BG28" s="5">
        <v>40000</v>
      </c>
    </row>
    <row r="29" spans="2:59">
      <c r="B29" s="4"/>
      <c r="BB29">
        <v>2015</v>
      </c>
      <c r="BC29" s="5">
        <v>24000</v>
      </c>
      <c r="BD29" s="5">
        <v>120000</v>
      </c>
      <c r="BE29" s="5">
        <v>1200</v>
      </c>
      <c r="BF29" s="5">
        <v>5000</v>
      </c>
      <c r="BG29" s="5">
        <v>60000</v>
      </c>
    </row>
    <row r="30" spans="2:59">
      <c r="B30" s="4"/>
      <c r="BB30">
        <v>2016</v>
      </c>
      <c r="BC30" s="5">
        <v>30000</v>
      </c>
      <c r="BD30" s="5">
        <v>60000</v>
      </c>
      <c r="BE30" s="5">
        <v>1400</v>
      </c>
      <c r="BF30" s="5">
        <v>4000</v>
      </c>
      <c r="BG30" s="5">
        <v>80000</v>
      </c>
    </row>
    <row r="31" spans="2:59">
      <c r="B31" s="4"/>
      <c r="BB31">
        <v>2017</v>
      </c>
      <c r="BC31" s="5">
        <v>34000</v>
      </c>
      <c r="BD31" s="5">
        <v>70000</v>
      </c>
      <c r="BE31" s="5">
        <v>800</v>
      </c>
      <c r="BF31" s="5">
        <v>7000</v>
      </c>
      <c r="BG31" s="5">
        <v>60000</v>
      </c>
    </row>
    <row r="32" spans="2:59">
      <c r="B32" s="4"/>
      <c r="BB32">
        <v>2018</v>
      </c>
      <c r="BC32" s="5">
        <v>34000</v>
      </c>
      <c r="BD32" s="5">
        <v>80000</v>
      </c>
      <c r="BE32" s="5">
        <v>400</v>
      </c>
      <c r="BF32" s="5">
        <v>6000</v>
      </c>
      <c r="BG32" s="5">
        <v>50000</v>
      </c>
    </row>
    <row r="33" spans="1:59">
      <c r="B33" s="4"/>
      <c r="BB33">
        <v>2019</v>
      </c>
      <c r="BC33" s="5">
        <v>36000</v>
      </c>
      <c r="BD33" s="5">
        <v>60000</v>
      </c>
      <c r="BE33" s="5">
        <v>600</v>
      </c>
      <c r="BF33" s="5">
        <v>6400</v>
      </c>
      <c r="BG33" s="5">
        <v>40000</v>
      </c>
    </row>
    <row r="34" spans="1:59">
      <c r="BB34">
        <v>2020</v>
      </c>
      <c r="BC34" s="5">
        <v>60000</v>
      </c>
      <c r="BD34" s="5">
        <v>70000</v>
      </c>
      <c r="BE34" s="5">
        <v>1200</v>
      </c>
      <c r="BF34" s="5">
        <v>2000</v>
      </c>
      <c r="BG34" s="5">
        <v>30000</v>
      </c>
    </row>
    <row r="35" spans="1:59">
      <c r="BD35" s="5"/>
    </row>
    <row r="36" spans="1:59">
      <c r="H36" t="s">
        <v>23</v>
      </c>
      <c r="R36" t="s">
        <v>23</v>
      </c>
      <c r="V36" s="8"/>
      <c r="W36" s="10" t="s">
        <v>22</v>
      </c>
      <c r="X36" s="25" t="s">
        <v>28</v>
      </c>
      <c r="AD36" t="s">
        <v>26</v>
      </c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BD36" s="5"/>
    </row>
    <row r="37" spans="1:59">
      <c r="A37" s="2" t="s">
        <v>31</v>
      </c>
      <c r="C37" t="s">
        <v>6</v>
      </c>
      <c r="D37" t="s">
        <v>9</v>
      </c>
      <c r="E37" t="s">
        <v>10</v>
      </c>
      <c r="F37" t="s">
        <v>11</v>
      </c>
      <c r="G37" t="s">
        <v>8</v>
      </c>
      <c r="H37" t="s">
        <v>0</v>
      </c>
      <c r="I37" t="s">
        <v>1</v>
      </c>
      <c r="J37" t="s">
        <v>2</v>
      </c>
      <c r="K37" t="s">
        <v>3</v>
      </c>
      <c r="L37" t="s">
        <v>4</v>
      </c>
      <c r="M37" t="s">
        <v>5</v>
      </c>
      <c r="N37" t="s">
        <v>7</v>
      </c>
      <c r="O37" t="s">
        <v>12</v>
      </c>
      <c r="P37" t="s">
        <v>13</v>
      </c>
      <c r="Q37" t="s">
        <v>14</v>
      </c>
      <c r="R37" t="s">
        <v>0</v>
      </c>
      <c r="S37" t="s">
        <v>1</v>
      </c>
      <c r="T37" t="s">
        <v>2</v>
      </c>
      <c r="U37" t="s">
        <v>3</v>
      </c>
      <c r="V37" s="8" t="s">
        <v>4</v>
      </c>
      <c r="W37" s="10" t="s">
        <v>0</v>
      </c>
      <c r="X37" t="s">
        <v>1</v>
      </c>
      <c r="Y37" t="s">
        <v>2</v>
      </c>
      <c r="Z37" t="s">
        <v>3</v>
      </c>
      <c r="AA37" t="s">
        <v>4</v>
      </c>
      <c r="AB37" t="s">
        <v>16</v>
      </c>
      <c r="AC37" t="s">
        <v>24</v>
      </c>
      <c r="AD37" t="s">
        <v>25</v>
      </c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7"/>
      <c r="AU37" s="44"/>
      <c r="AV37" s="44"/>
      <c r="AW37" s="47"/>
      <c r="BD37" s="5"/>
    </row>
    <row r="38" spans="1:59">
      <c r="B38">
        <v>2014</v>
      </c>
      <c r="C38" s="13" t="s">
        <v>18</v>
      </c>
      <c r="D38" s="13" t="s">
        <v>18</v>
      </c>
      <c r="E38" s="13" t="s">
        <v>18</v>
      </c>
      <c r="F38" s="13" t="s">
        <v>18</v>
      </c>
      <c r="G38" s="13" t="s">
        <v>18</v>
      </c>
      <c r="H38" s="13" t="s">
        <v>18</v>
      </c>
      <c r="I38" s="13" t="s">
        <v>18</v>
      </c>
      <c r="J38" s="13" t="s">
        <v>18</v>
      </c>
      <c r="K38" s="13" t="s">
        <v>18</v>
      </c>
      <c r="L38" s="13" t="s">
        <v>18</v>
      </c>
      <c r="M38" s="1"/>
      <c r="R38" s="14">
        <f t="shared" ref="R38:V43" si="0">M38*BC2</f>
        <v>0</v>
      </c>
      <c r="S38" s="14">
        <f t="shared" si="0"/>
        <v>0</v>
      </c>
      <c r="T38" s="14">
        <f t="shared" si="0"/>
        <v>0</v>
      </c>
      <c r="U38" s="14">
        <f t="shared" si="0"/>
        <v>0</v>
      </c>
      <c r="V38" s="15">
        <f t="shared" si="0"/>
        <v>0</v>
      </c>
      <c r="W38" s="42">
        <f>SUM(M38:M43)-SUM(C39:C43)</f>
        <v>0</v>
      </c>
      <c r="X38" s="43">
        <f t="shared" ref="X38:AA38" si="1">SUM(N38:N43)-SUM(D39:D43)</f>
        <v>0</v>
      </c>
      <c r="Y38" s="43">
        <f t="shared" si="1"/>
        <v>0</v>
      </c>
      <c r="Z38" s="43">
        <f t="shared" si="1"/>
        <v>0</v>
      </c>
      <c r="AA38" s="43">
        <f t="shared" si="1"/>
        <v>0</v>
      </c>
      <c r="AB38" s="22">
        <f>W38*BC3+X38*BD3+Y38*BE3+Z38*BF3+AA38*BG3</f>
        <v>0</v>
      </c>
      <c r="AC38" s="17">
        <f>W38*(BC3-BC2)+X38*(BD3-BD2)+Y38*(BE3-BE2)+Z38*(BF3-BF2)+AA38*(BG3-BG2)</f>
        <v>0</v>
      </c>
      <c r="AD38" s="20">
        <f>IF(AC38, QUOTIENT(AC38*100, (W38*BC2+X38*BD2+Y38*BE2+Z38*BF2+AA38*BG2)), 0)</f>
        <v>0</v>
      </c>
      <c r="AE38" t="s">
        <v>27</v>
      </c>
      <c r="AH38" s="44"/>
      <c r="AI38" s="44"/>
      <c r="AJ38" s="44"/>
      <c r="AK38" s="44"/>
      <c r="AL38" s="46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BD38" s="5"/>
    </row>
    <row r="39" spans="1:59">
      <c r="B39">
        <v>2015</v>
      </c>
      <c r="H39" s="14">
        <f t="shared" ref="H39:L43" si="2">C39*BC3</f>
        <v>0</v>
      </c>
      <c r="I39" s="14">
        <f t="shared" si="2"/>
        <v>0</v>
      </c>
      <c r="J39" s="14">
        <f t="shared" si="2"/>
        <v>0</v>
      </c>
      <c r="K39" s="14">
        <f t="shared" si="2"/>
        <v>0</v>
      </c>
      <c r="L39" s="14">
        <f t="shared" si="2"/>
        <v>0</v>
      </c>
      <c r="M39" s="1"/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5">
        <f t="shared" si="0"/>
        <v>0</v>
      </c>
      <c r="W39" s="11"/>
      <c r="X39" s="7"/>
      <c r="Y39" s="7"/>
      <c r="Z39" s="7"/>
      <c r="AA39" s="7"/>
      <c r="AB39" s="22">
        <f>W38*BC4+X38*BD4+Y38*BE4+Z38*BF4+AA38*BG4</f>
        <v>0</v>
      </c>
      <c r="AC39" s="17">
        <f>W38*(BC4-BC3)+X38*(BD4-BD3)+Y38*(BE4-BE3)+Z38*(BF4-BF3)+AA38*(BG4-BG3)</f>
        <v>0</v>
      </c>
      <c r="AD39" s="19">
        <f>IF(AC39, QUOTIENT(AC39*100, (W38*BC3+X38*BD3+Y38*BE3+Z38*BF3+AA38*BG3)), 0)</f>
        <v>0</v>
      </c>
      <c r="AH39" s="44"/>
      <c r="AI39" s="44"/>
      <c r="AJ39" s="44"/>
      <c r="AK39" s="44"/>
      <c r="AL39" s="46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</row>
    <row r="40" spans="1:59">
      <c r="B40">
        <v>2016</v>
      </c>
      <c r="H40" s="14">
        <f t="shared" si="2"/>
        <v>0</v>
      </c>
      <c r="I40" s="14">
        <f t="shared" si="2"/>
        <v>0</v>
      </c>
      <c r="J40" s="14">
        <f t="shared" si="2"/>
        <v>0</v>
      </c>
      <c r="K40" s="14">
        <f t="shared" si="2"/>
        <v>0</v>
      </c>
      <c r="L40" s="14">
        <f t="shared" si="2"/>
        <v>0</v>
      </c>
      <c r="M40" s="1"/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5">
        <f t="shared" si="0"/>
        <v>0</v>
      </c>
      <c r="W40" s="11"/>
      <c r="X40" s="7"/>
      <c r="Y40" s="7"/>
      <c r="Z40" s="7"/>
      <c r="AA40" s="7"/>
      <c r="AB40" s="22">
        <f>W38*BC5+X38*BD5+Y38*BE5+Z38*BF5+AA38*BG5</f>
        <v>0</v>
      </c>
      <c r="AC40" s="17">
        <f>W38*(BC5-BC4)+X38*(BD5-BD4)+Y38*(BE5-BE4)+Z38*(BF5-BF4)+AA38*(BG5-BG4)</f>
        <v>0</v>
      </c>
      <c r="AD40" s="19">
        <f>IF(AC40, QUOTIENT(AC40*100, (W38*BC4+X38*BD4+Y38*BE4+Z38*BF4+AA38*BG4)), 0)</f>
        <v>0</v>
      </c>
      <c r="AH40" s="44"/>
      <c r="AI40" s="44"/>
      <c r="AJ40" s="44"/>
      <c r="AK40" s="44"/>
      <c r="AL40" s="46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BC40" t="s">
        <v>0</v>
      </c>
      <c r="BD40" t="s">
        <v>1</v>
      </c>
      <c r="BE40" t="s">
        <v>2</v>
      </c>
      <c r="BF40" t="s">
        <v>3</v>
      </c>
      <c r="BG40" t="s">
        <v>4</v>
      </c>
    </row>
    <row r="41" spans="1:59">
      <c r="B41">
        <v>2017</v>
      </c>
      <c r="H41" s="14">
        <f t="shared" si="2"/>
        <v>0</v>
      </c>
      <c r="I41" s="14">
        <f t="shared" si="2"/>
        <v>0</v>
      </c>
      <c r="J41" s="14">
        <f t="shared" si="2"/>
        <v>0</v>
      </c>
      <c r="K41" s="14">
        <f t="shared" si="2"/>
        <v>0</v>
      </c>
      <c r="L41" s="14">
        <f t="shared" si="2"/>
        <v>0</v>
      </c>
      <c r="M41" s="1"/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5">
        <f t="shared" si="0"/>
        <v>0</v>
      </c>
      <c r="W41" s="11"/>
      <c r="X41" s="7"/>
      <c r="Y41" s="7"/>
      <c r="Z41" s="7"/>
      <c r="AA41" s="7"/>
      <c r="AB41" s="22">
        <f>W38*BC6+X38*BD6+Y38*BE6+Z38*BF6+AA38*BG6</f>
        <v>0</v>
      </c>
      <c r="AC41" s="17">
        <f>W38*(BC6-BC5)+X38*(BD6-BD5)+Y38*(BE6-BE5)+Z38*(BF6-BF5)+AA38*(BG6-BG5)</f>
        <v>0</v>
      </c>
      <c r="AD41" s="19">
        <f>IF(AC41, QUOTIENT(AC41*100, (W38*BC5+X38*BD5+Y38*BE5+Z38*BF5+AA38*BG5)), 0)</f>
        <v>0</v>
      </c>
      <c r="AH41" s="44"/>
      <c r="AI41" s="44"/>
      <c r="AJ41" s="44"/>
      <c r="AK41" s="44"/>
      <c r="AL41" s="46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BB41">
        <v>2014</v>
      </c>
      <c r="BC41" s="5">
        <v>20000</v>
      </c>
      <c r="BD41" s="5">
        <v>10000</v>
      </c>
      <c r="BE41" s="5">
        <v>1200</v>
      </c>
      <c r="BF41" s="5">
        <v>3000</v>
      </c>
      <c r="BG41" s="5">
        <v>40000</v>
      </c>
    </row>
    <row r="42" spans="1:59">
      <c r="B42">
        <v>2018</v>
      </c>
      <c r="H42" s="14">
        <f t="shared" si="2"/>
        <v>0</v>
      </c>
      <c r="I42" s="14">
        <f t="shared" si="2"/>
        <v>0</v>
      </c>
      <c r="J42" s="14">
        <f t="shared" si="2"/>
        <v>0</v>
      </c>
      <c r="K42" s="14">
        <f t="shared" si="2"/>
        <v>0</v>
      </c>
      <c r="L42" s="14">
        <f t="shared" si="2"/>
        <v>0</v>
      </c>
      <c r="M42" s="1"/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5">
        <f t="shared" si="0"/>
        <v>0</v>
      </c>
      <c r="W42" s="11"/>
      <c r="X42" s="7"/>
      <c r="Y42" s="7"/>
      <c r="Z42" s="7"/>
      <c r="AA42" s="7"/>
      <c r="AB42" s="22">
        <f>W38*BC7+X38*BD7+Y38*BE7+Z38*BF7+AA38*BG7</f>
        <v>0</v>
      </c>
      <c r="AC42" s="17">
        <f>W38*(BC7-BC6)+X38*(BD7-BD6)+Y38*(BE7-BE6)+Z38*(BF7-BF6)+AA38*(BG7-BG6)</f>
        <v>0</v>
      </c>
      <c r="AD42" s="19">
        <f>IF(AC42, QUOTIENT(AC42*100, (W38*BC6+X38*BD6+Y38*BE6+Z38*BF6+AA38*BG6)), 0)</f>
        <v>0</v>
      </c>
      <c r="AH42" s="44"/>
      <c r="AI42" s="44"/>
      <c r="AJ42" s="44"/>
      <c r="AK42" s="44"/>
      <c r="AL42" s="46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BB42">
        <v>2015</v>
      </c>
      <c r="BC42" s="5">
        <v>24000</v>
      </c>
      <c r="BD42" s="5">
        <v>120000</v>
      </c>
      <c r="BE42" s="5">
        <v>1200</v>
      </c>
      <c r="BF42" s="5">
        <v>5000</v>
      </c>
      <c r="BG42" s="5">
        <v>60000</v>
      </c>
    </row>
    <row r="43" spans="1:59">
      <c r="B43">
        <v>2019</v>
      </c>
      <c r="H43" s="14">
        <f t="shared" si="2"/>
        <v>0</v>
      </c>
      <c r="I43" s="14">
        <f t="shared" si="2"/>
        <v>0</v>
      </c>
      <c r="J43" s="14">
        <f t="shared" si="2"/>
        <v>0</v>
      </c>
      <c r="K43" s="14">
        <f t="shared" si="2"/>
        <v>0</v>
      </c>
      <c r="L43" s="14">
        <f t="shared" si="2"/>
        <v>0</v>
      </c>
      <c r="M43" s="1"/>
      <c r="R43" s="14">
        <f t="shared" si="0"/>
        <v>0</v>
      </c>
      <c r="S43" s="14">
        <f t="shared" si="0"/>
        <v>0</v>
      </c>
      <c r="T43" s="14">
        <f t="shared" si="0"/>
        <v>0</v>
      </c>
      <c r="U43" s="14">
        <f t="shared" si="0"/>
        <v>0</v>
      </c>
      <c r="V43" s="15">
        <f t="shared" si="0"/>
        <v>0</v>
      </c>
      <c r="W43" s="11"/>
      <c r="X43" s="7"/>
      <c r="Y43" s="7"/>
      <c r="Z43" s="7"/>
      <c r="AA43" s="7"/>
      <c r="AB43" s="22">
        <f>W38*BC8+X38*BD8+Y38*BE8+Z38*BF8+AA38*BG8</f>
        <v>0</v>
      </c>
      <c r="AC43" s="17">
        <f>W38*(BC8-BC7)+X38*(BD8-BD7)+Y38*(BE8-BE7)+Z38*(BF8-BF7)+AA38*(BG8-BG7)</f>
        <v>0</v>
      </c>
      <c r="AD43" s="19">
        <f>IF(AC43, QUOTIENT(AC43*100, (W38*BC7+X38*BD7+Y38*BE7+Z38*BF7+AA38*BG7)), 0)</f>
        <v>0</v>
      </c>
      <c r="AH43" s="44"/>
      <c r="AI43" s="44"/>
      <c r="AJ43" s="44"/>
      <c r="AK43" s="44"/>
      <c r="AL43" s="46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BB43">
        <v>2016</v>
      </c>
      <c r="BC43" s="5">
        <v>30000</v>
      </c>
      <c r="BD43" s="5">
        <v>60000</v>
      </c>
      <c r="BE43" s="5">
        <v>1400</v>
      </c>
      <c r="BF43" s="5">
        <v>4000</v>
      </c>
      <c r="BG43" s="5">
        <v>80000</v>
      </c>
    </row>
    <row r="44" spans="1:59">
      <c r="D44" s="13" t="s">
        <v>15</v>
      </c>
      <c r="E44" s="23">
        <f>100000+H39+H40+H41+H42+H43+I39+I40+I41+I42+I43+J39+J40+J41+J42+J43+K39+K40+K41+K42+K43+L39+L40+L41+L42+L43-R38-S38-T38-U38-V38-R39-S39-T39-U39-V39-R40-S40-T40-U40-V40-R41-S41-T41-U41-V41-R42-S42-T42-U42-V42-R43-S43-T43-U43-V43</f>
        <v>100000</v>
      </c>
      <c r="H44" s="21" t="s">
        <v>16</v>
      </c>
      <c r="I44" s="21"/>
      <c r="J44" s="32">
        <f>AB38</f>
        <v>0</v>
      </c>
      <c r="N44" s="18" t="s">
        <v>17</v>
      </c>
      <c r="O44" s="18"/>
      <c r="P44" s="30">
        <f>AC38</f>
        <v>0</v>
      </c>
      <c r="S44" s="19" t="s">
        <v>25</v>
      </c>
      <c r="T44" s="19"/>
      <c r="U44" s="31">
        <f>AD38</f>
        <v>0</v>
      </c>
      <c r="AC44" s="9"/>
      <c r="AH44" s="44"/>
      <c r="AI44" s="44"/>
      <c r="AJ44" s="44"/>
      <c r="AK44" s="45"/>
      <c r="AL44" s="44"/>
      <c r="AM44" s="44"/>
      <c r="AN44" s="44"/>
      <c r="AO44" s="44"/>
      <c r="AP44" s="46"/>
      <c r="AQ44" s="44"/>
      <c r="AR44" s="44"/>
      <c r="AS44" s="44"/>
      <c r="AT44" s="44"/>
      <c r="AU44" s="44"/>
      <c r="AV44" s="44"/>
      <c r="AW44" s="44"/>
      <c r="BB44">
        <v>2017</v>
      </c>
      <c r="BC44" s="5">
        <v>34000</v>
      </c>
      <c r="BD44" s="5">
        <v>70000</v>
      </c>
      <c r="BE44" s="5">
        <v>800</v>
      </c>
      <c r="BF44" s="5">
        <v>7000</v>
      </c>
      <c r="BG44" s="5">
        <v>60000</v>
      </c>
    </row>
    <row r="45" spans="1:59">
      <c r="D45" s="29" t="s">
        <v>28</v>
      </c>
      <c r="H45" s="21" t="s">
        <v>19</v>
      </c>
      <c r="I45" s="21"/>
      <c r="J45" s="21"/>
      <c r="N45" s="18" t="s">
        <v>21</v>
      </c>
      <c r="O45" s="18"/>
      <c r="P45" s="18"/>
      <c r="S45" s="19" t="s">
        <v>21</v>
      </c>
      <c r="T45" s="19"/>
      <c r="U45" s="19"/>
      <c r="AH45" s="44"/>
      <c r="AI45" s="44"/>
      <c r="AJ45" s="47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BB45">
        <v>2018</v>
      </c>
      <c r="BC45" s="5">
        <v>34000</v>
      </c>
      <c r="BD45" s="5">
        <v>80000</v>
      </c>
      <c r="BE45" s="5">
        <v>400</v>
      </c>
      <c r="BF45" s="5">
        <v>6000</v>
      </c>
      <c r="BG45" s="5">
        <v>50000</v>
      </c>
    </row>
    <row r="46" spans="1:59">
      <c r="H46" s="35" t="s">
        <v>20</v>
      </c>
      <c r="I46" s="21"/>
      <c r="J46" s="21"/>
      <c r="L46" s="3"/>
      <c r="N46" s="26" t="s">
        <v>20</v>
      </c>
      <c r="O46" s="18"/>
      <c r="P46" s="18"/>
      <c r="S46" s="37" t="s">
        <v>20</v>
      </c>
      <c r="T46" s="19"/>
      <c r="U46" s="19"/>
      <c r="AH46" s="44"/>
      <c r="AI46" s="44"/>
      <c r="AJ46" s="44"/>
      <c r="AK46" s="45"/>
      <c r="AL46" s="44"/>
      <c r="AM46" s="44"/>
      <c r="AN46" s="44"/>
      <c r="AO46" s="44"/>
      <c r="AP46" s="46"/>
      <c r="AQ46" s="44"/>
      <c r="AR46" s="44"/>
      <c r="AS46" s="44"/>
      <c r="AT46" s="44"/>
      <c r="AU46" s="44"/>
      <c r="AV46" s="44"/>
      <c r="AW46" s="44"/>
      <c r="BB46">
        <v>2019</v>
      </c>
      <c r="BC46" s="5">
        <v>36000</v>
      </c>
      <c r="BD46" s="5">
        <v>60000</v>
      </c>
      <c r="BE46" s="5">
        <v>600</v>
      </c>
      <c r="BF46" s="5">
        <v>6400</v>
      </c>
      <c r="BG46" s="5">
        <v>40000</v>
      </c>
    </row>
    <row r="47" spans="1:59">
      <c r="AH47" s="44"/>
      <c r="AI47" s="44"/>
      <c r="AJ47" s="28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BB47">
        <v>2020</v>
      </c>
      <c r="BC47" s="5">
        <v>60000</v>
      </c>
      <c r="BD47" s="5">
        <v>70000</v>
      </c>
      <c r="BE47" s="5">
        <v>1200</v>
      </c>
      <c r="BF47" s="5">
        <v>2000</v>
      </c>
      <c r="BG47" s="5">
        <v>30000</v>
      </c>
    </row>
    <row r="48" spans="1:59">
      <c r="AH48" s="44"/>
      <c r="AI48" s="44"/>
      <c r="AJ48" s="44"/>
      <c r="AK48" s="44"/>
      <c r="AL48" s="44"/>
      <c r="AM48" s="44"/>
      <c r="AN48" s="28"/>
      <c r="AO48" s="44"/>
      <c r="AP48" s="44"/>
      <c r="AQ48" s="44"/>
      <c r="AR48" s="44"/>
      <c r="AS48" s="44"/>
      <c r="AT48" s="44"/>
      <c r="AU48" s="44"/>
      <c r="AV48" s="44"/>
      <c r="AW48" s="44"/>
    </row>
    <row r="49" spans="1:49">
      <c r="H49" t="s">
        <v>23</v>
      </c>
      <c r="R49" t="s">
        <v>23</v>
      </c>
      <c r="V49" s="8"/>
      <c r="W49" s="10" t="s">
        <v>22</v>
      </c>
      <c r="X49" s="27" t="s">
        <v>28</v>
      </c>
      <c r="AD49" t="s">
        <v>26</v>
      </c>
      <c r="AH49" s="44"/>
      <c r="AI49" s="44"/>
      <c r="AJ49" s="28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</row>
    <row r="50" spans="1:49">
      <c r="A50" s="2" t="s">
        <v>32</v>
      </c>
      <c r="C50" t="s">
        <v>6</v>
      </c>
      <c r="D50" t="s">
        <v>9</v>
      </c>
      <c r="E50" t="s">
        <v>10</v>
      </c>
      <c r="F50" t="s">
        <v>11</v>
      </c>
      <c r="G50" t="s">
        <v>8</v>
      </c>
      <c r="H50" t="s">
        <v>0</v>
      </c>
      <c r="I50" t="s">
        <v>1</v>
      </c>
      <c r="J50" t="s">
        <v>2</v>
      </c>
      <c r="K50" t="s">
        <v>3</v>
      </c>
      <c r="L50" t="s">
        <v>4</v>
      </c>
      <c r="M50" t="s">
        <v>5</v>
      </c>
      <c r="N50" t="s">
        <v>7</v>
      </c>
      <c r="O50" t="s">
        <v>12</v>
      </c>
      <c r="P50" t="s">
        <v>13</v>
      </c>
      <c r="Q50" t="s">
        <v>14</v>
      </c>
      <c r="R50" t="s">
        <v>0</v>
      </c>
      <c r="S50" t="s">
        <v>1</v>
      </c>
      <c r="T50" t="s">
        <v>2</v>
      </c>
      <c r="U50" t="s">
        <v>3</v>
      </c>
      <c r="V50" s="8" t="s">
        <v>4</v>
      </c>
      <c r="W50" s="10" t="s">
        <v>0</v>
      </c>
      <c r="X50" t="s">
        <v>1</v>
      </c>
      <c r="Y50" t="s">
        <v>2</v>
      </c>
      <c r="Z50" t="s">
        <v>3</v>
      </c>
      <c r="AA50" t="s">
        <v>4</v>
      </c>
      <c r="AB50" t="s">
        <v>16</v>
      </c>
      <c r="AC50" t="s">
        <v>24</v>
      </c>
      <c r="AD50" t="s">
        <v>25</v>
      </c>
      <c r="AH50" s="44"/>
      <c r="AI50" s="44"/>
      <c r="AJ50" s="44"/>
      <c r="AK50" s="44"/>
      <c r="AL50" s="44"/>
      <c r="AM50" s="44"/>
      <c r="AN50" s="28"/>
      <c r="AO50" s="44"/>
      <c r="AP50" s="44"/>
      <c r="AQ50" s="44"/>
      <c r="AR50" s="44"/>
      <c r="AS50" s="44"/>
      <c r="AT50" s="44"/>
      <c r="AU50" s="44"/>
      <c r="AV50" s="44"/>
      <c r="AW50" s="44"/>
    </row>
    <row r="51" spans="1:49">
      <c r="B51">
        <v>2014</v>
      </c>
      <c r="C51" s="13" t="s">
        <v>18</v>
      </c>
      <c r="D51" s="13" t="s">
        <v>18</v>
      </c>
      <c r="E51" s="13" t="s">
        <v>18</v>
      </c>
      <c r="F51" s="13" t="s">
        <v>18</v>
      </c>
      <c r="G51" s="13" t="s">
        <v>18</v>
      </c>
      <c r="H51" s="13" t="s">
        <v>18</v>
      </c>
      <c r="I51" s="13" t="s">
        <v>18</v>
      </c>
      <c r="J51" s="13" t="s">
        <v>18</v>
      </c>
      <c r="K51" s="13" t="s">
        <v>18</v>
      </c>
      <c r="L51" s="13" t="s">
        <v>18</v>
      </c>
      <c r="M51" s="1"/>
      <c r="R51" s="14">
        <f t="shared" ref="R51:V56" si="3">M51*BC15</f>
        <v>0</v>
      </c>
      <c r="S51" s="14">
        <f t="shared" si="3"/>
        <v>0</v>
      </c>
      <c r="T51" s="14">
        <f t="shared" si="3"/>
        <v>0</v>
      </c>
      <c r="U51" s="14">
        <f t="shared" si="3"/>
        <v>0</v>
      </c>
      <c r="V51" s="15">
        <f t="shared" si="3"/>
        <v>0</v>
      </c>
      <c r="W51" s="42">
        <f>SUM(M51:M56)-SUM(C52:C56)</f>
        <v>0</v>
      </c>
      <c r="X51" s="43">
        <f t="shared" ref="X51" si="4">SUM(N51:N56)-SUM(D52:D56)</f>
        <v>0</v>
      </c>
      <c r="Y51" s="43">
        <f t="shared" ref="Y51" si="5">SUM(O51:O56)-SUM(E52:E56)</f>
        <v>0</v>
      </c>
      <c r="Z51" s="43">
        <f t="shared" ref="Z51" si="6">SUM(P51:P56)-SUM(F52:F56)</f>
        <v>0</v>
      </c>
      <c r="AA51" s="43">
        <f t="shared" ref="AA51" si="7">SUM(Q51:Q56)-SUM(G52:G56)</f>
        <v>0</v>
      </c>
      <c r="AB51" s="22">
        <f>W51*BC16+X51*BD16+Y51*BE16+Z51*BF16+AA51*BG16</f>
        <v>0</v>
      </c>
      <c r="AC51" s="17">
        <f>W51*(BC16-BC15)+X51*(BD16-BD15)+Y51*(BE16-BE15)+Z51*(BF16-BF15)+AA51*(BG16-BG15)</f>
        <v>0</v>
      </c>
      <c r="AD51" s="20">
        <f>IF(AC51, QUOTIENT(AC51*100, (W51*BC15+X51*BD15+Y51*BE15+Z51*BF15+AA51*BG15)), 0)</f>
        <v>0</v>
      </c>
      <c r="AE51" t="s">
        <v>27</v>
      </c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</row>
    <row r="52" spans="1:49">
      <c r="B52">
        <v>2015</v>
      </c>
      <c r="H52" s="14">
        <f t="shared" ref="H52:L56" si="8">C52*BC16</f>
        <v>0</v>
      </c>
      <c r="I52" s="14">
        <f t="shared" si="8"/>
        <v>0</v>
      </c>
      <c r="J52" s="14">
        <f t="shared" si="8"/>
        <v>0</v>
      </c>
      <c r="K52" s="14">
        <f t="shared" si="8"/>
        <v>0</v>
      </c>
      <c r="L52" s="14">
        <f t="shared" si="8"/>
        <v>0</v>
      </c>
      <c r="M52" s="1"/>
      <c r="R52" s="14">
        <f t="shared" si="3"/>
        <v>0</v>
      </c>
      <c r="S52" s="14">
        <f t="shared" si="3"/>
        <v>0</v>
      </c>
      <c r="T52" s="14">
        <f t="shared" si="3"/>
        <v>0</v>
      </c>
      <c r="U52" s="14">
        <f t="shared" si="3"/>
        <v>0</v>
      </c>
      <c r="V52" s="15">
        <f t="shared" si="3"/>
        <v>0</v>
      </c>
      <c r="W52" s="11"/>
      <c r="X52" s="7"/>
      <c r="Y52" s="7"/>
      <c r="Z52" s="7"/>
      <c r="AA52" s="7"/>
      <c r="AB52" s="22">
        <f>W51*BC17+X51*BD17+Y51*BE17+Z51*BF17+AA51*BG17</f>
        <v>0</v>
      </c>
      <c r="AC52" s="17">
        <f>W51*(BC17-BC16)+X51*(BD17-BD16)+Y51*(BE17-BE16)+Z51*(BF17-BF16)+AA51*(BG17-BG16)</f>
        <v>0</v>
      </c>
      <c r="AD52" s="19">
        <f>IF(AC52, QUOTIENT(AC52*100, (W51*BC16+X51*BD16+Y51*BE16+Z51*BF16+AA51*BG16)), 0)</f>
        <v>0</v>
      </c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</row>
    <row r="53" spans="1:49">
      <c r="B53">
        <v>2016</v>
      </c>
      <c r="H53" s="14">
        <f t="shared" si="8"/>
        <v>0</v>
      </c>
      <c r="I53" s="14">
        <f t="shared" si="8"/>
        <v>0</v>
      </c>
      <c r="J53" s="14">
        <f t="shared" si="8"/>
        <v>0</v>
      </c>
      <c r="K53" s="14">
        <f t="shared" si="8"/>
        <v>0</v>
      </c>
      <c r="L53" s="14">
        <f t="shared" si="8"/>
        <v>0</v>
      </c>
      <c r="M53" s="1"/>
      <c r="R53" s="14">
        <f t="shared" si="3"/>
        <v>0</v>
      </c>
      <c r="S53" s="14">
        <f t="shared" si="3"/>
        <v>0</v>
      </c>
      <c r="T53" s="14">
        <f t="shared" si="3"/>
        <v>0</v>
      </c>
      <c r="U53" s="14">
        <f t="shared" si="3"/>
        <v>0</v>
      </c>
      <c r="V53" s="15">
        <f t="shared" si="3"/>
        <v>0</v>
      </c>
      <c r="W53" s="11"/>
      <c r="X53" s="7"/>
      <c r="Y53" s="7"/>
      <c r="Z53" s="7"/>
      <c r="AA53" s="7"/>
      <c r="AB53" s="22">
        <f>W51*BC18+X51*BD18+Y51*BE18+Z51*BF18+AA51*BG18</f>
        <v>0</v>
      </c>
      <c r="AC53" s="17">
        <f>W51*(BC18-BC17)+X51*(BD18-BD17)+Y51*(BE18-BE17)+Z51*(BF18-BF17)+AA51*(BG18-BG17)</f>
        <v>0</v>
      </c>
      <c r="AD53" s="19">
        <f>IF(AC53, QUOTIENT(AC53*100, (W51*BC17+X51*BD17+Y51*BE17+Z51*BF17+AA51*BG17)), 0)</f>
        <v>0</v>
      </c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</row>
    <row r="54" spans="1:49">
      <c r="B54">
        <v>2017</v>
      </c>
      <c r="H54" s="14">
        <f t="shared" si="8"/>
        <v>0</v>
      </c>
      <c r="I54" s="14">
        <f t="shared" si="8"/>
        <v>0</v>
      </c>
      <c r="J54" s="14">
        <f t="shared" si="8"/>
        <v>0</v>
      </c>
      <c r="K54" s="14">
        <f t="shared" si="8"/>
        <v>0</v>
      </c>
      <c r="L54" s="14">
        <f t="shared" si="8"/>
        <v>0</v>
      </c>
      <c r="M54" s="1"/>
      <c r="R54" s="14">
        <f t="shared" si="3"/>
        <v>0</v>
      </c>
      <c r="S54" s="14">
        <f t="shared" si="3"/>
        <v>0</v>
      </c>
      <c r="T54" s="14">
        <f t="shared" si="3"/>
        <v>0</v>
      </c>
      <c r="U54" s="14">
        <f t="shared" si="3"/>
        <v>0</v>
      </c>
      <c r="V54" s="15">
        <f t="shared" si="3"/>
        <v>0</v>
      </c>
      <c r="W54" s="11"/>
      <c r="X54" s="7"/>
      <c r="Y54" s="7"/>
      <c r="Z54" s="7"/>
      <c r="AA54" s="7"/>
      <c r="AB54" s="22">
        <f>W51*BC19+X51*BD19+Y51*BE19+Z51*BF19+AA51*BG19</f>
        <v>0</v>
      </c>
      <c r="AC54" s="17">
        <f>W51*(BC19-BC18)+X51*(BD19-BD18)+Y51*(BE19-BE18)+Z51*(BF19-BF18)+AA51*(BG19-BG18)</f>
        <v>0</v>
      </c>
      <c r="AD54" s="19">
        <f>IF(AC54, QUOTIENT(AC54*100, (W51*BC18+X51*BD18+Y51*BE18+Z51*BF18+AA51*BG18)), 0)</f>
        <v>0</v>
      </c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</row>
    <row r="55" spans="1:49">
      <c r="B55">
        <v>2018</v>
      </c>
      <c r="H55" s="14">
        <f t="shared" si="8"/>
        <v>0</v>
      </c>
      <c r="I55" s="14">
        <f t="shared" si="8"/>
        <v>0</v>
      </c>
      <c r="J55" s="14">
        <f t="shared" si="8"/>
        <v>0</v>
      </c>
      <c r="K55" s="14">
        <f t="shared" si="8"/>
        <v>0</v>
      </c>
      <c r="L55" s="14">
        <f t="shared" si="8"/>
        <v>0</v>
      </c>
      <c r="M55" s="1"/>
      <c r="R55" s="14">
        <f t="shared" si="3"/>
        <v>0</v>
      </c>
      <c r="S55" s="14">
        <f t="shared" si="3"/>
        <v>0</v>
      </c>
      <c r="T55" s="14">
        <f t="shared" si="3"/>
        <v>0</v>
      </c>
      <c r="U55" s="14">
        <f t="shared" si="3"/>
        <v>0</v>
      </c>
      <c r="V55" s="15">
        <f t="shared" si="3"/>
        <v>0</v>
      </c>
      <c r="W55" s="11"/>
      <c r="X55" s="7"/>
      <c r="Y55" s="7"/>
      <c r="Z55" s="7"/>
      <c r="AA55" s="7"/>
      <c r="AB55" s="22">
        <f>W51*BC20+X51*BD20+Y51*BE20+Z51*BF20+AA51*BG20</f>
        <v>0</v>
      </c>
      <c r="AC55" s="17">
        <f>W51*(BC20-BC19)+X51*(BD20-BD19)+Y51*(BE20-BE19)+Z51*(BF20-BF19)+AA51*(BG20-BG19)</f>
        <v>0</v>
      </c>
      <c r="AD55" s="19">
        <f>IF(AC55, QUOTIENT(AC55*100, (W51*BC19+X51*BD19+Y51*BE19+Z51*BF19+AA51*BG19)), 0)</f>
        <v>0</v>
      </c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</row>
    <row r="56" spans="1:49">
      <c r="B56">
        <v>2019</v>
      </c>
      <c r="H56" s="14">
        <f t="shared" si="8"/>
        <v>0</v>
      </c>
      <c r="I56" s="14">
        <f t="shared" si="8"/>
        <v>0</v>
      </c>
      <c r="J56" s="14">
        <f t="shared" si="8"/>
        <v>0</v>
      </c>
      <c r="K56" s="14">
        <f t="shared" si="8"/>
        <v>0</v>
      </c>
      <c r="L56" s="14">
        <f t="shared" si="8"/>
        <v>0</v>
      </c>
      <c r="M56" s="1"/>
      <c r="R56" s="14">
        <f t="shared" si="3"/>
        <v>0</v>
      </c>
      <c r="S56" s="14">
        <f t="shared" si="3"/>
        <v>0</v>
      </c>
      <c r="T56" s="14">
        <f t="shared" si="3"/>
        <v>0</v>
      </c>
      <c r="U56" s="14">
        <f t="shared" si="3"/>
        <v>0</v>
      </c>
      <c r="V56" s="15">
        <f t="shared" si="3"/>
        <v>0</v>
      </c>
      <c r="W56" s="11"/>
      <c r="X56" s="7"/>
      <c r="Y56" s="7"/>
      <c r="Z56" s="7"/>
      <c r="AA56" s="7"/>
      <c r="AB56" s="22">
        <f>W51*BC21+X51*BD21+Y51*BE21+Z51*BF21+AA51*BG21</f>
        <v>0</v>
      </c>
      <c r="AC56" s="17">
        <f>W51*(BC21-BC20)+X51*(BD21-BD20)+Y51*(BE21-BE20)+Z51*(BF21-BF20)+AA51*(BG21-BG20)</f>
        <v>0</v>
      </c>
      <c r="AD56" s="19">
        <f>IF(AC56, QUOTIENT(AC56*100, (W51*BC20+X51*BD20+Y51*BE20+Z51*BF20+AA51*BG20)), 0)</f>
        <v>0</v>
      </c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</row>
    <row r="57" spans="1:49">
      <c r="D57" s="13" t="s">
        <v>15</v>
      </c>
      <c r="E57" s="23">
        <f>100000+H52+H53+H54+H55+H56+I52+I53+I54+I55+I56+J52+J53+J54+J55+J56+K52+K53+K54+K55+K56+L52+L53+L54+L55+L56-R51-S51-T51-U51-V51-R52-S52-T52-U52-V52-R53-S53-T53-U53-V53-R54-S54-T54-U54-V54-R55-S55-T55-U55-V55-R56-S56-T56-U56-V56</f>
        <v>100000</v>
      </c>
      <c r="H57" s="21" t="s">
        <v>16</v>
      </c>
      <c r="I57" s="21"/>
      <c r="J57" s="32">
        <f>AB51</f>
        <v>0</v>
      </c>
      <c r="N57" s="33" t="s">
        <v>17</v>
      </c>
      <c r="O57" s="33"/>
      <c r="P57" s="34">
        <f>AC51</f>
        <v>0</v>
      </c>
      <c r="S57" s="19" t="s">
        <v>25</v>
      </c>
      <c r="T57" s="19"/>
      <c r="U57" s="31">
        <f>AD51</f>
        <v>0</v>
      </c>
      <c r="AC57" s="9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</row>
    <row r="58" spans="1:49">
      <c r="D58" s="29" t="s">
        <v>28</v>
      </c>
      <c r="H58" s="21" t="s">
        <v>19</v>
      </c>
      <c r="I58" s="21"/>
      <c r="J58" s="21"/>
      <c r="N58" s="33" t="s">
        <v>21</v>
      </c>
      <c r="O58" s="33"/>
      <c r="P58" s="33"/>
      <c r="S58" s="19" t="s">
        <v>21</v>
      </c>
      <c r="T58" s="19"/>
      <c r="U58" s="19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</row>
    <row r="59" spans="1:49">
      <c r="H59" s="35" t="s">
        <v>20</v>
      </c>
      <c r="I59" s="21"/>
      <c r="J59" s="21"/>
      <c r="L59" s="3"/>
      <c r="N59" s="36" t="s">
        <v>20</v>
      </c>
      <c r="O59" s="33"/>
      <c r="P59" s="33"/>
      <c r="S59" s="37" t="s">
        <v>20</v>
      </c>
      <c r="T59" s="19"/>
      <c r="U59" s="19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</row>
    <row r="60" spans="1:49"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</row>
    <row r="61" spans="1:49"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</row>
    <row r="62" spans="1:49">
      <c r="H62" t="s">
        <v>23</v>
      </c>
      <c r="R62" t="s">
        <v>23</v>
      </c>
      <c r="V62" s="8"/>
      <c r="W62" s="10" t="s">
        <v>22</v>
      </c>
      <c r="X62" s="27" t="s">
        <v>28</v>
      </c>
      <c r="AD62" t="s">
        <v>26</v>
      </c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</row>
    <row r="63" spans="1:49">
      <c r="A63" s="2" t="s">
        <v>33</v>
      </c>
      <c r="C63" t="s">
        <v>6</v>
      </c>
      <c r="D63" t="s">
        <v>9</v>
      </c>
      <c r="E63" t="s">
        <v>10</v>
      </c>
      <c r="F63" t="s">
        <v>11</v>
      </c>
      <c r="G63" t="s">
        <v>8</v>
      </c>
      <c r="H63" t="s">
        <v>0</v>
      </c>
      <c r="I63" t="s">
        <v>1</v>
      </c>
      <c r="J63" t="s">
        <v>2</v>
      </c>
      <c r="K63" t="s">
        <v>3</v>
      </c>
      <c r="L63" t="s">
        <v>4</v>
      </c>
      <c r="M63" t="s">
        <v>5</v>
      </c>
      <c r="N63" t="s">
        <v>7</v>
      </c>
      <c r="O63" t="s">
        <v>12</v>
      </c>
      <c r="P63" t="s">
        <v>13</v>
      </c>
      <c r="Q63" t="s">
        <v>14</v>
      </c>
      <c r="R63" t="s">
        <v>0</v>
      </c>
      <c r="S63" t="s">
        <v>1</v>
      </c>
      <c r="T63" t="s">
        <v>2</v>
      </c>
      <c r="U63" t="s">
        <v>3</v>
      </c>
      <c r="V63" s="8" t="s">
        <v>4</v>
      </c>
      <c r="W63" s="10" t="s">
        <v>0</v>
      </c>
      <c r="X63" t="s">
        <v>1</v>
      </c>
      <c r="Y63" t="s">
        <v>2</v>
      </c>
      <c r="Z63" t="s">
        <v>3</v>
      </c>
      <c r="AA63" t="s">
        <v>4</v>
      </c>
      <c r="AB63" t="s">
        <v>16</v>
      </c>
      <c r="AC63" t="s">
        <v>24</v>
      </c>
      <c r="AD63" t="s">
        <v>25</v>
      </c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</row>
    <row r="64" spans="1:49">
      <c r="B64">
        <v>2014</v>
      </c>
      <c r="C64" s="13" t="s">
        <v>18</v>
      </c>
      <c r="D64" s="13" t="s">
        <v>18</v>
      </c>
      <c r="E64" s="13" t="s">
        <v>18</v>
      </c>
      <c r="F64" s="13" t="s">
        <v>18</v>
      </c>
      <c r="G64" s="13" t="s">
        <v>18</v>
      </c>
      <c r="H64" s="13" t="s">
        <v>18</v>
      </c>
      <c r="I64" s="13" t="s">
        <v>18</v>
      </c>
      <c r="J64" s="13" t="s">
        <v>18</v>
      </c>
      <c r="K64" s="13" t="s">
        <v>18</v>
      </c>
      <c r="L64" s="13" t="s">
        <v>18</v>
      </c>
      <c r="M64" s="1"/>
      <c r="R64" s="14">
        <f t="shared" ref="R64:V69" si="9">M64*BC28</f>
        <v>0</v>
      </c>
      <c r="S64" s="14">
        <f t="shared" si="9"/>
        <v>0</v>
      </c>
      <c r="T64" s="14">
        <f t="shared" si="9"/>
        <v>0</v>
      </c>
      <c r="U64" s="14">
        <f t="shared" si="9"/>
        <v>0</v>
      </c>
      <c r="V64" s="15">
        <f t="shared" si="9"/>
        <v>0</v>
      </c>
      <c r="W64" s="42">
        <f>SUM(M64:M69)-SUM(C65:C69)</f>
        <v>0</v>
      </c>
      <c r="X64" s="43">
        <f t="shared" ref="X64" si="10">SUM(N64:N69)-SUM(D65:D69)</f>
        <v>0</v>
      </c>
      <c r="Y64" s="43">
        <f t="shared" ref="Y64" si="11">SUM(O64:O69)-SUM(E65:E69)</f>
        <v>0</v>
      </c>
      <c r="Z64" s="43">
        <f t="shared" ref="Z64" si="12">SUM(P64:P69)-SUM(F65:F69)</f>
        <v>0</v>
      </c>
      <c r="AA64" s="43">
        <f t="shared" ref="AA64" si="13">SUM(Q64:Q69)-SUM(G65:G69)</f>
        <v>0</v>
      </c>
      <c r="AB64" s="22">
        <f>W64*BC29+X64*BD29+Y64*BE29+Z64*BF29+AA64*BG29</f>
        <v>0</v>
      </c>
      <c r="AC64" s="17">
        <f>W64*(BC29-BC28)+X64*(BD29-BD28)+Y64*(BE29-BE28)+Z64*(BF29-BF28)+AA64*(BG29-BG28)</f>
        <v>0</v>
      </c>
      <c r="AD64" s="20">
        <f>IF(AC64, QUOTIENT(AC64*100, (W64*BC28+X64*BD28+Y64*BE28+Z64*BF28+AA64*BG28)), 0)</f>
        <v>0</v>
      </c>
      <c r="AE64" t="s">
        <v>27</v>
      </c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</row>
    <row r="65" spans="1:49">
      <c r="B65">
        <v>2015</v>
      </c>
      <c r="H65" s="14">
        <f t="shared" ref="H65:L69" si="14">C65*BC29</f>
        <v>0</v>
      </c>
      <c r="I65" s="14">
        <f t="shared" si="14"/>
        <v>0</v>
      </c>
      <c r="J65" s="14">
        <f t="shared" si="14"/>
        <v>0</v>
      </c>
      <c r="K65" s="14">
        <f t="shared" si="14"/>
        <v>0</v>
      </c>
      <c r="L65" s="14">
        <f t="shared" si="14"/>
        <v>0</v>
      </c>
      <c r="M65" s="1"/>
      <c r="R65" s="14">
        <f t="shared" si="9"/>
        <v>0</v>
      </c>
      <c r="S65" s="14">
        <f t="shared" si="9"/>
        <v>0</v>
      </c>
      <c r="T65" s="14">
        <f t="shared" si="9"/>
        <v>0</v>
      </c>
      <c r="U65" s="14">
        <f t="shared" si="9"/>
        <v>0</v>
      </c>
      <c r="V65" s="15">
        <f t="shared" si="9"/>
        <v>0</v>
      </c>
      <c r="W65" s="11"/>
      <c r="X65" s="7"/>
      <c r="Y65" s="7"/>
      <c r="Z65" s="7"/>
      <c r="AA65" s="7"/>
      <c r="AB65" s="22">
        <f>W64*BC30+X64*BD30+Y64*BE30+Z64*BF30+AA64*BG30</f>
        <v>0</v>
      </c>
      <c r="AC65" s="17">
        <f>W64*(BC30-BC29)+X64*(BD30-BD29)+Y64*(BE30-BE29)+Z64*(BF30-BF29)+AA64*(BG30-BG29)</f>
        <v>0</v>
      </c>
      <c r="AD65" s="19">
        <f>IF(AC65, QUOTIENT(AC65*100, (W64*BC29+X64*BD29+Y64*BE29+Z64*BF29+AA64*BG29)), 0)</f>
        <v>0</v>
      </c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</row>
    <row r="66" spans="1:49">
      <c r="B66">
        <v>2016</v>
      </c>
      <c r="H66" s="14">
        <f t="shared" si="14"/>
        <v>0</v>
      </c>
      <c r="I66" s="14">
        <f t="shared" si="14"/>
        <v>0</v>
      </c>
      <c r="J66" s="14">
        <f t="shared" si="14"/>
        <v>0</v>
      </c>
      <c r="K66" s="14">
        <f t="shared" si="14"/>
        <v>0</v>
      </c>
      <c r="L66" s="14">
        <f t="shared" si="14"/>
        <v>0</v>
      </c>
      <c r="M66" s="1"/>
      <c r="R66" s="14">
        <f t="shared" si="9"/>
        <v>0</v>
      </c>
      <c r="S66" s="14">
        <f t="shared" si="9"/>
        <v>0</v>
      </c>
      <c r="T66" s="14">
        <f t="shared" si="9"/>
        <v>0</v>
      </c>
      <c r="U66" s="14">
        <f t="shared" si="9"/>
        <v>0</v>
      </c>
      <c r="V66" s="15">
        <f t="shared" si="9"/>
        <v>0</v>
      </c>
      <c r="W66" s="11"/>
      <c r="X66" s="7"/>
      <c r="Y66" s="7"/>
      <c r="Z66" s="7"/>
      <c r="AA66" s="7"/>
      <c r="AB66" s="22">
        <f>W64*BC31+X64*BD31+Y64*BE31+Z64*BF31+AA64*BG31</f>
        <v>0</v>
      </c>
      <c r="AC66" s="17">
        <f>W64*(BC31-BC30)+X64*(BD31-BD30)+Y64*(BE31-BE30)+Z64*(BF31-BF30)+AA64*(BG31-BG30)</f>
        <v>0</v>
      </c>
      <c r="AD66" s="19">
        <f>IF(AC66, QUOTIENT(AC66*100, (W64*BC30+X64*BD30+Y64*BE30+Z64*BF30+AA64*BG30)), 0)</f>
        <v>0</v>
      </c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</row>
    <row r="67" spans="1:49">
      <c r="B67">
        <v>2017</v>
      </c>
      <c r="H67" s="14">
        <f t="shared" si="14"/>
        <v>0</v>
      </c>
      <c r="I67" s="14">
        <f t="shared" si="14"/>
        <v>0</v>
      </c>
      <c r="J67" s="14">
        <f t="shared" si="14"/>
        <v>0</v>
      </c>
      <c r="K67" s="14">
        <f t="shared" si="14"/>
        <v>0</v>
      </c>
      <c r="L67" s="14">
        <f t="shared" si="14"/>
        <v>0</v>
      </c>
      <c r="M67" s="1"/>
      <c r="R67" s="14">
        <f t="shared" si="9"/>
        <v>0</v>
      </c>
      <c r="S67" s="14">
        <f t="shared" si="9"/>
        <v>0</v>
      </c>
      <c r="T67" s="14">
        <f t="shared" si="9"/>
        <v>0</v>
      </c>
      <c r="U67" s="14">
        <f t="shared" si="9"/>
        <v>0</v>
      </c>
      <c r="V67" s="15">
        <f t="shared" si="9"/>
        <v>0</v>
      </c>
      <c r="W67" s="11"/>
      <c r="X67" s="7"/>
      <c r="Y67" s="7"/>
      <c r="Z67" s="7"/>
      <c r="AA67" s="7"/>
      <c r="AB67" s="22">
        <f>W64*BC32+X64*BD32+Y64*BE32+Z64*BF32+AA64*BG32</f>
        <v>0</v>
      </c>
      <c r="AC67" s="17">
        <f>W64*(BC32-BC31)+X64*(BD32-BD31)+Y64*(BE32-BE31)+Z64*(BF32-BF31)+AA64*(BG32-BG31)</f>
        <v>0</v>
      </c>
      <c r="AD67" s="19">
        <f>IF(AC67, QUOTIENT(AC67*100, (W64*BC31+X64*BD31+Y64*BE31+Z64*BF31+AA64*BG31)), 0)</f>
        <v>0</v>
      </c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</row>
    <row r="68" spans="1:49">
      <c r="B68">
        <v>2018</v>
      </c>
      <c r="H68" s="14">
        <f t="shared" si="14"/>
        <v>0</v>
      </c>
      <c r="I68" s="14">
        <f t="shared" si="14"/>
        <v>0</v>
      </c>
      <c r="J68" s="14">
        <f t="shared" si="14"/>
        <v>0</v>
      </c>
      <c r="K68" s="14">
        <f t="shared" si="14"/>
        <v>0</v>
      </c>
      <c r="L68" s="14">
        <f t="shared" si="14"/>
        <v>0</v>
      </c>
      <c r="M68" s="1"/>
      <c r="R68" s="14">
        <f t="shared" si="9"/>
        <v>0</v>
      </c>
      <c r="S68" s="14">
        <f t="shared" si="9"/>
        <v>0</v>
      </c>
      <c r="T68" s="14">
        <f t="shared" si="9"/>
        <v>0</v>
      </c>
      <c r="U68" s="14">
        <f t="shared" si="9"/>
        <v>0</v>
      </c>
      <c r="V68" s="15">
        <f t="shared" si="9"/>
        <v>0</v>
      </c>
      <c r="W68" s="11"/>
      <c r="X68" s="7"/>
      <c r="Y68" s="7"/>
      <c r="Z68" s="7"/>
      <c r="AA68" s="7"/>
      <c r="AB68" s="22">
        <f>W64*BC33+X64*BD33+Y64*BE33+Z64*BF33+AA64*BG33</f>
        <v>0</v>
      </c>
      <c r="AC68" s="17">
        <f>W64*(BC33-BC32)+X64*(BD33-BD32)+Y64*(BE33-BE32)+Z64*(BF33-BF32)+AA64*(BG33-BG32)</f>
        <v>0</v>
      </c>
      <c r="AD68" s="19">
        <f>IF(AC68, QUOTIENT(AC68*100, (W64*BC32+X64*BD32+Y64*BE32+Z64*BF32+AA64*BG32)), 0)</f>
        <v>0</v>
      </c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</row>
    <row r="69" spans="1:49">
      <c r="B69">
        <v>2019</v>
      </c>
      <c r="H69" s="14">
        <f t="shared" si="14"/>
        <v>0</v>
      </c>
      <c r="I69" s="14">
        <f t="shared" si="14"/>
        <v>0</v>
      </c>
      <c r="J69" s="14">
        <f t="shared" si="14"/>
        <v>0</v>
      </c>
      <c r="K69" s="14">
        <f t="shared" si="14"/>
        <v>0</v>
      </c>
      <c r="L69" s="14">
        <f t="shared" si="14"/>
        <v>0</v>
      </c>
      <c r="M69" s="1"/>
      <c r="R69" s="14">
        <f t="shared" si="9"/>
        <v>0</v>
      </c>
      <c r="S69" s="14">
        <f t="shared" si="9"/>
        <v>0</v>
      </c>
      <c r="T69" s="14">
        <f t="shared" si="9"/>
        <v>0</v>
      </c>
      <c r="U69" s="14">
        <f t="shared" si="9"/>
        <v>0</v>
      </c>
      <c r="V69" s="15">
        <f t="shared" si="9"/>
        <v>0</v>
      </c>
      <c r="W69" s="11"/>
      <c r="X69" s="7"/>
      <c r="Y69" s="7"/>
      <c r="Z69" s="7"/>
      <c r="AA69" s="7"/>
      <c r="AB69" s="22">
        <f>W64*BC34+X64*BD34+Y64*BE34+Z64*BF34+AA64*BG34</f>
        <v>0</v>
      </c>
      <c r="AC69" s="17">
        <f>W64*(BC34-BC33)+X64*(BD34-BD33)+Y64*(BE34-BE33)+Z64*(BF34-BF33)+AA64*(BG34-BG33)</f>
        <v>0</v>
      </c>
      <c r="AD69" s="19">
        <f>IF(AC69, QUOTIENT(AC69*100, (W64*BC33+X64*BD33+Y64*BE33+Z64*BF33+AA64*BG33)), 0)</f>
        <v>0</v>
      </c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</row>
    <row r="70" spans="1:49">
      <c r="D70" s="13" t="s">
        <v>15</v>
      </c>
      <c r="E70" s="23">
        <f>100000+H65+H66+H67+H68+H69+I65+I66+I67+I68+I69+J65+J66+J67+J68+J69+K65+K66+K67+K68+K69+L65+L66+L67+L68+L69-R64-S64-T64-U64-V64-R65-S65-T65-U65-V65-R66-S66-T66-U66-V66-R67-S67-T67-U67-V67-R68-S68-T68-U68-V68-R69-S69-T69-U69-V69</f>
        <v>100000</v>
      </c>
      <c r="H70" s="21" t="s">
        <v>16</v>
      </c>
      <c r="I70" s="21"/>
      <c r="J70" s="32">
        <f>AB64</f>
        <v>0</v>
      </c>
      <c r="N70" s="33" t="s">
        <v>17</v>
      </c>
      <c r="O70" s="33"/>
      <c r="P70" s="34">
        <f>AC64</f>
        <v>0</v>
      </c>
      <c r="S70" s="19" t="s">
        <v>25</v>
      </c>
      <c r="T70" s="19"/>
      <c r="U70" s="31">
        <f>AD64</f>
        <v>0</v>
      </c>
      <c r="AC70" s="9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</row>
    <row r="71" spans="1:49">
      <c r="D71" s="29" t="s">
        <v>28</v>
      </c>
      <c r="H71" s="21" t="s">
        <v>19</v>
      </c>
      <c r="I71" s="21"/>
      <c r="J71" s="21"/>
      <c r="N71" s="33" t="s">
        <v>21</v>
      </c>
      <c r="O71" s="33"/>
      <c r="P71" s="33"/>
      <c r="S71" s="19" t="s">
        <v>21</v>
      </c>
      <c r="T71" s="19"/>
      <c r="U71" s="19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</row>
    <row r="72" spans="1:49">
      <c r="H72" s="35" t="s">
        <v>20</v>
      </c>
      <c r="I72" s="21"/>
      <c r="J72" s="21"/>
      <c r="L72" s="3"/>
      <c r="N72" s="36" t="s">
        <v>20</v>
      </c>
      <c r="O72" s="33"/>
      <c r="P72" s="33"/>
      <c r="S72" s="37" t="s">
        <v>20</v>
      </c>
      <c r="T72" s="19"/>
      <c r="U72" s="19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</row>
    <row r="73" spans="1:49"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</row>
    <row r="74" spans="1:49"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</row>
    <row r="75" spans="1:49">
      <c r="H75" t="s">
        <v>23</v>
      </c>
      <c r="R75" t="s">
        <v>23</v>
      </c>
      <c r="V75" s="8"/>
      <c r="W75" s="10" t="s">
        <v>22</v>
      </c>
      <c r="X75" s="27" t="s">
        <v>28</v>
      </c>
      <c r="AD75" t="s">
        <v>26</v>
      </c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</row>
    <row r="76" spans="1:49">
      <c r="A76" s="2" t="s">
        <v>30</v>
      </c>
      <c r="C76" t="s">
        <v>6</v>
      </c>
      <c r="D76" t="s">
        <v>9</v>
      </c>
      <c r="E76" t="s">
        <v>10</v>
      </c>
      <c r="F76" t="s">
        <v>11</v>
      </c>
      <c r="G76" t="s">
        <v>8</v>
      </c>
      <c r="H76" t="s">
        <v>0</v>
      </c>
      <c r="I76" t="s">
        <v>1</v>
      </c>
      <c r="J76" t="s">
        <v>2</v>
      </c>
      <c r="K76" t="s">
        <v>3</v>
      </c>
      <c r="L76" t="s">
        <v>4</v>
      </c>
      <c r="M76" t="s">
        <v>5</v>
      </c>
      <c r="N76" t="s">
        <v>7</v>
      </c>
      <c r="O76" t="s">
        <v>12</v>
      </c>
      <c r="P76" t="s">
        <v>13</v>
      </c>
      <c r="Q76" t="s">
        <v>14</v>
      </c>
      <c r="R76" t="s">
        <v>0</v>
      </c>
      <c r="S76" t="s">
        <v>1</v>
      </c>
      <c r="T76" t="s">
        <v>2</v>
      </c>
      <c r="U76" t="s">
        <v>3</v>
      </c>
      <c r="V76" s="8" t="s">
        <v>4</v>
      </c>
      <c r="W76" s="10" t="s">
        <v>0</v>
      </c>
      <c r="X76" t="s">
        <v>1</v>
      </c>
      <c r="Y76" t="s">
        <v>2</v>
      </c>
      <c r="Z76" t="s">
        <v>3</v>
      </c>
      <c r="AA76" t="s">
        <v>4</v>
      </c>
      <c r="AB76" t="s">
        <v>16</v>
      </c>
      <c r="AC76" t="s">
        <v>24</v>
      </c>
      <c r="AD76" t="s">
        <v>25</v>
      </c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</row>
    <row r="77" spans="1:49">
      <c r="B77">
        <v>2014</v>
      </c>
      <c r="C77" s="13" t="s">
        <v>18</v>
      </c>
      <c r="D77" s="13" t="s">
        <v>18</v>
      </c>
      <c r="E77" s="13" t="s">
        <v>18</v>
      </c>
      <c r="F77" s="13" t="s">
        <v>18</v>
      </c>
      <c r="G77" s="13" t="s">
        <v>18</v>
      </c>
      <c r="H77" s="13" t="s">
        <v>18</v>
      </c>
      <c r="I77" s="13" t="s">
        <v>18</v>
      </c>
      <c r="J77" s="13" t="s">
        <v>18</v>
      </c>
      <c r="K77" s="13" t="s">
        <v>18</v>
      </c>
      <c r="L77" s="13" t="s">
        <v>18</v>
      </c>
      <c r="M77" s="1"/>
      <c r="R77" s="14">
        <f t="shared" ref="R77:V82" si="15">M77*BC41</f>
        <v>0</v>
      </c>
      <c r="S77" s="14">
        <f t="shared" si="15"/>
        <v>0</v>
      </c>
      <c r="T77" s="14">
        <f t="shared" si="15"/>
        <v>0</v>
      </c>
      <c r="U77" s="14">
        <f t="shared" si="15"/>
        <v>0</v>
      </c>
      <c r="V77" s="15">
        <f t="shared" si="15"/>
        <v>0</v>
      </c>
      <c r="W77" s="42">
        <f>SUM(M77:M82)-SUM(C78:C82)</f>
        <v>0</v>
      </c>
      <c r="X77" s="43">
        <f t="shared" ref="X77" si="16">SUM(N77:N82)-SUM(D78:D82)</f>
        <v>0</v>
      </c>
      <c r="Y77" s="43">
        <f t="shared" ref="Y77" si="17">SUM(O77:O82)-SUM(E78:E82)</f>
        <v>0</v>
      </c>
      <c r="Z77" s="43">
        <f t="shared" ref="Z77" si="18">SUM(P77:P82)-SUM(F78:F82)</f>
        <v>0</v>
      </c>
      <c r="AA77" s="43">
        <f t="shared" ref="AA77" si="19">SUM(Q77:Q82)-SUM(G78:G82)</f>
        <v>0</v>
      </c>
      <c r="AB77" s="22">
        <f>W77*BC42+X77*BD42+Y77*BE42+Z77*BF42+AA77*BG42</f>
        <v>0</v>
      </c>
      <c r="AC77" s="17">
        <f>W77*(BC42-BC41)+X77*(BD42-BD41)+Y77*(BE42-BE41)+Z77*(BF42-BF41)+AA77*(BG42-BG41)</f>
        <v>0</v>
      </c>
      <c r="AD77" s="20">
        <f>IF(AC77, QUOTIENT(AC77*100, (W77*BC41+X77*BD41+Y77*BE41+Z77*BF41+AA77*BG41)), 0)</f>
        <v>0</v>
      </c>
      <c r="AE77" t="s">
        <v>27</v>
      </c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</row>
    <row r="78" spans="1:49">
      <c r="B78">
        <v>2015</v>
      </c>
      <c r="H78" s="14">
        <f t="shared" ref="H78:L82" si="20">C78*BC42</f>
        <v>0</v>
      </c>
      <c r="I78" s="14">
        <f t="shared" si="20"/>
        <v>0</v>
      </c>
      <c r="J78" s="14">
        <f t="shared" si="20"/>
        <v>0</v>
      </c>
      <c r="K78" s="14">
        <f t="shared" si="20"/>
        <v>0</v>
      </c>
      <c r="L78" s="14">
        <f t="shared" si="20"/>
        <v>0</v>
      </c>
      <c r="M78" s="1"/>
      <c r="R78" s="14">
        <f t="shared" si="15"/>
        <v>0</v>
      </c>
      <c r="S78" s="14">
        <f t="shared" si="15"/>
        <v>0</v>
      </c>
      <c r="T78" s="14">
        <f t="shared" si="15"/>
        <v>0</v>
      </c>
      <c r="U78" s="14">
        <f t="shared" si="15"/>
        <v>0</v>
      </c>
      <c r="V78" s="15">
        <f t="shared" si="15"/>
        <v>0</v>
      </c>
      <c r="W78" s="11"/>
      <c r="X78" s="7"/>
      <c r="Y78" s="7"/>
      <c r="Z78" s="7"/>
      <c r="AA78" s="7"/>
      <c r="AB78" s="22">
        <f>W77*BC43+X77*BD43+Y77*BE43+Z77*BF43+AA77*BG43</f>
        <v>0</v>
      </c>
      <c r="AC78" s="17">
        <f>W77*(BC43-BC42)+X77*(BD43-BD42)+Y77*(BE43-BE42)+Z77*(BF43-BF42)+AA77*(BG43-BG42)</f>
        <v>0</v>
      </c>
      <c r="AD78" s="19">
        <f>IF(AC78, QUOTIENT(AC78*100, (W77*BC42+X77*BD42+Y77*BE42+Z77*BF42+AA77*BG42)), 0)</f>
        <v>0</v>
      </c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</row>
    <row r="79" spans="1:49">
      <c r="B79">
        <v>2016</v>
      </c>
      <c r="H79" s="14">
        <f t="shared" si="20"/>
        <v>0</v>
      </c>
      <c r="I79" s="14">
        <f t="shared" si="20"/>
        <v>0</v>
      </c>
      <c r="J79" s="14">
        <f t="shared" si="20"/>
        <v>0</v>
      </c>
      <c r="K79" s="14">
        <f t="shared" si="20"/>
        <v>0</v>
      </c>
      <c r="L79" s="14">
        <f t="shared" si="20"/>
        <v>0</v>
      </c>
      <c r="M79" s="1"/>
      <c r="R79" s="14">
        <f t="shared" si="15"/>
        <v>0</v>
      </c>
      <c r="S79" s="14">
        <f t="shared" si="15"/>
        <v>0</v>
      </c>
      <c r="T79" s="14">
        <f t="shared" si="15"/>
        <v>0</v>
      </c>
      <c r="U79" s="14">
        <f t="shared" si="15"/>
        <v>0</v>
      </c>
      <c r="V79" s="15">
        <f t="shared" si="15"/>
        <v>0</v>
      </c>
      <c r="W79" s="11"/>
      <c r="X79" s="7"/>
      <c r="Y79" s="7"/>
      <c r="Z79" s="7"/>
      <c r="AA79" s="7"/>
      <c r="AB79" s="22">
        <f>W77*BC44+X77*BD44+Y77*BE44+Z77*BF44+AA77*BG44</f>
        <v>0</v>
      </c>
      <c r="AC79" s="17">
        <f>W77*(BC44-BC43)+X77*(BD44-BD43)+Y77*(BE44-BE43)+Z77*(BF44-BF43)+AA77*(BG44-BG43)</f>
        <v>0</v>
      </c>
      <c r="AD79" s="19">
        <f>IF(AC79, QUOTIENT(AC79*100, (W77*BC43+X77*BD43+Y77*BE43+Z77*BF43+AA77*BG43)), 0)</f>
        <v>0</v>
      </c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</row>
    <row r="80" spans="1:49">
      <c r="B80">
        <v>2017</v>
      </c>
      <c r="H80" s="14">
        <f t="shared" si="20"/>
        <v>0</v>
      </c>
      <c r="I80" s="14">
        <f t="shared" si="20"/>
        <v>0</v>
      </c>
      <c r="J80" s="14">
        <f t="shared" si="20"/>
        <v>0</v>
      </c>
      <c r="K80" s="14">
        <f t="shared" si="20"/>
        <v>0</v>
      </c>
      <c r="L80" s="14">
        <f t="shared" si="20"/>
        <v>0</v>
      </c>
      <c r="M80" s="1"/>
      <c r="R80" s="14">
        <f t="shared" si="15"/>
        <v>0</v>
      </c>
      <c r="S80" s="14">
        <f t="shared" si="15"/>
        <v>0</v>
      </c>
      <c r="T80" s="14">
        <f t="shared" si="15"/>
        <v>0</v>
      </c>
      <c r="U80" s="14">
        <f t="shared" si="15"/>
        <v>0</v>
      </c>
      <c r="V80" s="15">
        <f t="shared" si="15"/>
        <v>0</v>
      </c>
      <c r="W80" s="11"/>
      <c r="X80" s="7"/>
      <c r="Y80" s="7"/>
      <c r="Z80" s="7"/>
      <c r="AA80" s="7"/>
      <c r="AB80" s="22">
        <f>W77*BC45+X77*BD45+Y77*BE45+Z77*BF45+AA77*BG45</f>
        <v>0</v>
      </c>
      <c r="AC80" s="17">
        <f>W77*(BC45-BC44)+X77*(BD45-BD44)+Y77*(BE45-BE44)+Z77*(BF45-BF44)+AA77*(BG45-BG44)</f>
        <v>0</v>
      </c>
      <c r="AD80" s="19">
        <f>IF(AC80, QUOTIENT(AC80*100, (W77*BC44+X77*BD44+Y77*BE44+Z77*BF44+AA77*BG44)), 0)</f>
        <v>0</v>
      </c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</row>
    <row r="81" spans="2:49">
      <c r="B81">
        <v>2018</v>
      </c>
      <c r="H81" s="14">
        <f t="shared" si="20"/>
        <v>0</v>
      </c>
      <c r="I81" s="14">
        <f t="shared" si="20"/>
        <v>0</v>
      </c>
      <c r="J81" s="14">
        <f t="shared" si="20"/>
        <v>0</v>
      </c>
      <c r="K81" s="14">
        <f t="shared" si="20"/>
        <v>0</v>
      </c>
      <c r="L81" s="14">
        <f t="shared" si="20"/>
        <v>0</v>
      </c>
      <c r="M81" s="1"/>
      <c r="R81" s="14">
        <f t="shared" si="15"/>
        <v>0</v>
      </c>
      <c r="S81" s="14">
        <f t="shared" si="15"/>
        <v>0</v>
      </c>
      <c r="T81" s="14">
        <f t="shared" si="15"/>
        <v>0</v>
      </c>
      <c r="U81" s="14">
        <f t="shared" si="15"/>
        <v>0</v>
      </c>
      <c r="V81" s="15">
        <f t="shared" si="15"/>
        <v>0</v>
      </c>
      <c r="W81" s="11"/>
      <c r="X81" s="7"/>
      <c r="Y81" s="7"/>
      <c r="Z81" s="7"/>
      <c r="AA81" s="7"/>
      <c r="AB81" s="22">
        <f>W77*BC46+X77*BD46+Y77*BE46+Z77*BF46+AA77*BG46</f>
        <v>0</v>
      </c>
      <c r="AC81" s="17">
        <f>W77*(BC46-BC45)+X77*(BD46-BD45)+Y77*(BE46-BE45)+Z77*(BF46-BF45)+AA77*(BG46-BG45)</f>
        <v>0</v>
      </c>
      <c r="AD81" s="19">
        <f>IF(AC81, QUOTIENT(AC81*100, (W77*BC45+X77*BD45+Y77*BE45+Z77*BF45+AA77*BG45)), 0)</f>
        <v>0</v>
      </c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</row>
    <row r="82" spans="2:49">
      <c r="B82">
        <v>2019</v>
      </c>
      <c r="H82" s="14">
        <f t="shared" si="20"/>
        <v>0</v>
      </c>
      <c r="I82" s="14">
        <f t="shared" si="20"/>
        <v>0</v>
      </c>
      <c r="J82" s="14">
        <f t="shared" si="20"/>
        <v>0</v>
      </c>
      <c r="K82" s="14">
        <f t="shared" si="20"/>
        <v>0</v>
      </c>
      <c r="L82" s="14">
        <f t="shared" si="20"/>
        <v>0</v>
      </c>
      <c r="M82" s="1"/>
      <c r="R82" s="14">
        <f t="shared" si="15"/>
        <v>0</v>
      </c>
      <c r="S82" s="14">
        <f t="shared" si="15"/>
        <v>0</v>
      </c>
      <c r="T82" s="14">
        <f t="shared" si="15"/>
        <v>0</v>
      </c>
      <c r="U82" s="14">
        <f t="shared" si="15"/>
        <v>0</v>
      </c>
      <c r="V82" s="15">
        <f t="shared" si="15"/>
        <v>0</v>
      </c>
      <c r="W82" s="11"/>
      <c r="X82" s="7"/>
      <c r="Y82" s="7"/>
      <c r="Z82" s="7"/>
      <c r="AA82" s="7"/>
      <c r="AB82" s="22">
        <f>W77*BC47+X77*BD47+Y77*BE47+Z77*BF47+AA77*BG47</f>
        <v>0</v>
      </c>
      <c r="AC82" s="17">
        <f>W77*(BC47-BC46)+X77*(BD47-BD46)+Y77*(BE47-BE46)+Z77*(BF47-BF46)+AA77*(BG47-BG46)</f>
        <v>0</v>
      </c>
      <c r="AD82" s="19">
        <f>IF(AC82, QUOTIENT(AC82*100, (W77*BC46+X77*BD46+Y77*BE46+Z77*BF46+AA77*BG46)), 0)</f>
        <v>0</v>
      </c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</row>
    <row r="83" spans="2:49">
      <c r="D83" s="13" t="s">
        <v>15</v>
      </c>
      <c r="E83" s="23">
        <f>100000+H78+H79+H80+H81+H82+I78+I79+I80+I81+I82+J78+J79+J80+J81+J82+K78+K79+K80+K81+K82+L78+L79+L80+L81+L82-R77-S77-T77-U77-V77-R78-S78-T78-U78-V78-R79-S79-T79-U79-V79-R80-S80-T80-U80-V80-R81-S81-T81-U81-V81-R82-S82-T82-U82-V82</f>
        <v>100000</v>
      </c>
      <c r="H83" s="21" t="s">
        <v>16</v>
      </c>
      <c r="I83" s="21"/>
      <c r="J83" s="32">
        <f>AB77</f>
        <v>0</v>
      </c>
      <c r="N83" s="33" t="s">
        <v>17</v>
      </c>
      <c r="O83" s="33"/>
      <c r="P83" s="34">
        <f>AC77</f>
        <v>0</v>
      </c>
      <c r="S83" s="39" t="s">
        <v>25</v>
      </c>
      <c r="T83" s="40"/>
      <c r="U83" s="41">
        <f>AD77</f>
        <v>0</v>
      </c>
      <c r="AC83" s="9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</row>
    <row r="84" spans="2:49">
      <c r="D84" s="29" t="s">
        <v>28</v>
      </c>
      <c r="H84" s="21" t="s">
        <v>19</v>
      </c>
      <c r="I84" s="21"/>
      <c r="J84" s="21"/>
      <c r="N84" s="33" t="s">
        <v>21</v>
      </c>
      <c r="O84" s="33"/>
      <c r="P84" s="33"/>
      <c r="S84" s="40" t="s">
        <v>21</v>
      </c>
      <c r="T84" s="40"/>
      <c r="U84" s="40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</row>
    <row r="85" spans="2:49">
      <c r="H85" s="35" t="s">
        <v>20</v>
      </c>
      <c r="I85" s="21"/>
      <c r="J85" s="21"/>
      <c r="L85" s="3"/>
      <c r="N85" s="36" t="s">
        <v>20</v>
      </c>
      <c r="O85" s="33"/>
      <c r="P85" s="33"/>
      <c r="S85" s="38" t="s">
        <v>20</v>
      </c>
      <c r="T85" s="38"/>
      <c r="U85" s="38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K1833P1</dc:creator>
  <cp:lastModifiedBy>K1833P1</cp:lastModifiedBy>
  <dcterms:created xsi:type="dcterms:W3CDTF">2022-12-12T07:11:26Z</dcterms:created>
  <dcterms:modified xsi:type="dcterms:W3CDTF">2022-12-13T05:10:32Z</dcterms:modified>
</cp:coreProperties>
</file>