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0e4b297580fabd/PROGRAMACION/REPOSITORIO/PYTHON/TP-FRONT-END/CodoACodo-front/src/"/>
    </mc:Choice>
  </mc:AlternateContent>
  <xr:revisionPtr revIDLastSave="671" documentId="8_{A4C56AB9-B742-4CEF-805F-1780309CB2D4}" xr6:coauthVersionLast="47" xr6:coauthVersionMax="47" xr10:uidLastSave="{7F690175-E1F7-44D0-AD50-37AC52589410}"/>
  <bookViews>
    <workbookView xWindow="-108" yWindow="-108" windowWidth="23256" windowHeight="13176" activeTab="3" xr2:uid="{B475E093-558E-4D95-8E3E-CC3B4CF51704}"/>
  </bookViews>
  <sheets>
    <sheet name="IMGs" sheetId="1" r:id="rId1"/>
    <sheet name="RESPONSIVE" sheetId="2" r:id="rId2"/>
    <sheet name="FONT" sheetId="3" r:id="rId3"/>
    <sheet name="Hoja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4" l="1"/>
  <c r="S12" i="4"/>
  <c r="P13" i="4"/>
  <c r="S13" i="4" s="1"/>
  <c r="P12" i="4"/>
  <c r="R12" i="4"/>
  <c r="R11" i="4"/>
  <c r="Q12" i="4"/>
  <c r="Q13" i="4" s="1"/>
  <c r="R13" i="4" s="1"/>
  <c r="E7" i="4"/>
  <c r="E6" i="4"/>
  <c r="E5" i="4"/>
  <c r="E4" i="4"/>
  <c r="E3" i="4"/>
  <c r="E2" i="4"/>
  <c r="D7" i="4"/>
  <c r="D6" i="4"/>
  <c r="D5" i="4"/>
  <c r="D4" i="4"/>
  <c r="D3" i="4"/>
  <c r="D2" i="4"/>
  <c r="D1" i="4"/>
  <c r="E6" i="3"/>
  <c r="E5" i="3"/>
  <c r="E4" i="3"/>
  <c r="E3" i="3"/>
  <c r="E2" i="3"/>
  <c r="D6" i="3"/>
  <c r="D5" i="3"/>
  <c r="D4" i="3"/>
  <c r="D3" i="3"/>
  <c r="D2" i="3"/>
  <c r="F26" i="2"/>
  <c r="E26" i="2"/>
  <c r="D26" i="2"/>
  <c r="G26" i="2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<sst xmlns="http://schemas.openxmlformats.org/spreadsheetml/2006/main" count="187" uniqueCount="89">
  <si>
    <t>IMG</t>
  </si>
  <si>
    <t>TIPO</t>
  </si>
  <si>
    <t>JPG</t>
  </si>
  <si>
    <t>PNG</t>
  </si>
  <si>
    <t>logo</t>
  </si>
  <si>
    <t>logoTexto</t>
  </si>
  <si>
    <t>img1</t>
  </si>
  <si>
    <t>img2</t>
  </si>
  <si>
    <t>img3</t>
  </si>
  <si>
    <t>img4</t>
  </si>
  <si>
    <t>Ancho</t>
  </si>
  <si>
    <t>Alto</t>
  </si>
  <si>
    <t>Ratio</t>
  </si>
  <si>
    <t>Resolución
(ppp)</t>
  </si>
  <si>
    <t>Peso
(Kb)</t>
  </si>
  <si>
    <t>Unidad de Resolución</t>
  </si>
  <si>
    <t>sRGB</t>
  </si>
  <si>
    <t>Profundidad
(bits)</t>
  </si>
  <si>
    <t>Representación 
del Color
(ppp)</t>
  </si>
  <si>
    <t>Bits 
Comprimidos
x Pixel</t>
  </si>
  <si>
    <t>.header__menu</t>
  </si>
  <si>
    <t>column wrap</t>
  </si>
  <si>
    <t>end</t>
  </si>
  <si>
    <t>font-size</t>
  </si>
  <si>
    <t>align-items</t>
  </si>
  <si>
    <t>flex-flow</t>
  </si>
  <si>
    <t>0-1000px</t>
  </si>
  <si>
    <t>.header__menu nav</t>
  </si>
  <si>
    <t>order</t>
  </si>
  <si>
    <t>.header__menu__redes</t>
  </si>
  <si>
    <t>display</t>
  </si>
  <si>
    <t>row wrap</t>
  </si>
  <si>
    <t>padding</t>
  </si>
  <si>
    <t>0 20px</t>
  </si>
  <si>
    <t>flex</t>
  </si>
  <si>
    <t>.header__menu__redes i</t>
  </si>
  <si>
    <t>transform</t>
  </si>
  <si>
    <t>5px 10px</t>
  </si>
  <si>
    <t>scale(1.3)</t>
  </si>
  <si>
    <t>0-868px</t>
  </si>
  <si>
    <t>.header__menu nav li</t>
  </si>
  <si>
    <t>10px 10px</t>
  </si>
  <si>
    <t>header img</t>
  </si>
  <si>
    <t>content</t>
  </si>
  <si>
    <t>url(../img/logo.png)</t>
  </si>
  <si>
    <t>0-400px</t>
  </si>
  <si>
    <t>2px 0</t>
  </si>
  <si>
    <t>10px 5px</t>
  </si>
  <si>
    <t>2px 10px 2px 2px</t>
  </si>
  <si>
    <t>0-510px</t>
  </si>
  <si>
    <t>2px 1px 2px 0</t>
  </si>
  <si>
    <t>5px</t>
  </si>
  <si>
    <t>.header__menu nav li:hover</t>
  </si>
  <si>
    <t>font-weight</t>
  </si>
  <si>
    <t>bolder</t>
  </si>
  <si>
    <t>scale(1.1)</t>
  </si>
  <si>
    <t>Base</t>
  </si>
  <si>
    <t>url(../img/logoTexto.png)</t>
  </si>
  <si>
    <t>0 10px</t>
  </si>
  <si>
    <t>center</t>
  </si>
  <si>
    <t>justify-content</t>
  </si>
  <si>
    <t>margin-right</t>
  </si>
  <si>
    <t>14px</t>
  </si>
  <si>
    <t>.header__menu nav ul</t>
  </si>
  <si>
    <t>space-around</t>
  </si>
  <si>
    <t>10px 15px</t>
  </si>
  <si>
    <t>scale(1.2)</t>
  </si>
  <si>
    <t>vw</t>
  </si>
  <si>
    <t>font</t>
  </si>
  <si>
    <t>ratio</t>
  </si>
  <si>
    <t>vw fixed</t>
  </si>
  <si>
    <t>alto</t>
  </si>
  <si>
    <t>Min-Alto</t>
  </si>
  <si>
    <t>scale</t>
  </si>
  <si>
    <t>a</t>
  </si>
  <si>
    <t>b</t>
  </si>
  <si>
    <t>c</t>
  </si>
  <si>
    <t>y = a + b * (x + c)</t>
  </si>
  <si>
    <t>0-800</t>
  </si>
  <si>
    <t>800+</t>
  </si>
  <si>
    <t>y = a + b * x</t>
  </si>
  <si>
    <t>ALL</t>
  </si>
  <si>
    <t>FONT-SIZE</t>
  </si>
  <si>
    <t>ancho</t>
  </si>
  <si>
    <t>1em</t>
  </si>
  <si>
    <t>ajuste</t>
  </si>
  <si>
    <t>ajustado</t>
  </si>
  <si>
    <t>ideal</t>
  </si>
  <si>
    <t>alto\ancho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</si>
</sst>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D4D4D4"/>
      <name val="Consolas"/>
      <family val="3"/>
    </font>
    <font>
      <sz val="11"/>
      <color rgb="FFC586C0"/>
      <name val="Consolas"/>
      <family val="3"/>
    </font>
    <font>
      <sz val="11"/>
      <color rgb="FFD7BA7D"/>
      <name val="Consolas"/>
      <family val="3"/>
    </font>
    <font>
      <sz val="11"/>
      <name val="Consolas"/>
      <family val="3"/>
    </font>
    <font>
      <sz val="11"/>
      <color theme="1"/>
      <name val="Consolas"/>
      <family val="3"/>
    </font>
    <font>
      <b/>
      <i/>
      <sz val="11"/>
      <color rgb="FFC00000"/>
      <name val="Consolas"/>
      <family val="3"/>
    </font>
    <font>
      <sz val="8"/>
      <color theme="1"/>
      <name val="Consolas"/>
      <family val="3"/>
    </font>
    <font>
      <sz val="11"/>
      <color theme="0" tint="-0.249977111117893"/>
      <name val="Consolas"/>
      <family val="3"/>
    </font>
    <font>
      <sz val="8"/>
      <color theme="0" tint="-0.249977111117893"/>
      <name val="Consolas"/>
      <family val="3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FONT!$A$1:$A$6</c:f>
              <c:numCache>
                <c:formatCode>General</c:formatCode>
                <c:ptCount val="6"/>
                <c:pt idx="0">
                  <c:v>0</c:v>
                </c:pt>
                <c:pt idx="1">
                  <c:v>400</c:v>
                </c:pt>
                <c:pt idx="2">
                  <c:v>510</c:v>
                </c:pt>
                <c:pt idx="3">
                  <c:v>880</c:v>
                </c:pt>
                <c:pt idx="4">
                  <c:v>980</c:v>
                </c:pt>
                <c:pt idx="5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0-4304-A3A2-3A39233A6E5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FONT!$B$1:$B$6</c:f>
              <c:numCache>
                <c:formatCode>General</c:formatCode>
                <c:ptCount val="6"/>
                <c:pt idx="0">
                  <c:v>0</c:v>
                </c:pt>
                <c:pt idx="1">
                  <c:v>400</c:v>
                </c:pt>
                <c:pt idx="2">
                  <c:v>550</c:v>
                </c:pt>
                <c:pt idx="3">
                  <c:v>860</c:v>
                </c:pt>
                <c:pt idx="4">
                  <c:v>1080</c:v>
                </c:pt>
                <c:pt idx="5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0-4304-A3A2-3A39233A6E5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FONT!$C$1:$C$6</c:f>
              <c:numCache>
                <c:formatCode>General</c:formatCode>
                <c:ptCount val="6"/>
                <c:pt idx="0">
                  <c:v>0</c:v>
                </c:pt>
                <c:pt idx="1">
                  <c:v>0.55000000000000004</c:v>
                </c:pt>
                <c:pt idx="2">
                  <c:v>0.65</c:v>
                </c:pt>
                <c:pt idx="3">
                  <c:v>0.8</c:v>
                </c:pt>
                <c:pt idx="4">
                  <c:v>0.85</c:v>
                </c:pt>
                <c:pt idx="5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40-4304-A3A2-3A39233A6E5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FONT!$D$1:$D$6</c:f>
              <c:numCache>
                <c:formatCode>0.000000</c:formatCode>
                <c:ptCount val="6"/>
                <c:pt idx="0" formatCode="General">
                  <c:v>0</c:v>
                </c:pt>
                <c:pt idx="1">
                  <c:v>1.3750000000000001E-3</c:v>
                </c:pt>
                <c:pt idx="2">
                  <c:v>1.2745098039215687E-3</c:v>
                </c:pt>
                <c:pt idx="3">
                  <c:v>9.0909090909090909E-4</c:v>
                </c:pt>
                <c:pt idx="4">
                  <c:v>8.673469387755102E-4</c:v>
                </c:pt>
                <c:pt idx="5">
                  <c:v>8.571428571428571E-4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40-4304-A3A2-3A39233A6E5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FONT!$E$1:$E$6</c:f>
              <c:numCache>
                <c:formatCode>General</c:formatCode>
                <c:ptCount val="6"/>
                <c:pt idx="1">
                  <c:v>727.27272727272725</c:v>
                </c:pt>
                <c:pt idx="2">
                  <c:v>784.61538461538464</c:v>
                </c:pt>
                <c:pt idx="3">
                  <c:v>1100</c:v>
                </c:pt>
                <c:pt idx="4">
                  <c:v>1152.9411764705883</c:v>
                </c:pt>
                <c:pt idx="5">
                  <c:v>1166.6666666666667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40-4304-A3A2-3A39233A6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671440"/>
        <c:axId val="780673736"/>
      </c:lineChart>
      <c:catAx>
        <c:axId val="78067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673736"/>
        <c:crosses val="autoZero"/>
        <c:auto val="1"/>
        <c:lblAlgn val="ctr"/>
        <c:lblOffset val="100"/>
        <c:noMultiLvlLbl val="0"/>
      </c:catAx>
      <c:valAx>
        <c:axId val="78067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6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Hoja1!$D$1</c:f>
              <c:strCache>
                <c:ptCount val="1"/>
                <c:pt idx="0">
                  <c:v>padding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Hoja1!$A$2:$A$7</c:f>
              <c:numCache>
                <c:formatCode>General</c:formatCode>
                <c:ptCount val="6"/>
                <c:pt idx="0">
                  <c:v>300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</c:numCache>
            </c:numRef>
          </c:cat>
          <c:val>
            <c:numRef>
              <c:f>Hoja1!$D$2:$D$7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14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F-4DF5-B303-5945478FA7F4}"/>
            </c:ext>
          </c:extLst>
        </c:ser>
        <c:ser>
          <c:idx val="2"/>
          <c:order val="1"/>
          <c:tx>
            <c:strRef>
              <c:f>Hoja1!$E$1</c:f>
              <c:strCache>
                <c:ptCount val="1"/>
                <c:pt idx="0">
                  <c:v>y = a + b * (x + 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Hoja1!$A$2:$A$7</c:f>
              <c:numCache>
                <c:formatCode>General</c:formatCode>
                <c:ptCount val="6"/>
                <c:pt idx="0">
                  <c:v>300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</c:numCache>
            </c:numRef>
          </c:cat>
          <c:val>
            <c:numRef>
              <c:f>Hoja1!$E$2:$E$7</c:f>
              <c:numCache>
                <c:formatCode>0</c:formatCode>
                <c:ptCount val="6"/>
                <c:pt idx="0">
                  <c:v>1.63</c:v>
                </c:pt>
                <c:pt idx="1">
                  <c:v>3.52</c:v>
                </c:pt>
                <c:pt idx="2">
                  <c:v>5.4799999999999995</c:v>
                </c:pt>
                <c:pt idx="3">
                  <c:v>8</c:v>
                </c:pt>
                <c:pt idx="4">
                  <c:v>12.83</c:v>
                </c:pt>
                <c:pt idx="5">
                  <c:v>18.919999999999998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0F-4DF5-B303-5945478FA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212128"/>
        <c:axId val="597616304"/>
      </c:lineChart>
      <c:catAx>
        <c:axId val="7362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97616304"/>
        <c:crosses val="autoZero"/>
        <c:auto val="1"/>
        <c:lblAlgn val="ctr"/>
        <c:lblOffset val="100"/>
        <c:noMultiLvlLbl val="0"/>
      </c:catAx>
      <c:valAx>
        <c:axId val="5976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3621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34290</xdr:rowOff>
    </xdr:from>
    <xdr:to>
      <xdr:col>11</xdr:col>
      <xdr:colOff>655320</xdr:colOff>
      <xdr:row>22</xdr:row>
      <xdr:rowOff>34290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64526D2-5ECC-30E3-0E73-7B6EAAA48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8</xdr:row>
      <xdr:rowOff>110490</xdr:rowOff>
    </xdr:from>
    <xdr:to>
      <xdr:col>6</xdr:col>
      <xdr:colOff>655320</xdr:colOff>
      <xdr:row>23</xdr:row>
      <xdr:rowOff>110490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01ACE0-4672-5412-E6E3-E76E785C6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60937-BAF4-41A4-A2B1-B8D4C576D42F}">
  <dimension ref="A1:K8"/>
  <sheetViews>
    <sheetView workbookViewId="0">
      <selection activeCell="G10" sqref="G10"/>
    </sheetView>
  </sheetViews>
  <sheetFormatPr baseColWidth="10" defaultRowHeight="14.4" x14ac:dyDescent="0.3"/>
  <cols>
    <col min="1" max="5" width="11.5546875" style="4"/>
    <col min="6" max="6" width="12" style="4" bestFit="1" customWidth="1"/>
    <col min="7" max="9" width="11.5546875" style="4"/>
    <col min="10" max="10" width="14" style="4" bestFit="1" customWidth="1"/>
    <col min="11" max="11" width="12.21875" style="4" bestFit="1" customWidth="1"/>
    <col min="12" max="16384" width="11.5546875" style="4"/>
  </cols>
  <sheetData>
    <row r="1" spans="1:11" ht="43.2" x14ac:dyDescent="0.3">
      <c r="A1" s="2" t="s">
        <v>0</v>
      </c>
      <c r="B1" s="2" t="s">
        <v>1</v>
      </c>
      <c r="C1" s="3" t="s">
        <v>14</v>
      </c>
      <c r="D1" s="2" t="s">
        <v>10</v>
      </c>
      <c r="E1" s="2" t="s">
        <v>11</v>
      </c>
      <c r="F1" s="2" t="s">
        <v>12</v>
      </c>
      <c r="G1" s="3" t="s">
        <v>13</v>
      </c>
      <c r="H1" s="3" t="s">
        <v>17</v>
      </c>
      <c r="I1" s="3" t="s">
        <v>15</v>
      </c>
      <c r="J1" s="3" t="s">
        <v>18</v>
      </c>
      <c r="K1" s="3" t="s">
        <v>19</v>
      </c>
    </row>
    <row r="2" spans="1:11" x14ac:dyDescent="0.3">
      <c r="A2" s="4" t="s">
        <v>6</v>
      </c>
      <c r="B2" s="1" t="s">
        <v>2</v>
      </c>
      <c r="C2" s="1">
        <v>1094</v>
      </c>
      <c r="D2" s="1">
        <v>2592</v>
      </c>
      <c r="E2" s="1">
        <v>1944</v>
      </c>
      <c r="F2" s="1" t="str">
        <f>IF(D2, IF((D2*3) = (E2 * 4), "4:3", D2/E2), "")</f>
        <v>4:3</v>
      </c>
      <c r="G2" s="1">
        <v>300</v>
      </c>
      <c r="H2" s="1">
        <v>24</v>
      </c>
      <c r="I2" s="1">
        <v>2</v>
      </c>
      <c r="J2" s="1" t="s">
        <v>16</v>
      </c>
      <c r="K2" s="1"/>
    </row>
    <row r="3" spans="1:11" x14ac:dyDescent="0.3">
      <c r="A3" s="4" t="s">
        <v>7</v>
      </c>
      <c r="B3" s="1" t="s">
        <v>2</v>
      </c>
      <c r="C3" s="1">
        <v>376</v>
      </c>
      <c r="D3" s="1">
        <v>1632</v>
      </c>
      <c r="E3" s="1">
        <v>1232</v>
      </c>
      <c r="F3" s="5">
        <f t="shared" ref="F3:F7" si="0">IF(D3, IF((D3*3) = (E3 * 4), "4:3", D3/E3), "")</f>
        <v>1.3246753246753247</v>
      </c>
      <c r="G3" s="1">
        <v>230</v>
      </c>
      <c r="H3" s="1">
        <v>24</v>
      </c>
      <c r="I3" s="1">
        <v>2</v>
      </c>
      <c r="J3" s="1" t="s">
        <v>16</v>
      </c>
      <c r="K3" s="1">
        <v>1.53</v>
      </c>
    </row>
    <row r="4" spans="1:11" x14ac:dyDescent="0.3">
      <c r="A4" s="4" t="s">
        <v>8</v>
      </c>
      <c r="B4" s="1" t="s">
        <v>2</v>
      </c>
      <c r="C4" s="1">
        <v>687</v>
      </c>
      <c r="D4" s="1">
        <v>1984</v>
      </c>
      <c r="E4" s="1">
        <v>1488</v>
      </c>
      <c r="F4" s="1" t="str">
        <f t="shared" si="0"/>
        <v>4:3</v>
      </c>
      <c r="G4" s="1">
        <v>72</v>
      </c>
      <c r="H4" s="1">
        <v>24</v>
      </c>
      <c r="I4" s="1">
        <v>2</v>
      </c>
      <c r="J4" s="1" t="s">
        <v>16</v>
      </c>
      <c r="K4" s="1">
        <v>1</v>
      </c>
    </row>
    <row r="5" spans="1:11" x14ac:dyDescent="0.3">
      <c r="A5" s="4" t="s">
        <v>9</v>
      </c>
      <c r="B5" s="1" t="s">
        <v>2</v>
      </c>
      <c r="C5" s="1">
        <v>1850</v>
      </c>
      <c r="D5" s="1">
        <v>2304</v>
      </c>
      <c r="E5" s="1">
        <v>1728</v>
      </c>
      <c r="F5" s="1" t="str">
        <f t="shared" si="0"/>
        <v>4:3</v>
      </c>
      <c r="G5" s="1">
        <v>72</v>
      </c>
      <c r="H5" s="1">
        <v>24</v>
      </c>
      <c r="I5" s="1">
        <v>2</v>
      </c>
      <c r="J5" s="1" t="s">
        <v>16</v>
      </c>
      <c r="K5" s="1">
        <v>2</v>
      </c>
    </row>
    <row r="6" spans="1:11" x14ac:dyDescent="0.3">
      <c r="A6" s="4" t="s">
        <v>4</v>
      </c>
      <c r="B6" s="1" t="s">
        <v>3</v>
      </c>
      <c r="C6" s="1">
        <v>49</v>
      </c>
      <c r="D6" s="1">
        <v>250</v>
      </c>
      <c r="E6" s="1">
        <v>250</v>
      </c>
      <c r="F6" s="1">
        <f t="shared" si="0"/>
        <v>1</v>
      </c>
      <c r="G6" s="1"/>
      <c r="H6" s="1">
        <v>32</v>
      </c>
      <c r="J6" s="1"/>
    </row>
    <row r="7" spans="1:11" x14ac:dyDescent="0.3">
      <c r="A7" s="4" t="s">
        <v>5</v>
      </c>
      <c r="B7" s="1" t="s">
        <v>3</v>
      </c>
      <c r="C7" s="1">
        <v>32</v>
      </c>
      <c r="D7" s="1">
        <v>451</v>
      </c>
      <c r="E7" s="1">
        <v>94</v>
      </c>
      <c r="F7" s="5">
        <f t="shared" si="0"/>
        <v>4.7978723404255321</v>
      </c>
      <c r="G7" s="1"/>
      <c r="H7" s="1">
        <v>32</v>
      </c>
      <c r="J7" s="1"/>
    </row>
    <row r="8" spans="1:11" x14ac:dyDescent="0.3">
      <c r="J8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6C9D0-C2AD-4A96-B59C-D0CB8CBCE1AC}">
  <dimension ref="A1:N41"/>
  <sheetViews>
    <sheetView topLeftCell="A23" workbookViewId="0">
      <selection activeCell="G41" sqref="G41"/>
    </sheetView>
  </sheetViews>
  <sheetFormatPr baseColWidth="10" defaultRowHeight="14.4" x14ac:dyDescent="0.3"/>
  <cols>
    <col min="1" max="1" width="5" style="16" customWidth="1"/>
    <col min="2" max="2" width="19.5546875" style="12" bestFit="1" customWidth="1"/>
    <col min="3" max="7" width="20.77734375" style="14" customWidth="1"/>
  </cols>
  <sheetData>
    <row r="1" spans="1:14" x14ac:dyDescent="0.3">
      <c r="C1" s="13" t="s">
        <v>45</v>
      </c>
      <c r="D1" s="13" t="s">
        <v>49</v>
      </c>
      <c r="E1" s="13" t="s">
        <v>39</v>
      </c>
      <c r="F1" s="13" t="s">
        <v>26</v>
      </c>
      <c r="G1" s="13" t="s">
        <v>56</v>
      </c>
    </row>
    <row r="2" spans="1:14" x14ac:dyDescent="0.3">
      <c r="A2" s="16" t="s">
        <v>42</v>
      </c>
    </row>
    <row r="3" spans="1:14" x14ac:dyDescent="0.3">
      <c r="B3" s="12" t="s">
        <v>43</v>
      </c>
      <c r="C3" s="22" t="s">
        <v>44</v>
      </c>
      <c r="D3" s="22" t="s">
        <v>44</v>
      </c>
      <c r="E3" s="19" t="s">
        <v>44</v>
      </c>
      <c r="F3" s="22" t="s">
        <v>57</v>
      </c>
      <c r="G3" s="19" t="s">
        <v>57</v>
      </c>
    </row>
    <row r="4" spans="1:14" x14ac:dyDescent="0.3">
      <c r="B4" s="12" t="s">
        <v>32</v>
      </c>
      <c r="C4" s="14" t="s">
        <v>50</v>
      </c>
      <c r="D4" s="14" t="s">
        <v>48</v>
      </c>
      <c r="E4" s="21" t="s">
        <v>58</v>
      </c>
      <c r="F4" s="21" t="s">
        <v>58</v>
      </c>
      <c r="G4" s="14" t="s">
        <v>58</v>
      </c>
    </row>
    <row r="6" spans="1:14" x14ac:dyDescent="0.3">
      <c r="A6" s="16" t="s">
        <v>20</v>
      </c>
      <c r="N6" s="6"/>
    </row>
    <row r="7" spans="1:14" x14ac:dyDescent="0.3">
      <c r="B7" s="9" t="s">
        <v>25</v>
      </c>
      <c r="C7" s="21" t="s">
        <v>21</v>
      </c>
      <c r="D7" s="21" t="s">
        <v>21</v>
      </c>
      <c r="E7" s="21" t="s">
        <v>21</v>
      </c>
      <c r="F7" s="14" t="s">
        <v>21</v>
      </c>
      <c r="G7" s="14" t="s">
        <v>31</v>
      </c>
      <c r="N7" s="7"/>
    </row>
    <row r="8" spans="1:14" x14ac:dyDescent="0.3">
      <c r="A8" s="17"/>
      <c r="B8" s="9" t="s">
        <v>24</v>
      </c>
      <c r="C8" s="21" t="s">
        <v>22</v>
      </c>
      <c r="D8" s="21" t="s">
        <v>22</v>
      </c>
      <c r="E8" s="21" t="s">
        <v>22</v>
      </c>
      <c r="F8" s="14" t="s">
        <v>22</v>
      </c>
      <c r="G8" s="10" t="s">
        <v>59</v>
      </c>
      <c r="N8" s="7"/>
    </row>
    <row r="9" spans="1:14" x14ac:dyDescent="0.3">
      <c r="A9" s="17"/>
      <c r="B9" s="9" t="s">
        <v>60</v>
      </c>
      <c r="C9" s="21" t="s">
        <v>22</v>
      </c>
      <c r="D9" s="21" t="s">
        <v>22</v>
      </c>
      <c r="E9" s="21" t="s">
        <v>22</v>
      </c>
      <c r="F9" s="21" t="s">
        <v>22</v>
      </c>
      <c r="G9" s="14" t="s">
        <v>22</v>
      </c>
      <c r="N9" s="7"/>
    </row>
    <row r="10" spans="1:14" x14ac:dyDescent="0.3">
      <c r="A10" s="17"/>
      <c r="B10" s="9" t="s">
        <v>23</v>
      </c>
      <c r="C10" s="11">
        <v>0.55000000000000004</v>
      </c>
      <c r="D10" s="11">
        <v>0.65</v>
      </c>
      <c r="E10" s="11">
        <v>0.8</v>
      </c>
      <c r="F10" s="15">
        <v>0.85</v>
      </c>
      <c r="G10" s="20">
        <v>1</v>
      </c>
      <c r="N10" s="7"/>
    </row>
    <row r="11" spans="1:14" x14ac:dyDescent="0.3">
      <c r="A11" s="17"/>
      <c r="B11" s="12" t="s">
        <v>32</v>
      </c>
      <c r="C11" s="14" t="s">
        <v>46</v>
      </c>
      <c r="D11" s="14" t="s">
        <v>46</v>
      </c>
      <c r="E11" s="14">
        <v>0</v>
      </c>
      <c r="F11" s="21" t="s">
        <v>58</v>
      </c>
      <c r="G11" s="14" t="s">
        <v>58</v>
      </c>
      <c r="I11" s="18"/>
      <c r="N11" s="7"/>
    </row>
    <row r="12" spans="1:14" x14ac:dyDescent="0.3">
      <c r="A12" s="17"/>
      <c r="I12" s="7"/>
      <c r="N12" s="7"/>
    </row>
    <row r="13" spans="1:14" x14ac:dyDescent="0.3">
      <c r="A13" s="16" t="s">
        <v>27</v>
      </c>
      <c r="I13" s="7"/>
      <c r="N13" s="7"/>
    </row>
    <row r="14" spans="1:14" x14ac:dyDescent="0.3">
      <c r="A14" s="17"/>
      <c r="B14" s="12" t="s">
        <v>28</v>
      </c>
      <c r="C14" s="21">
        <v>3</v>
      </c>
      <c r="D14" s="21">
        <v>3</v>
      </c>
      <c r="E14" s="21">
        <v>3</v>
      </c>
      <c r="F14" s="14">
        <v>3</v>
      </c>
      <c r="G14" s="14">
        <v>1</v>
      </c>
      <c r="I14" s="7"/>
      <c r="N14" s="7"/>
    </row>
    <row r="15" spans="1:14" x14ac:dyDescent="0.3">
      <c r="A15" s="17"/>
      <c r="B15" s="9" t="s">
        <v>23</v>
      </c>
      <c r="C15" s="20">
        <v>1.2</v>
      </c>
      <c r="D15" s="20">
        <v>1.2</v>
      </c>
      <c r="E15" s="20">
        <v>1.2</v>
      </c>
      <c r="F15" s="20">
        <v>1.2</v>
      </c>
      <c r="G15" s="11">
        <v>1.2</v>
      </c>
      <c r="N15" s="7"/>
    </row>
    <row r="16" spans="1:14" x14ac:dyDescent="0.3">
      <c r="A16" s="17"/>
      <c r="B16" s="9" t="s">
        <v>61</v>
      </c>
      <c r="C16" s="20" t="s">
        <v>62</v>
      </c>
      <c r="D16" s="20" t="s">
        <v>62</v>
      </c>
      <c r="E16" s="20" t="s">
        <v>62</v>
      </c>
      <c r="F16" s="20" t="s">
        <v>62</v>
      </c>
      <c r="G16" s="11" t="s">
        <v>62</v>
      </c>
      <c r="N16" s="7"/>
    </row>
    <row r="17" spans="1:14" x14ac:dyDescent="0.3">
      <c r="A17" s="17"/>
      <c r="N17" s="7"/>
    </row>
    <row r="18" spans="1:14" x14ac:dyDescent="0.3">
      <c r="A18" s="16" t="s">
        <v>63</v>
      </c>
      <c r="N18" s="7"/>
    </row>
    <row r="19" spans="1:14" x14ac:dyDescent="0.3">
      <c r="A19" s="17"/>
      <c r="B19" s="12" t="s">
        <v>30</v>
      </c>
      <c r="C19" s="21" t="s">
        <v>34</v>
      </c>
      <c r="D19" s="21" t="s">
        <v>34</v>
      </c>
      <c r="E19" s="21" t="s">
        <v>34</v>
      </c>
      <c r="F19" s="21" t="s">
        <v>34</v>
      </c>
      <c r="G19" s="14" t="s">
        <v>34</v>
      </c>
      <c r="N19" s="7"/>
    </row>
    <row r="20" spans="1:14" x14ac:dyDescent="0.3">
      <c r="A20" s="17"/>
      <c r="B20" s="9" t="s">
        <v>25</v>
      </c>
      <c r="C20" s="21" t="s">
        <v>31</v>
      </c>
      <c r="D20" s="21" t="s">
        <v>31</v>
      </c>
      <c r="E20" s="21" t="s">
        <v>31</v>
      </c>
      <c r="F20" s="21" t="s">
        <v>31</v>
      </c>
      <c r="G20" s="14" t="s">
        <v>31</v>
      </c>
      <c r="N20" s="7"/>
    </row>
    <row r="21" spans="1:14" x14ac:dyDescent="0.3">
      <c r="A21" s="17"/>
      <c r="B21" s="9" t="s">
        <v>60</v>
      </c>
      <c r="C21" s="21" t="s">
        <v>64</v>
      </c>
      <c r="D21" s="21" t="s">
        <v>64</v>
      </c>
      <c r="E21" s="21" t="s">
        <v>64</v>
      </c>
      <c r="F21" s="21" t="s">
        <v>64</v>
      </c>
      <c r="G21" s="14" t="s">
        <v>64</v>
      </c>
      <c r="N21" s="7"/>
    </row>
    <row r="22" spans="1:14" x14ac:dyDescent="0.3">
      <c r="A22" s="17"/>
      <c r="N22" s="7"/>
    </row>
    <row r="23" spans="1:14" x14ac:dyDescent="0.3">
      <c r="A23" s="16" t="s">
        <v>40</v>
      </c>
      <c r="N23" s="7"/>
    </row>
    <row r="24" spans="1:14" x14ac:dyDescent="0.3">
      <c r="A24" s="17"/>
      <c r="B24" s="12" t="s">
        <v>32</v>
      </c>
      <c r="C24" s="14" t="s">
        <v>51</v>
      </c>
      <c r="D24" s="14" t="s">
        <v>47</v>
      </c>
      <c r="E24" s="21" t="s">
        <v>41</v>
      </c>
      <c r="F24" s="14" t="s">
        <v>41</v>
      </c>
      <c r="G24" s="14" t="s">
        <v>65</v>
      </c>
      <c r="N24" s="7"/>
    </row>
    <row r="25" spans="1:14" x14ac:dyDescent="0.3">
      <c r="A25" s="16" t="s">
        <v>52</v>
      </c>
      <c r="N25" s="7"/>
    </row>
    <row r="26" spans="1:14" x14ac:dyDescent="0.3">
      <c r="A26" s="17"/>
      <c r="B26" s="12" t="s">
        <v>32</v>
      </c>
      <c r="C26" s="14" t="s">
        <v>37</v>
      </c>
      <c r="D26" s="21" t="str">
        <f t="shared" ref="D26:F26" si="0">D24</f>
        <v>10px 5px</v>
      </c>
      <c r="E26" s="21" t="str">
        <f t="shared" si="0"/>
        <v>10px 10px</v>
      </c>
      <c r="F26" s="21" t="str">
        <f t="shared" si="0"/>
        <v>10px 10px</v>
      </c>
      <c r="G26" s="21" t="str">
        <f>G24</f>
        <v>10px 15px</v>
      </c>
      <c r="N26" s="7"/>
    </row>
    <row r="27" spans="1:14" x14ac:dyDescent="0.3">
      <c r="A27" s="17"/>
      <c r="B27" s="12" t="s">
        <v>36</v>
      </c>
      <c r="C27" s="14" t="s">
        <v>55</v>
      </c>
      <c r="D27" s="21" t="s">
        <v>66</v>
      </c>
      <c r="E27" s="21" t="s">
        <v>66</v>
      </c>
      <c r="F27" s="21" t="s">
        <v>66</v>
      </c>
      <c r="G27" s="14" t="s">
        <v>66</v>
      </c>
      <c r="N27" s="7"/>
    </row>
    <row r="28" spans="1:14" x14ac:dyDescent="0.3">
      <c r="A28" s="17"/>
      <c r="B28" s="12" t="s">
        <v>53</v>
      </c>
      <c r="C28" s="23" t="s">
        <v>54</v>
      </c>
      <c r="D28" s="21" t="s">
        <v>54</v>
      </c>
      <c r="E28" s="21" t="s">
        <v>54</v>
      </c>
      <c r="F28" s="21" t="s">
        <v>54</v>
      </c>
      <c r="G28" s="14" t="s">
        <v>54</v>
      </c>
      <c r="N28" s="7"/>
    </row>
    <row r="29" spans="1:14" x14ac:dyDescent="0.3">
      <c r="A29" s="17"/>
      <c r="N29" s="7"/>
    </row>
    <row r="30" spans="1:14" x14ac:dyDescent="0.3">
      <c r="A30" s="16" t="s">
        <v>29</v>
      </c>
    </row>
    <row r="31" spans="1:14" x14ac:dyDescent="0.3">
      <c r="A31" s="17"/>
      <c r="B31" s="12" t="s">
        <v>28</v>
      </c>
      <c r="C31" s="21">
        <v>1</v>
      </c>
      <c r="D31" s="21">
        <v>1</v>
      </c>
      <c r="E31" s="21">
        <v>1</v>
      </c>
      <c r="F31" s="14">
        <v>1</v>
      </c>
      <c r="G31" s="14">
        <v>3</v>
      </c>
      <c r="N31" s="6"/>
    </row>
    <row r="32" spans="1:14" x14ac:dyDescent="0.3">
      <c r="A32" s="17"/>
      <c r="B32" s="12" t="s">
        <v>30</v>
      </c>
      <c r="C32" s="21" t="s">
        <v>34</v>
      </c>
      <c r="D32" s="21" t="s">
        <v>34</v>
      </c>
      <c r="E32" s="21" t="s">
        <v>34</v>
      </c>
      <c r="F32" s="14" t="s">
        <v>34</v>
      </c>
      <c r="N32" s="7"/>
    </row>
    <row r="33" spans="1:14" x14ac:dyDescent="0.3">
      <c r="A33" s="17"/>
      <c r="B33" s="9" t="s">
        <v>25</v>
      </c>
      <c r="C33" s="21" t="s">
        <v>31</v>
      </c>
      <c r="D33" s="21" t="s">
        <v>31</v>
      </c>
      <c r="E33" s="21" t="s">
        <v>31</v>
      </c>
      <c r="F33" s="14" t="s">
        <v>31</v>
      </c>
      <c r="G33" s="10"/>
      <c r="N33" s="7"/>
    </row>
    <row r="34" spans="1:14" x14ac:dyDescent="0.3">
      <c r="A34" s="17"/>
      <c r="B34" s="9" t="s">
        <v>24</v>
      </c>
      <c r="C34" s="21" t="s">
        <v>22</v>
      </c>
      <c r="D34" s="21" t="s">
        <v>22</v>
      </c>
      <c r="E34" s="21" t="s">
        <v>22</v>
      </c>
      <c r="F34" s="14" t="s">
        <v>22</v>
      </c>
      <c r="G34" s="10"/>
      <c r="N34" s="7"/>
    </row>
    <row r="35" spans="1:14" x14ac:dyDescent="0.3">
      <c r="A35" s="17"/>
      <c r="B35" s="12" t="s">
        <v>32</v>
      </c>
      <c r="C35" s="21" t="s">
        <v>33</v>
      </c>
      <c r="D35" s="21" t="s">
        <v>33</v>
      </c>
      <c r="E35" s="21" t="s">
        <v>33</v>
      </c>
      <c r="F35" s="14" t="s">
        <v>33</v>
      </c>
      <c r="N35" s="7"/>
    </row>
    <row r="36" spans="1:14" x14ac:dyDescent="0.3">
      <c r="A36" s="17"/>
    </row>
    <row r="37" spans="1:14" x14ac:dyDescent="0.3">
      <c r="A37" s="16" t="s">
        <v>35</v>
      </c>
    </row>
    <row r="38" spans="1:14" x14ac:dyDescent="0.3">
      <c r="A38" s="17"/>
      <c r="B38" s="12" t="s">
        <v>36</v>
      </c>
      <c r="C38" s="21" t="s">
        <v>38</v>
      </c>
      <c r="D38" s="21" t="s">
        <v>38</v>
      </c>
      <c r="E38" s="21" t="s">
        <v>38</v>
      </c>
      <c r="F38" s="14" t="s">
        <v>38</v>
      </c>
      <c r="G38" s="14" t="s">
        <v>66</v>
      </c>
    </row>
    <row r="39" spans="1:14" x14ac:dyDescent="0.3">
      <c r="A39" s="17"/>
      <c r="B39" s="12" t="s">
        <v>32</v>
      </c>
      <c r="C39" s="21" t="s">
        <v>37</v>
      </c>
      <c r="D39" s="21" t="s">
        <v>37</v>
      </c>
      <c r="E39" s="21" t="s">
        <v>37</v>
      </c>
      <c r="F39" s="14" t="s">
        <v>37</v>
      </c>
      <c r="G39" s="14" t="s">
        <v>51</v>
      </c>
    </row>
    <row r="40" spans="1:14" x14ac:dyDescent="0.3">
      <c r="A40" s="17"/>
    </row>
    <row r="41" spans="1:14" x14ac:dyDescent="0.3">
      <c r="A41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C780D-A006-4C15-AC9B-F917E722D93C}">
  <dimension ref="A1:E6"/>
  <sheetViews>
    <sheetView workbookViewId="0">
      <selection activeCell="E2" sqref="E2"/>
    </sheetView>
  </sheetViews>
  <sheetFormatPr baseColWidth="10" defaultRowHeight="14.4" x14ac:dyDescent="0.3"/>
  <sheetData>
    <row r="1" spans="1:5" s="8" customFormat="1" x14ac:dyDescent="0.3">
      <c r="A1" s="8" t="s">
        <v>67</v>
      </c>
      <c r="B1" s="8" t="s">
        <v>70</v>
      </c>
      <c r="C1" s="8" t="s">
        <v>68</v>
      </c>
      <c r="D1" s="8" t="s">
        <v>69</v>
      </c>
    </row>
    <row r="2" spans="1:5" x14ac:dyDescent="0.3">
      <c r="A2">
        <v>400</v>
      </c>
      <c r="B2">
        <v>400</v>
      </c>
      <c r="C2">
        <v>0.55000000000000004</v>
      </c>
      <c r="D2" s="24">
        <f>C2/A2</f>
        <v>1.3750000000000001E-3</v>
      </c>
      <c r="E2">
        <f>A2/C2</f>
        <v>727.27272727272725</v>
      </c>
    </row>
    <row r="3" spans="1:5" x14ac:dyDescent="0.3">
      <c r="A3">
        <v>510</v>
      </c>
      <c r="B3">
        <v>550</v>
      </c>
      <c r="C3">
        <v>0.65</v>
      </c>
      <c r="D3" s="24">
        <f t="shared" ref="D3:D6" si="0">C3/A3</f>
        <v>1.2745098039215687E-3</v>
      </c>
      <c r="E3">
        <f t="shared" ref="E3:E6" si="1">A3/C3</f>
        <v>784.61538461538464</v>
      </c>
    </row>
    <row r="4" spans="1:5" x14ac:dyDescent="0.3">
      <c r="A4">
        <v>880</v>
      </c>
      <c r="B4">
        <v>860</v>
      </c>
      <c r="C4">
        <v>0.8</v>
      </c>
      <c r="D4" s="24">
        <f t="shared" si="0"/>
        <v>9.0909090909090909E-4</v>
      </c>
      <c r="E4">
        <f t="shared" si="1"/>
        <v>1100</v>
      </c>
    </row>
    <row r="5" spans="1:5" x14ac:dyDescent="0.3">
      <c r="A5">
        <v>980</v>
      </c>
      <c r="B5">
        <v>1080</v>
      </c>
      <c r="C5">
        <v>0.85</v>
      </c>
      <c r="D5" s="24">
        <f t="shared" si="0"/>
        <v>8.673469387755102E-4</v>
      </c>
      <c r="E5">
        <f t="shared" si="1"/>
        <v>1152.9411764705883</v>
      </c>
    </row>
    <row r="6" spans="1:5" x14ac:dyDescent="0.3">
      <c r="A6">
        <v>1400</v>
      </c>
      <c r="B6">
        <v>1400</v>
      </c>
      <c r="C6">
        <v>1.2</v>
      </c>
      <c r="D6" s="24">
        <f t="shared" si="0"/>
        <v>8.571428571428571E-4</v>
      </c>
      <c r="E6">
        <f t="shared" si="1"/>
        <v>1166.6666666666667</v>
      </c>
    </row>
  </sheetData>
  <sortState xmlns:xlrd2="http://schemas.microsoft.com/office/spreadsheetml/2017/richdata2" ref="A2:C6">
    <sortCondition ref="A2:A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40A47-59B6-43CF-B492-BD318EB2DFDB}">
  <dimension ref="A1:S20"/>
  <sheetViews>
    <sheetView tabSelected="1" topLeftCell="F1" workbookViewId="0">
      <selection activeCell="Q15" sqref="Q15"/>
    </sheetView>
  </sheetViews>
  <sheetFormatPr baseColWidth="10" defaultRowHeight="14.4" x14ac:dyDescent="0.3"/>
  <cols>
    <col min="5" max="5" width="14.77734375" bestFit="1" customWidth="1"/>
    <col min="10" max="10" width="14.77734375" bestFit="1" customWidth="1"/>
  </cols>
  <sheetData>
    <row r="1" spans="1:19" ht="21" x14ac:dyDescent="0.4">
      <c r="A1" s="26" t="s">
        <v>72</v>
      </c>
      <c r="B1" s="26" t="s">
        <v>73</v>
      </c>
      <c r="C1" s="26" t="s">
        <v>32</v>
      </c>
      <c r="D1" s="26" t="str">
        <f>C1</f>
        <v>padding</v>
      </c>
      <c r="E1" s="26" t="s">
        <v>77</v>
      </c>
      <c r="J1" s="26" t="s">
        <v>77</v>
      </c>
      <c r="K1" s="27" t="s">
        <v>73</v>
      </c>
      <c r="L1" s="25" t="s">
        <v>74</v>
      </c>
      <c r="M1" s="25" t="s">
        <v>75</v>
      </c>
      <c r="N1" s="25" t="s">
        <v>76</v>
      </c>
    </row>
    <row r="2" spans="1:19" x14ac:dyDescent="0.3">
      <c r="A2">
        <v>300</v>
      </c>
      <c r="B2">
        <v>1</v>
      </c>
      <c r="C2">
        <v>2</v>
      </c>
      <c r="D2">
        <f>C2</f>
        <v>2</v>
      </c>
      <c r="E2" s="28">
        <f>H$2+(H$3)*(A2-H$4)*(A2-H$4)</f>
        <v>1.63</v>
      </c>
      <c r="G2" t="s">
        <v>74</v>
      </c>
      <c r="H2">
        <v>1</v>
      </c>
      <c r="K2" s="25" t="s">
        <v>78</v>
      </c>
      <c r="L2">
        <v>1</v>
      </c>
      <c r="M2">
        <v>5.0000000000000001E-4</v>
      </c>
      <c r="N2">
        <v>400</v>
      </c>
    </row>
    <row r="3" spans="1:19" x14ac:dyDescent="0.3">
      <c r="A3">
        <v>600</v>
      </c>
      <c r="B3">
        <v>1.1000000000000001</v>
      </c>
      <c r="C3">
        <v>3</v>
      </c>
      <c r="D3">
        <f>C3</f>
        <v>3</v>
      </c>
      <c r="E3" s="28">
        <f t="shared" ref="E3:E7" si="0">H$2+(H$3)*(A3-H$4)*(A3-H$4)</f>
        <v>3.52</v>
      </c>
      <c r="G3" t="s">
        <v>75</v>
      </c>
      <c r="H3">
        <v>6.9999999999999999E-6</v>
      </c>
      <c r="K3" s="25" t="s">
        <v>79</v>
      </c>
      <c r="L3">
        <v>1</v>
      </c>
      <c r="M3">
        <v>1.5E-3</v>
      </c>
      <c r="N3">
        <v>660</v>
      </c>
    </row>
    <row r="4" spans="1:19" x14ac:dyDescent="0.3">
      <c r="A4">
        <v>800</v>
      </c>
      <c r="B4">
        <v>1.2</v>
      </c>
      <c r="C4">
        <v>5</v>
      </c>
      <c r="D4">
        <f>C4</f>
        <v>5</v>
      </c>
      <c r="E4" s="28">
        <f t="shared" si="0"/>
        <v>5.4799999999999995</v>
      </c>
      <c r="G4" t="s">
        <v>76</v>
      </c>
    </row>
    <row r="5" spans="1:19" ht="21" x14ac:dyDescent="0.4">
      <c r="A5">
        <v>1000</v>
      </c>
      <c r="B5">
        <v>1.6</v>
      </c>
      <c r="C5">
        <v>8</v>
      </c>
      <c r="D5">
        <f>C5</f>
        <v>8</v>
      </c>
      <c r="E5" s="28">
        <f t="shared" si="0"/>
        <v>8</v>
      </c>
      <c r="J5" s="26" t="s">
        <v>80</v>
      </c>
      <c r="K5" s="27" t="s">
        <v>32</v>
      </c>
      <c r="L5" s="25" t="s">
        <v>74</v>
      </c>
      <c r="M5" s="25" t="s">
        <v>75</v>
      </c>
      <c r="N5" s="25" t="s">
        <v>76</v>
      </c>
    </row>
    <row r="6" spans="1:19" x14ac:dyDescent="0.3">
      <c r="A6">
        <v>1300</v>
      </c>
      <c r="B6">
        <v>2</v>
      </c>
      <c r="C6">
        <v>14</v>
      </c>
      <c r="D6">
        <f>C6</f>
        <v>14</v>
      </c>
      <c r="E6" s="28">
        <f t="shared" si="0"/>
        <v>12.83</v>
      </c>
      <c r="K6" s="25" t="s">
        <v>81</v>
      </c>
      <c r="L6">
        <v>1</v>
      </c>
      <c r="M6">
        <v>6.9999999999999999E-6</v>
      </c>
      <c r="N6">
        <v>0</v>
      </c>
    </row>
    <row r="7" spans="1:19" x14ac:dyDescent="0.3">
      <c r="A7">
        <v>1600</v>
      </c>
      <c r="B7">
        <v>2.4</v>
      </c>
      <c r="C7">
        <v>20</v>
      </c>
      <c r="D7">
        <f>C7</f>
        <v>20</v>
      </c>
      <c r="E7" s="28">
        <f t="shared" si="0"/>
        <v>18.919999999999998</v>
      </c>
      <c r="K7" s="25"/>
    </row>
    <row r="10" spans="1:19" x14ac:dyDescent="0.3">
      <c r="K10" s="8" t="s">
        <v>83</v>
      </c>
      <c r="L10" s="8" t="s">
        <v>84</v>
      </c>
      <c r="M10" s="8"/>
      <c r="N10" s="8" t="s">
        <v>71</v>
      </c>
      <c r="O10" s="8" t="s">
        <v>87</v>
      </c>
      <c r="P10" s="8"/>
      <c r="Q10" s="8" t="s">
        <v>85</v>
      </c>
      <c r="R10" s="8" t="s">
        <v>86</v>
      </c>
      <c r="S10" s="8"/>
    </row>
    <row r="11" spans="1:19" x14ac:dyDescent="0.3">
      <c r="J11" t="s">
        <v>82</v>
      </c>
      <c r="K11" s="8">
        <v>350</v>
      </c>
      <c r="L11" s="8">
        <v>16.399999999999999</v>
      </c>
      <c r="M11" s="8"/>
      <c r="N11" s="8">
        <v>600</v>
      </c>
      <c r="O11" s="8">
        <v>22.6</v>
      </c>
      <c r="P11" s="8"/>
      <c r="Q11" s="8">
        <v>-600</v>
      </c>
      <c r="R11" s="8">
        <f>N11+Q11</f>
        <v>0</v>
      </c>
      <c r="S11" s="8"/>
    </row>
    <row r="12" spans="1:19" x14ac:dyDescent="0.3">
      <c r="K12" s="8">
        <v>700</v>
      </c>
      <c r="L12" s="8">
        <v>17.8</v>
      </c>
      <c r="M12" s="8"/>
      <c r="N12" s="8">
        <v>1000</v>
      </c>
      <c r="O12" s="8">
        <v>29</v>
      </c>
      <c r="P12" s="8">
        <f>+O12-O11</f>
        <v>6.3999999999999986</v>
      </c>
      <c r="Q12" s="8">
        <f>Q11</f>
        <v>-600</v>
      </c>
      <c r="R12" s="8">
        <f>N12+Q12</f>
        <v>400</v>
      </c>
      <c r="S12" s="8">
        <f>R12/P12</f>
        <v>62.500000000000014</v>
      </c>
    </row>
    <row r="13" spans="1:19" x14ac:dyDescent="0.3">
      <c r="K13" s="8">
        <v>1050</v>
      </c>
      <c r="L13" s="8">
        <v>19.2</v>
      </c>
      <c r="M13" s="8"/>
      <c r="N13" s="8">
        <v>1900</v>
      </c>
      <c r="O13" s="8">
        <v>55</v>
      </c>
      <c r="P13" s="8">
        <f>+O13-O11</f>
        <v>32.4</v>
      </c>
      <c r="Q13" s="8">
        <f>Q12</f>
        <v>-600</v>
      </c>
      <c r="R13" s="8">
        <f>N13+Q13</f>
        <v>1300</v>
      </c>
      <c r="S13" s="8">
        <f>R13/P13</f>
        <v>40.123456790123456</v>
      </c>
    </row>
    <row r="14" spans="1:19" x14ac:dyDescent="0.3">
      <c r="K14" s="8">
        <v>1400</v>
      </c>
      <c r="L14" s="8">
        <v>20.6</v>
      </c>
      <c r="M14" s="8"/>
    </row>
    <row r="15" spans="1:19" x14ac:dyDescent="0.3">
      <c r="K15" s="8">
        <v>1900</v>
      </c>
      <c r="L15" s="8">
        <v>22.6</v>
      </c>
      <c r="N15" s="8">
        <v>1900</v>
      </c>
      <c r="Q15">
        <f>(N15-600)/60</f>
        <v>21.666666666666668</v>
      </c>
    </row>
    <row r="17" spans="11:16" x14ac:dyDescent="0.3">
      <c r="K17" s="8" t="s">
        <v>88</v>
      </c>
      <c r="L17">
        <v>350</v>
      </c>
      <c r="M17">
        <v>700</v>
      </c>
      <c r="N17">
        <v>1050</v>
      </c>
      <c r="O17">
        <v>1400</v>
      </c>
      <c r="P17">
        <v>1900</v>
      </c>
    </row>
    <row r="18" spans="11:16" x14ac:dyDescent="0.3">
      <c r="K18" s="8">
        <v>600</v>
      </c>
      <c r="L18">
        <v>16.399999999999999</v>
      </c>
      <c r="M18">
        <v>17.8</v>
      </c>
      <c r="N18">
        <v>19.2</v>
      </c>
      <c r="O18">
        <v>20.6</v>
      </c>
      <c r="P18">
        <v>22.6</v>
      </c>
    </row>
    <row r="19" spans="11:16" x14ac:dyDescent="0.3">
      <c r="K19" s="8">
        <v>1000</v>
      </c>
    </row>
    <row r="20" spans="11:16" x14ac:dyDescent="0.3">
      <c r="K20" s="8">
        <v>1900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IMGs</vt:lpstr>
      <vt:lpstr>RESPONSIVE</vt:lpstr>
      <vt:lpstr>FONT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fernanda valencia</cp:lastModifiedBy>
  <dcterms:created xsi:type="dcterms:W3CDTF">2022-10-02T18:28:36Z</dcterms:created>
  <dcterms:modified xsi:type="dcterms:W3CDTF">2022-10-05T17:30:24Z</dcterms:modified>
</cp:coreProperties>
</file>