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-M3800\Documents\A_CNN_Model\"/>
    </mc:Choice>
  </mc:AlternateContent>
  <bookViews>
    <workbookView minimized="1" xWindow="0" yWindow="0" windowWidth="19368" windowHeight="8496" firstSheet="2" activeTab="2" xr2:uid="{03D4E8D8-173C-4129-935C-3E784CE3B137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A9" i="3"/>
  <c r="D9" i="3" s="1"/>
  <c r="B9" i="3" s="1"/>
  <c r="E9" i="3" s="1"/>
  <c r="A8" i="3"/>
  <c r="D8" i="3" s="1"/>
  <c r="B8" i="3" s="1"/>
  <c r="E8" i="3" s="1"/>
  <c r="B6" i="3"/>
  <c r="B5" i="3"/>
  <c r="B3" i="3"/>
  <c r="B2" i="3"/>
  <c r="A3" i="3" s="1"/>
  <c r="D2" i="3"/>
  <c r="D3" i="3" l="1"/>
  <c r="E2" i="3"/>
  <c r="E3" i="3" l="1"/>
  <c r="A4" i="3"/>
  <c r="D4" i="3" s="1"/>
  <c r="B4" i="3" l="1"/>
  <c r="A5" i="3" s="1"/>
  <c r="D5" i="3" s="1"/>
  <c r="E5" i="3" l="1"/>
  <c r="A6" i="3"/>
  <c r="D6" i="3" s="1"/>
  <c r="E4" i="3"/>
  <c r="A7" i="3" l="1"/>
  <c r="D7" i="3" s="1"/>
  <c r="E6" i="3"/>
  <c r="B7" i="3" l="1"/>
  <c r="E7" i="3" s="1"/>
  <c r="K135" i="2" l="1"/>
  <c r="W126" i="2"/>
  <c r="K126" i="2"/>
  <c r="AG124" i="2"/>
  <c r="AG126" i="2" s="1"/>
  <c r="AF124" i="2"/>
  <c r="AF126" i="2" s="1"/>
  <c r="AE124" i="2"/>
  <c r="AE126" i="2" s="1"/>
  <c r="AD124" i="2"/>
  <c r="AD126" i="2" s="1"/>
  <c r="AC124" i="2"/>
  <c r="AC126" i="2" s="1"/>
  <c r="AB124" i="2"/>
  <c r="AB126" i="2" s="1"/>
  <c r="AA124" i="2"/>
  <c r="AA126" i="2" s="1"/>
  <c r="Z124" i="2"/>
  <c r="Z126" i="2" s="1"/>
  <c r="Y124" i="2"/>
  <c r="Y126" i="2" s="1"/>
  <c r="X124" i="2"/>
  <c r="X126" i="2" s="1"/>
  <c r="W124" i="2"/>
  <c r="V124" i="2"/>
  <c r="V126" i="2" s="1"/>
  <c r="U124" i="2"/>
  <c r="U126" i="2" s="1"/>
  <c r="T124" i="2"/>
  <c r="T126" i="2" s="1"/>
  <c r="S124" i="2"/>
  <c r="S126" i="2" s="1"/>
  <c r="R124" i="2"/>
  <c r="R126" i="2" s="1"/>
  <c r="Q124" i="2"/>
  <c r="Q126" i="2" s="1"/>
  <c r="P124" i="2"/>
  <c r="P126" i="2" s="1"/>
  <c r="O124" i="2"/>
  <c r="O126" i="2" s="1"/>
  <c r="N124" i="2"/>
  <c r="N126" i="2" s="1"/>
  <c r="M124" i="2"/>
  <c r="M126" i="2" s="1"/>
  <c r="L124" i="2"/>
  <c r="L126" i="2" s="1"/>
  <c r="K124" i="2"/>
  <c r="J124" i="2"/>
  <c r="J126" i="2" s="1"/>
  <c r="I124" i="2"/>
  <c r="I126" i="2" s="1"/>
  <c r="H124" i="2"/>
  <c r="H126" i="2" s="1"/>
  <c r="G124" i="2"/>
  <c r="G126" i="2" s="1"/>
  <c r="F124" i="2"/>
  <c r="F126" i="2" s="1"/>
  <c r="E124" i="2"/>
  <c r="E126" i="2" s="1"/>
  <c r="D124" i="2"/>
  <c r="D126" i="2" s="1"/>
  <c r="C124" i="2"/>
  <c r="C126" i="2" s="1"/>
  <c r="B124" i="2"/>
  <c r="B126" i="2" s="1"/>
  <c r="AE115" i="2"/>
  <c r="Z115" i="2"/>
  <c r="AG113" i="2"/>
  <c r="AG115" i="2" s="1"/>
  <c r="AF113" i="2"/>
  <c r="AF115" i="2" s="1"/>
  <c r="AE113" i="2"/>
  <c r="AD113" i="2"/>
  <c r="AD115" i="2" s="1"/>
  <c r="AC113" i="2"/>
  <c r="AC115" i="2" s="1"/>
  <c r="AB113" i="2"/>
  <c r="AB115" i="2" s="1"/>
  <c r="AA113" i="2"/>
  <c r="AA115" i="2" s="1"/>
  <c r="Z113" i="2"/>
  <c r="Y113" i="2"/>
  <c r="Y115" i="2" s="1"/>
  <c r="X113" i="2"/>
  <c r="X115" i="2" s="1"/>
  <c r="W113" i="2"/>
  <c r="W115" i="2" s="1"/>
  <c r="V113" i="2"/>
  <c r="V115" i="2" s="1"/>
  <c r="U113" i="2"/>
  <c r="U115" i="2" s="1"/>
  <c r="T113" i="2"/>
  <c r="T115" i="2" s="1"/>
  <c r="S113" i="2"/>
  <c r="S115" i="2" s="1"/>
  <c r="R113" i="2"/>
  <c r="R115" i="2" s="1"/>
  <c r="Q113" i="2"/>
  <c r="Q115" i="2" s="1"/>
  <c r="P113" i="2"/>
  <c r="P115" i="2" s="1"/>
  <c r="O113" i="2"/>
  <c r="O115" i="2" s="1"/>
  <c r="N113" i="2"/>
  <c r="N115" i="2" s="1"/>
  <c r="M113" i="2"/>
  <c r="M115" i="2" s="1"/>
  <c r="L113" i="2"/>
  <c r="L115" i="2" s="1"/>
  <c r="K113" i="2"/>
  <c r="K115" i="2" s="1"/>
  <c r="J113" i="2"/>
  <c r="J115" i="2" s="1"/>
  <c r="I113" i="2"/>
  <c r="I115" i="2" s="1"/>
  <c r="H113" i="2"/>
  <c r="H115" i="2" s="1"/>
  <c r="G113" i="2"/>
  <c r="G115" i="2" s="1"/>
  <c r="F113" i="2"/>
  <c r="F115" i="2" s="1"/>
  <c r="E113" i="2"/>
  <c r="E115" i="2" s="1"/>
  <c r="D113" i="2"/>
  <c r="D115" i="2" s="1"/>
  <c r="C113" i="2"/>
  <c r="C115" i="2" s="1"/>
  <c r="B113" i="2"/>
  <c r="B115" i="2" s="1"/>
  <c r="AE104" i="2"/>
  <c r="AG102" i="2"/>
  <c r="AG104" i="2" s="1"/>
  <c r="AF102" i="2"/>
  <c r="AF104" i="2" s="1"/>
  <c r="AE102" i="2"/>
  <c r="AD102" i="2"/>
  <c r="AD104" i="2" s="1"/>
  <c r="AC102" i="2"/>
  <c r="AC104" i="2" s="1"/>
  <c r="AB102" i="2"/>
  <c r="AB104" i="2" s="1"/>
  <c r="AA102" i="2"/>
  <c r="AA104" i="2" s="1"/>
  <c r="Z102" i="2"/>
  <c r="Z104" i="2" s="1"/>
  <c r="Y102" i="2"/>
  <c r="Y104" i="2" s="1"/>
  <c r="X102" i="2"/>
  <c r="X104" i="2" s="1"/>
  <c r="W102" i="2"/>
  <c r="W104" i="2" s="1"/>
  <c r="V102" i="2"/>
  <c r="V104" i="2" s="1"/>
  <c r="U102" i="2"/>
  <c r="U104" i="2" s="1"/>
  <c r="T102" i="2"/>
  <c r="T104" i="2" s="1"/>
  <c r="S102" i="2"/>
  <c r="S104" i="2" s="1"/>
  <c r="R102" i="2"/>
  <c r="R104" i="2" s="1"/>
  <c r="Q102" i="2"/>
  <c r="Q104" i="2" s="1"/>
  <c r="P102" i="2"/>
  <c r="P104" i="2" s="1"/>
  <c r="O102" i="2"/>
  <c r="O104" i="2" s="1"/>
  <c r="N102" i="2"/>
  <c r="N104" i="2" s="1"/>
  <c r="M102" i="2"/>
  <c r="M104" i="2" s="1"/>
  <c r="L102" i="2"/>
  <c r="L104" i="2" s="1"/>
  <c r="K102" i="2"/>
  <c r="K104" i="2" s="1"/>
  <c r="J102" i="2"/>
  <c r="J104" i="2" s="1"/>
  <c r="I102" i="2"/>
  <c r="I104" i="2" s="1"/>
  <c r="H102" i="2"/>
  <c r="H104" i="2" s="1"/>
  <c r="G102" i="2"/>
  <c r="G104" i="2" s="1"/>
  <c r="F102" i="2"/>
  <c r="F104" i="2" s="1"/>
  <c r="E102" i="2"/>
  <c r="E104" i="2" s="1"/>
  <c r="D102" i="2"/>
  <c r="D104" i="2" s="1"/>
  <c r="C102" i="2"/>
  <c r="C104" i="2" s="1"/>
  <c r="B102" i="2"/>
  <c r="B104" i="2" s="1"/>
  <c r="W93" i="2"/>
  <c r="S93" i="2"/>
  <c r="AG91" i="2"/>
  <c r="AG93" i="2" s="1"/>
  <c r="AF91" i="2"/>
  <c r="AF93" i="2" s="1"/>
  <c r="AE91" i="2"/>
  <c r="AE93" i="2" s="1"/>
  <c r="AD91" i="2"/>
  <c r="AD93" i="2" s="1"/>
  <c r="AC91" i="2"/>
  <c r="AC93" i="2" s="1"/>
  <c r="AB91" i="2"/>
  <c r="AB93" i="2" s="1"/>
  <c r="AA91" i="2"/>
  <c r="AA93" i="2" s="1"/>
  <c r="Z91" i="2"/>
  <c r="Z93" i="2" s="1"/>
  <c r="Y91" i="2"/>
  <c r="Y93" i="2" s="1"/>
  <c r="X91" i="2"/>
  <c r="X93" i="2" s="1"/>
  <c r="W91" i="2"/>
  <c r="V91" i="2"/>
  <c r="V93" i="2" s="1"/>
  <c r="U91" i="2"/>
  <c r="U93" i="2" s="1"/>
  <c r="T91" i="2"/>
  <c r="T93" i="2" s="1"/>
  <c r="S91" i="2"/>
  <c r="R91" i="2"/>
  <c r="R93" i="2" s="1"/>
  <c r="Q91" i="2"/>
  <c r="Q93" i="2" s="1"/>
  <c r="P91" i="2"/>
  <c r="P93" i="2" s="1"/>
  <c r="O91" i="2"/>
  <c r="O93" i="2" s="1"/>
  <c r="N91" i="2"/>
  <c r="N93" i="2" s="1"/>
  <c r="M91" i="2"/>
  <c r="M93" i="2" s="1"/>
  <c r="L91" i="2"/>
  <c r="L93" i="2" s="1"/>
  <c r="K91" i="2"/>
  <c r="K93" i="2" s="1"/>
  <c r="J91" i="2"/>
  <c r="J93" i="2" s="1"/>
  <c r="I91" i="2"/>
  <c r="I93" i="2" s="1"/>
  <c r="H91" i="2"/>
  <c r="H93" i="2" s="1"/>
  <c r="G91" i="2"/>
  <c r="G93" i="2" s="1"/>
  <c r="F91" i="2"/>
  <c r="F93" i="2" s="1"/>
  <c r="E91" i="2"/>
  <c r="E93" i="2" s="1"/>
  <c r="D91" i="2"/>
  <c r="D93" i="2" s="1"/>
  <c r="C91" i="2"/>
  <c r="C93" i="2" s="1"/>
  <c r="B91" i="2"/>
  <c r="B93" i="2" s="1"/>
  <c r="AG80" i="2"/>
  <c r="AG82" i="2" s="1"/>
  <c r="AF80" i="2"/>
  <c r="AF82" i="2" s="1"/>
  <c r="AE80" i="2"/>
  <c r="AE82" i="2" s="1"/>
  <c r="AD80" i="2"/>
  <c r="AD82" i="2" s="1"/>
  <c r="AC80" i="2"/>
  <c r="AC82" i="2" s="1"/>
  <c r="AB80" i="2"/>
  <c r="AB82" i="2" s="1"/>
  <c r="AA80" i="2"/>
  <c r="AA82" i="2" s="1"/>
  <c r="Z80" i="2"/>
  <c r="Z82" i="2" s="1"/>
  <c r="Y80" i="2"/>
  <c r="Y82" i="2" s="1"/>
  <c r="X80" i="2"/>
  <c r="X82" i="2" s="1"/>
  <c r="W80" i="2"/>
  <c r="W82" i="2" s="1"/>
  <c r="V80" i="2"/>
  <c r="V82" i="2" s="1"/>
  <c r="U80" i="2"/>
  <c r="U82" i="2" s="1"/>
  <c r="T80" i="2"/>
  <c r="T82" i="2" s="1"/>
  <c r="S80" i="2"/>
  <c r="S82" i="2" s="1"/>
  <c r="R80" i="2"/>
  <c r="R82" i="2" s="1"/>
  <c r="Q80" i="2"/>
  <c r="Q82" i="2" s="1"/>
  <c r="P80" i="2"/>
  <c r="P82" i="2" s="1"/>
  <c r="O80" i="2"/>
  <c r="O82" i="2" s="1"/>
  <c r="N80" i="2"/>
  <c r="N82" i="2" s="1"/>
  <c r="M80" i="2"/>
  <c r="M82" i="2" s="1"/>
  <c r="L80" i="2"/>
  <c r="L82" i="2" s="1"/>
  <c r="K80" i="2"/>
  <c r="K82" i="2" s="1"/>
  <c r="J80" i="2"/>
  <c r="J82" i="2" s="1"/>
  <c r="I80" i="2"/>
  <c r="I82" i="2" s="1"/>
  <c r="H80" i="2"/>
  <c r="H82" i="2" s="1"/>
  <c r="G80" i="2"/>
  <c r="G82" i="2" s="1"/>
  <c r="F80" i="2"/>
  <c r="F82" i="2" s="1"/>
  <c r="E80" i="2"/>
  <c r="E82" i="2" s="1"/>
  <c r="D80" i="2"/>
  <c r="D82" i="2" s="1"/>
  <c r="C80" i="2"/>
  <c r="C82" i="2" s="1"/>
  <c r="B80" i="2"/>
  <c r="B82" i="2" s="1"/>
  <c r="AG69" i="2"/>
  <c r="AG71" i="2" s="1"/>
  <c r="AF69" i="2"/>
  <c r="AF71" i="2" s="1"/>
  <c r="AE69" i="2"/>
  <c r="AE71" i="2" s="1"/>
  <c r="AD69" i="2"/>
  <c r="AD71" i="2" s="1"/>
  <c r="AC69" i="2"/>
  <c r="AC71" i="2" s="1"/>
  <c r="AB69" i="2"/>
  <c r="AB71" i="2" s="1"/>
  <c r="AA69" i="2"/>
  <c r="AA71" i="2" s="1"/>
  <c r="Z69" i="2"/>
  <c r="Z71" i="2" s="1"/>
  <c r="Y69" i="2"/>
  <c r="Y71" i="2" s="1"/>
  <c r="X69" i="2"/>
  <c r="X71" i="2" s="1"/>
  <c r="W69" i="2"/>
  <c r="W71" i="2" s="1"/>
  <c r="V69" i="2"/>
  <c r="V71" i="2" s="1"/>
  <c r="U69" i="2"/>
  <c r="U71" i="2" s="1"/>
  <c r="T69" i="2"/>
  <c r="T71" i="2" s="1"/>
  <c r="S69" i="2"/>
  <c r="S71" i="2" s="1"/>
  <c r="R69" i="2"/>
  <c r="R71" i="2" s="1"/>
  <c r="Q69" i="2"/>
  <c r="Q71" i="2" s="1"/>
  <c r="P69" i="2"/>
  <c r="P71" i="2" s="1"/>
  <c r="O69" i="2"/>
  <c r="O71" i="2" s="1"/>
  <c r="N69" i="2"/>
  <c r="N71" i="2" s="1"/>
  <c r="M69" i="2"/>
  <c r="M71" i="2" s="1"/>
  <c r="L69" i="2"/>
  <c r="L71" i="2" s="1"/>
  <c r="K69" i="2"/>
  <c r="K71" i="2" s="1"/>
  <c r="J69" i="2"/>
  <c r="J71" i="2" s="1"/>
  <c r="I69" i="2"/>
  <c r="I71" i="2" s="1"/>
  <c r="H69" i="2"/>
  <c r="H71" i="2" s="1"/>
  <c r="G69" i="2"/>
  <c r="G71" i="2" s="1"/>
  <c r="F69" i="2"/>
  <c r="F71" i="2" s="1"/>
  <c r="E69" i="2"/>
  <c r="E71" i="2" s="1"/>
  <c r="D69" i="2"/>
  <c r="D71" i="2" s="1"/>
  <c r="C69" i="2"/>
  <c r="C71" i="2" s="1"/>
  <c r="B69" i="2"/>
  <c r="B71" i="2" s="1"/>
  <c r="AG58" i="2"/>
  <c r="AG60" i="2" s="1"/>
  <c r="AF58" i="2"/>
  <c r="AF60" i="2" s="1"/>
  <c r="AE58" i="2"/>
  <c r="AE60" i="2" s="1"/>
  <c r="AD58" i="2"/>
  <c r="AD60" i="2" s="1"/>
  <c r="AC58" i="2"/>
  <c r="AC60" i="2" s="1"/>
  <c r="AB58" i="2"/>
  <c r="AB60" i="2" s="1"/>
  <c r="AA58" i="2"/>
  <c r="AA60" i="2" s="1"/>
  <c r="Z58" i="2"/>
  <c r="Z60" i="2" s="1"/>
  <c r="Y58" i="2"/>
  <c r="Y60" i="2" s="1"/>
  <c r="X58" i="2"/>
  <c r="X60" i="2" s="1"/>
  <c r="W58" i="2"/>
  <c r="W60" i="2" s="1"/>
  <c r="V58" i="2"/>
  <c r="V60" i="2" s="1"/>
  <c r="U58" i="2"/>
  <c r="U60" i="2" s="1"/>
  <c r="T58" i="2"/>
  <c r="T60" i="2" s="1"/>
  <c r="S58" i="2"/>
  <c r="S60" i="2" s="1"/>
  <c r="R58" i="2"/>
  <c r="R60" i="2" s="1"/>
  <c r="Q58" i="2"/>
  <c r="Q60" i="2" s="1"/>
  <c r="P58" i="2"/>
  <c r="P60" i="2" s="1"/>
  <c r="O58" i="2"/>
  <c r="O60" i="2" s="1"/>
  <c r="N58" i="2"/>
  <c r="N60" i="2" s="1"/>
  <c r="M58" i="2"/>
  <c r="M60" i="2" s="1"/>
  <c r="L58" i="2"/>
  <c r="L60" i="2" s="1"/>
  <c r="K58" i="2"/>
  <c r="K60" i="2" s="1"/>
  <c r="J58" i="2"/>
  <c r="J60" i="2" s="1"/>
  <c r="I58" i="2"/>
  <c r="I60" i="2" s="1"/>
  <c r="H58" i="2"/>
  <c r="H60" i="2" s="1"/>
  <c r="G58" i="2"/>
  <c r="G60" i="2" s="1"/>
  <c r="F58" i="2"/>
  <c r="F60" i="2" s="1"/>
  <c r="E58" i="2"/>
  <c r="E60" i="2" s="1"/>
  <c r="D58" i="2"/>
  <c r="D60" i="2" s="1"/>
  <c r="C58" i="2"/>
  <c r="C60" i="2" s="1"/>
  <c r="B58" i="2"/>
  <c r="B60" i="2" s="1"/>
  <c r="AG47" i="2"/>
  <c r="AG49" i="2" s="1"/>
  <c r="AF47" i="2"/>
  <c r="AF49" i="2" s="1"/>
  <c r="AE47" i="2"/>
  <c r="AE49" i="2" s="1"/>
  <c r="AD47" i="2"/>
  <c r="AD49" i="2" s="1"/>
  <c r="AC47" i="2"/>
  <c r="AC49" i="2" s="1"/>
  <c r="AB47" i="2"/>
  <c r="AB49" i="2" s="1"/>
  <c r="AA47" i="2"/>
  <c r="AA49" i="2" s="1"/>
  <c r="Z47" i="2"/>
  <c r="Z49" i="2" s="1"/>
  <c r="Y47" i="2"/>
  <c r="Y49" i="2" s="1"/>
  <c r="X47" i="2"/>
  <c r="X49" i="2" s="1"/>
  <c r="W47" i="2"/>
  <c r="W49" i="2" s="1"/>
  <c r="V47" i="2"/>
  <c r="V49" i="2" s="1"/>
  <c r="U47" i="2"/>
  <c r="U49" i="2" s="1"/>
  <c r="T47" i="2"/>
  <c r="T49" i="2" s="1"/>
  <c r="S47" i="2"/>
  <c r="S49" i="2" s="1"/>
  <c r="R47" i="2"/>
  <c r="R49" i="2" s="1"/>
  <c r="Q47" i="2"/>
  <c r="Q49" i="2" s="1"/>
  <c r="P47" i="2"/>
  <c r="P49" i="2" s="1"/>
  <c r="O47" i="2"/>
  <c r="O49" i="2" s="1"/>
  <c r="N47" i="2"/>
  <c r="N49" i="2" s="1"/>
  <c r="M47" i="2"/>
  <c r="M49" i="2" s="1"/>
  <c r="L47" i="2"/>
  <c r="L49" i="2" s="1"/>
  <c r="K47" i="2"/>
  <c r="K49" i="2" s="1"/>
  <c r="J47" i="2"/>
  <c r="J49" i="2" s="1"/>
  <c r="I47" i="2"/>
  <c r="I49" i="2" s="1"/>
  <c r="H47" i="2"/>
  <c r="H49" i="2" s="1"/>
  <c r="G47" i="2"/>
  <c r="G49" i="2" s="1"/>
  <c r="F47" i="2"/>
  <c r="F49" i="2" s="1"/>
  <c r="E47" i="2"/>
  <c r="E49" i="2" s="1"/>
  <c r="D47" i="2"/>
  <c r="D49" i="2" s="1"/>
  <c r="C47" i="2"/>
  <c r="C49" i="2" s="1"/>
  <c r="B47" i="2"/>
  <c r="B49" i="2" s="1"/>
  <c r="AG36" i="2"/>
  <c r="AG38" i="2" s="1"/>
  <c r="AF36" i="2"/>
  <c r="AF38" i="2" s="1"/>
  <c r="AE36" i="2"/>
  <c r="AE38" i="2" s="1"/>
  <c r="AD36" i="2"/>
  <c r="AD38" i="2" s="1"/>
  <c r="AC36" i="2"/>
  <c r="AC38" i="2" s="1"/>
  <c r="AB36" i="2"/>
  <c r="AB38" i="2" s="1"/>
  <c r="AA36" i="2"/>
  <c r="AA38" i="2" s="1"/>
  <c r="Z36" i="2"/>
  <c r="Z38" i="2" s="1"/>
  <c r="Y36" i="2"/>
  <c r="Y38" i="2" s="1"/>
  <c r="X36" i="2"/>
  <c r="X38" i="2" s="1"/>
  <c r="W36" i="2"/>
  <c r="W38" i="2" s="1"/>
  <c r="V36" i="2"/>
  <c r="V38" i="2" s="1"/>
  <c r="U36" i="2"/>
  <c r="U38" i="2" s="1"/>
  <c r="T36" i="2"/>
  <c r="T38" i="2" s="1"/>
  <c r="S36" i="2"/>
  <c r="S38" i="2" s="1"/>
  <c r="R36" i="2"/>
  <c r="R38" i="2" s="1"/>
  <c r="Q36" i="2"/>
  <c r="Q38" i="2" s="1"/>
  <c r="P36" i="2"/>
  <c r="P38" i="2" s="1"/>
  <c r="O36" i="2"/>
  <c r="O38" i="2" s="1"/>
  <c r="N36" i="2"/>
  <c r="N38" i="2" s="1"/>
  <c r="M36" i="2"/>
  <c r="M38" i="2" s="1"/>
  <c r="L36" i="2"/>
  <c r="L38" i="2" s="1"/>
  <c r="K36" i="2"/>
  <c r="K38" i="2" s="1"/>
  <c r="J36" i="2"/>
  <c r="J38" i="2" s="1"/>
  <c r="I36" i="2"/>
  <c r="I38" i="2" s="1"/>
  <c r="H36" i="2"/>
  <c r="H38" i="2" s="1"/>
  <c r="G36" i="2"/>
  <c r="G38" i="2" s="1"/>
  <c r="F36" i="2"/>
  <c r="F38" i="2" s="1"/>
  <c r="E36" i="2"/>
  <c r="E38" i="2" s="1"/>
  <c r="D36" i="2"/>
  <c r="D38" i="2" s="1"/>
  <c r="C36" i="2"/>
  <c r="C38" i="2" s="1"/>
  <c r="B36" i="2"/>
  <c r="B38" i="2" s="1"/>
  <c r="AG25" i="2"/>
  <c r="AG27" i="2" s="1"/>
  <c r="AF25" i="2"/>
  <c r="AF27" i="2" s="1"/>
  <c r="AE25" i="2"/>
  <c r="AE27" i="2" s="1"/>
  <c r="AD25" i="2"/>
  <c r="AD27" i="2" s="1"/>
  <c r="AC25" i="2"/>
  <c r="AC27" i="2" s="1"/>
  <c r="AB25" i="2"/>
  <c r="AB27" i="2" s="1"/>
  <c r="AA25" i="2"/>
  <c r="AA27" i="2" s="1"/>
  <c r="Z25" i="2"/>
  <c r="Z27" i="2" s="1"/>
  <c r="Y25" i="2"/>
  <c r="Y27" i="2" s="1"/>
  <c r="X25" i="2"/>
  <c r="X27" i="2" s="1"/>
  <c r="W25" i="2"/>
  <c r="W27" i="2" s="1"/>
  <c r="V25" i="2"/>
  <c r="V27" i="2" s="1"/>
  <c r="U25" i="2"/>
  <c r="U27" i="2" s="1"/>
  <c r="T25" i="2"/>
  <c r="T27" i="2" s="1"/>
  <c r="S25" i="2"/>
  <c r="S27" i="2" s="1"/>
  <c r="R25" i="2"/>
  <c r="R27" i="2" s="1"/>
  <c r="Q25" i="2"/>
  <c r="Q27" i="2" s="1"/>
  <c r="P25" i="2"/>
  <c r="P27" i="2" s="1"/>
  <c r="O25" i="2"/>
  <c r="O27" i="2" s="1"/>
  <c r="N25" i="2"/>
  <c r="N27" i="2" s="1"/>
  <c r="M25" i="2"/>
  <c r="M27" i="2" s="1"/>
  <c r="L25" i="2"/>
  <c r="L27" i="2" s="1"/>
  <c r="K25" i="2"/>
  <c r="K27" i="2" s="1"/>
  <c r="J25" i="2"/>
  <c r="J27" i="2" s="1"/>
  <c r="I25" i="2"/>
  <c r="I27" i="2" s="1"/>
  <c r="H25" i="2"/>
  <c r="H27" i="2" s="1"/>
  <c r="G25" i="2"/>
  <c r="G27" i="2" s="1"/>
  <c r="F25" i="2"/>
  <c r="F27" i="2" s="1"/>
  <c r="E25" i="2"/>
  <c r="E27" i="2" s="1"/>
  <c r="D25" i="2"/>
  <c r="D27" i="2" s="1"/>
  <c r="C25" i="2"/>
  <c r="C27" i="2" s="1"/>
  <c r="B25" i="2"/>
  <c r="B27" i="2" s="1"/>
  <c r="AG14" i="2"/>
  <c r="AG16" i="2" s="1"/>
  <c r="AF14" i="2"/>
  <c r="AF16" i="2" s="1"/>
  <c r="AE14" i="2"/>
  <c r="AE16" i="2" s="1"/>
  <c r="AD14" i="2"/>
  <c r="AD16" i="2" s="1"/>
  <c r="AC14" i="2"/>
  <c r="AC16" i="2" s="1"/>
  <c r="AB14" i="2"/>
  <c r="AB16" i="2" s="1"/>
  <c r="AA14" i="2"/>
  <c r="AA16" i="2" s="1"/>
  <c r="Z14" i="2"/>
  <c r="Z16" i="2" s="1"/>
  <c r="Y14" i="2"/>
  <c r="Y16" i="2" s="1"/>
  <c r="X14" i="2"/>
  <c r="X16" i="2" s="1"/>
  <c r="W14" i="2"/>
  <c r="W16" i="2" s="1"/>
  <c r="V14" i="2"/>
  <c r="V16" i="2" s="1"/>
  <c r="U14" i="2"/>
  <c r="U16" i="2" s="1"/>
  <c r="T14" i="2"/>
  <c r="T16" i="2" s="1"/>
  <c r="S14" i="2"/>
  <c r="S16" i="2" s="1"/>
  <c r="R14" i="2"/>
  <c r="R16" i="2" s="1"/>
  <c r="Q14" i="2"/>
  <c r="Q16" i="2" s="1"/>
  <c r="P14" i="2"/>
  <c r="P16" i="2" s="1"/>
  <c r="O14" i="2"/>
  <c r="O16" i="2" s="1"/>
  <c r="N14" i="2"/>
  <c r="N16" i="2" s="1"/>
  <c r="M14" i="2"/>
  <c r="M16" i="2" s="1"/>
  <c r="L14" i="2"/>
  <c r="L16" i="2" s="1"/>
  <c r="K14" i="2"/>
  <c r="K16" i="2" s="1"/>
  <c r="J14" i="2"/>
  <c r="J16" i="2" s="1"/>
  <c r="I14" i="2"/>
  <c r="I16" i="2" s="1"/>
  <c r="H14" i="2"/>
  <c r="H16" i="2" s="1"/>
  <c r="G14" i="2"/>
  <c r="G16" i="2" s="1"/>
  <c r="F14" i="2"/>
  <c r="F16" i="2" s="1"/>
  <c r="E14" i="2"/>
  <c r="E16" i="2" s="1"/>
  <c r="D14" i="2"/>
  <c r="D16" i="2" s="1"/>
  <c r="C14" i="2"/>
  <c r="C16" i="2" s="1"/>
  <c r="B14" i="2"/>
  <c r="B16" i="2" s="1"/>
  <c r="AG3" i="2"/>
  <c r="AG5" i="2" s="1"/>
  <c r="AF3" i="2"/>
  <c r="AF5" i="2" s="1"/>
  <c r="AE3" i="2"/>
  <c r="AE5" i="2" s="1"/>
  <c r="AD3" i="2"/>
  <c r="AD5" i="2" s="1"/>
  <c r="AC3" i="2"/>
  <c r="AC5" i="2" s="1"/>
  <c r="AB3" i="2"/>
  <c r="AB5" i="2" s="1"/>
  <c r="AA3" i="2"/>
  <c r="AA5" i="2" s="1"/>
  <c r="Z3" i="2"/>
  <c r="Z5" i="2" s="1"/>
  <c r="Y3" i="2"/>
  <c r="Y5" i="2" s="1"/>
  <c r="X3" i="2"/>
  <c r="X5" i="2" s="1"/>
  <c r="W3" i="2"/>
  <c r="W5" i="2" s="1"/>
  <c r="V3" i="2"/>
  <c r="V5" i="2" s="1"/>
  <c r="U3" i="2"/>
  <c r="U5" i="2" s="1"/>
  <c r="T3" i="2"/>
  <c r="T5" i="2" s="1"/>
  <c r="S3" i="2"/>
  <c r="S5" i="2" s="1"/>
  <c r="R3" i="2"/>
  <c r="R5" i="2" s="1"/>
  <c r="Q3" i="2"/>
  <c r="Q5" i="2" s="1"/>
  <c r="P3" i="2"/>
  <c r="P5" i="2" s="1"/>
  <c r="O3" i="2"/>
  <c r="O5" i="2" s="1"/>
  <c r="N3" i="2"/>
  <c r="N5" i="2" s="1"/>
  <c r="M3" i="2"/>
  <c r="M5" i="2" s="1"/>
  <c r="L3" i="2"/>
  <c r="L5" i="2" s="1"/>
  <c r="K3" i="2"/>
  <c r="K5" i="2" s="1"/>
  <c r="J3" i="2"/>
  <c r="J5" i="2" s="1"/>
  <c r="I3" i="2"/>
  <c r="I5" i="2" s="1"/>
  <c r="H3" i="2"/>
  <c r="H5" i="2" s="1"/>
  <c r="G3" i="2"/>
  <c r="G5" i="2" s="1"/>
  <c r="F3" i="2"/>
  <c r="F5" i="2" s="1"/>
  <c r="E3" i="2"/>
  <c r="E5" i="2" s="1"/>
  <c r="D3" i="2"/>
  <c r="D5" i="2" s="1"/>
  <c r="C3" i="2"/>
  <c r="C5" i="2" s="1"/>
  <c r="B3" i="2"/>
  <c r="B5" i="2" s="1"/>
  <c r="J37" i="1"/>
  <c r="J127" i="2" l="1"/>
  <c r="J128" i="2" s="1"/>
  <c r="J116" i="2"/>
  <c r="J117" i="2" s="1"/>
  <c r="J94" i="2"/>
  <c r="J95" i="2" s="1"/>
  <c r="AG94" i="2"/>
  <c r="AG95" i="2" s="1"/>
  <c r="Q94" i="2"/>
  <c r="Q95" i="2" s="1"/>
  <c r="AG116" i="2"/>
  <c r="AG117" i="2" s="1"/>
  <c r="Q116" i="2"/>
  <c r="Q117" i="2" s="1"/>
  <c r="J105" i="2"/>
  <c r="J106" i="2" s="1"/>
  <c r="AG105" i="2"/>
  <c r="AG106" i="2" s="1"/>
  <c r="Q105" i="2"/>
  <c r="Q106" i="2" s="1"/>
  <c r="AG127" i="2"/>
  <c r="AG128" i="2" s="1"/>
  <c r="Q127" i="2"/>
  <c r="Q128" i="2" s="1"/>
  <c r="J50" i="2"/>
  <c r="J51" i="2" s="1"/>
  <c r="AG61" i="2"/>
  <c r="AG62" i="2" s="1"/>
  <c r="Q61" i="2"/>
  <c r="Q62" i="2" s="1"/>
  <c r="J72" i="2"/>
  <c r="J73" i="2" s="1"/>
  <c r="AG72" i="2"/>
  <c r="AG73" i="2" s="1"/>
  <c r="Q72" i="2"/>
  <c r="Q73" i="2" s="1"/>
  <c r="J83" i="2"/>
  <c r="J84" i="2" s="1"/>
  <c r="K86" i="2" s="1"/>
  <c r="AG83" i="2"/>
  <c r="AG84" i="2" s="1"/>
  <c r="Q83" i="2"/>
  <c r="Q84" i="2" s="1"/>
  <c r="AG50" i="2"/>
  <c r="AG51" i="2" s="1"/>
  <c r="Q50" i="2"/>
  <c r="Q51" i="2" s="1"/>
  <c r="J61" i="2"/>
  <c r="J62" i="2" s="1"/>
  <c r="J28" i="2"/>
  <c r="J29" i="2" s="1"/>
  <c r="Q28" i="2"/>
  <c r="Q29" i="2" s="1"/>
  <c r="AG28" i="2"/>
  <c r="AG29" i="2" s="1"/>
  <c r="J39" i="2"/>
  <c r="J40" i="2" s="1"/>
  <c r="AG39" i="2"/>
  <c r="AG40" i="2" s="1"/>
  <c r="Q39" i="2"/>
  <c r="Q40" i="2" s="1"/>
  <c r="J17" i="2"/>
  <c r="J18" i="2" s="1"/>
  <c r="AG17" i="2"/>
  <c r="AG18" i="2" s="1"/>
  <c r="Q17" i="2"/>
  <c r="Q18" i="2" s="1"/>
  <c r="J6" i="2"/>
  <c r="J7" i="2" s="1"/>
  <c r="Q6" i="2"/>
  <c r="Q7" i="2" s="1"/>
  <c r="AG6" i="2"/>
  <c r="AG7" i="2" s="1"/>
  <c r="AF45" i="1"/>
  <c r="AF47" i="1" s="1"/>
  <c r="AE45" i="1"/>
  <c r="AE47" i="1" s="1"/>
  <c r="AD45" i="1"/>
  <c r="AD47" i="1" s="1"/>
  <c r="AC45" i="1"/>
  <c r="AC47" i="1" s="1"/>
  <c r="AB45" i="1"/>
  <c r="AB47" i="1" s="1"/>
  <c r="AA45" i="1"/>
  <c r="AA47" i="1" s="1"/>
  <c r="Z45" i="1"/>
  <c r="Z47" i="1" s="1"/>
  <c r="Y45" i="1"/>
  <c r="Y47" i="1" s="1"/>
  <c r="X45" i="1"/>
  <c r="X47" i="1" s="1"/>
  <c r="W45" i="1"/>
  <c r="W47" i="1" s="1"/>
  <c r="V45" i="1"/>
  <c r="V47" i="1" s="1"/>
  <c r="U45" i="1"/>
  <c r="U47" i="1" s="1"/>
  <c r="T45" i="1"/>
  <c r="T47" i="1" s="1"/>
  <c r="S45" i="1"/>
  <c r="S47" i="1" s="1"/>
  <c r="R45" i="1"/>
  <c r="R47" i="1" s="1"/>
  <c r="Q45" i="1"/>
  <c r="Q47" i="1" s="1"/>
  <c r="P45" i="1"/>
  <c r="P47" i="1" s="1"/>
  <c r="O45" i="1"/>
  <c r="O47" i="1" s="1"/>
  <c r="N45" i="1"/>
  <c r="N47" i="1" s="1"/>
  <c r="M45" i="1"/>
  <c r="M47" i="1" s="1"/>
  <c r="L45" i="1"/>
  <c r="L47" i="1" s="1"/>
  <c r="K45" i="1"/>
  <c r="K47" i="1" s="1"/>
  <c r="J45" i="1"/>
  <c r="J47" i="1" s="1"/>
  <c r="I45" i="1"/>
  <c r="I47" i="1" s="1"/>
  <c r="H45" i="1"/>
  <c r="H47" i="1" s="1"/>
  <c r="G45" i="1"/>
  <c r="G47" i="1" s="1"/>
  <c r="F45" i="1"/>
  <c r="F47" i="1" s="1"/>
  <c r="E45" i="1"/>
  <c r="E47" i="1" s="1"/>
  <c r="D45" i="1"/>
  <c r="D47" i="1" s="1"/>
  <c r="C45" i="1"/>
  <c r="C47" i="1" s="1"/>
  <c r="B45" i="1"/>
  <c r="B47" i="1" s="1"/>
  <c r="A45" i="1"/>
  <c r="A47" i="1" s="1"/>
  <c r="AF23" i="1"/>
  <c r="AF25" i="1" s="1"/>
  <c r="AE23" i="1"/>
  <c r="AE25" i="1" s="1"/>
  <c r="AD23" i="1"/>
  <c r="AD25" i="1" s="1"/>
  <c r="AC23" i="1"/>
  <c r="AC25" i="1" s="1"/>
  <c r="AB23" i="1"/>
  <c r="AB25" i="1" s="1"/>
  <c r="AA23" i="1"/>
  <c r="AA25" i="1" s="1"/>
  <c r="Z23" i="1"/>
  <c r="Z25" i="1" s="1"/>
  <c r="Y23" i="1"/>
  <c r="Y25" i="1" s="1"/>
  <c r="X23" i="1"/>
  <c r="X25" i="1" s="1"/>
  <c r="W23" i="1"/>
  <c r="W25" i="1" s="1"/>
  <c r="V23" i="1"/>
  <c r="V25" i="1" s="1"/>
  <c r="U23" i="1"/>
  <c r="U25" i="1" s="1"/>
  <c r="T23" i="1"/>
  <c r="T25" i="1" s="1"/>
  <c r="S23" i="1"/>
  <c r="S25" i="1" s="1"/>
  <c r="R23" i="1"/>
  <c r="R25" i="1" s="1"/>
  <c r="Q23" i="1"/>
  <c r="Q25" i="1" s="1"/>
  <c r="P23" i="1"/>
  <c r="P25" i="1" s="1"/>
  <c r="O23" i="1"/>
  <c r="O25" i="1" s="1"/>
  <c r="N23" i="1"/>
  <c r="N25" i="1" s="1"/>
  <c r="M23" i="1"/>
  <c r="M25" i="1" s="1"/>
  <c r="L23" i="1"/>
  <c r="L25" i="1" s="1"/>
  <c r="K23" i="1"/>
  <c r="K25" i="1" s="1"/>
  <c r="J23" i="1"/>
  <c r="J25" i="1" s="1"/>
  <c r="I23" i="1"/>
  <c r="I25" i="1" s="1"/>
  <c r="H23" i="1"/>
  <c r="H25" i="1" s="1"/>
  <c r="G23" i="1"/>
  <c r="G25" i="1" s="1"/>
  <c r="F23" i="1"/>
  <c r="F25" i="1" s="1"/>
  <c r="E23" i="1"/>
  <c r="E25" i="1" s="1"/>
  <c r="D23" i="1"/>
  <c r="D25" i="1" s="1"/>
  <c r="C23" i="1"/>
  <c r="C25" i="1" s="1"/>
  <c r="B23" i="1"/>
  <c r="B25" i="1" s="1"/>
  <c r="A23" i="1"/>
  <c r="A25" i="1" s="1"/>
  <c r="J130" i="2" l="1"/>
  <c r="K119" i="2"/>
  <c r="J119" i="2"/>
  <c r="K97" i="2"/>
  <c r="K9" i="2"/>
  <c r="K42" i="2"/>
  <c r="K53" i="2"/>
  <c r="J31" i="2"/>
  <c r="J86" i="2"/>
  <c r="K130" i="2"/>
  <c r="J42" i="2"/>
  <c r="J108" i="2"/>
  <c r="K31" i="2"/>
  <c r="K20" i="2"/>
  <c r="J64" i="2"/>
  <c r="K75" i="2"/>
  <c r="K108" i="2"/>
  <c r="J97" i="2"/>
  <c r="J75" i="2"/>
  <c r="K64" i="2"/>
  <c r="J53" i="2"/>
  <c r="J20" i="2"/>
  <c r="J9" i="2"/>
  <c r="I48" i="1"/>
  <c r="I49" i="1" s="1"/>
  <c r="AF48" i="1"/>
  <c r="AF49" i="1" s="1"/>
  <c r="P48" i="1"/>
  <c r="P49" i="1" s="1"/>
  <c r="I26" i="1"/>
  <c r="I27" i="1" s="1"/>
  <c r="AF26" i="1"/>
  <c r="AF27" i="1" s="1"/>
  <c r="P26" i="1"/>
  <c r="P27" i="1" s="1"/>
  <c r="C13" i="1"/>
  <c r="C15" i="1" s="1"/>
  <c r="AF13" i="1"/>
  <c r="AF15" i="1" s="1"/>
  <c r="AE13" i="1"/>
  <c r="AE15" i="1" s="1"/>
  <c r="AD13" i="1"/>
  <c r="AD15" i="1" s="1"/>
  <c r="AC13" i="1"/>
  <c r="AC15" i="1" s="1"/>
  <c r="AB13" i="1"/>
  <c r="AB15" i="1" s="1"/>
  <c r="AA13" i="1"/>
  <c r="AA15" i="1" s="1"/>
  <c r="Z13" i="1"/>
  <c r="Z15" i="1" s="1"/>
  <c r="Y13" i="1"/>
  <c r="Y15" i="1" s="1"/>
  <c r="X13" i="1"/>
  <c r="X15" i="1" s="1"/>
  <c r="W13" i="1"/>
  <c r="W15" i="1" s="1"/>
  <c r="V13" i="1"/>
  <c r="V15" i="1" s="1"/>
  <c r="U13" i="1"/>
  <c r="U15" i="1" s="1"/>
  <c r="T13" i="1"/>
  <c r="T15" i="1" s="1"/>
  <c r="S13" i="1"/>
  <c r="S15" i="1" s="1"/>
  <c r="R13" i="1"/>
  <c r="R15" i="1" s="1"/>
  <c r="Q13" i="1"/>
  <c r="Q15" i="1" s="1"/>
  <c r="P13" i="1"/>
  <c r="P15" i="1" s="1"/>
  <c r="O13" i="1"/>
  <c r="O15" i="1" s="1"/>
  <c r="N13" i="1"/>
  <c r="N15" i="1" s="1"/>
  <c r="M13" i="1"/>
  <c r="M15" i="1" s="1"/>
  <c r="L13" i="1"/>
  <c r="L15" i="1" s="1"/>
  <c r="K13" i="1"/>
  <c r="K15" i="1" s="1"/>
  <c r="J13" i="1"/>
  <c r="J15" i="1" s="1"/>
  <c r="I13" i="1"/>
  <c r="I15" i="1" s="1"/>
  <c r="H13" i="1"/>
  <c r="H15" i="1" s="1"/>
  <c r="G13" i="1"/>
  <c r="G15" i="1" s="1"/>
  <c r="F13" i="1"/>
  <c r="F15" i="1" s="1"/>
  <c r="E13" i="1"/>
  <c r="E15" i="1" s="1"/>
  <c r="D13" i="1"/>
  <c r="D15" i="1" s="1"/>
  <c r="B13" i="1"/>
  <c r="B15" i="1" s="1"/>
  <c r="A13" i="1"/>
  <c r="A15" i="1" s="1"/>
  <c r="D3" i="1"/>
  <c r="D5" i="1" s="1"/>
  <c r="C3" i="1"/>
  <c r="C5" i="1" s="1"/>
  <c r="B3" i="1"/>
  <c r="B5" i="1" s="1"/>
  <c r="A3" i="1"/>
  <c r="A5" i="1" s="1"/>
  <c r="H3" i="1"/>
  <c r="H5" i="1" s="1"/>
  <c r="G3" i="1"/>
  <c r="G5" i="1" s="1"/>
  <c r="F3" i="1"/>
  <c r="F5" i="1" s="1"/>
  <c r="E3" i="1"/>
  <c r="E5" i="1" s="1"/>
  <c r="AF3" i="1"/>
  <c r="AF5" i="1" s="1"/>
  <c r="AE3" i="1"/>
  <c r="AE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U3" i="1"/>
  <c r="U5" i="1" s="1"/>
  <c r="T3" i="1"/>
  <c r="T5" i="1" s="1"/>
  <c r="S3" i="1"/>
  <c r="S5" i="1" s="1"/>
  <c r="R3" i="1"/>
  <c r="R5" i="1" s="1"/>
  <c r="Q3" i="1"/>
  <c r="Q5" i="1" s="1"/>
  <c r="P3" i="1"/>
  <c r="P5" i="1" s="1"/>
  <c r="O3" i="1"/>
  <c r="O5" i="1" s="1"/>
  <c r="N3" i="1"/>
  <c r="N5" i="1" s="1"/>
  <c r="M3" i="1"/>
  <c r="M5" i="1" s="1"/>
  <c r="I3" i="1"/>
  <c r="I5" i="1" s="1"/>
  <c r="J3" i="1"/>
  <c r="J5" i="1" s="1"/>
  <c r="K3" i="1"/>
  <c r="K5" i="1" s="1"/>
  <c r="L3" i="1"/>
  <c r="L5" i="1" s="1"/>
  <c r="I6" i="1" l="1"/>
  <c r="I51" i="1"/>
  <c r="J51" i="1"/>
  <c r="I29" i="1"/>
  <c r="J29" i="1"/>
  <c r="P16" i="1"/>
  <c r="P17" i="1" s="1"/>
  <c r="P6" i="1"/>
  <c r="P7" i="1" s="1"/>
  <c r="I16" i="1"/>
  <c r="I17" i="1" s="1"/>
  <c r="AF16" i="1"/>
  <c r="AF17" i="1" s="1"/>
  <c r="AF6" i="1"/>
  <c r="AF7" i="1" s="1"/>
  <c r="J19" i="1" l="1"/>
  <c r="I7" i="1"/>
  <c r="I9" i="1" s="1"/>
  <c r="I19" i="1"/>
  <c r="J9" i="1" l="1"/>
  <c r="J36" i="1" l="1"/>
  <c r="J54" i="1"/>
</calcChain>
</file>

<file path=xl/sharedStrings.xml><?xml version="1.0" encoding="utf-8"?>
<sst xmlns="http://schemas.openxmlformats.org/spreadsheetml/2006/main" count="88" uniqueCount="16">
  <si>
    <t>Sign</t>
  </si>
  <si>
    <t>Exponent</t>
  </si>
  <si>
    <t>Fraction</t>
  </si>
  <si>
    <t>a</t>
  </si>
  <si>
    <t>c</t>
  </si>
  <si>
    <t>b</t>
  </si>
  <si>
    <t>d</t>
  </si>
  <si>
    <t>e</t>
  </si>
  <si>
    <t>f</t>
  </si>
  <si>
    <t>Answer</t>
  </si>
  <si>
    <t>C</t>
  </si>
  <si>
    <t>TOTAL</t>
  </si>
  <si>
    <t>Binary</t>
  </si>
  <si>
    <t>Numerator</t>
  </si>
  <si>
    <t>Denominator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</si>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</sst>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7E9A-3015-4111-82BD-2B0FEFD10538}">
  <dimension ref="A2:AF54"/>
  <sheetViews>
    <sheetView topLeftCell="A16" zoomScale="70" zoomScaleNormal="70" workbookViewId="0">
      <selection activeCell="L33" sqref="L33"/>
    </sheetView>
  </sheetViews>
  <sheetFormatPr defaultRowHeight="14.4" x14ac:dyDescent="0.3"/>
  <cols>
    <col min="1" max="8" width="5.77734375" customWidth="1"/>
    <col min="9" max="9" width="14.88671875" customWidth="1"/>
    <col min="10" max="10" width="15.6640625" customWidth="1"/>
    <col min="11" max="32" width="5.77734375" customWidth="1"/>
  </cols>
  <sheetData>
    <row r="2" spans="1:32" x14ac:dyDescent="0.3">
      <c r="A2" s="3" t="s">
        <v>0</v>
      </c>
      <c r="B2" s="7" t="s">
        <v>1</v>
      </c>
      <c r="C2" s="7"/>
      <c r="D2" s="7"/>
      <c r="E2" s="7"/>
      <c r="F2" s="7"/>
      <c r="G2" s="7"/>
      <c r="H2" s="7"/>
      <c r="I2" s="7"/>
      <c r="J2" s="7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3">
      <c r="A3" s="1">
        <f>IF(MOD(INT(HEX2DEC(A4)/8),2),1,0)</f>
        <v>0</v>
      </c>
      <c r="B3" s="2">
        <f>IF(MOD(INT(HEX2DEC(A4)/4),2), 1,0)</f>
        <v>0</v>
      </c>
      <c r="C3" s="2">
        <f>IF(MOD(INT(HEX2DEC(A4)/2),2),1,0)</f>
        <v>1</v>
      </c>
      <c r="D3" s="2">
        <f>IF(MOD(HEX2DEC(A4),2), 1, 0)</f>
        <v>1</v>
      </c>
      <c r="E3" s="1">
        <f>IF(MOD(INT(HEX2DEC(E4)/8),2),1,0)</f>
        <v>1</v>
      </c>
      <c r="F3" s="2">
        <f>IF(MOD(INT(HEX2DEC(E4)/4),2), 1,0)</f>
        <v>1</v>
      </c>
      <c r="G3" s="2">
        <f>IF(MOD(INT(HEX2DEC(E4)/2),2),1,0)</f>
        <v>1</v>
      </c>
      <c r="H3" s="2">
        <f>IF(MOD(HEX2DEC(E4),2), 1, 0)</f>
        <v>1</v>
      </c>
      <c r="I3" s="1">
        <f>IF(MOD(INT(HEX2DEC(I4)/8),2),1,0)</f>
        <v>0</v>
      </c>
      <c r="J3" s="2">
        <f>IF(MOD(INT(HEX2DEC(I4)/4),2), 1,0)</f>
        <v>1</v>
      </c>
      <c r="K3" s="2">
        <f>IF(MOD(INT(HEX2DEC(I4)/2),2),1,0)</f>
        <v>0</v>
      </c>
      <c r="L3" s="2">
        <f>IF(MOD(HEX2DEC(I4),2), 1, 0)</f>
        <v>1</v>
      </c>
      <c r="M3" s="1">
        <f>IF(MOD(INT(HEX2DEC(M4)/8),2),1,0)</f>
        <v>1</v>
      </c>
      <c r="N3" s="2">
        <f>IF(MOD(INT(HEX2DEC(M4)/4),2), 1,0)</f>
        <v>0</v>
      </c>
      <c r="O3" s="2">
        <f>IF(MOD(INT(HEX2DEC(M4)/2),2),1,0)</f>
        <v>1</v>
      </c>
      <c r="P3" s="2">
        <f>IF(MOD(HEX2DEC(M4),2), 1, 0)</f>
        <v>0</v>
      </c>
      <c r="Q3" s="1">
        <f>IF(MOD(INT(HEX2DEC(Q4)/8),2),1,0)</f>
        <v>0</v>
      </c>
      <c r="R3" s="2">
        <f>IF(MOD(INT(HEX2DEC(Q4)/4),2), 1,0)</f>
        <v>0</v>
      </c>
      <c r="S3" s="2">
        <f>IF(MOD(INT(HEX2DEC(Q4)/2),2),1,0)</f>
        <v>0</v>
      </c>
      <c r="T3" s="2">
        <f>IF(MOD(HEX2DEC(Q4),2), 1, 0)</f>
        <v>0</v>
      </c>
      <c r="U3" s="1">
        <f>IF(MOD(INT(HEX2DEC(U4)/8),2),1,0)</f>
        <v>0</v>
      </c>
      <c r="V3" s="2">
        <f>IF(MOD(INT(HEX2DEC(U4)/4),2), 1,0)</f>
        <v>0</v>
      </c>
      <c r="W3" s="2">
        <f>IF(MOD(INT(HEX2DEC(U4)/2),2),1,0)</f>
        <v>0</v>
      </c>
      <c r="X3" s="2">
        <f>IF(MOD(HEX2DEC(U4),2), 1, 0)</f>
        <v>0</v>
      </c>
      <c r="Y3" s="1">
        <f>IF(MOD(INT(HEX2DEC(Y4)/8),2),1,0)</f>
        <v>0</v>
      </c>
      <c r="Z3" s="2">
        <f>IF(MOD(INT(HEX2DEC(Y4)/4),2), 1,0)</f>
        <v>0</v>
      </c>
      <c r="AA3" s="2">
        <f>IF(MOD(INT(HEX2DEC(Y4)/2),2),1,0)</f>
        <v>0</v>
      </c>
      <c r="AB3" s="2">
        <f>IF(MOD(HEX2DEC(Y4),2), 1, 0)</f>
        <v>0</v>
      </c>
      <c r="AC3" s="1">
        <f>IF(MOD(INT(HEX2DEC(AC4)/8),2),1,0)</f>
        <v>0</v>
      </c>
      <c r="AD3" s="2">
        <f>IF(MOD(INT(HEX2DEC(AC4)/4),2), 1,0)</f>
        <v>0</v>
      </c>
      <c r="AE3" s="2">
        <f>IF(MOD(INT(HEX2DEC(AC4)/2),2),1,0)</f>
        <v>0</v>
      </c>
      <c r="AF3" s="2">
        <f>IF(MOD(HEX2DEC(AC4),2), 1, 0)</f>
        <v>0</v>
      </c>
    </row>
    <row r="4" spans="1:32" x14ac:dyDescent="0.3">
      <c r="A4" s="7">
        <v>3</v>
      </c>
      <c r="B4" s="7"/>
      <c r="C4" s="7"/>
      <c r="D4" s="7"/>
      <c r="E4" s="7" t="s">
        <v>8</v>
      </c>
      <c r="F4" s="7"/>
      <c r="G4" s="7"/>
      <c r="H4" s="7"/>
      <c r="I4" s="7">
        <v>5</v>
      </c>
      <c r="J4" s="7"/>
      <c r="K4" s="7"/>
      <c r="L4" s="7"/>
      <c r="M4" s="7" t="s">
        <v>3</v>
      </c>
      <c r="N4" s="7"/>
      <c r="O4" s="7"/>
      <c r="P4" s="7"/>
      <c r="Q4" s="7">
        <v>0</v>
      </c>
      <c r="R4" s="7"/>
      <c r="S4" s="7"/>
      <c r="T4" s="7"/>
      <c r="U4" s="7">
        <v>0</v>
      </c>
      <c r="V4" s="7"/>
      <c r="W4" s="7"/>
      <c r="X4" s="7"/>
      <c r="Y4" s="7">
        <v>0</v>
      </c>
      <c r="Z4" s="7"/>
      <c r="AA4" s="7"/>
      <c r="AB4" s="7"/>
      <c r="AC4" s="7">
        <v>0</v>
      </c>
      <c r="AD4" s="7"/>
      <c r="AE4" s="7"/>
      <c r="AF4" s="7"/>
    </row>
    <row r="5" spans="1:32" x14ac:dyDescent="0.3">
      <c r="A5">
        <f>-1*A3</f>
        <v>0</v>
      </c>
      <c r="B5">
        <f>B3*2^7</f>
        <v>0</v>
      </c>
      <c r="C5">
        <f>C3*2^6</f>
        <v>64</v>
      </c>
      <c r="D5">
        <f>D3*2^5</f>
        <v>32</v>
      </c>
      <c r="E5">
        <f>E3*2^4</f>
        <v>16</v>
      </c>
      <c r="F5">
        <f>F3*2^3</f>
        <v>8</v>
      </c>
      <c r="G5">
        <f>G3*2^2</f>
        <v>4</v>
      </c>
      <c r="H5">
        <f>H3*2^1</f>
        <v>2</v>
      </c>
      <c r="I5">
        <f>I3*2^0</f>
        <v>0</v>
      </c>
      <c r="J5">
        <f>J3*2^-1</f>
        <v>0.5</v>
      </c>
      <c r="K5">
        <f>K3*2^-2</f>
        <v>0</v>
      </c>
      <c r="L5">
        <f>L3*2^-3</f>
        <v>0.125</v>
      </c>
      <c r="M5">
        <f>M3*2^-4</f>
        <v>6.25E-2</v>
      </c>
      <c r="N5">
        <f>N3*2^-5</f>
        <v>0</v>
      </c>
      <c r="O5">
        <f>O3*2^-6</f>
        <v>1.5625E-2</v>
      </c>
      <c r="P5">
        <f>P3*2^-7</f>
        <v>0</v>
      </c>
      <c r="Q5">
        <f>Q3*2^-8</f>
        <v>0</v>
      </c>
      <c r="R5">
        <f>R3*2^-9</f>
        <v>0</v>
      </c>
      <c r="S5">
        <f>S3*2^-10</f>
        <v>0</v>
      </c>
      <c r="T5">
        <f>T3*2^-11</f>
        <v>0</v>
      </c>
      <c r="U5">
        <f>U3*2^-12</f>
        <v>0</v>
      </c>
      <c r="V5">
        <f>V3*2^-13</f>
        <v>0</v>
      </c>
      <c r="W5">
        <f>W3*2^-14</f>
        <v>0</v>
      </c>
      <c r="X5">
        <f>X3*2^-15</f>
        <v>0</v>
      </c>
      <c r="Y5">
        <f>Y3*2^-16</f>
        <v>0</v>
      </c>
      <c r="Z5">
        <f>Z3*2^-17</f>
        <v>0</v>
      </c>
      <c r="AA5">
        <f>AA3*2^-18</f>
        <v>0</v>
      </c>
      <c r="AB5">
        <f>AB3*2^-19</f>
        <v>0</v>
      </c>
      <c r="AC5">
        <f>AC3*2^-20</f>
        <v>0</v>
      </c>
      <c r="AD5">
        <f>AD3*2^-21</f>
        <v>0</v>
      </c>
      <c r="AE5">
        <f>AE3*2^-22</f>
        <v>0</v>
      </c>
      <c r="AF5">
        <f>AF3*2^-23</f>
        <v>0</v>
      </c>
    </row>
    <row r="6" spans="1:32" x14ac:dyDescent="0.3">
      <c r="I6">
        <f>SUM(B5:I5)</f>
        <v>126</v>
      </c>
      <c r="P6">
        <f>SUM(J5:P5)</f>
        <v>0.703125</v>
      </c>
      <c r="AF6">
        <f>SUM(J5:AF5)</f>
        <v>0.703125</v>
      </c>
    </row>
    <row r="7" spans="1:32" x14ac:dyDescent="0.3">
      <c r="I7" s="4">
        <f>2^(I6-127)</f>
        <v>0.5</v>
      </c>
      <c r="P7">
        <f>P6+1</f>
        <v>1.703125</v>
      </c>
      <c r="AF7">
        <f>1+AF6</f>
        <v>1.703125</v>
      </c>
    </row>
    <row r="9" spans="1:32" x14ac:dyDescent="0.3">
      <c r="I9" s="6">
        <f>IF(A5=-1,I7*AF7*-1,I7*AF7)</f>
        <v>0.8515625</v>
      </c>
      <c r="J9" s="6">
        <f>IF(A5=-1,I7*P7*-1,I7*P7)</f>
        <v>0.8515625</v>
      </c>
    </row>
    <row r="12" spans="1:32" x14ac:dyDescent="0.3">
      <c r="A12" s="3" t="s">
        <v>0</v>
      </c>
      <c r="B12" s="7" t="s">
        <v>1</v>
      </c>
      <c r="C12" s="7"/>
      <c r="D12" s="7"/>
      <c r="E12" s="7"/>
      <c r="F12" s="7"/>
      <c r="G12" s="7"/>
      <c r="H12" s="7"/>
      <c r="I12" s="7"/>
      <c r="J12" s="7" t="s">
        <v>2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3">
      <c r="A13" s="1">
        <f>IF(MOD(INT(HEX2DEC(A14)/8),2),1,0)</f>
        <v>0</v>
      </c>
      <c r="B13" s="2">
        <f>IF(MOD(INT(HEX2DEC(A14)/4),2), 1,0)</f>
        <v>0</v>
      </c>
      <c r="C13" s="2">
        <f>IF(MOD(INT(HEX2DEC(A14)/2),2),1,0)</f>
        <v>1</v>
      </c>
      <c r="D13" s="2">
        <f>IF(MOD(HEX2DEC(A14),2), 1, 0)</f>
        <v>1</v>
      </c>
      <c r="E13" s="1">
        <f>IF(MOD(INT(HEX2DEC(E14)/8),2),1,0)</f>
        <v>1</v>
      </c>
      <c r="F13" s="2">
        <f>IF(MOD(INT(HEX2DEC(E14)/4),2), 1,0)</f>
        <v>1</v>
      </c>
      <c r="G13" s="2">
        <f>IF(MOD(INT(HEX2DEC(E14)/2),2),1,0)</f>
        <v>0</v>
      </c>
      <c r="H13" s="2">
        <f>IF(MOD(HEX2DEC(E14),2), 1, 0)</f>
        <v>0</v>
      </c>
      <c r="I13" s="1">
        <f>IF(MOD(INT(HEX2DEC(I14)/8),2),1,0)</f>
        <v>1</v>
      </c>
      <c r="J13" s="2">
        <f>IF(MOD(INT(HEX2DEC(I14)/4),2), 1,0)</f>
        <v>1</v>
      </c>
      <c r="K13" s="2">
        <f>IF(MOD(INT(HEX2DEC(I14)/2),2),1,0)</f>
        <v>0</v>
      </c>
      <c r="L13" s="2">
        <f>IF(MOD(HEX2DEC(I14),2), 1, 0)</f>
        <v>0</v>
      </c>
      <c r="M13" s="1">
        <f>IF(MOD(INT(HEX2DEC(M14)/8),2),1,0)</f>
        <v>0</v>
      </c>
      <c r="N13" s="2">
        <f>IF(MOD(INT(HEX2DEC(M14)/4),2), 1,0)</f>
        <v>0</v>
      </c>
      <c r="O13" s="2">
        <f>IF(MOD(INT(HEX2DEC(M14)/2),2),1,0)</f>
        <v>0</v>
      </c>
      <c r="P13" s="2">
        <f>IF(MOD(HEX2DEC(M14),2), 1, 0)</f>
        <v>0</v>
      </c>
      <c r="Q13" s="1">
        <f>IF(MOD(INT(HEX2DEC(Q14)/8),2),1,0)</f>
        <v>0</v>
      </c>
      <c r="R13" s="2">
        <f>IF(MOD(INT(HEX2DEC(Q14)/4),2), 1,0)</f>
        <v>0</v>
      </c>
      <c r="S13" s="2">
        <f>IF(MOD(INT(HEX2DEC(Q14)/2),2),1,0)</f>
        <v>0</v>
      </c>
      <c r="T13" s="2">
        <f>IF(MOD(HEX2DEC(Q14),2), 1, 0)</f>
        <v>0</v>
      </c>
      <c r="U13" s="1">
        <f>IF(MOD(INT(HEX2DEC(U14)/8),2),1,0)</f>
        <v>0</v>
      </c>
      <c r="V13" s="2">
        <f>IF(MOD(INT(HEX2DEC(U14)/4),2), 1,0)</f>
        <v>0</v>
      </c>
      <c r="W13" s="2">
        <f>IF(MOD(INT(HEX2DEC(U14)/2),2),1,0)</f>
        <v>0</v>
      </c>
      <c r="X13" s="2">
        <f>IF(MOD(HEX2DEC(U14),2), 1, 0)</f>
        <v>0</v>
      </c>
      <c r="Y13" s="1">
        <f>IF(MOD(INT(HEX2DEC(Y14)/8),2),1,0)</f>
        <v>0</v>
      </c>
      <c r="Z13" s="2">
        <f>IF(MOD(INT(HEX2DEC(Y14)/4),2), 1,0)</f>
        <v>0</v>
      </c>
      <c r="AA13" s="2">
        <f>IF(MOD(INT(HEX2DEC(Y14)/2),2),1,0)</f>
        <v>0</v>
      </c>
      <c r="AB13" s="2">
        <f>IF(MOD(HEX2DEC(Y14),2), 1, 0)</f>
        <v>0</v>
      </c>
      <c r="AC13" s="1">
        <f>IF(MOD(INT(HEX2DEC(AC14)/8),2),1,0)</f>
        <v>0</v>
      </c>
      <c r="AD13" s="2">
        <f>IF(MOD(INT(HEX2DEC(AC14)/4),2), 1,0)</f>
        <v>0</v>
      </c>
      <c r="AE13" s="2">
        <f>IF(MOD(INT(HEX2DEC(AC14)/2),2),1,0)</f>
        <v>0</v>
      </c>
      <c r="AF13" s="2">
        <f>IF(MOD(HEX2DEC(AC14),2), 1, 0)</f>
        <v>0</v>
      </c>
    </row>
    <row r="14" spans="1:32" x14ac:dyDescent="0.3">
      <c r="A14" s="7">
        <v>3</v>
      </c>
      <c r="B14" s="7"/>
      <c r="C14" s="7"/>
      <c r="D14" s="7"/>
      <c r="E14" s="7" t="s">
        <v>4</v>
      </c>
      <c r="F14" s="7"/>
      <c r="G14" s="7"/>
      <c r="H14" s="7"/>
      <c r="I14" s="7" t="s">
        <v>4</v>
      </c>
      <c r="J14" s="7"/>
      <c r="K14" s="7"/>
      <c r="L14" s="7"/>
      <c r="M14" s="7">
        <v>0</v>
      </c>
      <c r="N14" s="7"/>
      <c r="O14" s="7"/>
      <c r="P14" s="7"/>
      <c r="Q14" s="7">
        <v>0</v>
      </c>
      <c r="R14" s="7"/>
      <c r="S14" s="7"/>
      <c r="T14" s="7"/>
      <c r="U14" s="7">
        <v>0</v>
      </c>
      <c r="V14" s="7"/>
      <c r="W14" s="7"/>
      <c r="X14" s="7"/>
      <c r="Y14" s="7">
        <v>0</v>
      </c>
      <c r="Z14" s="7"/>
      <c r="AA14" s="7"/>
      <c r="AB14" s="7"/>
      <c r="AC14" s="7">
        <v>0</v>
      </c>
      <c r="AD14" s="7"/>
      <c r="AE14" s="7"/>
      <c r="AF14" s="7"/>
    </row>
    <row r="15" spans="1:32" x14ac:dyDescent="0.3">
      <c r="A15">
        <f>-1*A13</f>
        <v>0</v>
      </c>
      <c r="B15">
        <f>B13*2^7</f>
        <v>0</v>
      </c>
      <c r="C15">
        <f>C13*2^6</f>
        <v>64</v>
      </c>
      <c r="D15">
        <f>D13*2^5</f>
        <v>32</v>
      </c>
      <c r="E15">
        <f>E13*2^4</f>
        <v>16</v>
      </c>
      <c r="F15">
        <f>F13*2^3</f>
        <v>8</v>
      </c>
      <c r="G15">
        <f>G13*2^2</f>
        <v>0</v>
      </c>
      <c r="H15">
        <f>H13*2^1</f>
        <v>0</v>
      </c>
      <c r="I15">
        <f>I13*2^0</f>
        <v>1</v>
      </c>
      <c r="J15">
        <f>J13*2^-1</f>
        <v>0.5</v>
      </c>
      <c r="K15">
        <f>K13*2^-2</f>
        <v>0</v>
      </c>
      <c r="L15">
        <f>L13*2^-3</f>
        <v>0</v>
      </c>
      <c r="M15">
        <f>M13*2^-4</f>
        <v>0</v>
      </c>
      <c r="N15">
        <f>N13*2^-5</f>
        <v>0</v>
      </c>
      <c r="O15">
        <f>O13*2^-6</f>
        <v>0</v>
      </c>
      <c r="P15">
        <f>P13*2^-7</f>
        <v>0</v>
      </c>
      <c r="Q15">
        <f>Q13*2^-8</f>
        <v>0</v>
      </c>
      <c r="R15">
        <f>R13*2^-9</f>
        <v>0</v>
      </c>
      <c r="S15">
        <f>S13*2^-10</f>
        <v>0</v>
      </c>
      <c r="T15">
        <f>T13*2^-11</f>
        <v>0</v>
      </c>
      <c r="U15">
        <f>U13*2^-12</f>
        <v>0</v>
      </c>
      <c r="V15">
        <f>V13*2^-13</f>
        <v>0</v>
      </c>
      <c r="W15">
        <f>W13*2^-14</f>
        <v>0</v>
      </c>
      <c r="X15">
        <f>X13*2^-15</f>
        <v>0</v>
      </c>
      <c r="Y15">
        <f>Y13*2^-16</f>
        <v>0</v>
      </c>
      <c r="Z15">
        <f>Z13*2^-17</f>
        <v>0</v>
      </c>
      <c r="AA15">
        <f>AA13*2^-18</f>
        <v>0</v>
      </c>
      <c r="AB15">
        <f>AB13*2^-19</f>
        <v>0</v>
      </c>
      <c r="AC15">
        <f>AC13*2^-20</f>
        <v>0</v>
      </c>
      <c r="AD15">
        <f>AD13*2^-21</f>
        <v>0</v>
      </c>
      <c r="AE15">
        <f>AE13*2^-22</f>
        <v>0</v>
      </c>
      <c r="AF15">
        <f>AF13*2^-23</f>
        <v>0</v>
      </c>
    </row>
    <row r="16" spans="1:32" x14ac:dyDescent="0.3">
      <c r="I16">
        <f>SUM(B15:I15)</f>
        <v>121</v>
      </c>
      <c r="P16">
        <f>SUM(J15:P15)</f>
        <v>0.5</v>
      </c>
      <c r="AF16">
        <f>SUM(J15:AF15)</f>
        <v>0.5</v>
      </c>
    </row>
    <row r="17" spans="1:32" x14ac:dyDescent="0.3">
      <c r="I17" s="4">
        <f>2^(I16-127)</f>
        <v>1.5625E-2</v>
      </c>
      <c r="P17">
        <f>P16+1</f>
        <v>1.5</v>
      </c>
      <c r="AF17">
        <f>1+AF16</f>
        <v>1.5</v>
      </c>
    </row>
    <row r="19" spans="1:32" x14ac:dyDescent="0.3">
      <c r="I19" s="5">
        <f>IF(A15=-1,I17*AF17*-1,I17*AF17)</f>
        <v>2.34375E-2</v>
      </c>
      <c r="J19" s="6">
        <f>IF(A15=-1,I17*P17*-1,I17*P17)</f>
        <v>2.34375E-2</v>
      </c>
    </row>
    <row r="22" spans="1:32" x14ac:dyDescent="0.3">
      <c r="A22" s="3" t="s">
        <v>0</v>
      </c>
      <c r="B22" s="7" t="s">
        <v>1</v>
      </c>
      <c r="C22" s="7"/>
      <c r="D22" s="7"/>
      <c r="E22" s="7"/>
      <c r="F22" s="7"/>
      <c r="G22" s="7"/>
      <c r="H22" s="7"/>
      <c r="I22" s="7"/>
      <c r="J22" s="7" t="s">
        <v>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3">
      <c r="A23" s="1">
        <f>IF(MOD(INT(HEX2DEC(A24)/8),2),1,0)</f>
        <v>1</v>
      </c>
      <c r="B23" s="2">
        <f>IF(MOD(INT(HEX2DEC(A24)/4),2), 1,0)</f>
        <v>0</v>
      </c>
      <c r="C23" s="2">
        <f>IF(MOD(INT(HEX2DEC(A24)/2),2),1,0)</f>
        <v>1</v>
      </c>
      <c r="D23" s="2">
        <f>IF(MOD(HEX2DEC(A24),2), 1, 0)</f>
        <v>1</v>
      </c>
      <c r="E23" s="1">
        <f>IF(MOD(INT(HEX2DEC(E24)/8),2),1,0)</f>
        <v>1</v>
      </c>
      <c r="F23" s="2">
        <f>IF(MOD(INT(HEX2DEC(E24)/4),2), 1,0)</f>
        <v>0</v>
      </c>
      <c r="G23" s="2">
        <f>IF(MOD(INT(HEX2DEC(E24)/2),2),1,0)</f>
        <v>1</v>
      </c>
      <c r="H23" s="2">
        <f>IF(MOD(HEX2DEC(E24),2), 1, 0)</f>
        <v>0</v>
      </c>
      <c r="I23" s="1">
        <f>IF(MOD(INT(HEX2DEC(I24)/8),2),1,0)</f>
        <v>1</v>
      </c>
      <c r="J23" s="2">
        <f>IF(MOD(INT(HEX2DEC(I24)/4),2), 1,0)</f>
        <v>1</v>
      </c>
      <c r="K23" s="2">
        <f>IF(MOD(INT(HEX2DEC(I24)/2),2),1,0)</f>
        <v>1</v>
      </c>
      <c r="L23" s="2">
        <f>IF(MOD(HEX2DEC(I24),2), 1, 0)</f>
        <v>1</v>
      </c>
      <c r="M23" s="1">
        <f>IF(MOD(INT(HEX2DEC(M24)/8),2),1,0)</f>
        <v>1</v>
      </c>
      <c r="N23" s="2">
        <f>IF(MOD(INT(HEX2DEC(M24)/4),2), 1,0)</f>
        <v>1</v>
      </c>
      <c r="O23" s="2">
        <f>IF(MOD(INT(HEX2DEC(M24)/2),2),1,0)</f>
        <v>0</v>
      </c>
      <c r="P23" s="2">
        <f>IF(MOD(HEX2DEC(M24),2), 1, 0)</f>
        <v>0</v>
      </c>
      <c r="Q23" s="1">
        <f>IF(MOD(INT(HEX2DEC(Q24)/8),2),1,0)</f>
        <v>0</v>
      </c>
      <c r="R23" s="2">
        <f>IF(MOD(INT(HEX2DEC(Q24)/4),2), 1,0)</f>
        <v>0</v>
      </c>
      <c r="S23" s="2">
        <f>IF(MOD(INT(HEX2DEC(Q24)/2),2),1,0)</f>
        <v>0</v>
      </c>
      <c r="T23" s="2">
        <f>IF(MOD(HEX2DEC(Q24),2), 1, 0)</f>
        <v>0</v>
      </c>
      <c r="U23" s="1">
        <f>IF(MOD(INT(HEX2DEC(U24)/8),2),1,0)</f>
        <v>0</v>
      </c>
      <c r="V23" s="2">
        <f>IF(MOD(INT(HEX2DEC(U24)/4),2), 1,0)</f>
        <v>0</v>
      </c>
      <c r="W23" s="2">
        <f>IF(MOD(INT(HEX2DEC(U24)/2),2),1,0)</f>
        <v>0</v>
      </c>
      <c r="X23" s="2">
        <f>IF(MOD(HEX2DEC(U24),2), 1, 0)</f>
        <v>0</v>
      </c>
      <c r="Y23" s="1">
        <f>IF(MOD(INT(HEX2DEC(Y24)/8),2),1,0)</f>
        <v>0</v>
      </c>
      <c r="Z23" s="2">
        <f>IF(MOD(INT(HEX2DEC(Y24)/4),2), 1,0)</f>
        <v>0</v>
      </c>
      <c r="AA23" s="2">
        <f>IF(MOD(INT(HEX2DEC(Y24)/2),2),1,0)</f>
        <v>0</v>
      </c>
      <c r="AB23" s="2">
        <f>IF(MOD(HEX2DEC(Y24),2), 1, 0)</f>
        <v>0</v>
      </c>
      <c r="AC23" s="1">
        <f>IF(MOD(INT(HEX2DEC(AC24)/8),2),1,0)</f>
        <v>0</v>
      </c>
      <c r="AD23" s="2">
        <f>IF(MOD(INT(HEX2DEC(AC24)/4),2), 1,0)</f>
        <v>0</v>
      </c>
      <c r="AE23" s="2">
        <f>IF(MOD(INT(HEX2DEC(AC24)/2),2),1,0)</f>
        <v>0</v>
      </c>
      <c r="AF23" s="2">
        <f>IF(MOD(HEX2DEC(AC24),2), 1, 0)</f>
        <v>0</v>
      </c>
    </row>
    <row r="24" spans="1:32" x14ac:dyDescent="0.3">
      <c r="A24" s="7" t="s">
        <v>5</v>
      </c>
      <c r="B24" s="7"/>
      <c r="C24" s="7"/>
      <c r="D24" s="7"/>
      <c r="E24" s="7" t="s">
        <v>3</v>
      </c>
      <c r="F24" s="7"/>
      <c r="G24" s="7"/>
      <c r="H24" s="7"/>
      <c r="I24" s="7" t="s">
        <v>8</v>
      </c>
      <c r="J24" s="7"/>
      <c r="K24" s="7"/>
      <c r="L24" s="7"/>
      <c r="M24" s="7" t="s">
        <v>4</v>
      </c>
      <c r="N24" s="7"/>
      <c r="O24" s="7"/>
      <c r="P24" s="7"/>
      <c r="Q24" s="7">
        <v>0</v>
      </c>
      <c r="R24" s="7"/>
      <c r="S24" s="7"/>
      <c r="T24" s="7"/>
      <c r="U24" s="7">
        <v>0</v>
      </c>
      <c r="V24" s="7"/>
      <c r="W24" s="7"/>
      <c r="X24" s="7"/>
      <c r="Y24" s="7">
        <v>0</v>
      </c>
      <c r="Z24" s="7"/>
      <c r="AA24" s="7"/>
      <c r="AB24" s="7"/>
      <c r="AC24" s="7">
        <v>0</v>
      </c>
      <c r="AD24" s="7"/>
      <c r="AE24" s="7"/>
      <c r="AF24" s="7"/>
    </row>
    <row r="25" spans="1:32" x14ac:dyDescent="0.3">
      <c r="A25">
        <f>-1*A23</f>
        <v>-1</v>
      </c>
      <c r="B25">
        <f>B23*2^7</f>
        <v>0</v>
      </c>
      <c r="C25">
        <f>C23*2^6</f>
        <v>64</v>
      </c>
      <c r="D25">
        <f>D23*2^5</f>
        <v>32</v>
      </c>
      <c r="E25">
        <f>E23*2^4</f>
        <v>16</v>
      </c>
      <c r="F25">
        <f>F23*2^3</f>
        <v>0</v>
      </c>
      <c r="G25">
        <f>G23*2^2</f>
        <v>4</v>
      </c>
      <c r="H25">
        <f>H23*2^1</f>
        <v>0</v>
      </c>
      <c r="I25">
        <f>I23*2^0</f>
        <v>1</v>
      </c>
      <c r="J25">
        <f>J23*2^-1</f>
        <v>0.5</v>
      </c>
      <c r="K25">
        <f>K23*2^-2</f>
        <v>0.25</v>
      </c>
      <c r="L25">
        <f>L23*2^-3</f>
        <v>0.125</v>
      </c>
      <c r="M25">
        <f>M23*2^-4</f>
        <v>6.25E-2</v>
      </c>
      <c r="N25">
        <f>N23*2^-5</f>
        <v>3.125E-2</v>
      </c>
      <c r="O25">
        <f>O23*2^-6</f>
        <v>0</v>
      </c>
      <c r="P25">
        <f>P23*2^-7</f>
        <v>0</v>
      </c>
      <c r="Q25">
        <f>Q23*2^-8</f>
        <v>0</v>
      </c>
      <c r="R25">
        <f>R23*2^-9</f>
        <v>0</v>
      </c>
      <c r="S25">
        <f>S23*2^-10</f>
        <v>0</v>
      </c>
      <c r="T25">
        <f>T23*2^-11</f>
        <v>0</v>
      </c>
      <c r="U25">
        <f>U23*2^-12</f>
        <v>0</v>
      </c>
      <c r="V25">
        <f>V23*2^-13</f>
        <v>0</v>
      </c>
      <c r="W25">
        <f>W23*2^-14</f>
        <v>0</v>
      </c>
      <c r="X25">
        <f>X23*2^-15</f>
        <v>0</v>
      </c>
      <c r="Y25">
        <f>Y23*2^-16</f>
        <v>0</v>
      </c>
      <c r="Z25">
        <f>Z23*2^-17</f>
        <v>0</v>
      </c>
      <c r="AA25">
        <f>AA23*2^-18</f>
        <v>0</v>
      </c>
      <c r="AB25">
        <f>AB23*2^-19</f>
        <v>0</v>
      </c>
      <c r="AC25">
        <f>AC23*2^-20</f>
        <v>0</v>
      </c>
      <c r="AD25">
        <f>AD23*2^-21</f>
        <v>0</v>
      </c>
      <c r="AE25">
        <f>AE23*2^-22</f>
        <v>0</v>
      </c>
      <c r="AF25">
        <f>AF23*2^-23</f>
        <v>0</v>
      </c>
    </row>
    <row r="26" spans="1:32" x14ac:dyDescent="0.3">
      <c r="I26">
        <f>SUM(B25:I25)</f>
        <v>117</v>
      </c>
      <c r="P26">
        <f>SUM(J25:P25)</f>
        <v>0.96875</v>
      </c>
      <c r="AF26">
        <f>SUM(J25:AF25)</f>
        <v>0.96875</v>
      </c>
    </row>
    <row r="27" spans="1:32" x14ac:dyDescent="0.3">
      <c r="I27" s="4">
        <f>2^(I26-127)</f>
        <v>9.765625E-4</v>
      </c>
      <c r="P27">
        <f>P26+1</f>
        <v>1.96875</v>
      </c>
      <c r="AF27">
        <f>1+AF26</f>
        <v>1.96875</v>
      </c>
    </row>
    <row r="29" spans="1:32" x14ac:dyDescent="0.3">
      <c r="I29" s="5">
        <f>IF(A25=-1,I27*AF27*-1,I27*AF27)</f>
        <v>-1.922607421875E-3</v>
      </c>
      <c r="J29" s="6">
        <f>IF(A25=-1,I27*P27*-1,I27*P27)</f>
        <v>-1.922607421875E-3</v>
      </c>
    </row>
    <row r="36" spans="1:32" x14ac:dyDescent="0.3">
      <c r="J36" s="5">
        <f>J9*J19</f>
        <v>1.995849609375E-2</v>
      </c>
    </row>
    <row r="37" spans="1:32" x14ac:dyDescent="0.3">
      <c r="J37" s="5">
        <f>J9+J19</f>
        <v>0.875</v>
      </c>
    </row>
    <row r="44" spans="1:32" x14ac:dyDescent="0.3">
      <c r="A44" s="3" t="s">
        <v>0</v>
      </c>
      <c r="B44" s="7" t="s">
        <v>1</v>
      </c>
      <c r="C44" s="7"/>
      <c r="D44" s="7"/>
      <c r="E44" s="7"/>
      <c r="F44" s="7"/>
      <c r="G44" s="7"/>
      <c r="H44" s="7"/>
      <c r="I44" s="7"/>
      <c r="J44" s="7" t="s">
        <v>2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3">
      <c r="A45" s="1">
        <f>IF(MOD(INT(HEX2DEC(A46)/8),2),1,0)</f>
        <v>0</v>
      </c>
      <c r="B45" s="2">
        <f>IF(MOD(INT(HEX2DEC(A46)/4),2), 1,0)</f>
        <v>1</v>
      </c>
      <c r="C45" s="2">
        <f>IF(MOD(INT(HEX2DEC(A46)/2),2),1,0)</f>
        <v>0</v>
      </c>
      <c r="D45" s="2">
        <f>IF(MOD(HEX2DEC(A46),2), 1, 0)</f>
        <v>0</v>
      </c>
      <c r="E45" s="1">
        <f>IF(MOD(INT(HEX2DEC(E46)/8),2),1,0)</f>
        <v>0</v>
      </c>
      <c r="F45" s="2">
        <f>IF(MOD(INT(HEX2DEC(E46)/4),2), 1,0)</f>
        <v>0</v>
      </c>
      <c r="G45" s="2">
        <f>IF(MOD(INT(HEX2DEC(E46)/2),2),1,0)</f>
        <v>1</v>
      </c>
      <c r="H45" s="2">
        <f>IF(MOD(HEX2DEC(E46),2), 1, 0)</f>
        <v>1</v>
      </c>
      <c r="I45" s="1">
        <f>IF(MOD(INT(HEX2DEC(I46)/8),2),1,0)</f>
        <v>0</v>
      </c>
      <c r="J45" s="2">
        <f>IF(MOD(INT(HEX2DEC(I46)/4),2), 1,0)</f>
        <v>1</v>
      </c>
      <c r="K45" s="2">
        <f>IF(MOD(INT(HEX2DEC(I46)/2),2),1,0)</f>
        <v>0</v>
      </c>
      <c r="L45" s="2">
        <f>IF(MOD(HEX2DEC(I46),2), 1, 0)</f>
        <v>0</v>
      </c>
      <c r="M45" s="1">
        <f>IF(MOD(INT(HEX2DEC(M46)/8),2),1,0)</f>
        <v>1</v>
      </c>
      <c r="N45" s="2">
        <f>IF(MOD(INT(HEX2DEC(M46)/4),2), 1,0)</f>
        <v>1</v>
      </c>
      <c r="O45" s="2">
        <f>IF(MOD(INT(HEX2DEC(M46)/2),2),1,0)</f>
        <v>0</v>
      </c>
      <c r="P45" s="2">
        <f>IF(MOD(HEX2DEC(M46),2), 1, 0)</f>
        <v>1</v>
      </c>
      <c r="Q45" s="1">
        <f>IF(MOD(INT(HEX2DEC(Q46)/8),2),1,0)</f>
        <v>0</v>
      </c>
      <c r="R45" s="2">
        <f>IF(MOD(INT(HEX2DEC(Q46)/4),2), 1,0)</f>
        <v>0</v>
      </c>
      <c r="S45" s="2">
        <f>IF(MOD(INT(HEX2DEC(Q46)/2),2),1,0)</f>
        <v>0</v>
      </c>
      <c r="T45" s="2">
        <f>IF(MOD(HEX2DEC(Q46),2), 1, 0)</f>
        <v>0</v>
      </c>
      <c r="U45" s="1">
        <f>IF(MOD(INT(HEX2DEC(U46)/8),2),1,0)</f>
        <v>0</v>
      </c>
      <c r="V45" s="2">
        <f>IF(MOD(INT(HEX2DEC(U46)/4),2), 1,0)</f>
        <v>0</v>
      </c>
      <c r="W45" s="2">
        <f>IF(MOD(INT(HEX2DEC(U46)/2),2),1,0)</f>
        <v>0</v>
      </c>
      <c r="X45" s="2">
        <f>IF(MOD(HEX2DEC(U46),2), 1, 0)</f>
        <v>0</v>
      </c>
      <c r="Y45" s="1">
        <f>IF(MOD(INT(HEX2DEC(Y46)/8),2),1,0)</f>
        <v>0</v>
      </c>
      <c r="Z45" s="2">
        <f>IF(MOD(INT(HEX2DEC(Y46)/4),2), 1,0)</f>
        <v>0</v>
      </c>
      <c r="AA45" s="2">
        <f>IF(MOD(INT(HEX2DEC(Y46)/2),2),1,0)</f>
        <v>0</v>
      </c>
      <c r="AB45" s="2">
        <f>IF(MOD(HEX2DEC(Y46),2), 1, 0)</f>
        <v>0</v>
      </c>
      <c r="AC45" s="1">
        <f>IF(MOD(INT(HEX2DEC(AC46)/8),2),1,0)</f>
        <v>0</v>
      </c>
      <c r="AD45" s="2">
        <f>IF(MOD(INT(HEX2DEC(AC46)/4),2), 1,0)</f>
        <v>0</v>
      </c>
      <c r="AE45" s="2">
        <f>IF(MOD(INT(HEX2DEC(AC46)/2),2),1,0)</f>
        <v>0</v>
      </c>
      <c r="AF45" s="2">
        <f>IF(MOD(HEX2DEC(AC46),2), 1, 0)</f>
        <v>0</v>
      </c>
    </row>
    <row r="46" spans="1:32" x14ac:dyDescent="0.3">
      <c r="A46" s="7">
        <v>4</v>
      </c>
      <c r="B46" s="7"/>
      <c r="C46" s="7"/>
      <c r="D46" s="7"/>
      <c r="E46" s="7">
        <v>3</v>
      </c>
      <c r="F46" s="7"/>
      <c r="G46" s="7"/>
      <c r="H46" s="7"/>
      <c r="I46" s="7">
        <v>4</v>
      </c>
      <c r="J46" s="7"/>
      <c r="K46" s="7"/>
      <c r="L46" s="7"/>
      <c r="M46" s="7" t="s">
        <v>6</v>
      </c>
      <c r="N46" s="7"/>
      <c r="O46" s="7"/>
      <c r="P46" s="7"/>
      <c r="Q46" s="7">
        <v>0</v>
      </c>
      <c r="R46" s="7"/>
      <c r="S46" s="7"/>
      <c r="T46" s="7"/>
      <c r="U46" s="7">
        <v>0</v>
      </c>
      <c r="V46" s="7"/>
      <c r="W46" s="7"/>
      <c r="X46" s="7"/>
      <c r="Y46" s="7">
        <v>0</v>
      </c>
      <c r="Z46" s="7"/>
      <c r="AA46" s="7"/>
      <c r="AB46" s="7"/>
      <c r="AC46" s="7">
        <v>0</v>
      </c>
      <c r="AD46" s="7"/>
      <c r="AE46" s="7"/>
      <c r="AF46" s="7"/>
    </row>
    <row r="47" spans="1:32" x14ac:dyDescent="0.3">
      <c r="A47">
        <f>-1*A45</f>
        <v>0</v>
      </c>
      <c r="B47">
        <f>B45*2^7</f>
        <v>128</v>
      </c>
      <c r="C47">
        <f>C45*2^6</f>
        <v>0</v>
      </c>
      <c r="D47">
        <f>D45*2^5</f>
        <v>0</v>
      </c>
      <c r="E47">
        <f>E45*2^4</f>
        <v>0</v>
      </c>
      <c r="F47">
        <f>F45*2^3</f>
        <v>0</v>
      </c>
      <c r="G47">
        <f>G45*2^2</f>
        <v>4</v>
      </c>
      <c r="H47">
        <f>H45*2^1</f>
        <v>2</v>
      </c>
      <c r="I47">
        <f>I45*2^0</f>
        <v>0</v>
      </c>
      <c r="J47">
        <f>J45*2^-1</f>
        <v>0.5</v>
      </c>
      <c r="K47">
        <f>K45*2^-2</f>
        <v>0</v>
      </c>
      <c r="L47">
        <f>L45*2^-3</f>
        <v>0</v>
      </c>
      <c r="M47">
        <f>M45*2^-4</f>
        <v>6.25E-2</v>
      </c>
      <c r="N47">
        <f>N45*2^-5</f>
        <v>3.125E-2</v>
      </c>
      <c r="O47">
        <f>O45*2^-6</f>
        <v>0</v>
      </c>
      <c r="P47">
        <f>P45*2^-7</f>
        <v>7.8125E-3</v>
      </c>
      <c r="Q47">
        <f>Q45*2^-8</f>
        <v>0</v>
      </c>
      <c r="R47">
        <f>R45*2^-9</f>
        <v>0</v>
      </c>
      <c r="S47">
        <f>S45*2^-10</f>
        <v>0</v>
      </c>
      <c r="T47">
        <f>T45*2^-11</f>
        <v>0</v>
      </c>
      <c r="U47">
        <f>U45*2^-12</f>
        <v>0</v>
      </c>
      <c r="V47">
        <f>V45*2^-13</f>
        <v>0</v>
      </c>
      <c r="W47">
        <f>W45*2^-14</f>
        <v>0</v>
      </c>
      <c r="X47">
        <f>X45*2^-15</f>
        <v>0</v>
      </c>
      <c r="Y47">
        <f>Y45*2^-16</f>
        <v>0</v>
      </c>
      <c r="Z47">
        <f>Z45*2^-17</f>
        <v>0</v>
      </c>
      <c r="AA47">
        <f>AA45*2^-18</f>
        <v>0</v>
      </c>
      <c r="AB47">
        <f>AB45*2^-19</f>
        <v>0</v>
      </c>
      <c r="AC47">
        <f>AC45*2^-20</f>
        <v>0</v>
      </c>
      <c r="AD47">
        <f>AD45*2^-21</f>
        <v>0</v>
      </c>
      <c r="AE47">
        <f>AE45*2^-22</f>
        <v>0</v>
      </c>
      <c r="AF47">
        <f>AF45*2^-23</f>
        <v>0</v>
      </c>
    </row>
    <row r="48" spans="1:32" x14ac:dyDescent="0.3">
      <c r="I48">
        <f>SUM(B47:I47)</f>
        <v>134</v>
      </c>
      <c r="P48">
        <f>SUM(J47:P47)</f>
        <v>0.6015625</v>
      </c>
      <c r="AF48">
        <f>SUM(J47:AF47)</f>
        <v>0.6015625</v>
      </c>
    </row>
    <row r="49" spans="9:32" x14ac:dyDescent="0.3">
      <c r="I49" s="4">
        <f>2^(I48-127)</f>
        <v>128</v>
      </c>
      <c r="P49">
        <f>P48+1</f>
        <v>1.6015625</v>
      </c>
      <c r="AF49">
        <f>1+AF48</f>
        <v>1.6015625</v>
      </c>
    </row>
    <row r="51" spans="9:32" x14ac:dyDescent="0.3">
      <c r="I51" s="6">
        <f>IF(A47=-1,I49*AF49*-1,I49*AF49)</f>
        <v>205</v>
      </c>
      <c r="J51" s="6">
        <f>IF(A47=-1,I49*P49*-1,I49*P49)</f>
        <v>205</v>
      </c>
    </row>
    <row r="54" spans="9:32" x14ac:dyDescent="0.3">
      <c r="J54" s="5">
        <f>J19+J9</f>
        <v>0.875</v>
      </c>
    </row>
  </sheetData>
  <mergeCells count="40">
    <mergeCell ref="B2:I2"/>
    <mergeCell ref="J2:AF2"/>
    <mergeCell ref="A4:D4"/>
    <mergeCell ref="E4:H4"/>
    <mergeCell ref="I4:L4"/>
    <mergeCell ref="M4:P4"/>
    <mergeCell ref="Q4:T4"/>
    <mergeCell ref="U4:X4"/>
    <mergeCell ref="Y4:AB4"/>
    <mergeCell ref="AC4:AF4"/>
    <mergeCell ref="B12:I12"/>
    <mergeCell ref="J12:AF12"/>
    <mergeCell ref="A14:D14"/>
    <mergeCell ref="E14:H14"/>
    <mergeCell ref="I14:L14"/>
    <mergeCell ref="M14:P14"/>
    <mergeCell ref="Q14:T14"/>
    <mergeCell ref="U14:X14"/>
    <mergeCell ref="Y14:AB14"/>
    <mergeCell ref="AC14:AF14"/>
    <mergeCell ref="B22:I22"/>
    <mergeCell ref="J22:AF22"/>
    <mergeCell ref="A24:D24"/>
    <mergeCell ref="E24:H24"/>
    <mergeCell ref="I24:L24"/>
    <mergeCell ref="M24:P24"/>
    <mergeCell ref="Q24:T24"/>
    <mergeCell ref="U24:X24"/>
    <mergeCell ref="Y24:AB24"/>
    <mergeCell ref="AC24:AF24"/>
    <mergeCell ref="B44:I44"/>
    <mergeCell ref="J44:AF44"/>
    <mergeCell ref="A46:D46"/>
    <mergeCell ref="E46:H46"/>
    <mergeCell ref="I46:L46"/>
    <mergeCell ref="M46:P46"/>
    <mergeCell ref="Q46:T46"/>
    <mergeCell ref="U46:X46"/>
    <mergeCell ref="Y46:AB46"/>
    <mergeCell ref="AC46:AF4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201A-B836-4EC3-B46E-55C9EC7812D7}">
  <dimension ref="A2:AG135"/>
  <sheetViews>
    <sheetView topLeftCell="A99" zoomScale="55" zoomScaleNormal="55" workbookViewId="0">
      <selection activeCell="AE131" sqref="AE131"/>
    </sheetView>
  </sheetViews>
  <sheetFormatPr defaultRowHeight="14.4" x14ac:dyDescent="0.3"/>
  <cols>
    <col min="10" max="10" width="20.109375" customWidth="1"/>
    <col min="11" max="11" width="21.77734375" customWidth="1"/>
  </cols>
  <sheetData>
    <row r="2" spans="1:33" x14ac:dyDescent="0.3">
      <c r="A2" s="8">
        <v>1</v>
      </c>
      <c r="B2" s="3" t="s">
        <v>0</v>
      </c>
      <c r="C2" s="7" t="s">
        <v>1</v>
      </c>
      <c r="D2" s="7"/>
      <c r="E2" s="7"/>
      <c r="F2" s="7"/>
      <c r="G2" s="7"/>
      <c r="H2" s="7"/>
      <c r="I2" s="7"/>
      <c r="J2" s="7"/>
      <c r="K2" s="7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x14ac:dyDescent="0.3">
      <c r="A3" s="8"/>
      <c r="B3" s="1">
        <f>IF(MOD(INT(HEX2DEC(B4)/8),2),1,0)</f>
        <v>0</v>
      </c>
      <c r="C3" s="2">
        <f>IF(MOD(INT(HEX2DEC(B4)/4),2), 1,0)</f>
        <v>0</v>
      </c>
      <c r="D3" s="2">
        <f>IF(MOD(INT(HEX2DEC(B4)/2),2),1,0)</f>
        <v>1</v>
      </c>
      <c r="E3" s="2">
        <f>IF(MOD(HEX2DEC(B4),2), 1, 0)</f>
        <v>1</v>
      </c>
      <c r="F3" s="1">
        <f>IF(MOD(INT(HEX2DEC(F4)/8),2),1,0)</f>
        <v>1</v>
      </c>
      <c r="G3" s="2">
        <f>IF(MOD(INT(HEX2DEC(F4)/4),2), 1,0)</f>
        <v>1</v>
      </c>
      <c r="H3" s="2">
        <f>IF(MOD(INT(HEX2DEC(F4)/2),2),1,0)</f>
        <v>0</v>
      </c>
      <c r="I3" s="2">
        <f>IF(MOD(HEX2DEC(F4),2), 1, 0)</f>
        <v>0</v>
      </c>
      <c r="J3" s="1">
        <f>IF(MOD(INT(HEX2DEC(J4)/8),2),1,0)</f>
        <v>1</v>
      </c>
      <c r="K3" s="2">
        <f>IF(MOD(INT(HEX2DEC(J4)/4),2), 1,0)</f>
        <v>1</v>
      </c>
      <c r="L3" s="2">
        <f>IF(MOD(INT(HEX2DEC(J4)/2),2),1,0)</f>
        <v>0</v>
      </c>
      <c r="M3" s="2">
        <f>IF(MOD(HEX2DEC(J4),2), 1, 0)</f>
        <v>0</v>
      </c>
      <c r="N3" s="1">
        <f>IF(MOD(INT(HEX2DEC(N4)/8),2),1,0)</f>
        <v>0</v>
      </c>
      <c r="O3" s="2">
        <f>IF(MOD(INT(HEX2DEC(N4)/4),2), 1,0)</f>
        <v>0</v>
      </c>
      <c r="P3" s="2">
        <f>IF(MOD(INT(HEX2DEC(N4)/2),2),1,0)</f>
        <v>0</v>
      </c>
      <c r="Q3" s="2">
        <f>IF(MOD(HEX2DEC(N4),2), 1, 0)</f>
        <v>0</v>
      </c>
      <c r="R3" s="1">
        <f>IF(MOD(INT(HEX2DEC(R4)/8),2),1,0)</f>
        <v>0</v>
      </c>
      <c r="S3" s="2">
        <f>IF(MOD(INT(HEX2DEC(R4)/4),2), 1,0)</f>
        <v>0</v>
      </c>
      <c r="T3" s="2">
        <f>IF(MOD(INT(HEX2DEC(R4)/2),2),1,0)</f>
        <v>0</v>
      </c>
      <c r="U3" s="2">
        <f>IF(MOD(HEX2DEC(R4),2), 1, 0)</f>
        <v>0</v>
      </c>
      <c r="V3" s="1">
        <f>IF(MOD(INT(HEX2DEC(V4)/8),2),1,0)</f>
        <v>0</v>
      </c>
      <c r="W3" s="2">
        <f>IF(MOD(INT(HEX2DEC(V4)/4),2), 1,0)</f>
        <v>0</v>
      </c>
      <c r="X3" s="2">
        <f>IF(MOD(INT(HEX2DEC(V4)/2),2),1,0)</f>
        <v>0</v>
      </c>
      <c r="Y3" s="2">
        <f>IF(MOD(HEX2DEC(V4),2), 1, 0)</f>
        <v>0</v>
      </c>
      <c r="Z3" s="1">
        <f>IF(MOD(INT(HEX2DEC(Z4)/8),2),1,0)</f>
        <v>0</v>
      </c>
      <c r="AA3" s="2">
        <f>IF(MOD(INT(HEX2DEC(Z4)/4),2), 1,0)</f>
        <v>0</v>
      </c>
      <c r="AB3" s="2">
        <f>IF(MOD(INT(HEX2DEC(Z4)/2),2),1,0)</f>
        <v>0</v>
      </c>
      <c r="AC3" s="2">
        <f>IF(MOD(HEX2DEC(Z4),2), 1, 0)</f>
        <v>0</v>
      </c>
      <c r="AD3" s="1">
        <f>IF(MOD(INT(HEX2DEC(AD4)/8),2),1,0)</f>
        <v>0</v>
      </c>
      <c r="AE3" s="2">
        <f>IF(MOD(INT(HEX2DEC(AD4)/4),2), 1,0)</f>
        <v>0</v>
      </c>
      <c r="AF3" s="2">
        <f>IF(MOD(INT(HEX2DEC(AD4)/2),2),1,0)</f>
        <v>0</v>
      </c>
      <c r="AG3" s="2">
        <f>IF(MOD(HEX2DEC(AD4),2), 1, 0)</f>
        <v>0</v>
      </c>
    </row>
    <row r="4" spans="1:33" x14ac:dyDescent="0.3">
      <c r="A4" s="8"/>
      <c r="B4" s="7">
        <v>3</v>
      </c>
      <c r="C4" s="7"/>
      <c r="D4" s="7"/>
      <c r="E4" s="7"/>
      <c r="F4" s="7" t="s">
        <v>10</v>
      </c>
      <c r="G4" s="7"/>
      <c r="H4" s="7"/>
      <c r="I4" s="7"/>
      <c r="J4" s="7" t="s">
        <v>10</v>
      </c>
      <c r="K4" s="7"/>
      <c r="L4" s="7"/>
      <c r="M4" s="7"/>
      <c r="N4" s="7">
        <v>0</v>
      </c>
      <c r="O4" s="7"/>
      <c r="P4" s="7"/>
      <c r="Q4" s="7"/>
      <c r="R4" s="7">
        <v>0</v>
      </c>
      <c r="S4" s="7"/>
      <c r="T4" s="7"/>
      <c r="U4" s="7"/>
      <c r="V4" s="7">
        <v>0</v>
      </c>
      <c r="W4" s="7"/>
      <c r="X4" s="7"/>
      <c r="Y4" s="7"/>
      <c r="Z4" s="7">
        <v>0</v>
      </c>
      <c r="AA4" s="7"/>
      <c r="AB4" s="7"/>
      <c r="AC4" s="7"/>
      <c r="AD4" s="7">
        <v>0</v>
      </c>
      <c r="AE4" s="7"/>
      <c r="AF4" s="7"/>
      <c r="AG4" s="7"/>
    </row>
    <row r="5" spans="1:33" x14ac:dyDescent="0.3">
      <c r="A5" s="8"/>
      <c r="B5">
        <f>-1*B3</f>
        <v>0</v>
      </c>
      <c r="C5">
        <f>C3*2^7</f>
        <v>0</v>
      </c>
      <c r="D5">
        <f>D3*2^6</f>
        <v>64</v>
      </c>
      <c r="E5">
        <f>E3*2^5</f>
        <v>32</v>
      </c>
      <c r="F5">
        <f>F3*2^4</f>
        <v>16</v>
      </c>
      <c r="G5">
        <f>G3*2^3</f>
        <v>8</v>
      </c>
      <c r="H5">
        <f>H3*2^2</f>
        <v>0</v>
      </c>
      <c r="I5">
        <f>I3*2^1</f>
        <v>0</v>
      </c>
      <c r="J5">
        <f>J3*2^0</f>
        <v>1</v>
      </c>
      <c r="K5">
        <f>K3*2^-1</f>
        <v>0.5</v>
      </c>
      <c r="L5">
        <f>L3*2^-2</f>
        <v>0</v>
      </c>
      <c r="M5">
        <f>M3*2^-3</f>
        <v>0</v>
      </c>
      <c r="N5">
        <f>N3*2^-4</f>
        <v>0</v>
      </c>
      <c r="O5">
        <f>O3*2^-5</f>
        <v>0</v>
      </c>
      <c r="P5">
        <f>P3*2^-6</f>
        <v>0</v>
      </c>
      <c r="Q5">
        <f>Q3*2^-7</f>
        <v>0</v>
      </c>
      <c r="R5">
        <f>R3*2^-8</f>
        <v>0</v>
      </c>
      <c r="S5">
        <f>S3*2^-9</f>
        <v>0</v>
      </c>
      <c r="T5">
        <f>T3*2^-10</f>
        <v>0</v>
      </c>
      <c r="U5">
        <f>U3*2^-11</f>
        <v>0</v>
      </c>
      <c r="V5">
        <f>V3*2^-12</f>
        <v>0</v>
      </c>
      <c r="W5">
        <f>W3*2^-13</f>
        <v>0</v>
      </c>
      <c r="X5">
        <f>X3*2^-14</f>
        <v>0</v>
      </c>
      <c r="Y5">
        <f>Y3*2^-15</f>
        <v>0</v>
      </c>
      <c r="Z5">
        <f>Z3*2^-16</f>
        <v>0</v>
      </c>
      <c r="AA5">
        <f>AA3*2^-17</f>
        <v>0</v>
      </c>
      <c r="AB5">
        <f>AB3*2^-18</f>
        <v>0</v>
      </c>
      <c r="AC5">
        <f>AC3*2^-19</f>
        <v>0</v>
      </c>
      <c r="AD5">
        <f>AD3*2^-20</f>
        <v>0</v>
      </c>
      <c r="AE5">
        <f>AE3*2^-21</f>
        <v>0</v>
      </c>
      <c r="AF5">
        <f>AF3*2^-22</f>
        <v>0</v>
      </c>
      <c r="AG5">
        <f>AG3*2^-23</f>
        <v>0</v>
      </c>
    </row>
    <row r="6" spans="1:33" x14ac:dyDescent="0.3">
      <c r="A6" s="8"/>
      <c r="J6">
        <f>SUM(C5:J5)</f>
        <v>121</v>
      </c>
      <c r="Q6">
        <f>SUM(K5:Q5)</f>
        <v>0.5</v>
      </c>
      <c r="AG6">
        <f>SUM(K5:AG5)</f>
        <v>0.5</v>
      </c>
    </row>
    <row r="7" spans="1:33" x14ac:dyDescent="0.3">
      <c r="A7" s="8"/>
      <c r="J7" s="4">
        <f>2^(J6-127)</f>
        <v>1.5625E-2</v>
      </c>
      <c r="Q7">
        <f>Q6+1</f>
        <v>1.5</v>
      </c>
      <c r="AG7">
        <f>1+AG6</f>
        <v>1.5</v>
      </c>
    </row>
    <row r="8" spans="1:33" x14ac:dyDescent="0.3">
      <c r="A8" s="8"/>
    </row>
    <row r="9" spans="1:33" x14ac:dyDescent="0.3">
      <c r="A9" s="8"/>
      <c r="J9" s="6">
        <f>IF(B5=-1,J7*AG7*-1,J7*AG7)</f>
        <v>2.34375E-2</v>
      </c>
      <c r="K9" s="6">
        <f>IF(B5=-1,J7*Q7*-1,J7*Q7)</f>
        <v>2.34375E-2</v>
      </c>
    </row>
    <row r="13" spans="1:33" x14ac:dyDescent="0.3">
      <c r="A13" s="8">
        <v>2</v>
      </c>
      <c r="B13" s="3" t="s">
        <v>0</v>
      </c>
      <c r="C13" s="7" t="s">
        <v>1</v>
      </c>
      <c r="D13" s="7"/>
      <c r="E13" s="7"/>
      <c r="F13" s="7"/>
      <c r="G13" s="7"/>
      <c r="H13" s="7"/>
      <c r="I13" s="7"/>
      <c r="J13" s="7"/>
      <c r="K13" s="7" t="s">
        <v>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3" x14ac:dyDescent="0.3">
      <c r="A14" s="8"/>
      <c r="B14" s="1">
        <f>IF(MOD(INT(HEX2DEC(B15)/8),2),1,0)</f>
        <v>0</v>
      </c>
      <c r="C14" s="2">
        <f>IF(MOD(INT(HEX2DEC(B15)/4),2), 1,0)</f>
        <v>0</v>
      </c>
      <c r="D14" s="2">
        <f>IF(MOD(INT(HEX2DEC(B15)/2),2),1,0)</f>
        <v>1</v>
      </c>
      <c r="E14" s="2">
        <f>IF(MOD(HEX2DEC(B15),2), 1, 0)</f>
        <v>1</v>
      </c>
      <c r="F14" s="1">
        <f>IF(MOD(INT(HEX2DEC(F15)/8),2),1,0)</f>
        <v>1</v>
      </c>
      <c r="G14" s="2">
        <f>IF(MOD(INT(HEX2DEC(F15)/4),2), 1,0)</f>
        <v>1</v>
      </c>
      <c r="H14" s="2">
        <f>IF(MOD(INT(HEX2DEC(F15)/2),2),1,0)</f>
        <v>1</v>
      </c>
      <c r="I14" s="2">
        <f>IF(MOD(HEX2DEC(F15),2), 1, 0)</f>
        <v>1</v>
      </c>
      <c r="J14" s="1">
        <f>IF(MOD(INT(HEX2DEC(J15)/8),2),1,0)</f>
        <v>0</v>
      </c>
      <c r="K14" s="2">
        <f>IF(MOD(INT(HEX2DEC(J15)/4),2), 1,0)</f>
        <v>1</v>
      </c>
      <c r="L14" s="2">
        <f>IF(MOD(INT(HEX2DEC(J15)/2),2),1,0)</f>
        <v>0</v>
      </c>
      <c r="M14" s="2">
        <f>IF(MOD(HEX2DEC(J15),2), 1, 0)</f>
        <v>1</v>
      </c>
      <c r="N14" s="1">
        <f>IF(MOD(INT(HEX2DEC(N15)/8),2),1,0)</f>
        <v>1</v>
      </c>
      <c r="O14" s="2">
        <f>IF(MOD(INT(HEX2DEC(N15)/4),2), 1,0)</f>
        <v>0</v>
      </c>
      <c r="P14" s="2">
        <f>IF(MOD(INT(HEX2DEC(N15)/2),2),1,0)</f>
        <v>1</v>
      </c>
      <c r="Q14" s="2">
        <f>IF(MOD(HEX2DEC(N15),2), 1, 0)</f>
        <v>0</v>
      </c>
      <c r="R14" s="1">
        <f>IF(MOD(INT(HEX2DEC(R15)/8),2),1,0)</f>
        <v>0</v>
      </c>
      <c r="S14" s="2">
        <f>IF(MOD(INT(HEX2DEC(R15)/4),2), 1,0)</f>
        <v>0</v>
      </c>
      <c r="T14" s="2">
        <f>IF(MOD(INT(HEX2DEC(R15)/2),2),1,0)</f>
        <v>0</v>
      </c>
      <c r="U14" s="2">
        <f>IF(MOD(HEX2DEC(R15),2), 1, 0)</f>
        <v>0</v>
      </c>
      <c r="V14" s="1">
        <f>IF(MOD(INT(HEX2DEC(V15)/8),2),1,0)</f>
        <v>0</v>
      </c>
      <c r="W14" s="2">
        <f>IF(MOD(INT(HEX2DEC(V15)/4),2), 1,0)</f>
        <v>0</v>
      </c>
      <c r="X14" s="2">
        <f>IF(MOD(INT(HEX2DEC(V15)/2),2),1,0)</f>
        <v>0</v>
      </c>
      <c r="Y14" s="2">
        <f>IF(MOD(HEX2DEC(V15),2), 1, 0)</f>
        <v>0</v>
      </c>
      <c r="Z14" s="1">
        <f>IF(MOD(INT(HEX2DEC(Z15)/8),2),1,0)</f>
        <v>0</v>
      </c>
      <c r="AA14" s="2">
        <f>IF(MOD(INT(HEX2DEC(Z15)/4),2), 1,0)</f>
        <v>0</v>
      </c>
      <c r="AB14" s="2">
        <f>IF(MOD(INT(HEX2DEC(Z15)/2),2),1,0)</f>
        <v>0</v>
      </c>
      <c r="AC14" s="2">
        <f>IF(MOD(HEX2DEC(Z15),2), 1, 0)</f>
        <v>0</v>
      </c>
      <c r="AD14" s="1">
        <f>IF(MOD(INT(HEX2DEC(AD15)/8),2),1,0)</f>
        <v>0</v>
      </c>
      <c r="AE14" s="2">
        <f>IF(MOD(INT(HEX2DEC(AD15)/4),2), 1,0)</f>
        <v>0</v>
      </c>
      <c r="AF14" s="2">
        <f>IF(MOD(INT(HEX2DEC(AD15)/2),2),1,0)</f>
        <v>0</v>
      </c>
      <c r="AG14" s="2">
        <f>IF(MOD(HEX2DEC(AD15),2), 1, 0)</f>
        <v>0</v>
      </c>
    </row>
    <row r="15" spans="1:33" x14ac:dyDescent="0.3">
      <c r="A15" s="8"/>
      <c r="B15" s="7">
        <v>3</v>
      </c>
      <c r="C15" s="7"/>
      <c r="D15" s="7"/>
      <c r="E15" s="7"/>
      <c r="F15" s="7" t="s">
        <v>8</v>
      </c>
      <c r="G15" s="7"/>
      <c r="H15" s="7"/>
      <c r="I15" s="7"/>
      <c r="J15" s="7">
        <v>5</v>
      </c>
      <c r="K15" s="7"/>
      <c r="L15" s="7"/>
      <c r="M15" s="7"/>
      <c r="N15" s="7" t="s">
        <v>3</v>
      </c>
      <c r="O15" s="7"/>
      <c r="P15" s="7"/>
      <c r="Q15" s="7"/>
      <c r="R15" s="7">
        <v>0</v>
      </c>
      <c r="S15" s="7"/>
      <c r="T15" s="7"/>
      <c r="U15" s="7"/>
      <c r="V15" s="7">
        <v>0</v>
      </c>
      <c r="W15" s="7"/>
      <c r="X15" s="7"/>
      <c r="Y15" s="7"/>
      <c r="Z15" s="7">
        <v>0</v>
      </c>
      <c r="AA15" s="7"/>
      <c r="AB15" s="7"/>
      <c r="AC15" s="7"/>
      <c r="AD15" s="7">
        <v>0</v>
      </c>
      <c r="AE15" s="7"/>
      <c r="AF15" s="7"/>
      <c r="AG15" s="7"/>
    </row>
    <row r="16" spans="1:33" x14ac:dyDescent="0.3">
      <c r="A16" s="8"/>
      <c r="B16">
        <f>-1*B14</f>
        <v>0</v>
      </c>
      <c r="C16">
        <f>C14*2^7</f>
        <v>0</v>
      </c>
      <c r="D16">
        <f>D14*2^6</f>
        <v>64</v>
      </c>
      <c r="E16">
        <f>E14*2^5</f>
        <v>32</v>
      </c>
      <c r="F16">
        <f>F14*2^4</f>
        <v>16</v>
      </c>
      <c r="G16">
        <f>G14*2^3</f>
        <v>8</v>
      </c>
      <c r="H16">
        <f>H14*2^2</f>
        <v>4</v>
      </c>
      <c r="I16">
        <f>I14*2^1</f>
        <v>2</v>
      </c>
      <c r="J16">
        <f>J14*2^0</f>
        <v>0</v>
      </c>
      <c r="K16">
        <f>K14*2^-1</f>
        <v>0.5</v>
      </c>
      <c r="L16">
        <f>L14*2^-2</f>
        <v>0</v>
      </c>
      <c r="M16">
        <f>M14*2^-3</f>
        <v>0.125</v>
      </c>
      <c r="N16">
        <f>N14*2^-4</f>
        <v>6.25E-2</v>
      </c>
      <c r="O16">
        <f>O14*2^-5</f>
        <v>0</v>
      </c>
      <c r="P16">
        <f>P14*2^-6</f>
        <v>1.5625E-2</v>
      </c>
      <c r="Q16">
        <f>Q14*2^-7</f>
        <v>0</v>
      </c>
      <c r="R16">
        <f>R14*2^-8</f>
        <v>0</v>
      </c>
      <c r="S16">
        <f>S14*2^-9</f>
        <v>0</v>
      </c>
      <c r="T16">
        <f>T14*2^-10</f>
        <v>0</v>
      </c>
      <c r="U16">
        <f>U14*2^-11</f>
        <v>0</v>
      </c>
      <c r="V16">
        <f>V14*2^-12</f>
        <v>0</v>
      </c>
      <c r="W16">
        <f>W14*2^-13</f>
        <v>0</v>
      </c>
      <c r="X16">
        <f>X14*2^-14</f>
        <v>0</v>
      </c>
      <c r="Y16">
        <f>Y14*2^-15</f>
        <v>0</v>
      </c>
      <c r="Z16">
        <f>Z14*2^-16</f>
        <v>0</v>
      </c>
      <c r="AA16">
        <f>AA14*2^-17</f>
        <v>0</v>
      </c>
      <c r="AB16">
        <f>AB14*2^-18</f>
        <v>0</v>
      </c>
      <c r="AC16">
        <f>AC14*2^-19</f>
        <v>0</v>
      </c>
      <c r="AD16">
        <f>AD14*2^-20</f>
        <v>0</v>
      </c>
      <c r="AE16">
        <f>AE14*2^-21</f>
        <v>0</v>
      </c>
      <c r="AF16">
        <f>AF14*2^-22</f>
        <v>0</v>
      </c>
      <c r="AG16">
        <f>AG14*2^-23</f>
        <v>0</v>
      </c>
    </row>
    <row r="17" spans="1:33" x14ac:dyDescent="0.3">
      <c r="A17" s="8"/>
      <c r="J17">
        <f>SUM(C16:J16)</f>
        <v>126</v>
      </c>
      <c r="Q17">
        <f>SUM(K16:Q16)</f>
        <v>0.703125</v>
      </c>
      <c r="AG17">
        <f>SUM(K16:AG16)</f>
        <v>0.703125</v>
      </c>
    </row>
    <row r="18" spans="1:33" x14ac:dyDescent="0.3">
      <c r="A18" s="8"/>
      <c r="J18" s="4">
        <f>2^(J17-127)</f>
        <v>0.5</v>
      </c>
      <c r="Q18">
        <f>Q17+1</f>
        <v>1.703125</v>
      </c>
      <c r="AG18">
        <f>1+AG17</f>
        <v>1.703125</v>
      </c>
    </row>
    <row r="19" spans="1:33" x14ac:dyDescent="0.3">
      <c r="A19" s="8"/>
    </row>
    <row r="20" spans="1:33" x14ac:dyDescent="0.3">
      <c r="A20" s="8"/>
      <c r="J20" s="6">
        <f>IF(B16=-1,J18*AG18*-1,J18*AG18)</f>
        <v>0.8515625</v>
      </c>
      <c r="K20" s="6">
        <f>IF(B16=-1,J18*Q18*-1,J18*Q18)</f>
        <v>0.8515625</v>
      </c>
    </row>
    <row r="24" spans="1:33" x14ac:dyDescent="0.3">
      <c r="A24" s="8">
        <v>3</v>
      </c>
      <c r="B24" s="3" t="s">
        <v>0</v>
      </c>
      <c r="C24" s="7" t="s">
        <v>1</v>
      </c>
      <c r="D24" s="7"/>
      <c r="E24" s="7"/>
      <c r="F24" s="7"/>
      <c r="G24" s="7"/>
      <c r="H24" s="7"/>
      <c r="I24" s="7"/>
      <c r="J24" s="7"/>
      <c r="K24" s="7" t="s">
        <v>2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x14ac:dyDescent="0.3">
      <c r="A25" s="8"/>
      <c r="B25" s="1">
        <f>IF(MOD(INT(HEX2DEC(B26)/8),2),1,0)</f>
        <v>1</v>
      </c>
      <c r="C25" s="2">
        <f>IF(MOD(INT(HEX2DEC(B26)/4),2), 1,0)</f>
        <v>0</v>
      </c>
      <c r="D25" s="2">
        <f>IF(MOD(INT(HEX2DEC(B26)/2),2),1,0)</f>
        <v>1</v>
      </c>
      <c r="E25" s="2">
        <f>IF(MOD(HEX2DEC(B26),2), 1, 0)</f>
        <v>1</v>
      </c>
      <c r="F25" s="1">
        <f>IF(MOD(INT(HEX2DEC(F26)/8),2),1,0)</f>
        <v>1</v>
      </c>
      <c r="G25" s="2">
        <f>IF(MOD(INT(HEX2DEC(F26)/4),2), 1,0)</f>
        <v>1</v>
      </c>
      <c r="H25" s="2">
        <f>IF(MOD(INT(HEX2DEC(F26)/2),2),1,0)</f>
        <v>0</v>
      </c>
      <c r="I25" s="2">
        <f>IF(MOD(HEX2DEC(F26),2), 1, 0)</f>
        <v>1</v>
      </c>
      <c r="J25" s="1">
        <f>IF(MOD(INT(HEX2DEC(J26)/8),2),1,0)</f>
        <v>1</v>
      </c>
      <c r="K25" s="2">
        <f>IF(MOD(INT(HEX2DEC(J26)/4),2), 1,0)</f>
        <v>0</v>
      </c>
      <c r="L25" s="2">
        <f>IF(MOD(INT(HEX2DEC(J26)/2),2),1,0)</f>
        <v>0</v>
      </c>
      <c r="M25" s="2">
        <f>IF(MOD(HEX2DEC(J26),2), 1, 0)</f>
        <v>1</v>
      </c>
      <c r="N25" s="1">
        <f>IF(MOD(INT(HEX2DEC(N26)/8),2),1,0)</f>
        <v>0</v>
      </c>
      <c r="O25" s="2">
        <f>IF(MOD(INT(HEX2DEC(N26)/4),2), 1,0)</f>
        <v>0</v>
      </c>
      <c r="P25" s="2">
        <f>IF(MOD(INT(HEX2DEC(N26)/2),2),1,0)</f>
        <v>0</v>
      </c>
      <c r="Q25" s="2">
        <f>IF(MOD(HEX2DEC(N26),2), 1, 0)</f>
        <v>0</v>
      </c>
      <c r="R25" s="1">
        <f>IF(MOD(INT(HEX2DEC(R26)/8),2),1,0)</f>
        <v>0</v>
      </c>
      <c r="S25" s="2">
        <f>IF(MOD(INT(HEX2DEC(R26)/4),2), 1,0)</f>
        <v>0</v>
      </c>
      <c r="T25" s="2">
        <f>IF(MOD(INT(HEX2DEC(R26)/2),2),1,0)</f>
        <v>0</v>
      </c>
      <c r="U25" s="2">
        <f>IF(MOD(HEX2DEC(R26),2), 1, 0)</f>
        <v>0</v>
      </c>
      <c r="V25" s="1">
        <f>IF(MOD(INT(HEX2DEC(V26)/8),2),1,0)</f>
        <v>0</v>
      </c>
      <c r="W25" s="2">
        <f>IF(MOD(INT(HEX2DEC(V26)/4),2), 1,0)</f>
        <v>0</v>
      </c>
      <c r="X25" s="2">
        <f>IF(MOD(INT(HEX2DEC(V26)/2),2),1,0)</f>
        <v>0</v>
      </c>
      <c r="Y25" s="2">
        <f>IF(MOD(HEX2DEC(V26),2), 1, 0)</f>
        <v>0</v>
      </c>
      <c r="Z25" s="1">
        <f>IF(MOD(INT(HEX2DEC(Z26)/8),2),1,0)</f>
        <v>0</v>
      </c>
      <c r="AA25" s="2">
        <f>IF(MOD(INT(HEX2DEC(Z26)/4),2), 1,0)</f>
        <v>0</v>
      </c>
      <c r="AB25" s="2">
        <f>IF(MOD(INT(HEX2DEC(Z26)/2),2),1,0)</f>
        <v>0</v>
      </c>
      <c r="AC25" s="2">
        <f>IF(MOD(HEX2DEC(Z26),2), 1, 0)</f>
        <v>0</v>
      </c>
      <c r="AD25" s="1">
        <f>IF(MOD(INT(HEX2DEC(AD26)/8),2),1,0)</f>
        <v>0</v>
      </c>
      <c r="AE25" s="2">
        <f>IF(MOD(INT(HEX2DEC(AD26)/4),2), 1,0)</f>
        <v>0</v>
      </c>
      <c r="AF25" s="2">
        <f>IF(MOD(INT(HEX2DEC(AD26)/2),2),1,0)</f>
        <v>0</v>
      </c>
      <c r="AG25" s="2">
        <f>IF(MOD(HEX2DEC(AD26),2), 1, 0)</f>
        <v>0</v>
      </c>
    </row>
    <row r="26" spans="1:33" x14ac:dyDescent="0.3">
      <c r="A26" s="8"/>
      <c r="B26" s="7" t="s">
        <v>5</v>
      </c>
      <c r="C26" s="7"/>
      <c r="D26" s="7"/>
      <c r="E26" s="7"/>
      <c r="F26" s="7" t="s">
        <v>6</v>
      </c>
      <c r="G26" s="7"/>
      <c r="H26" s="7"/>
      <c r="I26" s="7"/>
      <c r="J26" s="7">
        <v>9</v>
      </c>
      <c r="K26" s="7"/>
      <c r="L26" s="7"/>
      <c r="M26" s="7"/>
      <c r="N26" s="7">
        <v>0</v>
      </c>
      <c r="O26" s="7"/>
      <c r="P26" s="7"/>
      <c r="Q26" s="7"/>
      <c r="R26" s="7">
        <v>0</v>
      </c>
      <c r="S26" s="7"/>
      <c r="T26" s="7"/>
      <c r="U26" s="7"/>
      <c r="V26" s="7">
        <v>0</v>
      </c>
      <c r="W26" s="7"/>
      <c r="X26" s="7"/>
      <c r="Y26" s="7"/>
      <c r="Z26" s="7">
        <v>0</v>
      </c>
      <c r="AA26" s="7"/>
      <c r="AB26" s="7"/>
      <c r="AC26" s="7"/>
      <c r="AD26" s="7">
        <v>0</v>
      </c>
      <c r="AE26" s="7"/>
      <c r="AF26" s="7"/>
      <c r="AG26" s="7"/>
    </row>
    <row r="27" spans="1:33" x14ac:dyDescent="0.3">
      <c r="A27" s="8"/>
      <c r="B27">
        <f>-1*B25</f>
        <v>-1</v>
      </c>
      <c r="C27">
        <f>C25*2^7</f>
        <v>0</v>
      </c>
      <c r="D27">
        <f>D25*2^6</f>
        <v>64</v>
      </c>
      <c r="E27">
        <f>E25*2^5</f>
        <v>32</v>
      </c>
      <c r="F27">
        <f>F25*2^4</f>
        <v>16</v>
      </c>
      <c r="G27">
        <f>G25*2^3</f>
        <v>8</v>
      </c>
      <c r="H27">
        <f>H25*2^2</f>
        <v>0</v>
      </c>
      <c r="I27">
        <f>I25*2^1</f>
        <v>2</v>
      </c>
      <c r="J27">
        <f>J25*2^0</f>
        <v>1</v>
      </c>
      <c r="K27">
        <f>K25*2^-1</f>
        <v>0</v>
      </c>
      <c r="L27">
        <f>L25*2^-2</f>
        <v>0</v>
      </c>
      <c r="M27">
        <f>M25*2^-3</f>
        <v>0.125</v>
      </c>
      <c r="N27">
        <f>N25*2^-4</f>
        <v>0</v>
      </c>
      <c r="O27">
        <f>O25*2^-5</f>
        <v>0</v>
      </c>
      <c r="P27">
        <f>P25*2^-6</f>
        <v>0</v>
      </c>
      <c r="Q27">
        <f>Q25*2^-7</f>
        <v>0</v>
      </c>
      <c r="R27">
        <f>R25*2^-8</f>
        <v>0</v>
      </c>
      <c r="S27">
        <f>S25*2^-9</f>
        <v>0</v>
      </c>
      <c r="T27">
        <f>T25*2^-10</f>
        <v>0</v>
      </c>
      <c r="U27">
        <f>U25*2^-11</f>
        <v>0</v>
      </c>
      <c r="V27">
        <f>V25*2^-12</f>
        <v>0</v>
      </c>
      <c r="W27">
        <f>W25*2^-13</f>
        <v>0</v>
      </c>
      <c r="X27">
        <f>X25*2^-14</f>
        <v>0</v>
      </c>
      <c r="Y27">
        <f>Y25*2^-15</f>
        <v>0</v>
      </c>
      <c r="Z27">
        <f>Z25*2^-16</f>
        <v>0</v>
      </c>
      <c r="AA27">
        <f>AA25*2^-17</f>
        <v>0</v>
      </c>
      <c r="AB27">
        <f>AB25*2^-18</f>
        <v>0</v>
      </c>
      <c r="AC27">
        <f>AC25*2^-19</f>
        <v>0</v>
      </c>
      <c r="AD27">
        <f>AD25*2^-20</f>
        <v>0</v>
      </c>
      <c r="AE27">
        <f>AE25*2^-21</f>
        <v>0</v>
      </c>
      <c r="AF27">
        <f>AF25*2^-22</f>
        <v>0</v>
      </c>
      <c r="AG27">
        <f>AG25*2^-23</f>
        <v>0</v>
      </c>
    </row>
    <row r="28" spans="1:33" x14ac:dyDescent="0.3">
      <c r="A28" s="8"/>
      <c r="J28">
        <f>SUM(C27:J27)</f>
        <v>123</v>
      </c>
      <c r="Q28">
        <f>SUM(K27:Q27)</f>
        <v>0.125</v>
      </c>
      <c r="AG28">
        <f>SUM(K27:AG27)</f>
        <v>0.125</v>
      </c>
    </row>
    <row r="29" spans="1:33" x14ac:dyDescent="0.3">
      <c r="A29" s="8"/>
      <c r="J29" s="4">
        <f>2^(J28-127)</f>
        <v>6.25E-2</v>
      </c>
      <c r="Q29">
        <f>Q28+1</f>
        <v>1.125</v>
      </c>
      <c r="AG29">
        <f>1+AG28</f>
        <v>1.125</v>
      </c>
    </row>
    <row r="30" spans="1:33" x14ac:dyDescent="0.3">
      <c r="A30" s="8"/>
    </row>
    <row r="31" spans="1:33" x14ac:dyDescent="0.3">
      <c r="A31" s="8"/>
      <c r="J31" s="6">
        <f>IF(B27=-1,J29*AG29*-1,J29*AG29)</f>
        <v>-7.03125E-2</v>
      </c>
      <c r="K31" s="6">
        <f>IF(B27=-1,J29*Q29*-1,J29*Q29)</f>
        <v>-7.03125E-2</v>
      </c>
    </row>
    <row r="35" spans="1:33" x14ac:dyDescent="0.3">
      <c r="A35" s="8">
        <v>4</v>
      </c>
      <c r="B35" s="3" t="s">
        <v>0</v>
      </c>
      <c r="C35" s="7" t="s">
        <v>1</v>
      </c>
      <c r="D35" s="7"/>
      <c r="E35" s="7"/>
      <c r="F35" s="7"/>
      <c r="G35" s="7"/>
      <c r="H35" s="7"/>
      <c r="I35" s="7"/>
      <c r="J35" s="7"/>
      <c r="K35" s="7" t="s">
        <v>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3" x14ac:dyDescent="0.3">
      <c r="A36" s="8"/>
      <c r="B36" s="1">
        <f>IF(MOD(INT(HEX2DEC(B37)/8),2),1,0)</f>
        <v>0</v>
      </c>
      <c r="C36" s="2">
        <f>IF(MOD(INT(HEX2DEC(B37)/4),2), 1,0)</f>
        <v>0</v>
      </c>
      <c r="D36" s="2">
        <f>IF(MOD(INT(HEX2DEC(B37)/2),2),1,0)</f>
        <v>1</v>
      </c>
      <c r="E36" s="2">
        <f>IF(MOD(HEX2DEC(B37),2), 1, 0)</f>
        <v>1</v>
      </c>
      <c r="F36" s="1">
        <f>IF(MOD(INT(HEX2DEC(F37)/8),2),1,0)</f>
        <v>1</v>
      </c>
      <c r="G36" s="2">
        <f>IF(MOD(INT(HEX2DEC(F37)/4),2), 1,0)</f>
        <v>1</v>
      </c>
      <c r="H36" s="2">
        <f>IF(MOD(INT(HEX2DEC(F37)/2),2),1,0)</f>
        <v>1</v>
      </c>
      <c r="I36" s="2">
        <f>IF(MOD(HEX2DEC(F37),2), 1, 0)</f>
        <v>0</v>
      </c>
      <c r="J36" s="1">
        <f>IF(MOD(INT(HEX2DEC(J37)/8),2),1,0)</f>
        <v>1</v>
      </c>
      <c r="K36" s="2">
        <f>IF(MOD(INT(HEX2DEC(J37)/4),2), 1,0)</f>
        <v>0</v>
      </c>
      <c r="L36" s="2">
        <f>IF(MOD(INT(HEX2DEC(J37)/2),2),1,0)</f>
        <v>1</v>
      </c>
      <c r="M36" s="2">
        <f>IF(MOD(HEX2DEC(J37),2), 1, 0)</f>
        <v>0</v>
      </c>
      <c r="N36" s="1">
        <f>IF(MOD(INT(HEX2DEC(N37)/8),2),1,0)</f>
        <v>0</v>
      </c>
      <c r="O36" s="2">
        <f>IF(MOD(INT(HEX2DEC(N37)/4),2), 1,0)</f>
        <v>1</v>
      </c>
      <c r="P36" s="2">
        <f>IF(MOD(INT(HEX2DEC(N37)/2),2),1,0)</f>
        <v>1</v>
      </c>
      <c r="Q36" s="2">
        <f>IF(MOD(HEX2DEC(N37),2), 1, 0)</f>
        <v>0</v>
      </c>
      <c r="R36" s="1">
        <f>IF(MOD(INT(HEX2DEC(R37)/8),2),1,0)</f>
        <v>0</v>
      </c>
      <c r="S36" s="2">
        <f>IF(MOD(INT(HEX2DEC(R37)/4),2), 1,0)</f>
        <v>0</v>
      </c>
      <c r="T36" s="2">
        <f>IF(MOD(INT(HEX2DEC(R37)/2),2),1,0)</f>
        <v>0</v>
      </c>
      <c r="U36" s="2">
        <f>IF(MOD(HEX2DEC(R37),2), 1, 0)</f>
        <v>0</v>
      </c>
      <c r="V36" s="1">
        <f>IF(MOD(INT(HEX2DEC(V37)/8),2),1,0)</f>
        <v>0</v>
      </c>
      <c r="W36" s="2">
        <f>IF(MOD(INT(HEX2DEC(V37)/4),2), 1,0)</f>
        <v>0</v>
      </c>
      <c r="X36" s="2">
        <f>IF(MOD(INT(HEX2DEC(V37)/2),2),1,0)</f>
        <v>0</v>
      </c>
      <c r="Y36" s="2">
        <f>IF(MOD(HEX2DEC(V37),2), 1, 0)</f>
        <v>0</v>
      </c>
      <c r="Z36" s="1">
        <f>IF(MOD(INT(HEX2DEC(Z37)/8),2),1,0)</f>
        <v>0</v>
      </c>
      <c r="AA36" s="2">
        <f>IF(MOD(INT(HEX2DEC(Z37)/4),2), 1,0)</f>
        <v>0</v>
      </c>
      <c r="AB36" s="2">
        <f>IF(MOD(INT(HEX2DEC(Z37)/2),2),1,0)</f>
        <v>0</v>
      </c>
      <c r="AC36" s="2">
        <f>IF(MOD(HEX2DEC(Z37),2), 1, 0)</f>
        <v>0</v>
      </c>
      <c r="AD36" s="1">
        <f>IF(MOD(INT(HEX2DEC(AD37)/8),2),1,0)</f>
        <v>0</v>
      </c>
      <c r="AE36" s="2">
        <f>IF(MOD(INT(HEX2DEC(AD37)/4),2), 1,0)</f>
        <v>0</v>
      </c>
      <c r="AF36" s="2">
        <f>IF(MOD(INT(HEX2DEC(AD37)/2),2),1,0)</f>
        <v>0</v>
      </c>
      <c r="AG36" s="2">
        <f>IF(MOD(HEX2DEC(AD37),2), 1, 0)</f>
        <v>0</v>
      </c>
    </row>
    <row r="37" spans="1:33" x14ac:dyDescent="0.3">
      <c r="A37" s="8"/>
      <c r="B37" s="7">
        <v>3</v>
      </c>
      <c r="C37" s="7"/>
      <c r="D37" s="7"/>
      <c r="E37" s="7"/>
      <c r="F37" s="7" t="s">
        <v>7</v>
      </c>
      <c r="G37" s="7"/>
      <c r="H37" s="7"/>
      <c r="I37" s="7"/>
      <c r="J37" s="7" t="s">
        <v>3</v>
      </c>
      <c r="K37" s="7"/>
      <c r="L37" s="7"/>
      <c r="M37" s="7"/>
      <c r="N37" s="7">
        <v>6</v>
      </c>
      <c r="O37" s="7"/>
      <c r="P37" s="7"/>
      <c r="Q37" s="7"/>
      <c r="R37" s="7">
        <v>0</v>
      </c>
      <c r="S37" s="7"/>
      <c r="T37" s="7"/>
      <c r="U37" s="7"/>
      <c r="V37" s="7">
        <v>0</v>
      </c>
      <c r="W37" s="7"/>
      <c r="X37" s="7"/>
      <c r="Y37" s="7"/>
      <c r="Z37" s="7">
        <v>0</v>
      </c>
      <c r="AA37" s="7"/>
      <c r="AB37" s="7"/>
      <c r="AC37" s="7"/>
      <c r="AD37" s="7">
        <v>0</v>
      </c>
      <c r="AE37" s="7"/>
      <c r="AF37" s="7"/>
      <c r="AG37" s="7"/>
    </row>
    <row r="38" spans="1:33" x14ac:dyDescent="0.3">
      <c r="A38" s="8"/>
      <c r="B38">
        <f>-1*B36</f>
        <v>0</v>
      </c>
      <c r="C38">
        <f>C36*2^7</f>
        <v>0</v>
      </c>
      <c r="D38">
        <f>D36*2^6</f>
        <v>64</v>
      </c>
      <c r="E38">
        <f>E36*2^5</f>
        <v>32</v>
      </c>
      <c r="F38">
        <f>F36*2^4</f>
        <v>16</v>
      </c>
      <c r="G38">
        <f>G36*2^3</f>
        <v>8</v>
      </c>
      <c r="H38">
        <f>H36*2^2</f>
        <v>4</v>
      </c>
      <c r="I38">
        <f>I36*2^1</f>
        <v>0</v>
      </c>
      <c r="J38">
        <f>J36*2^0</f>
        <v>1</v>
      </c>
      <c r="K38">
        <f>K36*2^-1</f>
        <v>0</v>
      </c>
      <c r="L38">
        <f>L36*2^-2</f>
        <v>0.25</v>
      </c>
      <c r="M38">
        <f>M36*2^-3</f>
        <v>0</v>
      </c>
      <c r="N38">
        <f>N36*2^-4</f>
        <v>0</v>
      </c>
      <c r="O38">
        <f>O36*2^-5</f>
        <v>3.125E-2</v>
      </c>
      <c r="P38">
        <f>P36*2^-6</f>
        <v>1.5625E-2</v>
      </c>
      <c r="Q38">
        <f>Q36*2^-7</f>
        <v>0</v>
      </c>
      <c r="R38">
        <f>R36*2^-8</f>
        <v>0</v>
      </c>
      <c r="S38">
        <f>S36*2^-9</f>
        <v>0</v>
      </c>
      <c r="T38">
        <f>T36*2^-10</f>
        <v>0</v>
      </c>
      <c r="U38">
        <f>U36*2^-11</f>
        <v>0</v>
      </c>
      <c r="V38">
        <f>V36*2^-12</f>
        <v>0</v>
      </c>
      <c r="W38">
        <f>W36*2^-13</f>
        <v>0</v>
      </c>
      <c r="X38">
        <f>X36*2^-14</f>
        <v>0</v>
      </c>
      <c r="Y38">
        <f>Y36*2^-15</f>
        <v>0</v>
      </c>
      <c r="Z38">
        <f>Z36*2^-16</f>
        <v>0</v>
      </c>
      <c r="AA38">
        <f>AA36*2^-17</f>
        <v>0</v>
      </c>
      <c r="AB38">
        <f>AB36*2^-18</f>
        <v>0</v>
      </c>
      <c r="AC38">
        <f>AC36*2^-19</f>
        <v>0</v>
      </c>
      <c r="AD38">
        <f>AD36*2^-20</f>
        <v>0</v>
      </c>
      <c r="AE38">
        <f>AE36*2^-21</f>
        <v>0</v>
      </c>
      <c r="AF38">
        <f>AF36*2^-22</f>
        <v>0</v>
      </c>
      <c r="AG38">
        <f>AG36*2^-23</f>
        <v>0</v>
      </c>
    </row>
    <row r="39" spans="1:33" x14ac:dyDescent="0.3">
      <c r="A39" s="8"/>
      <c r="J39">
        <f>SUM(C38:J38)</f>
        <v>125</v>
      </c>
      <c r="Q39">
        <f>SUM(K38:Q38)</f>
        <v>0.296875</v>
      </c>
      <c r="AG39">
        <f>SUM(K38:AG38)</f>
        <v>0.296875</v>
      </c>
    </row>
    <row r="40" spans="1:33" x14ac:dyDescent="0.3">
      <c r="A40" s="8"/>
      <c r="J40" s="4">
        <f>2^(J39-127)</f>
        <v>0.25</v>
      </c>
      <c r="Q40">
        <f>Q39+1</f>
        <v>1.296875</v>
      </c>
      <c r="AG40">
        <f>1+AG39</f>
        <v>1.296875</v>
      </c>
    </row>
    <row r="41" spans="1:33" x14ac:dyDescent="0.3">
      <c r="A41" s="8"/>
    </row>
    <row r="42" spans="1:33" x14ac:dyDescent="0.3">
      <c r="A42" s="8"/>
      <c r="J42" s="6">
        <f>IF(B38=-1,J40*AG40*-1,J40*AG40)</f>
        <v>0.32421875</v>
      </c>
      <c r="K42" s="6">
        <f>IF(B38=-1,J40*Q40*-1,J40*Q40)</f>
        <v>0.32421875</v>
      </c>
    </row>
    <row r="46" spans="1:33" x14ac:dyDescent="0.3">
      <c r="A46" s="8">
        <v>5</v>
      </c>
      <c r="B46" s="3" t="s">
        <v>0</v>
      </c>
      <c r="C46" s="7" t="s">
        <v>1</v>
      </c>
      <c r="D46" s="7"/>
      <c r="E46" s="7"/>
      <c r="F46" s="7"/>
      <c r="G46" s="7"/>
      <c r="H46" s="7"/>
      <c r="I46" s="7"/>
      <c r="J46" s="7"/>
      <c r="K46" s="7" t="s">
        <v>2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x14ac:dyDescent="0.3">
      <c r="A47" s="8"/>
      <c r="B47" s="1">
        <f>IF(MOD(INT(HEX2DEC(B48)/8),2),1,0)</f>
        <v>1</v>
      </c>
      <c r="C47" s="2">
        <f>IF(MOD(INT(HEX2DEC(B48)/4),2), 1,0)</f>
        <v>0</v>
      </c>
      <c r="D47" s="2">
        <f>IF(MOD(INT(HEX2DEC(B48)/2),2),1,0)</f>
        <v>1</v>
      </c>
      <c r="E47" s="2">
        <f>IF(MOD(HEX2DEC(B48),2), 1, 0)</f>
        <v>1</v>
      </c>
      <c r="F47" s="1">
        <f>IF(MOD(INT(HEX2DEC(F48)/8),2),1,0)</f>
        <v>1</v>
      </c>
      <c r="G47" s="2">
        <f>IF(MOD(INT(HEX2DEC(F48)/4),2), 1,0)</f>
        <v>1</v>
      </c>
      <c r="H47" s="2">
        <f>IF(MOD(INT(HEX2DEC(F48)/2),2),1,0)</f>
        <v>1</v>
      </c>
      <c r="I47" s="2">
        <f>IF(MOD(HEX2DEC(F48),2), 1, 0)</f>
        <v>0</v>
      </c>
      <c r="J47" s="1">
        <f>IF(MOD(INT(HEX2DEC(J48)/8),2),1,0)</f>
        <v>0</v>
      </c>
      <c r="K47" s="2">
        <f>IF(MOD(INT(HEX2DEC(J48)/4),2), 1,0)</f>
        <v>0</v>
      </c>
      <c r="L47" s="2">
        <f>IF(MOD(INT(HEX2DEC(J48)/2),2),1,0)</f>
        <v>1</v>
      </c>
      <c r="M47" s="2">
        <f>IF(MOD(HEX2DEC(J48),2), 1, 0)</f>
        <v>0</v>
      </c>
      <c r="N47" s="1">
        <f>IF(MOD(INT(HEX2DEC(N48)/8),2),1,0)</f>
        <v>1</v>
      </c>
      <c r="O47" s="2">
        <f>IF(MOD(INT(HEX2DEC(N48)/4),2), 1,0)</f>
        <v>0</v>
      </c>
      <c r="P47" s="2">
        <f>IF(MOD(INT(HEX2DEC(N48)/2),2),1,0)</f>
        <v>0</v>
      </c>
      <c r="Q47" s="2">
        <f>IF(MOD(HEX2DEC(N48),2), 1, 0)</f>
        <v>0</v>
      </c>
      <c r="R47" s="1">
        <f>IF(MOD(INT(HEX2DEC(R48)/8),2),1,0)</f>
        <v>0</v>
      </c>
      <c r="S47" s="2">
        <f>IF(MOD(INT(HEX2DEC(R48)/4),2), 1,0)</f>
        <v>0</v>
      </c>
      <c r="T47" s="2">
        <f>IF(MOD(INT(HEX2DEC(R48)/2),2),1,0)</f>
        <v>0</v>
      </c>
      <c r="U47" s="2">
        <f>IF(MOD(HEX2DEC(R48),2), 1, 0)</f>
        <v>0</v>
      </c>
      <c r="V47" s="1">
        <f>IF(MOD(INT(HEX2DEC(V48)/8),2),1,0)</f>
        <v>0</v>
      </c>
      <c r="W47" s="2">
        <f>IF(MOD(INT(HEX2DEC(V48)/4),2), 1,0)</f>
        <v>0</v>
      </c>
      <c r="X47" s="2">
        <f>IF(MOD(INT(HEX2DEC(V48)/2),2),1,0)</f>
        <v>0</v>
      </c>
      <c r="Y47" s="2">
        <f>IF(MOD(HEX2DEC(V48),2), 1, 0)</f>
        <v>0</v>
      </c>
      <c r="Z47" s="1">
        <f>IF(MOD(INT(HEX2DEC(Z48)/8),2),1,0)</f>
        <v>0</v>
      </c>
      <c r="AA47" s="2">
        <f>IF(MOD(INT(HEX2DEC(Z48)/4),2), 1,0)</f>
        <v>0</v>
      </c>
      <c r="AB47" s="2">
        <f>IF(MOD(INT(HEX2DEC(Z48)/2),2),1,0)</f>
        <v>0</v>
      </c>
      <c r="AC47" s="2">
        <f>IF(MOD(HEX2DEC(Z48),2), 1, 0)</f>
        <v>0</v>
      </c>
      <c r="AD47" s="1">
        <f>IF(MOD(INT(HEX2DEC(AD48)/8),2),1,0)</f>
        <v>0</v>
      </c>
      <c r="AE47" s="2">
        <f>IF(MOD(INT(HEX2DEC(AD48)/4),2), 1,0)</f>
        <v>0</v>
      </c>
      <c r="AF47" s="2">
        <f>IF(MOD(INT(HEX2DEC(AD48)/2),2),1,0)</f>
        <v>0</v>
      </c>
      <c r="AG47" s="2">
        <f>IF(MOD(HEX2DEC(AD48),2), 1, 0)</f>
        <v>0</v>
      </c>
    </row>
    <row r="48" spans="1:33" x14ac:dyDescent="0.3">
      <c r="A48" s="8"/>
      <c r="B48" s="7" t="s">
        <v>5</v>
      </c>
      <c r="C48" s="7"/>
      <c r="D48" s="7"/>
      <c r="E48" s="7"/>
      <c r="F48" s="7" t="s">
        <v>7</v>
      </c>
      <c r="G48" s="7"/>
      <c r="H48" s="7"/>
      <c r="I48" s="7"/>
      <c r="J48" s="7">
        <v>2</v>
      </c>
      <c r="K48" s="7"/>
      <c r="L48" s="7"/>
      <c r="M48" s="7"/>
      <c r="N48" s="7">
        <v>8</v>
      </c>
      <c r="O48" s="7"/>
      <c r="P48" s="7"/>
      <c r="Q48" s="7"/>
      <c r="R48" s="7">
        <v>0</v>
      </c>
      <c r="S48" s="7"/>
      <c r="T48" s="7"/>
      <c r="U48" s="7"/>
      <c r="V48" s="7">
        <v>0</v>
      </c>
      <c r="W48" s="7"/>
      <c r="X48" s="7"/>
      <c r="Y48" s="7"/>
      <c r="Z48" s="7">
        <v>0</v>
      </c>
      <c r="AA48" s="7"/>
      <c r="AB48" s="7"/>
      <c r="AC48" s="7"/>
      <c r="AD48" s="7">
        <v>0</v>
      </c>
      <c r="AE48" s="7"/>
      <c r="AF48" s="7"/>
      <c r="AG48" s="7"/>
    </row>
    <row r="49" spans="1:33" x14ac:dyDescent="0.3">
      <c r="A49" s="8"/>
      <c r="B49">
        <f>-1*B47</f>
        <v>-1</v>
      </c>
      <c r="C49">
        <f>C47*2^7</f>
        <v>0</v>
      </c>
      <c r="D49">
        <f>D47*2^6</f>
        <v>64</v>
      </c>
      <c r="E49">
        <f>E47*2^5</f>
        <v>32</v>
      </c>
      <c r="F49">
        <f>F47*2^4</f>
        <v>16</v>
      </c>
      <c r="G49">
        <f>G47*2^3</f>
        <v>8</v>
      </c>
      <c r="H49">
        <f>H47*2^2</f>
        <v>4</v>
      </c>
      <c r="I49">
        <f>I47*2^1</f>
        <v>0</v>
      </c>
      <c r="J49">
        <f>J47*2^0</f>
        <v>0</v>
      </c>
      <c r="K49">
        <f>K47*2^-1</f>
        <v>0</v>
      </c>
      <c r="L49">
        <f>L47*2^-2</f>
        <v>0.25</v>
      </c>
      <c r="M49">
        <f>M47*2^-3</f>
        <v>0</v>
      </c>
      <c r="N49">
        <f>N47*2^-4</f>
        <v>6.25E-2</v>
      </c>
      <c r="O49">
        <f>O47*2^-5</f>
        <v>0</v>
      </c>
      <c r="P49">
        <f>P47*2^-6</f>
        <v>0</v>
      </c>
      <c r="Q49">
        <f>Q47*2^-7</f>
        <v>0</v>
      </c>
      <c r="R49">
        <f>R47*2^-8</f>
        <v>0</v>
      </c>
      <c r="S49">
        <f>S47*2^-9</f>
        <v>0</v>
      </c>
      <c r="T49">
        <f>T47*2^-10</f>
        <v>0</v>
      </c>
      <c r="U49">
        <f>U47*2^-11</f>
        <v>0</v>
      </c>
      <c r="V49">
        <f>V47*2^-12</f>
        <v>0</v>
      </c>
      <c r="W49">
        <f>W47*2^-13</f>
        <v>0</v>
      </c>
      <c r="X49">
        <f>X47*2^-14</f>
        <v>0</v>
      </c>
      <c r="Y49">
        <f>Y47*2^-15</f>
        <v>0</v>
      </c>
      <c r="Z49">
        <f>Z47*2^-16</f>
        <v>0</v>
      </c>
      <c r="AA49">
        <f>AA47*2^-17</f>
        <v>0</v>
      </c>
      <c r="AB49">
        <f>AB47*2^-18</f>
        <v>0</v>
      </c>
      <c r="AC49">
        <f>AC47*2^-19</f>
        <v>0</v>
      </c>
      <c r="AD49">
        <f>AD47*2^-20</f>
        <v>0</v>
      </c>
      <c r="AE49">
        <f>AE47*2^-21</f>
        <v>0</v>
      </c>
      <c r="AF49">
        <f>AF47*2^-22</f>
        <v>0</v>
      </c>
      <c r="AG49">
        <f>AG47*2^-23</f>
        <v>0</v>
      </c>
    </row>
    <row r="50" spans="1:33" x14ac:dyDescent="0.3">
      <c r="A50" s="8"/>
      <c r="J50">
        <f>SUM(C49:J49)</f>
        <v>124</v>
      </c>
      <c r="Q50">
        <f>SUM(K49:Q49)</f>
        <v>0.3125</v>
      </c>
      <c r="AG50">
        <f>SUM(K49:AG49)</f>
        <v>0.3125</v>
      </c>
    </row>
    <row r="51" spans="1:33" x14ac:dyDescent="0.3">
      <c r="A51" s="8"/>
      <c r="J51" s="4">
        <f>2^(J50-127)</f>
        <v>0.125</v>
      </c>
      <c r="Q51">
        <f>Q50+1</f>
        <v>1.3125</v>
      </c>
      <c r="AG51">
        <f>1+AG50</f>
        <v>1.3125</v>
      </c>
    </row>
    <row r="52" spans="1:33" x14ac:dyDescent="0.3">
      <c r="A52" s="8"/>
    </row>
    <row r="53" spans="1:33" x14ac:dyDescent="0.3">
      <c r="A53" s="8"/>
      <c r="J53" s="6">
        <f>IF(B49=-1,J51*AG51*-1,J51*AG51)</f>
        <v>-0.1640625</v>
      </c>
      <c r="K53" s="6">
        <f>IF(B49=-1,J51*Q51*-1,J51*Q51)</f>
        <v>-0.1640625</v>
      </c>
    </row>
    <row r="57" spans="1:33" x14ac:dyDescent="0.3">
      <c r="A57" s="8">
        <v>6</v>
      </c>
      <c r="B57" s="3" t="s">
        <v>0</v>
      </c>
      <c r="C57" s="7" t="s">
        <v>1</v>
      </c>
      <c r="D57" s="7"/>
      <c r="E57" s="7"/>
      <c r="F57" s="7"/>
      <c r="G57" s="7"/>
      <c r="H57" s="7"/>
      <c r="I57" s="7"/>
      <c r="J57" s="7"/>
      <c r="K57" s="7" t="s">
        <v>2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x14ac:dyDescent="0.3">
      <c r="A58" s="8"/>
      <c r="B58" s="1">
        <f>IF(MOD(INT(HEX2DEC(B59)/8),2),1,0)</f>
        <v>1</v>
      </c>
      <c r="C58" s="2">
        <f>IF(MOD(INT(HEX2DEC(B59)/4),2), 1,0)</f>
        <v>0</v>
      </c>
      <c r="D58" s="2">
        <f>IF(MOD(INT(HEX2DEC(B59)/2),2),1,0)</f>
        <v>1</v>
      </c>
      <c r="E58" s="2">
        <f>IF(MOD(HEX2DEC(B59),2), 1, 0)</f>
        <v>1</v>
      </c>
      <c r="F58" s="1">
        <f>IF(MOD(INT(HEX2DEC(F59)/8),2),1,0)</f>
        <v>1</v>
      </c>
      <c r="G58" s="2">
        <f>IF(MOD(INT(HEX2DEC(F59)/4),2), 1,0)</f>
        <v>1</v>
      </c>
      <c r="H58" s="2">
        <f>IF(MOD(INT(HEX2DEC(F59)/2),2),1,0)</f>
        <v>1</v>
      </c>
      <c r="I58" s="2">
        <f>IF(MOD(HEX2DEC(F59),2), 1, 0)</f>
        <v>1</v>
      </c>
      <c r="J58" s="1">
        <f>IF(MOD(INT(HEX2DEC(J59)/8),2),1,0)</f>
        <v>0</v>
      </c>
      <c r="K58" s="2">
        <f>IF(MOD(INT(HEX2DEC(J59)/4),2), 1,0)</f>
        <v>0</v>
      </c>
      <c r="L58" s="2">
        <f>IF(MOD(INT(HEX2DEC(J59)/2),2),1,0)</f>
        <v>0</v>
      </c>
      <c r="M58" s="2">
        <f>IF(MOD(HEX2DEC(J59),2), 1, 0)</f>
        <v>1</v>
      </c>
      <c r="N58" s="1">
        <f>IF(MOD(INT(HEX2DEC(N59)/8),2),1,0)</f>
        <v>0</v>
      </c>
      <c r="O58" s="2">
        <f>IF(MOD(INT(HEX2DEC(N59)/4),2), 1,0)</f>
        <v>1</v>
      </c>
      <c r="P58" s="2">
        <f>IF(MOD(INT(HEX2DEC(N59)/2),2),1,0)</f>
        <v>1</v>
      </c>
      <c r="Q58" s="2">
        <f>IF(MOD(HEX2DEC(N59),2), 1, 0)</f>
        <v>0</v>
      </c>
      <c r="R58" s="1">
        <f>IF(MOD(INT(HEX2DEC(R59)/8),2),1,0)</f>
        <v>0</v>
      </c>
      <c r="S58" s="2">
        <f>IF(MOD(INT(HEX2DEC(R59)/4),2), 1,0)</f>
        <v>0</v>
      </c>
      <c r="T58" s="2">
        <f>IF(MOD(INT(HEX2DEC(R59)/2),2),1,0)</f>
        <v>0</v>
      </c>
      <c r="U58" s="2">
        <f>IF(MOD(HEX2DEC(R59),2), 1, 0)</f>
        <v>0</v>
      </c>
      <c r="V58" s="1">
        <f>IF(MOD(INT(HEX2DEC(V59)/8),2),1,0)</f>
        <v>0</v>
      </c>
      <c r="W58" s="2">
        <f>IF(MOD(INT(HEX2DEC(V59)/4),2), 1,0)</f>
        <v>0</v>
      </c>
      <c r="X58" s="2">
        <f>IF(MOD(INT(HEX2DEC(V59)/2),2),1,0)</f>
        <v>0</v>
      </c>
      <c r="Y58" s="2">
        <f>IF(MOD(HEX2DEC(V59),2), 1, 0)</f>
        <v>0</v>
      </c>
      <c r="Z58" s="1">
        <f>IF(MOD(INT(HEX2DEC(Z59)/8),2),1,0)</f>
        <v>0</v>
      </c>
      <c r="AA58" s="2">
        <f>IF(MOD(INT(HEX2DEC(Z59)/4),2), 1,0)</f>
        <v>0</v>
      </c>
      <c r="AB58" s="2">
        <f>IF(MOD(INT(HEX2DEC(Z59)/2),2),1,0)</f>
        <v>0</v>
      </c>
      <c r="AC58" s="2">
        <f>IF(MOD(HEX2DEC(Z59),2), 1, 0)</f>
        <v>0</v>
      </c>
      <c r="AD58" s="1">
        <f>IF(MOD(INT(HEX2DEC(AD59)/8),2),1,0)</f>
        <v>0</v>
      </c>
      <c r="AE58" s="2">
        <f>IF(MOD(INT(HEX2DEC(AD59)/4),2), 1,0)</f>
        <v>0</v>
      </c>
      <c r="AF58" s="2">
        <f>IF(MOD(INT(HEX2DEC(AD59)/2),2),1,0)</f>
        <v>0</v>
      </c>
      <c r="AG58" s="2">
        <f>IF(MOD(HEX2DEC(AD59),2), 1, 0)</f>
        <v>0</v>
      </c>
    </row>
    <row r="59" spans="1:33" x14ac:dyDescent="0.3">
      <c r="A59" s="8"/>
      <c r="B59" s="7" t="s">
        <v>5</v>
      </c>
      <c r="C59" s="7"/>
      <c r="D59" s="7"/>
      <c r="E59" s="7"/>
      <c r="F59" s="7" t="s">
        <v>8</v>
      </c>
      <c r="G59" s="7"/>
      <c r="H59" s="7"/>
      <c r="I59" s="7"/>
      <c r="J59" s="7">
        <v>1</v>
      </c>
      <c r="K59" s="7"/>
      <c r="L59" s="7"/>
      <c r="M59" s="7"/>
      <c r="N59" s="7">
        <v>6</v>
      </c>
      <c r="O59" s="7"/>
      <c r="P59" s="7"/>
      <c r="Q59" s="7"/>
      <c r="R59" s="7">
        <v>0</v>
      </c>
      <c r="S59" s="7"/>
      <c r="T59" s="7"/>
      <c r="U59" s="7"/>
      <c r="V59" s="7">
        <v>0</v>
      </c>
      <c r="W59" s="7"/>
      <c r="X59" s="7"/>
      <c r="Y59" s="7"/>
      <c r="Z59" s="7">
        <v>0</v>
      </c>
      <c r="AA59" s="7"/>
      <c r="AB59" s="7"/>
      <c r="AC59" s="7"/>
      <c r="AD59" s="7">
        <v>0</v>
      </c>
      <c r="AE59" s="7"/>
      <c r="AF59" s="7"/>
      <c r="AG59" s="7"/>
    </row>
    <row r="60" spans="1:33" x14ac:dyDescent="0.3">
      <c r="A60" s="8"/>
      <c r="B60">
        <f>-1*B58</f>
        <v>-1</v>
      </c>
      <c r="C60">
        <f>C58*2^7</f>
        <v>0</v>
      </c>
      <c r="D60">
        <f>D58*2^6</f>
        <v>64</v>
      </c>
      <c r="E60">
        <f>E58*2^5</f>
        <v>32</v>
      </c>
      <c r="F60">
        <f>F58*2^4</f>
        <v>16</v>
      </c>
      <c r="G60">
        <f>G58*2^3</f>
        <v>8</v>
      </c>
      <c r="H60">
        <f>H58*2^2</f>
        <v>4</v>
      </c>
      <c r="I60">
        <f>I58*2^1</f>
        <v>2</v>
      </c>
      <c r="J60">
        <f>J58*2^0</f>
        <v>0</v>
      </c>
      <c r="K60">
        <f>K58*2^-1</f>
        <v>0</v>
      </c>
      <c r="L60">
        <f>L58*2^-2</f>
        <v>0</v>
      </c>
      <c r="M60">
        <f>M58*2^-3</f>
        <v>0.125</v>
      </c>
      <c r="N60">
        <f>N58*2^-4</f>
        <v>0</v>
      </c>
      <c r="O60">
        <f>O58*2^-5</f>
        <v>3.125E-2</v>
      </c>
      <c r="P60">
        <f>P58*2^-6</f>
        <v>1.5625E-2</v>
      </c>
      <c r="Q60">
        <f>Q58*2^-7</f>
        <v>0</v>
      </c>
      <c r="R60">
        <f>R58*2^-8</f>
        <v>0</v>
      </c>
      <c r="S60">
        <f>S58*2^-9</f>
        <v>0</v>
      </c>
      <c r="T60">
        <f>T58*2^-10</f>
        <v>0</v>
      </c>
      <c r="U60">
        <f>U58*2^-11</f>
        <v>0</v>
      </c>
      <c r="V60">
        <f>V58*2^-12</f>
        <v>0</v>
      </c>
      <c r="W60">
        <f>W58*2^-13</f>
        <v>0</v>
      </c>
      <c r="X60">
        <f>X58*2^-14</f>
        <v>0</v>
      </c>
      <c r="Y60">
        <f>Y58*2^-15</f>
        <v>0</v>
      </c>
      <c r="Z60">
        <f>Z58*2^-16</f>
        <v>0</v>
      </c>
      <c r="AA60">
        <f>AA58*2^-17</f>
        <v>0</v>
      </c>
      <c r="AB60">
        <f>AB58*2^-18</f>
        <v>0</v>
      </c>
      <c r="AC60">
        <f>AC58*2^-19</f>
        <v>0</v>
      </c>
      <c r="AD60">
        <f>AD58*2^-20</f>
        <v>0</v>
      </c>
      <c r="AE60">
        <f>AE58*2^-21</f>
        <v>0</v>
      </c>
      <c r="AF60">
        <f>AF58*2^-22</f>
        <v>0</v>
      </c>
      <c r="AG60">
        <f>AG58*2^-23</f>
        <v>0</v>
      </c>
    </row>
    <row r="61" spans="1:33" x14ac:dyDescent="0.3">
      <c r="A61" s="8"/>
      <c r="J61">
        <f>SUM(C60:J60)</f>
        <v>126</v>
      </c>
      <c r="Q61">
        <f>SUM(K60:Q60)</f>
        <v>0.171875</v>
      </c>
      <c r="AG61">
        <f>SUM(K60:AG60)</f>
        <v>0.171875</v>
      </c>
    </row>
    <row r="62" spans="1:33" x14ac:dyDescent="0.3">
      <c r="A62" s="8"/>
      <c r="J62" s="4">
        <f>2^(J61-127)</f>
        <v>0.5</v>
      </c>
      <c r="Q62">
        <f>Q61+1</f>
        <v>1.171875</v>
      </c>
      <c r="AG62">
        <f>1+AG61</f>
        <v>1.171875</v>
      </c>
    </row>
    <row r="63" spans="1:33" x14ac:dyDescent="0.3">
      <c r="A63" s="8"/>
    </row>
    <row r="64" spans="1:33" x14ac:dyDescent="0.3">
      <c r="A64" s="8"/>
      <c r="J64" s="6">
        <f>IF(B60=-1,J62*AG62*-1,J62*AG62)</f>
        <v>-0.5859375</v>
      </c>
      <c r="K64" s="6">
        <f>IF(B60=-1,J62*Q62*-1,J62*Q62)</f>
        <v>-0.5859375</v>
      </c>
    </row>
    <row r="68" spans="1:33" x14ac:dyDescent="0.3">
      <c r="A68" s="8">
        <v>7</v>
      </c>
      <c r="B68" s="3" t="s">
        <v>0</v>
      </c>
      <c r="C68" s="7" t="s">
        <v>1</v>
      </c>
      <c r="D68" s="7"/>
      <c r="E68" s="7"/>
      <c r="F68" s="7"/>
      <c r="G68" s="7"/>
      <c r="H68" s="7"/>
      <c r="I68" s="7"/>
      <c r="J68" s="7"/>
      <c r="K68" s="7" t="s">
        <v>2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x14ac:dyDescent="0.3">
      <c r="A69" s="8"/>
      <c r="B69" s="1">
        <f>IF(MOD(INT(HEX2DEC(B70)/8),2),1,0)</f>
        <v>1</v>
      </c>
      <c r="C69" s="2">
        <f>IF(MOD(INT(HEX2DEC(B70)/4),2), 1,0)</f>
        <v>0</v>
      </c>
      <c r="D69" s="2">
        <f>IF(MOD(INT(HEX2DEC(B70)/2),2),1,0)</f>
        <v>1</v>
      </c>
      <c r="E69" s="2">
        <f>IF(MOD(HEX2DEC(B70),2), 1, 0)</f>
        <v>1</v>
      </c>
      <c r="F69" s="1">
        <f>IF(MOD(INT(HEX2DEC(F70)/8),2),1,0)</f>
        <v>1</v>
      </c>
      <c r="G69" s="2">
        <f>IF(MOD(INT(HEX2DEC(F70)/4),2), 1,0)</f>
        <v>1</v>
      </c>
      <c r="H69" s="2">
        <f>IF(MOD(INT(HEX2DEC(F70)/2),2),1,0)</f>
        <v>1</v>
      </c>
      <c r="I69" s="2">
        <f>IF(MOD(HEX2DEC(F70),2), 1, 0)</f>
        <v>1</v>
      </c>
      <c r="J69" s="1">
        <f>IF(MOD(INT(HEX2DEC(J70)/8),2),1,0)</f>
        <v>1</v>
      </c>
      <c r="K69" s="2">
        <f>IF(MOD(INT(HEX2DEC(J70)/4),2), 1,0)</f>
        <v>0</v>
      </c>
      <c r="L69" s="2">
        <f>IF(MOD(INT(HEX2DEC(J70)/2),2),1,0)</f>
        <v>0</v>
      </c>
      <c r="M69" s="2">
        <f>IF(MOD(HEX2DEC(J70),2), 1, 0)</f>
        <v>0</v>
      </c>
      <c r="N69" s="1">
        <f>IF(MOD(INT(HEX2DEC(N70)/8),2),1,0)</f>
        <v>0</v>
      </c>
      <c r="O69" s="2">
        <f>IF(MOD(INT(HEX2DEC(N70)/4),2), 1,0)</f>
        <v>1</v>
      </c>
      <c r="P69" s="2">
        <f>IF(MOD(INT(HEX2DEC(N70)/2),2),1,0)</f>
        <v>0</v>
      </c>
      <c r="Q69" s="2">
        <f>IF(MOD(HEX2DEC(N70),2), 1, 0)</f>
        <v>0</v>
      </c>
      <c r="R69" s="1">
        <f>IF(MOD(INT(HEX2DEC(R70)/8),2),1,0)</f>
        <v>0</v>
      </c>
      <c r="S69" s="2">
        <f>IF(MOD(INT(HEX2DEC(R70)/4),2), 1,0)</f>
        <v>0</v>
      </c>
      <c r="T69" s="2">
        <f>IF(MOD(INT(HEX2DEC(R70)/2),2),1,0)</f>
        <v>0</v>
      </c>
      <c r="U69" s="2">
        <f>IF(MOD(HEX2DEC(R70),2), 1, 0)</f>
        <v>0</v>
      </c>
      <c r="V69" s="1">
        <f>IF(MOD(INT(HEX2DEC(V70)/8),2),1,0)</f>
        <v>0</v>
      </c>
      <c r="W69" s="2">
        <f>IF(MOD(INT(HEX2DEC(V70)/4),2), 1,0)</f>
        <v>0</v>
      </c>
      <c r="X69" s="2">
        <f>IF(MOD(INT(HEX2DEC(V70)/2),2),1,0)</f>
        <v>0</v>
      </c>
      <c r="Y69" s="2">
        <f>IF(MOD(HEX2DEC(V70),2), 1, 0)</f>
        <v>0</v>
      </c>
      <c r="Z69" s="1">
        <f>IF(MOD(INT(HEX2DEC(Z70)/8),2),1,0)</f>
        <v>0</v>
      </c>
      <c r="AA69" s="2">
        <f>IF(MOD(INT(HEX2DEC(Z70)/4),2), 1,0)</f>
        <v>0</v>
      </c>
      <c r="AB69" s="2">
        <f>IF(MOD(INT(HEX2DEC(Z70)/2),2),1,0)</f>
        <v>0</v>
      </c>
      <c r="AC69" s="2">
        <f>IF(MOD(HEX2DEC(Z70),2), 1, 0)</f>
        <v>0</v>
      </c>
      <c r="AD69" s="1">
        <f>IF(MOD(INT(HEX2DEC(AD70)/8),2),1,0)</f>
        <v>0</v>
      </c>
      <c r="AE69" s="2">
        <f>IF(MOD(INT(HEX2DEC(AD70)/4),2), 1,0)</f>
        <v>0</v>
      </c>
      <c r="AF69" s="2">
        <f>IF(MOD(INT(HEX2DEC(AD70)/2),2),1,0)</f>
        <v>0</v>
      </c>
      <c r="AG69" s="2">
        <f>IF(MOD(HEX2DEC(AD70),2), 1, 0)</f>
        <v>0</v>
      </c>
    </row>
    <row r="70" spans="1:33" x14ac:dyDescent="0.3">
      <c r="A70" s="8"/>
      <c r="B70" s="7" t="s">
        <v>5</v>
      </c>
      <c r="C70" s="7"/>
      <c r="D70" s="7"/>
      <c r="E70" s="7"/>
      <c r="F70" s="7" t="s">
        <v>8</v>
      </c>
      <c r="G70" s="7"/>
      <c r="H70" s="7"/>
      <c r="I70" s="7"/>
      <c r="J70" s="7">
        <v>8</v>
      </c>
      <c r="K70" s="7"/>
      <c r="L70" s="7"/>
      <c r="M70" s="7"/>
      <c r="N70" s="7">
        <v>4</v>
      </c>
      <c r="O70" s="7"/>
      <c r="P70" s="7"/>
      <c r="Q70" s="7"/>
      <c r="R70" s="7">
        <v>0</v>
      </c>
      <c r="S70" s="7"/>
      <c r="T70" s="7"/>
      <c r="U70" s="7"/>
      <c r="V70" s="7">
        <v>0</v>
      </c>
      <c r="W70" s="7"/>
      <c r="X70" s="7"/>
      <c r="Y70" s="7"/>
      <c r="Z70" s="7">
        <v>0</v>
      </c>
      <c r="AA70" s="7"/>
      <c r="AB70" s="7"/>
      <c r="AC70" s="7"/>
      <c r="AD70" s="7">
        <v>0</v>
      </c>
      <c r="AE70" s="7"/>
      <c r="AF70" s="7"/>
      <c r="AG70" s="7"/>
    </row>
    <row r="71" spans="1:33" x14ac:dyDescent="0.3">
      <c r="A71" s="8"/>
      <c r="B71">
        <f>-1*B69</f>
        <v>-1</v>
      </c>
      <c r="C71">
        <f>C69*2^7</f>
        <v>0</v>
      </c>
      <c r="D71">
        <f>D69*2^6</f>
        <v>64</v>
      </c>
      <c r="E71">
        <f>E69*2^5</f>
        <v>32</v>
      </c>
      <c r="F71">
        <f>F69*2^4</f>
        <v>16</v>
      </c>
      <c r="G71">
        <f>G69*2^3</f>
        <v>8</v>
      </c>
      <c r="H71">
        <f>H69*2^2</f>
        <v>4</v>
      </c>
      <c r="I71">
        <f>I69*2^1</f>
        <v>2</v>
      </c>
      <c r="J71">
        <f>J69*2^0</f>
        <v>1</v>
      </c>
      <c r="K71">
        <f>K69*2^-1</f>
        <v>0</v>
      </c>
      <c r="L71">
        <f>L69*2^-2</f>
        <v>0</v>
      </c>
      <c r="M71">
        <f>M69*2^-3</f>
        <v>0</v>
      </c>
      <c r="N71">
        <f>N69*2^-4</f>
        <v>0</v>
      </c>
      <c r="O71">
        <f>O69*2^-5</f>
        <v>3.125E-2</v>
      </c>
      <c r="P71">
        <f>P69*2^-6</f>
        <v>0</v>
      </c>
      <c r="Q71">
        <f>Q69*2^-7</f>
        <v>0</v>
      </c>
      <c r="R71">
        <f>R69*2^-8</f>
        <v>0</v>
      </c>
      <c r="S71">
        <f>S69*2^-9</f>
        <v>0</v>
      </c>
      <c r="T71">
        <f>T69*2^-10</f>
        <v>0</v>
      </c>
      <c r="U71">
        <f>U69*2^-11</f>
        <v>0</v>
      </c>
      <c r="V71">
        <f>V69*2^-12</f>
        <v>0</v>
      </c>
      <c r="W71">
        <f>W69*2^-13</f>
        <v>0</v>
      </c>
      <c r="X71">
        <f>X69*2^-14</f>
        <v>0</v>
      </c>
      <c r="Y71">
        <f>Y69*2^-15</f>
        <v>0</v>
      </c>
      <c r="Z71">
        <f>Z69*2^-16</f>
        <v>0</v>
      </c>
      <c r="AA71">
        <f>AA69*2^-17</f>
        <v>0</v>
      </c>
      <c r="AB71">
        <f>AB69*2^-18</f>
        <v>0</v>
      </c>
      <c r="AC71">
        <f>AC69*2^-19</f>
        <v>0</v>
      </c>
      <c r="AD71">
        <f>AD69*2^-20</f>
        <v>0</v>
      </c>
      <c r="AE71">
        <f>AE69*2^-21</f>
        <v>0</v>
      </c>
      <c r="AF71">
        <f>AF69*2^-22</f>
        <v>0</v>
      </c>
      <c r="AG71">
        <f>AG69*2^-23</f>
        <v>0</v>
      </c>
    </row>
    <row r="72" spans="1:33" x14ac:dyDescent="0.3">
      <c r="A72" s="8"/>
      <c r="J72">
        <f>SUM(C71:J71)</f>
        <v>127</v>
      </c>
      <c r="Q72">
        <f>SUM(K71:Q71)</f>
        <v>3.125E-2</v>
      </c>
      <c r="AG72">
        <f>SUM(K71:AG71)</f>
        <v>3.125E-2</v>
      </c>
    </row>
    <row r="73" spans="1:33" x14ac:dyDescent="0.3">
      <c r="A73" s="8"/>
      <c r="J73" s="4">
        <f>2^(J72-127)</f>
        <v>1</v>
      </c>
      <c r="Q73">
        <f>Q72+1</f>
        <v>1.03125</v>
      </c>
      <c r="AG73">
        <f>1+AG72</f>
        <v>1.03125</v>
      </c>
    </row>
    <row r="74" spans="1:33" x14ac:dyDescent="0.3">
      <c r="A74" s="8"/>
    </row>
    <row r="75" spans="1:33" x14ac:dyDescent="0.3">
      <c r="A75" s="8"/>
      <c r="J75" s="6">
        <f>IF(B71=-1,J73*AG73*-1,J73*AG73)</f>
        <v>-1.03125</v>
      </c>
      <c r="K75" s="6">
        <f>IF(B71=-1,J73*Q73*-1,J73*Q73)</f>
        <v>-1.03125</v>
      </c>
    </row>
    <row r="79" spans="1:33" x14ac:dyDescent="0.3">
      <c r="A79" s="8">
        <v>8</v>
      </c>
      <c r="B79" s="3" t="s">
        <v>0</v>
      </c>
      <c r="C79" s="7" t="s">
        <v>1</v>
      </c>
      <c r="D79" s="7"/>
      <c r="E79" s="7"/>
      <c r="F79" s="7"/>
      <c r="G79" s="7"/>
      <c r="H79" s="7"/>
      <c r="I79" s="7"/>
      <c r="J79" s="7"/>
      <c r="K79" s="7" t="s">
        <v>2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x14ac:dyDescent="0.3">
      <c r="A80" s="8"/>
      <c r="B80" s="1">
        <f>IF(MOD(INT(HEX2DEC(B81)/8),2),1,0)</f>
        <v>0</v>
      </c>
      <c r="C80" s="2">
        <f>IF(MOD(INT(HEX2DEC(B81)/4),2), 1,0)</f>
        <v>0</v>
      </c>
      <c r="D80" s="2">
        <f>IF(MOD(INT(HEX2DEC(B81)/2),2),1,0)</f>
        <v>1</v>
      </c>
      <c r="E80" s="2">
        <f>IF(MOD(HEX2DEC(B81),2), 1, 0)</f>
        <v>1</v>
      </c>
      <c r="F80" s="1">
        <f>IF(MOD(INT(HEX2DEC(F81)/8),2),1,0)</f>
        <v>1</v>
      </c>
      <c r="G80" s="2">
        <f>IF(MOD(INT(HEX2DEC(F81)/4),2), 1,0)</f>
        <v>1</v>
      </c>
      <c r="H80" s="2">
        <f>IF(MOD(INT(HEX2DEC(F81)/2),2),1,0)</f>
        <v>1</v>
      </c>
      <c r="I80" s="2">
        <f>IF(MOD(HEX2DEC(F81),2), 1, 0)</f>
        <v>1</v>
      </c>
      <c r="J80" s="1">
        <f>IF(MOD(INT(HEX2DEC(J81)/8),2),1,0)</f>
        <v>0</v>
      </c>
      <c r="K80" s="2">
        <f>IF(MOD(INT(HEX2DEC(J81)/4),2), 1,0)</f>
        <v>1</v>
      </c>
      <c r="L80" s="2">
        <f>IF(MOD(INT(HEX2DEC(J81)/2),2),1,0)</f>
        <v>1</v>
      </c>
      <c r="M80" s="2">
        <f>IF(MOD(HEX2DEC(J81),2), 1, 0)</f>
        <v>0</v>
      </c>
      <c r="N80" s="1">
        <f>IF(MOD(INT(HEX2DEC(N81)/8),2),1,0)</f>
        <v>1</v>
      </c>
      <c r="O80" s="2">
        <f>IF(MOD(INT(HEX2DEC(N81)/4),2), 1,0)</f>
        <v>0</v>
      </c>
      <c r="P80" s="2">
        <f>IF(MOD(INT(HEX2DEC(N81)/2),2),1,0)</f>
        <v>1</v>
      </c>
      <c r="Q80" s="2">
        <f>IF(MOD(HEX2DEC(N81),2), 1, 0)</f>
        <v>0</v>
      </c>
      <c r="R80" s="1">
        <f>IF(MOD(INT(HEX2DEC(R81)/8),2),1,0)</f>
        <v>0</v>
      </c>
      <c r="S80" s="2">
        <f>IF(MOD(INT(HEX2DEC(R81)/4),2), 1,0)</f>
        <v>0</v>
      </c>
      <c r="T80" s="2">
        <f>IF(MOD(INT(HEX2DEC(R81)/2),2),1,0)</f>
        <v>0</v>
      </c>
      <c r="U80" s="2">
        <f>IF(MOD(HEX2DEC(R81),2), 1, 0)</f>
        <v>0</v>
      </c>
      <c r="V80" s="1">
        <f>IF(MOD(INT(HEX2DEC(V81)/8),2),1,0)</f>
        <v>0</v>
      </c>
      <c r="W80" s="2">
        <f>IF(MOD(INT(HEX2DEC(V81)/4),2), 1,0)</f>
        <v>0</v>
      </c>
      <c r="X80" s="2">
        <f>IF(MOD(INT(HEX2DEC(V81)/2),2),1,0)</f>
        <v>0</v>
      </c>
      <c r="Y80" s="2">
        <f>IF(MOD(HEX2DEC(V81),2), 1, 0)</f>
        <v>0</v>
      </c>
      <c r="Z80" s="1">
        <f>IF(MOD(INT(HEX2DEC(Z81)/8),2),1,0)</f>
        <v>0</v>
      </c>
      <c r="AA80" s="2">
        <f>IF(MOD(INT(HEX2DEC(Z81)/4),2), 1,0)</f>
        <v>0</v>
      </c>
      <c r="AB80" s="2">
        <f>IF(MOD(INT(HEX2DEC(Z81)/2),2),1,0)</f>
        <v>0</v>
      </c>
      <c r="AC80" s="2">
        <f>IF(MOD(HEX2DEC(Z81),2), 1, 0)</f>
        <v>0</v>
      </c>
      <c r="AD80" s="1">
        <f>IF(MOD(INT(HEX2DEC(AD81)/8),2),1,0)</f>
        <v>0</v>
      </c>
      <c r="AE80" s="2">
        <f>IF(MOD(INT(HEX2DEC(AD81)/4),2), 1,0)</f>
        <v>0</v>
      </c>
      <c r="AF80" s="2">
        <f>IF(MOD(INT(HEX2DEC(AD81)/2),2),1,0)</f>
        <v>0</v>
      </c>
      <c r="AG80" s="2">
        <f>IF(MOD(HEX2DEC(AD81),2), 1, 0)</f>
        <v>0</v>
      </c>
    </row>
    <row r="81" spans="1:33" x14ac:dyDescent="0.3">
      <c r="A81" s="8"/>
      <c r="B81" s="7">
        <v>3</v>
      </c>
      <c r="C81" s="7"/>
      <c r="D81" s="7"/>
      <c r="E81" s="7"/>
      <c r="F81" s="7" t="s">
        <v>8</v>
      </c>
      <c r="G81" s="7"/>
      <c r="H81" s="7"/>
      <c r="I81" s="7"/>
      <c r="J81" s="7">
        <v>6</v>
      </c>
      <c r="K81" s="7"/>
      <c r="L81" s="7"/>
      <c r="M81" s="7"/>
      <c r="N81" s="7" t="s">
        <v>3</v>
      </c>
      <c r="O81" s="7"/>
      <c r="P81" s="7"/>
      <c r="Q81" s="7"/>
      <c r="R81" s="7">
        <v>0</v>
      </c>
      <c r="S81" s="7"/>
      <c r="T81" s="7"/>
      <c r="U81" s="7"/>
      <c r="V81" s="7">
        <v>0</v>
      </c>
      <c r="W81" s="7"/>
      <c r="X81" s="7"/>
      <c r="Y81" s="7"/>
      <c r="Z81" s="7">
        <v>0</v>
      </c>
      <c r="AA81" s="7"/>
      <c r="AB81" s="7"/>
      <c r="AC81" s="7"/>
      <c r="AD81" s="7">
        <v>0</v>
      </c>
      <c r="AE81" s="7"/>
      <c r="AF81" s="7"/>
      <c r="AG81" s="7"/>
    </row>
    <row r="82" spans="1:33" x14ac:dyDescent="0.3">
      <c r="A82" s="8"/>
      <c r="B82">
        <f>-1*B80</f>
        <v>0</v>
      </c>
      <c r="C82">
        <f>C80*2^7</f>
        <v>0</v>
      </c>
      <c r="D82">
        <f>D80*2^6</f>
        <v>64</v>
      </c>
      <c r="E82">
        <f>E80*2^5</f>
        <v>32</v>
      </c>
      <c r="F82">
        <f>F80*2^4</f>
        <v>16</v>
      </c>
      <c r="G82">
        <f>G80*2^3</f>
        <v>8</v>
      </c>
      <c r="H82">
        <f>H80*2^2</f>
        <v>4</v>
      </c>
      <c r="I82">
        <f>I80*2^1</f>
        <v>2</v>
      </c>
      <c r="J82">
        <f>J80*2^0</f>
        <v>0</v>
      </c>
      <c r="K82">
        <f>K80*2^-1</f>
        <v>0.5</v>
      </c>
      <c r="L82">
        <f>L80*2^-2</f>
        <v>0.25</v>
      </c>
      <c r="M82">
        <f>M80*2^-3</f>
        <v>0</v>
      </c>
      <c r="N82">
        <f>N80*2^-4</f>
        <v>6.25E-2</v>
      </c>
      <c r="O82">
        <f>O80*2^-5</f>
        <v>0</v>
      </c>
      <c r="P82">
        <f>P80*2^-6</f>
        <v>1.5625E-2</v>
      </c>
      <c r="Q82">
        <f>Q80*2^-7</f>
        <v>0</v>
      </c>
      <c r="R82">
        <f>R80*2^-8</f>
        <v>0</v>
      </c>
      <c r="S82">
        <f>S80*2^-9</f>
        <v>0</v>
      </c>
      <c r="T82">
        <f>T80*2^-10</f>
        <v>0</v>
      </c>
      <c r="U82">
        <f>U80*2^-11</f>
        <v>0</v>
      </c>
      <c r="V82">
        <f>V80*2^-12</f>
        <v>0</v>
      </c>
      <c r="W82">
        <f>W80*2^-13</f>
        <v>0</v>
      </c>
      <c r="X82">
        <f>X80*2^-14</f>
        <v>0</v>
      </c>
      <c r="Y82">
        <f>Y80*2^-15</f>
        <v>0</v>
      </c>
      <c r="Z82">
        <f>Z80*2^-16</f>
        <v>0</v>
      </c>
      <c r="AA82">
        <f>AA80*2^-17</f>
        <v>0</v>
      </c>
      <c r="AB82">
        <f>AB80*2^-18</f>
        <v>0</v>
      </c>
      <c r="AC82">
        <f>AC80*2^-19</f>
        <v>0</v>
      </c>
      <c r="AD82">
        <f>AD80*2^-20</f>
        <v>0</v>
      </c>
      <c r="AE82">
        <f>AE80*2^-21</f>
        <v>0</v>
      </c>
      <c r="AF82">
        <f>AF80*2^-22</f>
        <v>0</v>
      </c>
      <c r="AG82">
        <f>AG80*2^-23</f>
        <v>0</v>
      </c>
    </row>
    <row r="83" spans="1:33" x14ac:dyDescent="0.3">
      <c r="A83" s="8"/>
      <c r="J83">
        <f>SUM(C82:J82)</f>
        <v>126</v>
      </c>
      <c r="Q83">
        <f>SUM(K82:Q82)</f>
        <v>0.828125</v>
      </c>
      <c r="AG83">
        <f>SUM(K82:AG82)</f>
        <v>0.828125</v>
      </c>
    </row>
    <row r="84" spans="1:33" x14ac:dyDescent="0.3">
      <c r="A84" s="8"/>
      <c r="J84" s="4">
        <f>2^(J83-127)</f>
        <v>0.5</v>
      </c>
      <c r="Q84">
        <f>Q83+1</f>
        <v>1.828125</v>
      </c>
      <c r="AG84">
        <f>1+AG83</f>
        <v>1.828125</v>
      </c>
    </row>
    <row r="85" spans="1:33" x14ac:dyDescent="0.3">
      <c r="A85" s="8"/>
    </row>
    <row r="86" spans="1:33" x14ac:dyDescent="0.3">
      <c r="A86" s="8"/>
      <c r="J86" s="6">
        <f>IF(B82=-1,J84*AG84*-1,J84*AG84)</f>
        <v>0.9140625</v>
      </c>
      <c r="K86" s="6">
        <f>IF(B82=-1,J84*Q84*-1,J84*Q84)</f>
        <v>0.9140625</v>
      </c>
    </row>
    <row r="90" spans="1:33" x14ac:dyDescent="0.3">
      <c r="A90" s="8">
        <v>9</v>
      </c>
      <c r="B90" s="3" t="s">
        <v>0</v>
      </c>
      <c r="C90" s="7" t="s">
        <v>1</v>
      </c>
      <c r="D90" s="7"/>
      <c r="E90" s="7"/>
      <c r="F90" s="7"/>
      <c r="G90" s="7"/>
      <c r="H90" s="7"/>
      <c r="I90" s="7"/>
      <c r="J90" s="7"/>
      <c r="K90" s="7" t="s">
        <v>2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x14ac:dyDescent="0.3">
      <c r="A91" s="8"/>
      <c r="B91" s="1">
        <f>IF(MOD(INT(HEX2DEC(B92)/8),2),1,0)</f>
        <v>1</v>
      </c>
      <c r="C91" s="2">
        <f>IF(MOD(INT(HEX2DEC(B92)/4),2), 1,0)</f>
        <v>0</v>
      </c>
      <c r="D91" s="2">
        <f>IF(MOD(INT(HEX2DEC(B92)/2),2),1,0)</f>
        <v>1</v>
      </c>
      <c r="E91" s="2">
        <f>IF(MOD(HEX2DEC(B92),2), 1, 0)</f>
        <v>1</v>
      </c>
      <c r="F91" s="1">
        <f>IF(MOD(INT(HEX2DEC(F92)/8),2),1,0)</f>
        <v>1</v>
      </c>
      <c r="G91" s="2">
        <f>IF(MOD(INT(HEX2DEC(F92)/4),2), 1,0)</f>
        <v>1</v>
      </c>
      <c r="H91" s="2">
        <f>IF(MOD(INT(HEX2DEC(F92)/2),2),1,0)</f>
        <v>1</v>
      </c>
      <c r="I91" s="2">
        <f>IF(MOD(HEX2DEC(F92),2), 1, 0)</f>
        <v>0</v>
      </c>
      <c r="J91" s="1">
        <f>IF(MOD(INT(HEX2DEC(J92)/8),2),1,0)</f>
        <v>1</v>
      </c>
      <c r="K91" s="2">
        <f>IF(MOD(INT(HEX2DEC(J92)/4),2), 1,0)</f>
        <v>1</v>
      </c>
      <c r="L91" s="2">
        <f>IF(MOD(INT(HEX2DEC(J92)/2),2),1,0)</f>
        <v>1</v>
      </c>
      <c r="M91" s="2">
        <f>IF(MOD(HEX2DEC(J92),2), 1, 0)</f>
        <v>0</v>
      </c>
      <c r="N91" s="1">
        <f>IF(MOD(INT(HEX2DEC(N92)/8),2),1,0)</f>
        <v>1</v>
      </c>
      <c r="O91" s="2">
        <f>IF(MOD(INT(HEX2DEC(N92)/4),2), 1,0)</f>
        <v>1</v>
      </c>
      <c r="P91" s="2">
        <f>IF(MOD(INT(HEX2DEC(N92)/2),2),1,0)</f>
        <v>0</v>
      </c>
      <c r="Q91" s="2">
        <f>IF(MOD(HEX2DEC(N92),2), 1, 0)</f>
        <v>0</v>
      </c>
      <c r="R91" s="1">
        <f>IF(MOD(INT(HEX2DEC(R92)/8),2),1,0)</f>
        <v>0</v>
      </c>
      <c r="S91" s="2">
        <f>IF(MOD(INT(HEX2DEC(R92)/4),2), 1,0)</f>
        <v>0</v>
      </c>
      <c r="T91" s="2">
        <f>IF(MOD(INT(HEX2DEC(R92)/2),2),1,0)</f>
        <v>0</v>
      </c>
      <c r="U91" s="2">
        <f>IF(MOD(HEX2DEC(R92),2), 1, 0)</f>
        <v>0</v>
      </c>
      <c r="V91" s="1">
        <f>IF(MOD(INT(HEX2DEC(V92)/8),2),1,0)</f>
        <v>0</v>
      </c>
      <c r="W91" s="2">
        <f>IF(MOD(INT(HEX2DEC(V92)/4),2), 1,0)</f>
        <v>0</v>
      </c>
      <c r="X91" s="2">
        <f>IF(MOD(INT(HEX2DEC(V92)/2),2),1,0)</f>
        <v>0</v>
      </c>
      <c r="Y91" s="2">
        <f>IF(MOD(HEX2DEC(V92),2), 1, 0)</f>
        <v>0</v>
      </c>
      <c r="Z91" s="1">
        <f>IF(MOD(INT(HEX2DEC(Z92)/8),2),1,0)</f>
        <v>0</v>
      </c>
      <c r="AA91" s="2">
        <f>IF(MOD(INT(HEX2DEC(Z92)/4),2), 1,0)</f>
        <v>0</v>
      </c>
      <c r="AB91" s="2">
        <f>IF(MOD(INT(HEX2DEC(Z92)/2),2),1,0)</f>
        <v>0</v>
      </c>
      <c r="AC91" s="2">
        <f>IF(MOD(HEX2DEC(Z92),2), 1, 0)</f>
        <v>0</v>
      </c>
      <c r="AD91" s="1">
        <f>IF(MOD(INT(HEX2DEC(AD92)/8),2),1,0)</f>
        <v>0</v>
      </c>
      <c r="AE91" s="2">
        <f>IF(MOD(INT(HEX2DEC(AD92)/4),2), 1,0)</f>
        <v>0</v>
      </c>
      <c r="AF91" s="2">
        <f>IF(MOD(INT(HEX2DEC(AD92)/2),2),1,0)</f>
        <v>0</v>
      </c>
      <c r="AG91" s="2">
        <f>IF(MOD(HEX2DEC(AD92),2), 1, 0)</f>
        <v>0</v>
      </c>
    </row>
    <row r="92" spans="1:33" x14ac:dyDescent="0.3">
      <c r="A92" s="8"/>
      <c r="B92" s="7" t="s">
        <v>5</v>
      </c>
      <c r="C92" s="7"/>
      <c r="D92" s="7"/>
      <c r="E92" s="7"/>
      <c r="F92" s="7" t="s">
        <v>7</v>
      </c>
      <c r="G92" s="7"/>
      <c r="H92" s="7"/>
      <c r="I92" s="7"/>
      <c r="J92" s="7" t="s">
        <v>7</v>
      </c>
      <c r="K92" s="7"/>
      <c r="L92" s="7"/>
      <c r="M92" s="7"/>
      <c r="N92" s="7" t="s">
        <v>4</v>
      </c>
      <c r="O92" s="7"/>
      <c r="P92" s="7"/>
      <c r="Q92" s="7"/>
      <c r="R92" s="7">
        <v>0</v>
      </c>
      <c r="S92" s="7"/>
      <c r="T92" s="7"/>
      <c r="U92" s="7"/>
      <c r="V92" s="7">
        <v>0</v>
      </c>
      <c r="W92" s="7"/>
      <c r="X92" s="7"/>
      <c r="Y92" s="7"/>
      <c r="Z92" s="7">
        <v>0</v>
      </c>
      <c r="AA92" s="7"/>
      <c r="AB92" s="7"/>
      <c r="AC92" s="7"/>
      <c r="AD92" s="7">
        <v>0</v>
      </c>
      <c r="AE92" s="7"/>
      <c r="AF92" s="7"/>
      <c r="AG92" s="7"/>
    </row>
    <row r="93" spans="1:33" x14ac:dyDescent="0.3">
      <c r="A93" s="8"/>
      <c r="B93">
        <f>-1*B91</f>
        <v>-1</v>
      </c>
      <c r="C93">
        <f>C91*2^7</f>
        <v>0</v>
      </c>
      <c r="D93">
        <f>D91*2^6</f>
        <v>64</v>
      </c>
      <c r="E93">
        <f>E91*2^5</f>
        <v>32</v>
      </c>
      <c r="F93">
        <f>F91*2^4</f>
        <v>16</v>
      </c>
      <c r="G93">
        <f>G91*2^3</f>
        <v>8</v>
      </c>
      <c r="H93">
        <f>H91*2^2</f>
        <v>4</v>
      </c>
      <c r="I93">
        <f>I91*2^1</f>
        <v>0</v>
      </c>
      <c r="J93">
        <f>J91*2^0</f>
        <v>1</v>
      </c>
      <c r="K93">
        <f>K91*2^-1</f>
        <v>0.5</v>
      </c>
      <c r="L93">
        <f>L91*2^-2</f>
        <v>0.25</v>
      </c>
      <c r="M93">
        <f>M91*2^-3</f>
        <v>0</v>
      </c>
      <c r="N93">
        <f>N91*2^-4</f>
        <v>6.25E-2</v>
      </c>
      <c r="O93">
        <f>O91*2^-5</f>
        <v>3.125E-2</v>
      </c>
      <c r="P93">
        <f>P91*2^-6</f>
        <v>0</v>
      </c>
      <c r="Q93">
        <f>Q91*2^-7</f>
        <v>0</v>
      </c>
      <c r="R93">
        <f>R91*2^-8</f>
        <v>0</v>
      </c>
      <c r="S93">
        <f>S91*2^-9</f>
        <v>0</v>
      </c>
      <c r="T93">
        <f>T91*2^-10</f>
        <v>0</v>
      </c>
      <c r="U93">
        <f>U91*2^-11</f>
        <v>0</v>
      </c>
      <c r="V93">
        <f>V91*2^-12</f>
        <v>0</v>
      </c>
      <c r="W93">
        <f>W91*2^-13</f>
        <v>0</v>
      </c>
      <c r="X93">
        <f>X91*2^-14</f>
        <v>0</v>
      </c>
      <c r="Y93">
        <f>Y91*2^-15</f>
        <v>0</v>
      </c>
      <c r="Z93">
        <f>Z91*2^-16</f>
        <v>0</v>
      </c>
      <c r="AA93">
        <f>AA91*2^-17</f>
        <v>0</v>
      </c>
      <c r="AB93">
        <f>AB91*2^-18</f>
        <v>0</v>
      </c>
      <c r="AC93">
        <f>AC91*2^-19</f>
        <v>0</v>
      </c>
      <c r="AD93">
        <f>AD91*2^-20</f>
        <v>0</v>
      </c>
      <c r="AE93">
        <f>AE91*2^-21</f>
        <v>0</v>
      </c>
      <c r="AF93">
        <f>AF91*2^-22</f>
        <v>0</v>
      </c>
      <c r="AG93">
        <f>AG91*2^-23</f>
        <v>0</v>
      </c>
    </row>
    <row r="94" spans="1:33" x14ac:dyDescent="0.3">
      <c r="A94" s="8"/>
      <c r="J94">
        <f>SUM(C93:J93)</f>
        <v>125</v>
      </c>
      <c r="Q94">
        <f>SUM(K93:Q93)</f>
        <v>0.84375</v>
      </c>
      <c r="AG94">
        <f>SUM(K93:AG93)</f>
        <v>0.84375</v>
      </c>
    </row>
    <row r="95" spans="1:33" x14ac:dyDescent="0.3">
      <c r="A95" s="8"/>
      <c r="J95" s="4">
        <f>2^(J94-127)</f>
        <v>0.25</v>
      </c>
      <c r="Q95">
        <f>Q94+1</f>
        <v>1.84375</v>
      </c>
      <c r="AG95">
        <f>1+AG94</f>
        <v>1.84375</v>
      </c>
    </row>
    <row r="96" spans="1:33" x14ac:dyDescent="0.3">
      <c r="A96" s="8"/>
    </row>
    <row r="97" spans="1:33" x14ac:dyDescent="0.3">
      <c r="A97" s="8"/>
      <c r="J97" s="6">
        <f>IF(B93=-1,J95*AG95*-1,J95*AG95)</f>
        <v>-0.4609375</v>
      </c>
      <c r="K97" s="6">
        <f>IF(B93=-1,J95*Q95*-1,J95*Q95)</f>
        <v>-0.4609375</v>
      </c>
    </row>
    <row r="101" spans="1:33" x14ac:dyDescent="0.3">
      <c r="A101" s="8">
        <v>10</v>
      </c>
      <c r="B101" s="3" t="s">
        <v>0</v>
      </c>
      <c r="C101" s="7" t="s">
        <v>1</v>
      </c>
      <c r="D101" s="7"/>
      <c r="E101" s="7"/>
      <c r="F101" s="7"/>
      <c r="G101" s="7"/>
      <c r="H101" s="7"/>
      <c r="I101" s="7"/>
      <c r="J101" s="7"/>
      <c r="K101" s="7" t="s">
        <v>2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x14ac:dyDescent="0.3">
      <c r="A102" s="8"/>
      <c r="B102" s="1">
        <f>IF(MOD(INT(HEX2DEC(B103)/8),2),1,0)</f>
        <v>1</v>
      </c>
      <c r="C102" s="2">
        <f>IF(MOD(INT(HEX2DEC(B103)/4),2), 1,0)</f>
        <v>0</v>
      </c>
      <c r="D102" s="2">
        <f>IF(MOD(INT(HEX2DEC(B103)/2),2),1,0)</f>
        <v>1</v>
      </c>
      <c r="E102" s="2">
        <f>IF(MOD(HEX2DEC(B103),2), 1, 0)</f>
        <v>1</v>
      </c>
      <c r="F102" s="1">
        <f>IF(MOD(INT(HEX2DEC(F103)/8),2),1,0)</f>
        <v>1</v>
      </c>
      <c r="G102" s="2">
        <f>IF(MOD(INT(HEX2DEC(F103)/4),2), 1,0)</f>
        <v>1</v>
      </c>
      <c r="H102" s="2">
        <f>IF(MOD(INT(HEX2DEC(F103)/2),2),1,0)</f>
        <v>1</v>
      </c>
      <c r="I102" s="2">
        <f>IF(MOD(HEX2DEC(F103),2), 1, 0)</f>
        <v>1</v>
      </c>
      <c r="J102" s="1">
        <f>IF(MOD(INT(HEX2DEC(J103)/8),2),1,0)</f>
        <v>0</v>
      </c>
      <c r="K102" s="2">
        <f>IF(MOD(INT(HEX2DEC(J103)/4),2), 1,0)</f>
        <v>1</v>
      </c>
      <c r="L102" s="2">
        <f>IF(MOD(INT(HEX2DEC(J103)/2),2),1,0)</f>
        <v>1</v>
      </c>
      <c r="M102" s="2">
        <f>IF(MOD(HEX2DEC(J103),2), 1, 0)</f>
        <v>1</v>
      </c>
      <c r="N102" s="1">
        <f>IF(MOD(INT(HEX2DEC(N103)/8),2),1,0)</f>
        <v>0</v>
      </c>
      <c r="O102" s="2">
        <f>IF(MOD(INT(HEX2DEC(N103)/4),2), 1,0)</f>
        <v>1</v>
      </c>
      <c r="P102" s="2">
        <f>IF(MOD(INT(HEX2DEC(N103)/2),2),1,0)</f>
        <v>0</v>
      </c>
      <c r="Q102" s="2">
        <f>IF(MOD(HEX2DEC(N103),2), 1, 0)</f>
        <v>1</v>
      </c>
      <c r="R102" s="1">
        <f>IF(MOD(INT(HEX2DEC(R103)/8),2),1,0)</f>
        <v>0</v>
      </c>
      <c r="S102" s="2">
        <f>IF(MOD(INT(HEX2DEC(R103)/4),2), 1,0)</f>
        <v>0</v>
      </c>
      <c r="T102" s="2">
        <f>IF(MOD(INT(HEX2DEC(R103)/2),2),1,0)</f>
        <v>0</v>
      </c>
      <c r="U102" s="2">
        <f>IF(MOD(HEX2DEC(R103),2), 1, 0)</f>
        <v>0</v>
      </c>
      <c r="V102" s="1">
        <f>IF(MOD(INT(HEX2DEC(V103)/8),2),1,0)</f>
        <v>0</v>
      </c>
      <c r="W102" s="2">
        <f>IF(MOD(INT(HEX2DEC(V103)/4),2), 1,0)</f>
        <v>0</v>
      </c>
      <c r="X102" s="2">
        <f>IF(MOD(INT(HEX2DEC(V103)/2),2),1,0)</f>
        <v>0</v>
      </c>
      <c r="Y102" s="2">
        <f>IF(MOD(HEX2DEC(V103),2), 1, 0)</f>
        <v>0</v>
      </c>
      <c r="Z102" s="1">
        <f>IF(MOD(INT(HEX2DEC(Z103)/8),2),1,0)</f>
        <v>0</v>
      </c>
      <c r="AA102" s="2">
        <f>IF(MOD(INT(HEX2DEC(Z103)/4),2), 1,0)</f>
        <v>0</v>
      </c>
      <c r="AB102" s="2">
        <f>IF(MOD(INT(HEX2DEC(Z103)/2),2),1,0)</f>
        <v>0</v>
      </c>
      <c r="AC102" s="2">
        <f>IF(MOD(HEX2DEC(Z103),2), 1, 0)</f>
        <v>0</v>
      </c>
      <c r="AD102" s="1">
        <f>IF(MOD(INT(HEX2DEC(AD103)/8),2),1,0)</f>
        <v>0</v>
      </c>
      <c r="AE102" s="2">
        <f>IF(MOD(INT(HEX2DEC(AD103)/4),2), 1,0)</f>
        <v>0</v>
      </c>
      <c r="AF102" s="2">
        <f>IF(MOD(INT(HEX2DEC(AD103)/2),2),1,0)</f>
        <v>0</v>
      </c>
      <c r="AG102" s="2">
        <f>IF(MOD(HEX2DEC(AD103),2), 1, 0)</f>
        <v>0</v>
      </c>
    </row>
    <row r="103" spans="1:33" x14ac:dyDescent="0.3">
      <c r="A103" s="8"/>
      <c r="B103" s="7" t="s">
        <v>5</v>
      </c>
      <c r="C103" s="7"/>
      <c r="D103" s="7"/>
      <c r="E103" s="7"/>
      <c r="F103" s="7" t="s">
        <v>8</v>
      </c>
      <c r="G103" s="7"/>
      <c r="H103" s="7"/>
      <c r="I103" s="7"/>
      <c r="J103" s="7">
        <v>7</v>
      </c>
      <c r="K103" s="7"/>
      <c r="L103" s="7"/>
      <c r="M103" s="7"/>
      <c r="N103" s="7">
        <v>5</v>
      </c>
      <c r="O103" s="7"/>
      <c r="P103" s="7"/>
      <c r="Q103" s="7"/>
      <c r="R103" s="7">
        <v>0</v>
      </c>
      <c r="S103" s="7"/>
      <c r="T103" s="7"/>
      <c r="U103" s="7"/>
      <c r="V103" s="7">
        <v>0</v>
      </c>
      <c r="W103" s="7"/>
      <c r="X103" s="7"/>
      <c r="Y103" s="7"/>
      <c r="Z103" s="7">
        <v>0</v>
      </c>
      <c r="AA103" s="7"/>
      <c r="AB103" s="7"/>
      <c r="AC103" s="7"/>
      <c r="AD103" s="7">
        <v>0</v>
      </c>
      <c r="AE103" s="7"/>
      <c r="AF103" s="7"/>
      <c r="AG103" s="7"/>
    </row>
    <row r="104" spans="1:33" x14ac:dyDescent="0.3">
      <c r="A104" s="8"/>
      <c r="B104">
        <f>-1*B102</f>
        <v>-1</v>
      </c>
      <c r="C104">
        <f>C102*2^7</f>
        <v>0</v>
      </c>
      <c r="D104">
        <f>D102*2^6</f>
        <v>64</v>
      </c>
      <c r="E104">
        <f>E102*2^5</f>
        <v>32</v>
      </c>
      <c r="F104">
        <f>F102*2^4</f>
        <v>16</v>
      </c>
      <c r="G104">
        <f>G102*2^3</f>
        <v>8</v>
      </c>
      <c r="H104">
        <f>H102*2^2</f>
        <v>4</v>
      </c>
      <c r="I104">
        <f>I102*2^1</f>
        <v>2</v>
      </c>
      <c r="J104">
        <f>J102*2^0</f>
        <v>0</v>
      </c>
      <c r="K104">
        <f>K102*2^-1</f>
        <v>0.5</v>
      </c>
      <c r="L104">
        <f>L102*2^-2</f>
        <v>0.25</v>
      </c>
      <c r="M104">
        <f>M102*2^-3</f>
        <v>0.125</v>
      </c>
      <c r="N104">
        <f>N102*2^-4</f>
        <v>0</v>
      </c>
      <c r="O104">
        <f>O102*2^-5</f>
        <v>3.125E-2</v>
      </c>
      <c r="P104">
        <f>P102*2^-6</f>
        <v>0</v>
      </c>
      <c r="Q104">
        <f>Q102*2^-7</f>
        <v>7.8125E-3</v>
      </c>
      <c r="R104">
        <f>R102*2^-8</f>
        <v>0</v>
      </c>
      <c r="S104">
        <f>S102*2^-9</f>
        <v>0</v>
      </c>
      <c r="T104">
        <f>T102*2^-10</f>
        <v>0</v>
      </c>
      <c r="U104">
        <f>U102*2^-11</f>
        <v>0</v>
      </c>
      <c r="V104">
        <f>V102*2^-12</f>
        <v>0</v>
      </c>
      <c r="W104">
        <f>W102*2^-13</f>
        <v>0</v>
      </c>
      <c r="X104">
        <f>X102*2^-14</f>
        <v>0</v>
      </c>
      <c r="Y104">
        <f>Y102*2^-15</f>
        <v>0</v>
      </c>
      <c r="Z104">
        <f>Z102*2^-16</f>
        <v>0</v>
      </c>
      <c r="AA104">
        <f>AA102*2^-17</f>
        <v>0</v>
      </c>
      <c r="AB104">
        <f>AB102*2^-18</f>
        <v>0</v>
      </c>
      <c r="AC104">
        <f>AC102*2^-19</f>
        <v>0</v>
      </c>
      <c r="AD104">
        <f>AD102*2^-20</f>
        <v>0</v>
      </c>
      <c r="AE104">
        <f>AE102*2^-21</f>
        <v>0</v>
      </c>
      <c r="AF104">
        <f>AF102*2^-22</f>
        <v>0</v>
      </c>
      <c r="AG104">
        <f>AG102*2^-23</f>
        <v>0</v>
      </c>
    </row>
    <row r="105" spans="1:33" x14ac:dyDescent="0.3">
      <c r="A105" s="8"/>
      <c r="J105">
        <f>SUM(C104:J104)</f>
        <v>126</v>
      </c>
      <c r="Q105">
        <f>SUM(K104:Q104)</f>
        <v>0.9140625</v>
      </c>
      <c r="AG105">
        <f>SUM(K104:AG104)</f>
        <v>0.9140625</v>
      </c>
    </row>
    <row r="106" spans="1:33" x14ac:dyDescent="0.3">
      <c r="A106" s="8"/>
      <c r="J106" s="4">
        <f>2^(J105-127)</f>
        <v>0.5</v>
      </c>
      <c r="Q106">
        <f>Q105+1</f>
        <v>1.9140625</v>
      </c>
      <c r="AG106">
        <f>1+AG105</f>
        <v>1.9140625</v>
      </c>
    </row>
    <row r="107" spans="1:33" x14ac:dyDescent="0.3">
      <c r="A107" s="8"/>
    </row>
    <row r="108" spans="1:33" x14ac:dyDescent="0.3">
      <c r="A108" s="8"/>
      <c r="J108" s="6">
        <f>IF(B104=-1,J106*AG106*-1,J106*AG106)</f>
        <v>-0.95703125</v>
      </c>
      <c r="K108" s="6">
        <f>IF(B104=-1,J106*Q106*-1,J106*Q106)</f>
        <v>-0.95703125</v>
      </c>
    </row>
    <row r="112" spans="1:33" x14ac:dyDescent="0.3">
      <c r="A112" s="8">
        <v>11</v>
      </c>
      <c r="B112" s="3" t="s">
        <v>0</v>
      </c>
      <c r="C112" s="7" t="s">
        <v>1</v>
      </c>
      <c r="D112" s="7"/>
      <c r="E112" s="7"/>
      <c r="F112" s="7"/>
      <c r="G112" s="7"/>
      <c r="H112" s="7"/>
      <c r="I112" s="7"/>
      <c r="J112" s="7"/>
      <c r="K112" s="7" t="s">
        <v>2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x14ac:dyDescent="0.3">
      <c r="A113" s="8"/>
      <c r="B113" s="1">
        <f>IF(MOD(INT(HEX2DEC(B114)/8),2),1,0)</f>
        <v>0</v>
      </c>
      <c r="C113" s="2">
        <f>IF(MOD(INT(HEX2DEC(B114)/4),2), 1,0)</f>
        <v>0</v>
      </c>
      <c r="D113" s="2">
        <f>IF(MOD(INT(HEX2DEC(B114)/2),2),1,0)</f>
        <v>0</v>
      </c>
      <c r="E113" s="2">
        <f>IF(MOD(HEX2DEC(B114),2), 1, 0)</f>
        <v>0</v>
      </c>
      <c r="F113" s="1">
        <f>IF(MOD(INT(HEX2DEC(F114)/8),2),1,0)</f>
        <v>0</v>
      </c>
      <c r="G113" s="2">
        <f>IF(MOD(INT(HEX2DEC(F114)/4),2), 1,0)</f>
        <v>0</v>
      </c>
      <c r="H113" s="2">
        <f>IF(MOD(INT(HEX2DEC(F114)/2),2),1,0)</f>
        <v>0</v>
      </c>
      <c r="I113" s="2">
        <f>IF(MOD(HEX2DEC(F114),2), 1, 0)</f>
        <v>0</v>
      </c>
      <c r="J113" s="1">
        <f>IF(MOD(INT(HEX2DEC(J114)/8),2),1,0)</f>
        <v>0</v>
      </c>
      <c r="K113" s="2">
        <f>IF(MOD(INT(HEX2DEC(J114)/4),2), 1,0)</f>
        <v>0</v>
      </c>
      <c r="L113" s="2">
        <f>IF(MOD(INT(HEX2DEC(J114)/2),2),1,0)</f>
        <v>0</v>
      </c>
      <c r="M113" s="2">
        <f>IF(MOD(HEX2DEC(J114),2), 1, 0)</f>
        <v>0</v>
      </c>
      <c r="N113" s="1">
        <f>IF(MOD(INT(HEX2DEC(N114)/8),2),1,0)</f>
        <v>0</v>
      </c>
      <c r="O113" s="2">
        <f>IF(MOD(INT(HEX2DEC(N114)/4),2), 1,0)</f>
        <v>0</v>
      </c>
      <c r="P113" s="2">
        <f>IF(MOD(INT(HEX2DEC(N114)/2),2),1,0)</f>
        <v>0</v>
      </c>
      <c r="Q113" s="2">
        <f>IF(MOD(HEX2DEC(N114),2), 1, 0)</f>
        <v>0</v>
      </c>
      <c r="R113" s="1">
        <f>IF(MOD(INT(HEX2DEC(R114)/8),2),1,0)</f>
        <v>0</v>
      </c>
      <c r="S113" s="2">
        <f>IF(MOD(INT(HEX2DEC(R114)/4),2), 1,0)</f>
        <v>0</v>
      </c>
      <c r="T113" s="2">
        <f>IF(MOD(INT(HEX2DEC(R114)/2),2),1,0)</f>
        <v>0</v>
      </c>
      <c r="U113" s="2">
        <f>IF(MOD(HEX2DEC(R114),2), 1, 0)</f>
        <v>0</v>
      </c>
      <c r="V113" s="1">
        <f>IF(MOD(INT(HEX2DEC(V114)/8),2),1,0)</f>
        <v>0</v>
      </c>
      <c r="W113" s="2">
        <f>IF(MOD(INT(HEX2DEC(V114)/4),2), 1,0)</f>
        <v>0</v>
      </c>
      <c r="X113" s="2">
        <f>IF(MOD(INT(HEX2DEC(V114)/2),2),1,0)</f>
        <v>0</v>
      </c>
      <c r="Y113" s="2">
        <f>IF(MOD(HEX2DEC(V114),2), 1, 0)</f>
        <v>0</v>
      </c>
      <c r="Z113" s="1">
        <f>IF(MOD(INT(HEX2DEC(Z114)/8),2),1,0)</f>
        <v>0</v>
      </c>
      <c r="AA113" s="2">
        <f>IF(MOD(INT(HEX2DEC(Z114)/4),2), 1,0)</f>
        <v>0</v>
      </c>
      <c r="AB113" s="2">
        <f>IF(MOD(INT(HEX2DEC(Z114)/2),2),1,0)</f>
        <v>0</v>
      </c>
      <c r="AC113" s="2">
        <f>IF(MOD(HEX2DEC(Z114),2), 1, 0)</f>
        <v>0</v>
      </c>
      <c r="AD113" s="1">
        <f>IF(MOD(INT(HEX2DEC(AD114)/8),2),1,0)</f>
        <v>0</v>
      </c>
      <c r="AE113" s="2">
        <f>IF(MOD(INT(HEX2DEC(AD114)/4),2), 1,0)</f>
        <v>0</v>
      </c>
      <c r="AF113" s="2">
        <f>IF(MOD(INT(HEX2DEC(AD114)/2),2),1,0)</f>
        <v>0</v>
      </c>
      <c r="AG113" s="2">
        <f>IF(MOD(HEX2DEC(AD114),2), 1, 0)</f>
        <v>0</v>
      </c>
    </row>
    <row r="114" spans="1:33" x14ac:dyDescent="0.3">
      <c r="A114" s="8"/>
      <c r="B114" s="7">
        <v>0</v>
      </c>
      <c r="C114" s="7"/>
      <c r="D114" s="7"/>
      <c r="E114" s="7"/>
      <c r="F114" s="7">
        <v>0</v>
      </c>
      <c r="G114" s="7"/>
      <c r="H114" s="7"/>
      <c r="I114" s="7"/>
      <c r="J114" s="7">
        <v>0</v>
      </c>
      <c r="K114" s="7"/>
      <c r="L114" s="7"/>
      <c r="M114" s="7"/>
      <c r="N114" s="7">
        <v>0</v>
      </c>
      <c r="O114" s="7"/>
      <c r="P114" s="7"/>
      <c r="Q114" s="7"/>
      <c r="R114" s="7">
        <v>0</v>
      </c>
      <c r="S114" s="7"/>
      <c r="T114" s="7"/>
      <c r="U114" s="7"/>
      <c r="V114" s="7">
        <v>0</v>
      </c>
      <c r="W114" s="7"/>
      <c r="X114" s="7"/>
      <c r="Y114" s="7"/>
      <c r="Z114" s="7">
        <v>0</v>
      </c>
      <c r="AA114" s="7"/>
      <c r="AB114" s="7"/>
      <c r="AC114" s="7"/>
      <c r="AD114" s="7">
        <v>0</v>
      </c>
      <c r="AE114" s="7"/>
      <c r="AF114" s="7"/>
      <c r="AG114" s="7"/>
    </row>
    <row r="115" spans="1:33" x14ac:dyDescent="0.3">
      <c r="A115" s="8"/>
      <c r="B115">
        <f>-1*B113</f>
        <v>0</v>
      </c>
      <c r="C115">
        <f>C113*2^7</f>
        <v>0</v>
      </c>
      <c r="D115">
        <f>D113*2^6</f>
        <v>0</v>
      </c>
      <c r="E115">
        <f>E113*2^5</f>
        <v>0</v>
      </c>
      <c r="F115">
        <f>F113*2^4</f>
        <v>0</v>
      </c>
      <c r="G115">
        <f>G113*2^3</f>
        <v>0</v>
      </c>
      <c r="H115">
        <f>H113*2^2</f>
        <v>0</v>
      </c>
      <c r="I115">
        <f>I113*2^1</f>
        <v>0</v>
      </c>
      <c r="J115">
        <f>J113*2^0</f>
        <v>0</v>
      </c>
      <c r="K115">
        <f>K113*2^-1</f>
        <v>0</v>
      </c>
      <c r="L115">
        <f>L113*2^-2</f>
        <v>0</v>
      </c>
      <c r="M115">
        <f>M113*2^-3</f>
        <v>0</v>
      </c>
      <c r="N115">
        <f>N113*2^-4</f>
        <v>0</v>
      </c>
      <c r="O115">
        <f>O113*2^-5</f>
        <v>0</v>
      </c>
      <c r="P115">
        <f>P113*2^-6</f>
        <v>0</v>
      </c>
      <c r="Q115">
        <f>Q113*2^-7</f>
        <v>0</v>
      </c>
      <c r="R115">
        <f>R113*2^-8</f>
        <v>0</v>
      </c>
      <c r="S115">
        <f>S113*2^-9</f>
        <v>0</v>
      </c>
      <c r="T115">
        <f>T113*2^-10</f>
        <v>0</v>
      </c>
      <c r="U115">
        <f>U113*2^-11</f>
        <v>0</v>
      </c>
      <c r="V115">
        <f>V113*2^-12</f>
        <v>0</v>
      </c>
      <c r="W115">
        <f>W113*2^-13</f>
        <v>0</v>
      </c>
      <c r="X115">
        <f>X113*2^-14</f>
        <v>0</v>
      </c>
      <c r="Y115">
        <f>Y113*2^-15</f>
        <v>0</v>
      </c>
      <c r="Z115">
        <f>Z113*2^-16</f>
        <v>0</v>
      </c>
      <c r="AA115">
        <f>AA113*2^-17</f>
        <v>0</v>
      </c>
      <c r="AB115">
        <f>AB113*2^-18</f>
        <v>0</v>
      </c>
      <c r="AC115">
        <f>AC113*2^-19</f>
        <v>0</v>
      </c>
      <c r="AD115">
        <f>AD113*2^-20</f>
        <v>0</v>
      </c>
      <c r="AE115">
        <f>AE113*2^-21</f>
        <v>0</v>
      </c>
      <c r="AF115">
        <f>AF113*2^-22</f>
        <v>0</v>
      </c>
      <c r="AG115">
        <f>AG113*2^-23</f>
        <v>0</v>
      </c>
    </row>
    <row r="116" spans="1:33" x14ac:dyDescent="0.3">
      <c r="A116" s="8"/>
      <c r="J116">
        <f>SUM(C115:J115)</f>
        <v>0</v>
      </c>
      <c r="Q116">
        <f>SUM(K115:Q115)</f>
        <v>0</v>
      </c>
      <c r="AG116">
        <f>SUM(K115:AG115)</f>
        <v>0</v>
      </c>
    </row>
    <row r="117" spans="1:33" x14ac:dyDescent="0.3">
      <c r="A117" s="8"/>
      <c r="J117" s="4">
        <f>2^(J116-127)</f>
        <v>5.8774717541114375E-39</v>
      </c>
      <c r="Q117">
        <f>Q116+1</f>
        <v>1</v>
      </c>
      <c r="AG117">
        <f>1+AG116</f>
        <v>1</v>
      </c>
    </row>
    <row r="118" spans="1:33" x14ac:dyDescent="0.3">
      <c r="A118" s="8"/>
    </row>
    <row r="119" spans="1:33" x14ac:dyDescent="0.3">
      <c r="A119" s="8"/>
      <c r="J119" s="6">
        <f>IF(B115=-1,J117*AG117*-1,J117*AG117)</f>
        <v>5.8774717541114375E-39</v>
      </c>
      <c r="K119" s="6">
        <f>IF(B115=-1,J117*Q117*-1,J117*Q117)</f>
        <v>5.8774717541114375E-39</v>
      </c>
    </row>
    <row r="123" spans="1:33" x14ac:dyDescent="0.3">
      <c r="A123" s="8" t="s">
        <v>9</v>
      </c>
      <c r="B123" s="3" t="s">
        <v>0</v>
      </c>
      <c r="C123" s="7" t="s">
        <v>1</v>
      </c>
      <c r="D123" s="7"/>
      <c r="E123" s="7"/>
      <c r="F123" s="7"/>
      <c r="G123" s="7"/>
      <c r="H123" s="7"/>
      <c r="I123" s="7"/>
      <c r="J123" s="7"/>
      <c r="K123" s="7" t="s">
        <v>2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x14ac:dyDescent="0.3">
      <c r="A124" s="8"/>
      <c r="B124" s="1">
        <f>IF(MOD(INT(HEX2DEC(B125)/8),2),1,0)</f>
        <v>1</v>
      </c>
      <c r="C124" s="2">
        <f>IF(MOD(INT(HEX2DEC(B125)/4),2), 1,0)</f>
        <v>0</v>
      </c>
      <c r="D124" s="2">
        <f>IF(MOD(INT(HEX2DEC(B125)/2),2),1,0)</f>
        <v>1</v>
      </c>
      <c r="E124" s="2">
        <f>IF(MOD(HEX2DEC(B125),2), 1, 0)</f>
        <v>1</v>
      </c>
      <c r="F124" s="1">
        <f>IF(MOD(INT(HEX2DEC(F125)/8),2),1,0)</f>
        <v>1</v>
      </c>
      <c r="G124" s="2">
        <f>IF(MOD(INT(HEX2DEC(F125)/4),2), 1,0)</f>
        <v>1</v>
      </c>
      <c r="H124" s="2">
        <f>IF(MOD(INT(HEX2DEC(F125)/2),2),1,0)</f>
        <v>1</v>
      </c>
      <c r="I124" s="2">
        <f>IF(MOD(HEX2DEC(F125),2), 1, 0)</f>
        <v>1</v>
      </c>
      <c r="J124" s="1">
        <f>IF(MOD(INT(HEX2DEC(J125)/8),2),1,0)</f>
        <v>1</v>
      </c>
      <c r="K124" s="2">
        <f>IF(MOD(INT(HEX2DEC(J125)/4),2), 1,0)</f>
        <v>0</v>
      </c>
      <c r="L124" s="2">
        <f>IF(MOD(INT(HEX2DEC(J125)/2),2),1,0)</f>
        <v>1</v>
      </c>
      <c r="M124" s="2">
        <f>IF(MOD(HEX2DEC(J125),2), 1, 0)</f>
        <v>1</v>
      </c>
      <c r="N124" s="1">
        <f>IF(MOD(INT(HEX2DEC(N125)/8),2),1,0)</f>
        <v>0</v>
      </c>
      <c r="O124" s="2">
        <f>IF(MOD(INT(HEX2DEC(N125)/4),2), 1,0)</f>
        <v>1</v>
      </c>
      <c r="P124" s="2">
        <f>IF(MOD(INT(HEX2DEC(N125)/2),2),1,0)</f>
        <v>1</v>
      </c>
      <c r="Q124" s="2">
        <f>IF(MOD(HEX2DEC(N125),2), 1, 0)</f>
        <v>0</v>
      </c>
      <c r="R124" s="1">
        <f>IF(MOD(INT(HEX2DEC(R125)/8),2),1,0)</f>
        <v>0</v>
      </c>
      <c r="S124" s="2">
        <f>IF(MOD(INT(HEX2DEC(R125)/4),2), 1,0)</f>
        <v>0</v>
      </c>
      <c r="T124" s="2">
        <f>IF(MOD(INT(HEX2DEC(R125)/2),2),1,0)</f>
        <v>0</v>
      </c>
      <c r="U124" s="2">
        <f>IF(MOD(HEX2DEC(R125),2), 1, 0)</f>
        <v>0</v>
      </c>
      <c r="V124" s="1">
        <f>IF(MOD(INT(HEX2DEC(V125)/8),2),1,0)</f>
        <v>0</v>
      </c>
      <c r="W124" s="2">
        <f>IF(MOD(INT(HEX2DEC(V125)/4),2), 1,0)</f>
        <v>0</v>
      </c>
      <c r="X124" s="2">
        <f>IF(MOD(INT(HEX2DEC(V125)/2),2),1,0)</f>
        <v>0</v>
      </c>
      <c r="Y124" s="2">
        <f>IF(MOD(HEX2DEC(V125),2), 1, 0)</f>
        <v>0</v>
      </c>
      <c r="Z124" s="1">
        <f>IF(MOD(INT(HEX2DEC(Z125)/8),2),1,0)</f>
        <v>0</v>
      </c>
      <c r="AA124" s="2">
        <f>IF(MOD(INT(HEX2DEC(Z125)/4),2), 1,0)</f>
        <v>0</v>
      </c>
      <c r="AB124" s="2">
        <f>IF(MOD(INT(HEX2DEC(Z125)/2),2),1,0)</f>
        <v>0</v>
      </c>
      <c r="AC124" s="2">
        <f>IF(MOD(HEX2DEC(Z125),2), 1, 0)</f>
        <v>0</v>
      </c>
      <c r="AD124" s="1">
        <f>IF(MOD(INT(HEX2DEC(AD125)/8),2),1,0)</f>
        <v>0</v>
      </c>
      <c r="AE124" s="2">
        <f>IF(MOD(INT(HEX2DEC(AD125)/4),2), 1,0)</f>
        <v>0</v>
      </c>
      <c r="AF124" s="2">
        <f>IF(MOD(INT(HEX2DEC(AD125)/2),2),1,0)</f>
        <v>0</v>
      </c>
      <c r="AG124" s="2">
        <f>IF(MOD(HEX2DEC(AD125),2), 1, 0)</f>
        <v>0</v>
      </c>
    </row>
    <row r="125" spans="1:33" x14ac:dyDescent="0.3">
      <c r="A125" s="8"/>
      <c r="B125" s="7" t="s">
        <v>5</v>
      </c>
      <c r="C125" s="7"/>
      <c r="D125" s="7"/>
      <c r="E125" s="7"/>
      <c r="F125" s="7" t="s">
        <v>8</v>
      </c>
      <c r="G125" s="7"/>
      <c r="H125" s="7"/>
      <c r="I125" s="7"/>
      <c r="J125" s="7" t="s">
        <v>5</v>
      </c>
      <c r="K125" s="7"/>
      <c r="L125" s="7"/>
      <c r="M125" s="7"/>
      <c r="N125" s="7">
        <v>6</v>
      </c>
      <c r="O125" s="7"/>
      <c r="P125" s="7"/>
      <c r="Q125" s="7"/>
      <c r="R125" s="7">
        <v>0</v>
      </c>
      <c r="S125" s="7"/>
      <c r="T125" s="7"/>
      <c r="U125" s="7"/>
      <c r="V125" s="7">
        <v>0</v>
      </c>
      <c r="W125" s="7"/>
      <c r="X125" s="7"/>
      <c r="Y125" s="7"/>
      <c r="Z125" s="7">
        <v>0</v>
      </c>
      <c r="AA125" s="7"/>
      <c r="AB125" s="7"/>
      <c r="AC125" s="7"/>
      <c r="AD125" s="7">
        <v>0</v>
      </c>
      <c r="AE125" s="7"/>
      <c r="AF125" s="7"/>
      <c r="AG125" s="7"/>
    </row>
    <row r="126" spans="1:33" x14ac:dyDescent="0.3">
      <c r="A126" s="8"/>
      <c r="B126">
        <f>-1*B124</f>
        <v>-1</v>
      </c>
      <c r="C126">
        <f>C124*2^7</f>
        <v>0</v>
      </c>
      <c r="D126">
        <f>D124*2^6</f>
        <v>64</v>
      </c>
      <c r="E126">
        <f>E124*2^5</f>
        <v>32</v>
      </c>
      <c r="F126">
        <f>F124*2^4</f>
        <v>16</v>
      </c>
      <c r="G126">
        <f>G124*2^3</f>
        <v>8</v>
      </c>
      <c r="H126">
        <f>H124*2^2</f>
        <v>4</v>
      </c>
      <c r="I126">
        <f>I124*2^1</f>
        <v>2</v>
      </c>
      <c r="J126">
        <f>J124*2^0</f>
        <v>1</v>
      </c>
      <c r="K126">
        <f>K124*2^-1</f>
        <v>0</v>
      </c>
      <c r="L126">
        <f>L124*2^-2</f>
        <v>0.25</v>
      </c>
      <c r="M126">
        <f>M124*2^-3</f>
        <v>0.125</v>
      </c>
      <c r="N126">
        <f>N124*2^-4</f>
        <v>0</v>
      </c>
      <c r="O126">
        <f>O124*2^-5</f>
        <v>3.125E-2</v>
      </c>
      <c r="P126">
        <f>P124*2^-6</f>
        <v>1.5625E-2</v>
      </c>
      <c r="Q126">
        <f>Q124*2^-7</f>
        <v>0</v>
      </c>
      <c r="R126">
        <f>R124*2^-8</f>
        <v>0</v>
      </c>
      <c r="S126">
        <f>S124*2^-9</f>
        <v>0</v>
      </c>
      <c r="T126">
        <f>T124*2^-10</f>
        <v>0</v>
      </c>
      <c r="U126">
        <f>U124*2^-11</f>
        <v>0</v>
      </c>
      <c r="V126">
        <f>V124*2^-12</f>
        <v>0</v>
      </c>
      <c r="W126">
        <f>W124*2^-13</f>
        <v>0</v>
      </c>
      <c r="X126">
        <f>X124*2^-14</f>
        <v>0</v>
      </c>
      <c r="Y126">
        <f>Y124*2^-15</f>
        <v>0</v>
      </c>
      <c r="Z126">
        <f>Z124*2^-16</f>
        <v>0</v>
      </c>
      <c r="AA126">
        <f>AA124*2^-17</f>
        <v>0</v>
      </c>
      <c r="AB126">
        <f>AB124*2^-18</f>
        <v>0</v>
      </c>
      <c r="AC126">
        <f>AC124*2^-19</f>
        <v>0</v>
      </c>
      <c r="AD126">
        <f>AD124*2^-20</f>
        <v>0</v>
      </c>
      <c r="AE126">
        <f>AE124*2^-21</f>
        <v>0</v>
      </c>
      <c r="AF126">
        <f>AF124*2^-22</f>
        <v>0</v>
      </c>
      <c r="AG126">
        <f>AG124*2^-23</f>
        <v>0</v>
      </c>
    </row>
    <row r="127" spans="1:33" x14ac:dyDescent="0.3">
      <c r="A127" s="8"/>
      <c r="J127">
        <f>SUM(C126:J126)</f>
        <v>127</v>
      </c>
      <c r="Q127">
        <f>SUM(K126:Q126)</f>
        <v>0.421875</v>
      </c>
      <c r="AG127">
        <f>SUM(K126:AG126)</f>
        <v>0.421875</v>
      </c>
    </row>
    <row r="128" spans="1:33" x14ac:dyDescent="0.3">
      <c r="A128" s="8"/>
      <c r="J128" s="4">
        <f>2^(J127-127)</f>
        <v>1</v>
      </c>
      <c r="Q128">
        <f>Q127+1</f>
        <v>1.421875</v>
      </c>
      <c r="AG128">
        <f>1+AG127</f>
        <v>1.421875</v>
      </c>
    </row>
    <row r="129" spans="1:11" x14ac:dyDescent="0.3">
      <c r="A129" s="8"/>
    </row>
    <row r="130" spans="1:11" x14ac:dyDescent="0.3">
      <c r="A130" s="8"/>
      <c r="J130" s="6">
        <f>IF(B126=-1,J128*AG128*-1,J128*AG128)</f>
        <v>-1.421875</v>
      </c>
      <c r="K130" s="6">
        <f>IF(B126=-1,J128*Q128*-1,J128*Q128)</f>
        <v>-1.421875</v>
      </c>
    </row>
    <row r="135" spans="1:11" x14ac:dyDescent="0.3">
      <c r="K135" s="5">
        <f>K9+K20+K31+K42+K53+K64+K75+K86+K97+K108+K119</f>
        <v>-1.15625</v>
      </c>
    </row>
  </sheetData>
  <mergeCells count="132">
    <mergeCell ref="J125:M125"/>
    <mergeCell ref="N125:Q125"/>
    <mergeCell ref="R125:U125"/>
    <mergeCell ref="V125:Y125"/>
    <mergeCell ref="Z125:AC125"/>
    <mergeCell ref="AD125:AG125"/>
    <mergeCell ref="N114:Q114"/>
    <mergeCell ref="R114:U114"/>
    <mergeCell ref="V114:Y114"/>
    <mergeCell ref="Z114:AC114"/>
    <mergeCell ref="AD114:AG114"/>
    <mergeCell ref="A123:A130"/>
    <mergeCell ref="C123:J123"/>
    <mergeCell ref="K123:AG123"/>
    <mergeCell ref="B125:E125"/>
    <mergeCell ref="F125:I125"/>
    <mergeCell ref="R103:U103"/>
    <mergeCell ref="V103:Y103"/>
    <mergeCell ref="Z103:AC103"/>
    <mergeCell ref="AD103:AG103"/>
    <mergeCell ref="A112:A119"/>
    <mergeCell ref="C112:J112"/>
    <mergeCell ref="K112:AG112"/>
    <mergeCell ref="B114:E114"/>
    <mergeCell ref="F114:I114"/>
    <mergeCell ref="J114:M114"/>
    <mergeCell ref="V92:Y92"/>
    <mergeCell ref="Z92:AC92"/>
    <mergeCell ref="AD92:AG92"/>
    <mergeCell ref="A101:A108"/>
    <mergeCell ref="C101:J101"/>
    <mergeCell ref="K101:AG101"/>
    <mergeCell ref="B103:E103"/>
    <mergeCell ref="F103:I103"/>
    <mergeCell ref="J103:M103"/>
    <mergeCell ref="N103:Q103"/>
    <mergeCell ref="Z81:AC81"/>
    <mergeCell ref="AD81:AG81"/>
    <mergeCell ref="A90:A97"/>
    <mergeCell ref="C90:J90"/>
    <mergeCell ref="K90:AG90"/>
    <mergeCell ref="B92:E92"/>
    <mergeCell ref="F92:I92"/>
    <mergeCell ref="J92:M92"/>
    <mergeCell ref="N92:Q92"/>
    <mergeCell ref="R92:U92"/>
    <mergeCell ref="AD70:AG70"/>
    <mergeCell ref="A79:A86"/>
    <mergeCell ref="C79:J79"/>
    <mergeCell ref="K79:AG79"/>
    <mergeCell ref="B81:E81"/>
    <mergeCell ref="F81:I81"/>
    <mergeCell ref="J81:M81"/>
    <mergeCell ref="N81:Q81"/>
    <mergeCell ref="R81:U81"/>
    <mergeCell ref="V81:Y81"/>
    <mergeCell ref="A68:A75"/>
    <mergeCell ref="C68:J68"/>
    <mergeCell ref="K68:AG68"/>
    <mergeCell ref="B70:E70"/>
    <mergeCell ref="F70:I70"/>
    <mergeCell ref="J70:M70"/>
    <mergeCell ref="N70:Q70"/>
    <mergeCell ref="R70:U70"/>
    <mergeCell ref="V70:Y70"/>
    <mergeCell ref="Z70:AC70"/>
    <mergeCell ref="J59:M59"/>
    <mergeCell ref="N59:Q59"/>
    <mergeCell ref="R59:U59"/>
    <mergeCell ref="V59:Y59"/>
    <mergeCell ref="Z59:AC59"/>
    <mergeCell ref="AD59:AG59"/>
    <mergeCell ref="N48:Q48"/>
    <mergeCell ref="R48:U48"/>
    <mergeCell ref="V48:Y48"/>
    <mergeCell ref="Z48:AC48"/>
    <mergeCell ref="AD48:AG48"/>
    <mergeCell ref="A57:A64"/>
    <mergeCell ref="C57:J57"/>
    <mergeCell ref="K57:AG57"/>
    <mergeCell ref="B59:E59"/>
    <mergeCell ref="F59:I59"/>
    <mergeCell ref="R37:U37"/>
    <mergeCell ref="V37:Y37"/>
    <mergeCell ref="Z37:AC37"/>
    <mergeCell ref="AD37:AG37"/>
    <mergeCell ref="A46:A53"/>
    <mergeCell ref="C46:J46"/>
    <mergeCell ref="K46:AG46"/>
    <mergeCell ref="B48:E48"/>
    <mergeCell ref="F48:I48"/>
    <mergeCell ref="J48:M48"/>
    <mergeCell ref="V26:Y26"/>
    <mergeCell ref="Z26:AC26"/>
    <mergeCell ref="AD26:AG26"/>
    <mergeCell ref="A35:A42"/>
    <mergeCell ref="C35:J35"/>
    <mergeCell ref="K35:AG35"/>
    <mergeCell ref="B37:E37"/>
    <mergeCell ref="F37:I37"/>
    <mergeCell ref="J37:M37"/>
    <mergeCell ref="N37:Q37"/>
    <mergeCell ref="Z15:AC15"/>
    <mergeCell ref="AD15:AG15"/>
    <mergeCell ref="A24:A31"/>
    <mergeCell ref="C24:J24"/>
    <mergeCell ref="K24:AG24"/>
    <mergeCell ref="B26:E26"/>
    <mergeCell ref="F26:I26"/>
    <mergeCell ref="J26:M26"/>
    <mergeCell ref="N26:Q26"/>
    <mergeCell ref="R26:U26"/>
    <mergeCell ref="A2:A9"/>
    <mergeCell ref="A13:A20"/>
    <mergeCell ref="C13:J13"/>
    <mergeCell ref="K13:AG13"/>
    <mergeCell ref="B15:E15"/>
    <mergeCell ref="F15:I15"/>
    <mergeCell ref="J15:M15"/>
    <mergeCell ref="N15:Q15"/>
    <mergeCell ref="R15:U15"/>
    <mergeCell ref="V15:Y15"/>
    <mergeCell ref="C2:J2"/>
    <mergeCell ref="K2:AG2"/>
    <mergeCell ref="B4:E4"/>
    <mergeCell ref="F4:I4"/>
    <mergeCell ref="J4:M4"/>
    <mergeCell ref="N4:Q4"/>
    <mergeCell ref="R4:U4"/>
    <mergeCell ref="V4:Y4"/>
    <mergeCell ref="Z4:AC4"/>
    <mergeCell ref="AD4:A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D5A6-7AFD-4C98-AFE3-D31AEE343DF7}">
  <dimension ref="A1:K9"/>
  <sheetViews>
    <sheetView tabSelected="1" workbookViewId="0">
      <selection activeCell="A9" sqref="A9"/>
    </sheetView>
  </sheetViews>
  <sheetFormatPr defaultRowHeight="14.4" x14ac:dyDescent="0.3"/>
  <sheetData>
    <row r="1" spans="1:11" x14ac:dyDescent="0.3">
      <c r="A1" t="s">
        <v>15</v>
      </c>
      <c r="B1" t="s">
        <v>13</v>
      </c>
      <c r="C1" t="s">
        <v>14</v>
      </c>
      <c r="D1" t="s">
        <v>12</v>
      </c>
      <c r="E1" t="s">
        <v>11</v>
      </c>
    </row>
    <row r="2" spans="1:11" x14ac:dyDescent="0.3">
      <c r="A2">
        <v>172</v>
      </c>
      <c r="B2">
        <f>IF(D2=0,A2/C2,(A2-D2)/2)</f>
        <v>86</v>
      </c>
      <c r="C2">
        <v>2</v>
      </c>
      <c r="D2">
        <f>MOD(A2,2)</f>
        <v>0</v>
      </c>
      <c r="E2">
        <f>(B2*C2)+D2</f>
        <v>172</v>
      </c>
    </row>
    <row r="3" spans="1:11" x14ac:dyDescent="0.3">
      <c r="A3">
        <f>B2</f>
        <v>86</v>
      </c>
      <c r="B3">
        <f>IF(D3=0,A3/C3,(A3-D3)/2)</f>
        <v>43</v>
      </c>
      <c r="C3">
        <v>2</v>
      </c>
      <c r="D3">
        <f>MOD(A3,2)</f>
        <v>0</v>
      </c>
      <c r="E3">
        <f>(B3*C3)+D3</f>
        <v>86</v>
      </c>
    </row>
    <row r="4" spans="1:11" x14ac:dyDescent="0.3">
      <c r="A4">
        <f>B3</f>
        <v>43</v>
      </c>
      <c r="B4">
        <f>IF(D4=0,A4/C4,(A4-D4)/2)</f>
        <v>21</v>
      </c>
      <c r="C4">
        <v>2</v>
      </c>
      <c r="D4">
        <f>MOD(A4,2)</f>
        <v>1</v>
      </c>
      <c r="E4">
        <f>(B4*C4)+D4</f>
        <v>43</v>
      </c>
    </row>
    <row r="5" spans="1:11" x14ac:dyDescent="0.3">
      <c r="A5">
        <f>B4</f>
        <v>21</v>
      </c>
      <c r="B5">
        <f>IF(D5=0,A5/C5,(A5-D5)/2)</f>
        <v>10</v>
      </c>
      <c r="C5">
        <v>2</v>
      </c>
      <c r="D5">
        <f>MOD(A5,2)</f>
        <v>1</v>
      </c>
      <c r="E5">
        <f>(B5*C5)+D5</f>
        <v>21</v>
      </c>
    </row>
    <row r="6" spans="1:11" x14ac:dyDescent="0.3">
      <c r="A6">
        <f t="shared" ref="A5:A9" si="0">B5</f>
        <v>10</v>
      </c>
      <c r="B6">
        <f>IF(D6=0,A6/C6,(A6-D6)/2)</f>
        <v>5</v>
      </c>
      <c r="C6">
        <v>2</v>
      </c>
      <c r="D6">
        <f t="shared" ref="D5:D7" si="1">MOD(A6,2)</f>
        <v>0</v>
      </c>
      <c r="E6">
        <f t="shared" ref="E5:E7" si="2">(B6*C6)+D6</f>
        <v>10</v>
      </c>
    </row>
    <row r="7" spans="1:11" x14ac:dyDescent="0.3">
      <c r="A7">
        <f t="shared" si="0"/>
        <v>5</v>
      </c>
      <c r="B7">
        <f>IF(D7=0,A7/C7,(A7-D7)/2)</f>
        <v>2</v>
      </c>
      <c r="C7">
        <v>2</v>
      </c>
      <c r="D7">
        <f t="shared" si="1"/>
        <v>1</v>
      </c>
      <c r="E7">
        <f t="shared" si="2"/>
        <v>5</v>
      </c>
    </row>
    <row r="8" spans="1:11" x14ac:dyDescent="0.3">
      <c r="A8">
        <f t="shared" si="0"/>
        <v>2</v>
      </c>
      <c r="B8">
        <f>IF(D8=0,A8/C8,(A8-D8)/2)</f>
        <v>1</v>
      </c>
      <c r="C8">
        <v>2</v>
      </c>
      <c r="D8">
        <f t="shared" ref="D8:D9" si="3">MOD(A8,2)</f>
        <v>0</v>
      </c>
      <c r="E8">
        <f t="shared" ref="E8:E9" si="4">(B8*C8)+D8</f>
        <v>2</v>
      </c>
      <c r="K8">
        <f>MOD(4.5,1)</f>
        <v>0.5</v>
      </c>
    </row>
    <row r="9" spans="1:11" x14ac:dyDescent="0.3">
      <c r="A9">
        <f t="shared" si="0"/>
        <v>1</v>
      </c>
      <c r="B9">
        <f>IF(D9=0,A9/C9,(A9-D9)/2)</f>
        <v>0</v>
      </c>
      <c r="C9">
        <v>2</v>
      </c>
      <c r="D9">
        <f t="shared" si="3"/>
        <v>1</v>
      </c>
      <c r="E9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Marks-M3800</dc:creator>
  <cp:lastModifiedBy>Marks-M3800</cp:lastModifiedBy>
  <dcterms:created xsi:type="dcterms:W3CDTF">2017-12-05T09:00:23Z</dcterms:created>
  <dcterms:modified xsi:type="dcterms:W3CDTF">2018-02-15T05:39:53Z</dcterms:modified>
</cp:coreProperties>
</file>