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bocola\Dropbox\projects\Completed wp\Self-fulfilling Debt Crises\Revision\Codes\Final\Data\"/>
    </mc:Choice>
  </mc:AlternateContent>
  <bookViews>
    <workbookView xWindow="120" yWindow="258" windowWidth="21078" windowHeight="9408" firstSheet="3" activeTab="6"/>
  </bookViews>
  <sheets>
    <sheet name="GDP" sheetId="9" r:id="rId1"/>
    <sheet name="Italian Debt" sheetId="3" r:id="rId2"/>
    <sheet name="German Term Structure" sheetId="5" r:id="rId3"/>
    <sheet name="German CPI" sheetId="7" r:id="rId4"/>
    <sheet name="Italian Yields" sheetId="10" r:id="rId5"/>
    <sheet name="Redemption profile Italian debt" sheetId="12" r:id="rId6"/>
    <sheet name="Main Series" sheetId="1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1" l="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10" i="11"/>
  <c r="E62" i="11"/>
  <c r="E63" i="11"/>
  <c r="E64" i="11"/>
  <c r="E65" i="11"/>
  <c r="O224" i="9"/>
  <c r="O225" i="9"/>
  <c r="O226" i="9"/>
  <c r="I224" i="9"/>
  <c r="I225" i="9" s="1"/>
  <c r="I226" i="9" s="1"/>
  <c r="I223" i="9"/>
  <c r="O223" i="9"/>
  <c r="E60" i="11" l="1"/>
  <c r="E61" i="11"/>
  <c r="O221" i="9"/>
  <c r="O222" i="9"/>
  <c r="I222" i="9"/>
  <c r="I221" i="9"/>
  <c r="O168" i="9" l="1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167" i="9"/>
  <c r="T11" i="3" l="1"/>
  <c r="T12" i="3" l="1"/>
  <c r="T13" i="3"/>
  <c r="T14" i="3"/>
  <c r="T15" i="3"/>
  <c r="E10" i="11" s="1"/>
  <c r="T16" i="3"/>
  <c r="E11" i="11" s="1"/>
  <c r="T17" i="3"/>
  <c r="E12" i="11" s="1"/>
  <c r="T18" i="3"/>
  <c r="E13" i="11" s="1"/>
  <c r="T19" i="3"/>
  <c r="E14" i="11" s="1"/>
  <c r="T20" i="3"/>
  <c r="E15" i="11" s="1"/>
  <c r="T21" i="3"/>
  <c r="E16" i="11" s="1"/>
  <c r="T22" i="3"/>
  <c r="E17" i="11" s="1"/>
  <c r="T23" i="3"/>
  <c r="E18" i="11" s="1"/>
  <c r="T24" i="3"/>
  <c r="E19" i="11" s="1"/>
  <c r="T25" i="3"/>
  <c r="E20" i="11" s="1"/>
  <c r="T26" i="3"/>
  <c r="E21" i="11" s="1"/>
  <c r="T27" i="3"/>
  <c r="E22" i="11" s="1"/>
  <c r="T28" i="3"/>
  <c r="E23" i="11" s="1"/>
  <c r="T29" i="3"/>
  <c r="E24" i="11" s="1"/>
  <c r="T30" i="3"/>
  <c r="E25" i="11" s="1"/>
  <c r="T31" i="3"/>
  <c r="E26" i="11" s="1"/>
  <c r="T32" i="3"/>
  <c r="E27" i="11" s="1"/>
  <c r="T33" i="3"/>
  <c r="E28" i="11" s="1"/>
  <c r="T34" i="3"/>
  <c r="E29" i="11" s="1"/>
  <c r="T35" i="3"/>
  <c r="E30" i="11" s="1"/>
  <c r="T36" i="3"/>
  <c r="E31" i="11" s="1"/>
  <c r="T37" i="3"/>
  <c r="E32" i="11" s="1"/>
  <c r="T38" i="3"/>
  <c r="E33" i="11" s="1"/>
  <c r="T39" i="3"/>
  <c r="E34" i="11" s="1"/>
  <c r="T40" i="3"/>
  <c r="E35" i="11" s="1"/>
  <c r="T41" i="3"/>
  <c r="E36" i="11" s="1"/>
  <c r="T42" i="3"/>
  <c r="E37" i="11" s="1"/>
  <c r="T43" i="3"/>
  <c r="E38" i="11" s="1"/>
  <c r="T44" i="3"/>
  <c r="E39" i="11" s="1"/>
  <c r="T45" i="3"/>
  <c r="E40" i="11" s="1"/>
  <c r="T46" i="3"/>
  <c r="E41" i="11" s="1"/>
  <c r="T47" i="3"/>
  <c r="E42" i="11" s="1"/>
  <c r="T48" i="3"/>
  <c r="E43" i="11" s="1"/>
  <c r="T49" i="3"/>
  <c r="E44" i="11" s="1"/>
  <c r="T50" i="3"/>
  <c r="E45" i="11" s="1"/>
  <c r="T51" i="3"/>
  <c r="E46" i="11" s="1"/>
  <c r="T52" i="3"/>
  <c r="E47" i="11" s="1"/>
  <c r="T53" i="3"/>
  <c r="E48" i="11" s="1"/>
  <c r="T54" i="3"/>
  <c r="E49" i="11" s="1"/>
  <c r="T55" i="3"/>
  <c r="E50" i="11" s="1"/>
  <c r="T56" i="3"/>
  <c r="E51" i="11" s="1"/>
  <c r="T57" i="3"/>
  <c r="E52" i="11" s="1"/>
  <c r="T58" i="3"/>
  <c r="E53" i="11" s="1"/>
  <c r="T59" i="3"/>
  <c r="E54" i="11" s="1"/>
  <c r="T60" i="3"/>
  <c r="E55" i="11" s="1"/>
  <c r="T61" i="3"/>
  <c r="E56" i="11" s="1"/>
  <c r="T62" i="3"/>
  <c r="E57" i="11" s="1"/>
  <c r="T63" i="3"/>
  <c r="E58" i="11" s="1"/>
  <c r="T64" i="3"/>
  <c r="E59" i="11" s="1"/>
  <c r="T65" i="3"/>
  <c r="T66" i="3"/>
  <c r="T67" i="3"/>
  <c r="T68" i="3"/>
  <c r="T69" i="3"/>
  <c r="T70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11" i="3"/>
  <c r="V12" i="3" l="1"/>
  <c r="V68" i="3"/>
  <c r="V60" i="3"/>
  <c r="V52" i="3"/>
  <c r="V44" i="3"/>
  <c r="V36" i="3"/>
  <c r="V28" i="3"/>
  <c r="V24" i="3"/>
  <c r="V20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64" i="3"/>
  <c r="V56" i="3"/>
  <c r="V48" i="3"/>
  <c r="V40" i="3"/>
  <c r="V32" i="3"/>
  <c r="V16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69" i="3"/>
  <c r="V65" i="3"/>
  <c r="V61" i="3"/>
  <c r="V57" i="3"/>
  <c r="V53" i="3"/>
  <c r="V49" i="3"/>
  <c r="V45" i="3"/>
  <c r="V41" i="3"/>
  <c r="V37" i="3"/>
  <c r="V33" i="3"/>
  <c r="V29" i="3"/>
  <c r="V25" i="3"/>
  <c r="V21" i="3"/>
  <c r="V17" i="3"/>
  <c r="V13" i="3"/>
  <c r="M168" i="9" l="1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167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11" i="9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11" i="3"/>
</calcChain>
</file>

<file path=xl/comments1.xml><?xml version="1.0" encoding="utf-8"?>
<comments xmlns="http://schemas.openxmlformats.org/spreadsheetml/2006/main">
  <authors>
    <author>MyOECD</author>
  </authors>
  <commentList>
    <comment ref="C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3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3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5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6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6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6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6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6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6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6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6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6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6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7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7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7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7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7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7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7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7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7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7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8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8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8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8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8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8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8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8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8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8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9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9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9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9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9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9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9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9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9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9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0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0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0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0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0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0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0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0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0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0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1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1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1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1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1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1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1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1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1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1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2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2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2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2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2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2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2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2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2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2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3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3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3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3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3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3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3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3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3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3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4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4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4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4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4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45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46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47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48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49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50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51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52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53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154" authorId="0" shapeId="0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<sst xmlns="http://schemas.openxmlformats.org/spreadsheetml/2006/main" count="1315" uniqueCount="889">
  <si>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</si>
  <si>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</si>
  <si>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</si>
  <si>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</si>
  <si>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</si>
  <si>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</si>
  <si>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</si>
  <si>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</si>
  <si>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</si>
  <si>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</si>
  <si>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</si>
  <si>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</si>
  <si>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</si>
  <si>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</si>
  <si>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</si>
  <si>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</si>
  <si>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</si>
  <si>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</si>
  <si>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</si>
  <si>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</si>
  <si>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</si>
  <si>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</si>
  <si>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</si>
  <si>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</si>
  <si>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</si>
  <si>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</si>
  <si>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</si>
  <si>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</si>
  <si>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</si>
  <si>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</si>
  <si>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</si>
  <si>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</si>
  <si>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</si>
  <si>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</si>
  <si>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</si>
  <si>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</si>
  <si>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</si>
  <si>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</si>
  <si>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</si>
  <si>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</si>
  <si>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</si>
  <si>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</si>
  <si>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</si>
  <si>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</si>
  <si>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</si>
  <si>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</si>
  <si>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</si>
  <si>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</si>
  <si>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</si>
  <si>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</si>
  <si>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</si>
  <si>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</si>
  <si>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</si>
  <si>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</si>
  <si>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</si>
  <si>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</si>
  <si>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</si>
  <si>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</si>
  <si>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</si>
  <si>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</si>
  <si>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</si>
  <si>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</si>
  <si>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</si>
  <si>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</si>
  <si>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</si>
  <si>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</si>
  <si>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</si>
  <si>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</si>
  <si>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</si>
  <si>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</si>
  <si>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</si>
  <si>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</si>
  <si>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</si>
  <si>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</si>
  <si>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</si>
  <si>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</si>
  <si>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</si>
  <si>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</si>
  <si>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</si>
  <si>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</si>
  <si>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</si>
  <si>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</si>
  <si>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</si>
  <si>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</si>
  <si>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</si>
  <si>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</si>
  <si>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</si>
  <si>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</si>
  <si>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</si>
  <si>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</si>
  <si>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</si>
  <si>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</si>
  <si>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1976-01</t>
  </si>
  <si>
    <t>1976-02</t>
  </si>
  <si>
    <t>1976-03</t>
  </si>
  <si>
    <t>1976-04</t>
  </si>
  <si>
    <t>1976-05</t>
  </si>
  <si>
    <t>1976-06</t>
  </si>
  <si>
    <t>1976-07</t>
  </si>
  <si>
    <t>1976-08</t>
  </si>
  <si>
    <t>1976-09</t>
  </si>
  <si>
    <t>1976-10</t>
  </si>
  <si>
    <t>1976-11</t>
  </si>
  <si>
    <t>1976-12</t>
  </si>
  <si>
    <t>1977-01</t>
  </si>
  <si>
    <t>1977-02</t>
  </si>
  <si>
    <t>1977-03</t>
  </si>
  <si>
    <t>1977-04</t>
  </si>
  <si>
    <t>1977-05</t>
  </si>
  <si>
    <t>1977-06</t>
  </si>
  <si>
    <t>1977-07</t>
  </si>
  <si>
    <t>1977-08</t>
  </si>
  <si>
    <t>1977-09</t>
  </si>
  <si>
    <t>1977-10</t>
  </si>
  <si>
    <t>1977-11</t>
  </si>
  <si>
    <t>1977-12</t>
  </si>
  <si>
    <t>1978-01</t>
  </si>
  <si>
    <t>1978-02</t>
  </si>
  <si>
    <t>1978-03</t>
  </si>
  <si>
    <t>1978-04</t>
  </si>
  <si>
    <t>1978-05</t>
  </si>
  <si>
    <t>1978-06</t>
  </si>
  <si>
    <t>1978-07</t>
  </si>
  <si>
    <t>1978-08</t>
  </si>
  <si>
    <t>1978-09</t>
  </si>
  <si>
    <t>1978-10</t>
  </si>
  <si>
    <t>1978-11</t>
  </si>
  <si>
    <t>1978-12</t>
  </si>
  <si>
    <t>1979-01</t>
  </si>
  <si>
    <t>1979-02</t>
  </si>
  <si>
    <t>1979-03</t>
  </si>
  <si>
    <t>1979-04</t>
  </si>
  <si>
    <t>1979-05</t>
  </si>
  <si>
    <t>1979-06</t>
  </si>
  <si>
    <t>1979-07</t>
  </si>
  <si>
    <t>1979-08</t>
  </si>
  <si>
    <t>1979-09</t>
  </si>
  <si>
    <t>1979-10</t>
  </si>
  <si>
    <t>1979-11</t>
  </si>
  <si>
    <t>1979-12</t>
  </si>
  <si>
    <t>1980-01</t>
  </si>
  <si>
    <t>1980-02</t>
  </si>
  <si>
    <t>1980-03</t>
  </si>
  <si>
    <t>1980-04</t>
  </si>
  <si>
    <t>1980-05</t>
  </si>
  <si>
    <t>1980-06</t>
  </si>
  <si>
    <t>1980-07</t>
  </si>
  <si>
    <t>1980-08</t>
  </si>
  <si>
    <t>1980-09</t>
  </si>
  <si>
    <t>1980-10</t>
  </si>
  <si>
    <t>1980-11</t>
  </si>
  <si>
    <t>1980-12</t>
  </si>
  <si>
    <t>1981-01</t>
  </si>
  <si>
    <t>1981-02</t>
  </si>
  <si>
    <t>1981-03</t>
  </si>
  <si>
    <t>1981-04</t>
  </si>
  <si>
    <t>1981-05</t>
  </si>
  <si>
    <t>1981-06</t>
  </si>
  <si>
    <t>1981-07</t>
  </si>
  <si>
    <t>1981-08</t>
  </si>
  <si>
    <t>1981-09</t>
  </si>
  <si>
    <t>1981-10</t>
  </si>
  <si>
    <t>1981-11</t>
  </si>
  <si>
    <t>1981-12</t>
  </si>
  <si>
    <t>1982-01</t>
  </si>
  <si>
    <t>1982-02</t>
  </si>
  <si>
    <t>1982-03</t>
  </si>
  <si>
    <t>1982-04</t>
  </si>
  <si>
    <t>1982-05</t>
  </si>
  <si>
    <t>1982-06</t>
  </si>
  <si>
    <t>1982-07</t>
  </si>
  <si>
    <t>1982-08</t>
  </si>
  <si>
    <t>1982-09</t>
  </si>
  <si>
    <t>1982-10</t>
  </si>
  <si>
    <t>1982-11</t>
  </si>
  <si>
    <t>1982-12</t>
  </si>
  <si>
    <t>1983-01</t>
  </si>
  <si>
    <t>1983-02</t>
  </si>
  <si>
    <t>1983-03</t>
  </si>
  <si>
    <t>1983-04</t>
  </si>
  <si>
    <t>1983-05</t>
  </si>
  <si>
    <t>1983-06</t>
  </si>
  <si>
    <t>1983-07</t>
  </si>
  <si>
    <t>1983-08</t>
  </si>
  <si>
    <t>1983-09</t>
  </si>
  <si>
    <t>1983-10</t>
  </si>
  <si>
    <t>1983-11</t>
  </si>
  <si>
    <t>1983-12</t>
  </si>
  <si>
    <t>1984-01</t>
  </si>
  <si>
    <t>1984-02</t>
  </si>
  <si>
    <t>1984-03</t>
  </si>
  <si>
    <t>1984-04</t>
  </si>
  <si>
    <t>1984-05</t>
  </si>
  <si>
    <t>1984-06</t>
  </si>
  <si>
    <t>1984-07</t>
  </si>
  <si>
    <t>1984-08</t>
  </si>
  <si>
    <t>1984-09</t>
  </si>
  <si>
    <t>1984-10</t>
  </si>
  <si>
    <t>1984-11</t>
  </si>
  <si>
    <t>1984-12</t>
  </si>
  <si>
    <t>1985-01</t>
  </si>
  <si>
    <t>1985-02</t>
  </si>
  <si>
    <t>1985-03</t>
  </si>
  <si>
    <t>1985-04</t>
  </si>
  <si>
    <t>1985-05</t>
  </si>
  <si>
    <t>1985-06</t>
  </si>
  <si>
    <t>1985-07</t>
  </si>
  <si>
    <t>1985-08</t>
  </si>
  <si>
    <t>1985-09</t>
  </si>
  <si>
    <t>1985-10</t>
  </si>
  <si>
    <t>1985-11</t>
  </si>
  <si>
    <t>1985-12</t>
  </si>
  <si>
    <t>1986-01</t>
  </si>
  <si>
    <t>1986-02</t>
  </si>
  <si>
    <t>1986-03</t>
  </si>
  <si>
    <t>1986-04</t>
  </si>
  <si>
    <t>1986-05</t>
  </si>
  <si>
    <t>1986-06</t>
  </si>
  <si>
    <t>1986-07</t>
  </si>
  <si>
    <t>1986-08</t>
  </si>
  <si>
    <t>1986-09</t>
  </si>
  <si>
    <t>1986-10</t>
  </si>
  <si>
    <t>1986-11</t>
  </si>
  <si>
    <t>1986-12</t>
  </si>
  <si>
    <t>1987-01</t>
  </si>
  <si>
    <t>1987-02</t>
  </si>
  <si>
    <t>1987-03</t>
  </si>
  <si>
    <t>1987-04</t>
  </si>
  <si>
    <t>1987-05</t>
  </si>
  <si>
    <t>1987-06</t>
  </si>
  <si>
    <t>1987-07</t>
  </si>
  <si>
    <t>1987-08</t>
  </si>
  <si>
    <t>1987-09</t>
  </si>
  <si>
    <t>1987-10</t>
  </si>
  <si>
    <t>1987-11</t>
  </si>
  <si>
    <t>1987-12</t>
  </si>
  <si>
    <t>1988-01</t>
  </si>
  <si>
    <t>1988-02</t>
  </si>
  <si>
    <t>1988-03</t>
  </si>
  <si>
    <t>1988-04</t>
  </si>
  <si>
    <t>1988-05</t>
  </si>
  <si>
    <t>1988-06</t>
  </si>
  <si>
    <t>1988-07</t>
  </si>
  <si>
    <t>1988-08</t>
  </si>
  <si>
    <t>1988-09</t>
  </si>
  <si>
    <t>1988-10</t>
  </si>
  <si>
    <t>1988-11</t>
  </si>
  <si>
    <t>1988-12</t>
  </si>
  <si>
    <t>1989-01</t>
  </si>
  <si>
    <t>1989-02</t>
  </si>
  <si>
    <t>1989-03</t>
  </si>
  <si>
    <t>1989-04</t>
  </si>
  <si>
    <t>1989-05</t>
  </si>
  <si>
    <t>1989-06</t>
  </si>
  <si>
    <t>1989-07</t>
  </si>
  <si>
    <t>1989-08</t>
  </si>
  <si>
    <t>1989-09</t>
  </si>
  <si>
    <t>1989-10</t>
  </si>
  <si>
    <t>1989-11</t>
  </si>
  <si>
    <t>1989-12</t>
  </si>
  <si>
    <t>1990-01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</si>
  <si>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</si>
  <si>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</si>
  <si>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</si>
  <si>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</si>
  <si>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</si>
  <si>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</si>
  <si>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</si>
  <si>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</si>
  <si>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</si>
  <si>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</si>
  <si>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</si>
  <si>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</si>
  <si>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</si>
  <si>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</si>
  <si>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</si>
  <si>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</si>
  <si>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</si>
  <si>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</si>
  <si>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</si>
  <si>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</si>
  <si>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</si>
  <si>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</si>
  <si>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</si>
  <si>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</si>
  <si>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</si>
  <si>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</si>
  <si>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</si>
  <si>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</si>
  <si>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</si>
  <si>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</si>
  <si>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</si>
  <si>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</si>
  <si>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</si>
  <si>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</si>
  <si>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</si>
  <si>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</si>
  <si>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</si>
  <si>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</si>
  <si>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</si>
  <si>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</si>
  <si>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</si>
  <si>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</si>
  <si>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</si>
  <si>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</si>
  <si>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</si>
  <si>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</si>
  <si>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</si>
  <si>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</si>
  <si>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</si>
  <si>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</si>
  <si>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</si>
  <si>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</si>
  <si>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</si>
  <si>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</si>
  <si>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</si>
  <si>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</si>
  <si>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</si>
  <si>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</si>
  <si>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</si>
  <si>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</si>
  <si>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</si>
  <si>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</si>
  <si>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</si>
  <si>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</si>
  <si>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</si>
  <si>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</si>
  <si>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</si>
  <si>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</si>
  <si>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</si>
  <si>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</si>
  <si>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</si>
  <si>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</si>
  <si>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</si>
  <si>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</si>
  <si>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</si>
  <si>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</si>
  <si>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</si>
  <si>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</si>
  <si>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</si>
  <si>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</si>
  <si>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</si>
  <si>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</si>
  <si>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</si>
  <si>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</si>
  <si>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</si>
  <si>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</si>
  <si>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</si>
  <si>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</si>
  <si>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</si>
  <si>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</si>
  <si>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</si>
  <si>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</si>
  <si>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</si>
  <si>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</si>
  <si>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</si>
  <si>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</si>
  <si>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</si>
  <si>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</si>
  <si>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</si>
  <si>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</si>
  <si>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</si>
  <si>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</si>
  <si>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</si>
  <si>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</si>
  <si>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</si>
  <si>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</si>
  <si>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</si>
  <si>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</si>
  <si>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</si>
  <si>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</si>
  <si>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</si>
  <si>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</si>
  <si>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</si>
  <si>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</si>
  <si>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</si>
  <si>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</si>
  <si>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</si>
  <si>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</si>
  <si>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</si>
  <si>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</si>
  <si>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</si>
  <si>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</si>
  <si>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</si>
  <si>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</si>
  <si>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</si>
  <si>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</si>
  <si>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</si>
  <si>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</si>
  <si>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</si>
  <si>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</si>
  <si>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</si>
  <si>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</si>
  <si>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</si>
  <si>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</si>
  <si>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</si>
  <si>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</si>
  <si>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</si>
  <si>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</si>
  <si>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</si>
  <si>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</si>
  <si>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</si>
  <si>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</si>
  <si>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</si>
  <si>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</si>
  <si>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</si>
  <si>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</si>
  <si>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</si>
  <si>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</si>
  <si>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</si>
  <si>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</si>
  <si>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</si>
  <si>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</si>
  <si>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</si>
  <si>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</si>
  <si>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</si>
  <si>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</si>
  <si>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</si>
  <si>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</si>
  <si>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</si>
  <si>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</si>
  <si>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</si>
  <si>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</si>
  <si>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</si>
  <si>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</si>
  <si>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</si>
  <si>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</si>
  <si>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</si>
  <si>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</si>
  <si>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</si>
  <si>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</si>
  <si>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</si>
  <si>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</si>
  <si>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</si>
  <si>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</si>
  <si>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</si>
  <si>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</si>
  <si>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</si>
  <si>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</si>
  <si>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</si>
  <si>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</si>
  <si>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</si>
  <si>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</si>
  <si>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</si>
  <si>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</si>
  <si>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</si>
  <si>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</si>
  <si>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</si>
  <si>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</si>
  <si>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</si>
  <si>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</si>
  <si>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</si>
  <si>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</si>
  <si>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</si>
  <si>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</si>
  <si>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</si>
  <si>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</si>
  <si>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</si>
  <si>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</si>
  <si>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</si>
  <si>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</si>
  <si>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</si>
  <si>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</si>
  <si>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</si>
  <si>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</si>
  <si>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</si>
  <si>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</si>
  <si>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</si>
  <si>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</si>
  <si>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</si>
  <si>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</si>
  <si>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</si>
  <si>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</si>
  <si>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</si>
  <si>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</si>
  <si>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</si>
  <si>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</si>
  <si>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</si>
  <si>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</si>
  <si>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</si>
  <si>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</si>
  <si>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</si>
  <si>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</si>
  <si>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</si>
  <si>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</si>
  <si>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</si>
  <si>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</si>
  <si>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</si>
  <si>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</si>
  <si>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</si>
  <si>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</si>
  <si>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</si>
  <si>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</si>
  <si>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</si>
  <si>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</si>
  <si>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</si>
  <si>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</si>
  <si>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</si>
  <si>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</si>
  <si>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</si>
  <si>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</si>
  <si>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</si>
  <si>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</si>
  <si>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</si>
  <si>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</si>
  <si>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</si>
  <si>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</si>
  <si>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</si>
  <si>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</si>
  <si>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</si>
  <si>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</si>
  <si>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</si>
  <si>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</si>
  <si>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</si>
  <si>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</si>
  <si>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</si>
  <si>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</si>
  <si>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</si>
  <si>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</si>
  <si>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</si>
  <si>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</si>
  <si>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</si>
  <si>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</si>
  <si>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</si>
  <si>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</si>
  <si>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</si>
  <si>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</si>
  <si>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</si>
  <si>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</si>
  <si>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</si>
  <si>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</si>
  <si>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</si>
  <si>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</si>
  <si>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</si>
  <si>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</si>
  <si>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</si>
  <si>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</si>
  <si>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</si>
  <si>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</si>
  <si>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</si>
  <si>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</si>
  <si>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</si>
  <si>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</si>
  <si>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</si>
  <si>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</si>
  <si>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</si>
  <si>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</si>
  <si>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</si>
  <si>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BETA 0</t>
  </si>
  <si>
    <t>BETA 1</t>
  </si>
  <si>
    <t>BETA 2</t>
  </si>
  <si>
    <t>BETA 3</t>
  </si>
  <si>
    <t>TAU 1</t>
  </si>
  <si>
    <t>TAU 2</t>
  </si>
  <si>
    <t>CPI Index (2010=100)</t>
  </si>
  <si>
    <t>YoY Percentange Change</t>
  </si>
  <si>
    <t>2013Q1</t>
  </si>
  <si>
    <t>2013Q2</t>
  </si>
  <si>
    <t>2013Q3</t>
  </si>
  <si>
    <t>2013Q4</t>
  </si>
  <si>
    <t>Q1-1980</t>
  </si>
  <si>
    <t>Q2-1980</t>
  </si>
  <si>
    <t>Q3-1980</t>
  </si>
  <si>
    <t>Q4-1980</t>
  </si>
  <si>
    <t>Q1-1981</t>
  </si>
  <si>
    <t>Q2-1981</t>
  </si>
  <si>
    <t>Q3-1981</t>
  </si>
  <si>
    <t>Q4-1981</t>
  </si>
  <si>
    <t>Q1-1982</t>
  </si>
  <si>
    <t>Q2-1982</t>
  </si>
  <si>
    <t>Q3-1982</t>
  </si>
  <si>
    <t>Q4-1982</t>
  </si>
  <si>
    <t>Q1-1983</t>
  </si>
  <si>
    <t>Q2-1983</t>
  </si>
  <si>
    <t>Q3-1983</t>
  </si>
  <si>
    <t>Q4-1983</t>
  </si>
  <si>
    <t>Q1-1984</t>
  </si>
  <si>
    <t>Q2-1984</t>
  </si>
  <si>
    <t>Q3-1984</t>
  </si>
  <si>
    <t>Q4-1984</t>
  </si>
  <si>
    <t>Q1-1985</t>
  </si>
  <si>
    <t>Q2-1985</t>
  </si>
  <si>
    <t>Q3-1985</t>
  </si>
  <si>
    <t>Q4-1985</t>
  </si>
  <si>
    <t>Q1-1986</t>
  </si>
  <si>
    <t>Q2-1986</t>
  </si>
  <si>
    <t>Q3-1986</t>
  </si>
  <si>
    <t>Q4-1986</t>
  </si>
  <si>
    <t>Q1-1987</t>
  </si>
  <si>
    <t>Q2-1987</t>
  </si>
  <si>
    <t>Q3-1987</t>
  </si>
  <si>
    <t>Q4-1987</t>
  </si>
  <si>
    <t>Q1-1988</t>
  </si>
  <si>
    <t>Q2-1988</t>
  </si>
  <si>
    <t>Q3-1988</t>
  </si>
  <si>
    <t>Q4-1988</t>
  </si>
  <si>
    <t>Q1-1989</t>
  </si>
  <si>
    <t>Q2-1989</t>
  </si>
  <si>
    <t>Q3-1989</t>
  </si>
  <si>
    <t>Q4-1989</t>
  </si>
  <si>
    <t>Q1-1990</t>
  </si>
  <si>
    <t>Q2-1990</t>
  </si>
  <si>
    <t>Q3-1990</t>
  </si>
  <si>
    <t>Q4-1990</t>
  </si>
  <si>
    <t>Q1-1991</t>
  </si>
  <si>
    <t>Q2-1991</t>
  </si>
  <si>
    <t>Q3-1991</t>
  </si>
  <si>
    <t>Q4-1991</t>
  </si>
  <si>
    <t>Q1-1992</t>
  </si>
  <si>
    <t>Q2-1992</t>
  </si>
  <si>
    <t>Q3-1992</t>
  </si>
  <si>
    <t>Q4-1992</t>
  </si>
  <si>
    <t>Q1-1993</t>
  </si>
  <si>
    <t>Q2-1993</t>
  </si>
  <si>
    <t>Q3-1993</t>
  </si>
  <si>
    <t>Q4-1993</t>
  </si>
  <si>
    <t>Q1-1994</t>
  </si>
  <si>
    <t>Q2-1994</t>
  </si>
  <si>
    <t>Q3-1994</t>
  </si>
  <si>
    <t>Q4-1994</t>
  </si>
  <si>
    <t>Q1-1995</t>
  </si>
  <si>
    <t>Q2-1995</t>
  </si>
  <si>
    <t>Q3-1995</t>
  </si>
  <si>
    <t>Q4-1995</t>
  </si>
  <si>
    <t>Q1-1996</t>
  </si>
  <si>
    <t>Q2-1996</t>
  </si>
  <si>
    <t>Q3-1996</t>
  </si>
  <si>
    <t>Q4-1996</t>
  </si>
  <si>
    <t>Q1-1997</t>
  </si>
  <si>
    <t>Q2-1997</t>
  </si>
  <si>
    <t>Q3-1997</t>
  </si>
  <si>
    <t>Q4-1997</t>
  </si>
  <si>
    <t>Q1-1998</t>
  </si>
  <si>
    <t>Q2-1998</t>
  </si>
  <si>
    <t>Q3-1998</t>
  </si>
  <si>
    <t>Q4-1998</t>
  </si>
  <si>
    <t>Q1-1999</t>
  </si>
  <si>
    <t>Q2-1999</t>
  </si>
  <si>
    <t>Q3-1999</t>
  </si>
  <si>
    <t>Q4-1999</t>
  </si>
  <si>
    <t>Q1-2000</t>
  </si>
  <si>
    <t>Q2-2000</t>
  </si>
  <si>
    <t>Q3-2000</t>
  </si>
  <si>
    <t>Q4-2000</t>
  </si>
  <si>
    <t>Q1-2001</t>
  </si>
  <si>
    <t>Q2-2001</t>
  </si>
  <si>
    <t>Q3-2001</t>
  </si>
  <si>
    <t>Q4-2001</t>
  </si>
  <si>
    <t>Q1-2002</t>
  </si>
  <si>
    <t>Q2-2002</t>
  </si>
  <si>
    <t>Q3-2002</t>
  </si>
  <si>
    <t>Q4-2002</t>
  </si>
  <si>
    <t>Q1-2003</t>
  </si>
  <si>
    <t>Q2-2003</t>
  </si>
  <si>
    <t>Q3-2003</t>
  </si>
  <si>
    <t>Q4-2003</t>
  </si>
  <si>
    <t>Q1-2004</t>
  </si>
  <si>
    <t>Q2-2004</t>
  </si>
  <si>
    <t>Q3-2004</t>
  </si>
  <si>
    <t>Q4-2004</t>
  </si>
  <si>
    <t>Q1-2005</t>
  </si>
  <si>
    <t>Q2-2005</t>
  </si>
  <si>
    <t>Q3-2005</t>
  </si>
  <si>
    <t>Q4-2005</t>
  </si>
  <si>
    <t>Q1-2006</t>
  </si>
  <si>
    <t>Q2-2006</t>
  </si>
  <si>
    <t>Q3-2006</t>
  </si>
  <si>
    <t>Q4-2006</t>
  </si>
  <si>
    <t>Q1-2007</t>
  </si>
  <si>
    <t>Q2-2007</t>
  </si>
  <si>
    <t>Q3-2007</t>
  </si>
  <si>
    <t>Q4-2007</t>
  </si>
  <si>
    <t>Q1-2008</t>
  </si>
  <si>
    <t>Q2-2008</t>
  </si>
  <si>
    <t>Q3-2008</t>
  </si>
  <si>
    <t>Q4-2008</t>
  </si>
  <si>
    <t>Q1-2009</t>
  </si>
  <si>
    <t>Q2-2009</t>
  </si>
  <si>
    <t>Q3-2009</t>
  </si>
  <si>
    <t>Q4-2009</t>
  </si>
  <si>
    <t>Q1-2010</t>
  </si>
  <si>
    <t>Q2-2010</t>
  </si>
  <si>
    <t>Q3-2010</t>
  </si>
  <si>
    <t>Q4-2010</t>
  </si>
  <si>
    <t>Q1-2011</t>
  </si>
  <si>
    <t>Q2-2011</t>
  </si>
  <si>
    <t>Q3-2011</t>
  </si>
  <si>
    <t>Q4-2011</t>
  </si>
  <si>
    <t>Q1-2012</t>
  </si>
  <si>
    <t>Q2-2012</t>
  </si>
  <si>
    <t>Q3-2012</t>
  </si>
  <si>
    <t>Q4-2012</t>
  </si>
  <si>
    <t>Q1-2013</t>
  </si>
  <si>
    <t>Q2-2013</t>
  </si>
  <si>
    <t>Q3-2013</t>
  </si>
  <si>
    <t>Q4-2013</t>
  </si>
  <si>
    <t>Q1-1960</t>
  </si>
  <si>
    <t/>
  </si>
  <si>
    <t>Q2-1960</t>
  </si>
  <si>
    <t>Q3-1960</t>
  </si>
  <si>
    <t>Q4-1960</t>
  </si>
  <si>
    <t>Q1-1961</t>
  </si>
  <si>
    <t>Q2-1961</t>
  </si>
  <si>
    <t>Q3-1961</t>
  </si>
  <si>
    <t>Q4-1961</t>
  </si>
  <si>
    <t>Q1-1962</t>
  </si>
  <si>
    <t>Q2-1962</t>
  </si>
  <si>
    <t>Q3-1962</t>
  </si>
  <si>
    <t>Q4-1962</t>
  </si>
  <si>
    <t>Q1-1963</t>
  </si>
  <si>
    <t>Q2-1963</t>
  </si>
  <si>
    <t>Q3-1963</t>
  </si>
  <si>
    <t>Q4-1963</t>
  </si>
  <si>
    <t>Q1-1964</t>
  </si>
  <si>
    <t>Q2-1964</t>
  </si>
  <si>
    <t>Q3-1964</t>
  </si>
  <si>
    <t>Q4-1964</t>
  </si>
  <si>
    <t>Q1-1965</t>
  </si>
  <si>
    <t>Q2-1965</t>
  </si>
  <si>
    <t>Q3-1965</t>
  </si>
  <si>
    <t>Q4-1965</t>
  </si>
  <si>
    <t>Q1-1966</t>
  </si>
  <si>
    <t>Q2-1966</t>
  </si>
  <si>
    <t>Q3-1966</t>
  </si>
  <si>
    <t>Q4-1966</t>
  </si>
  <si>
    <t>Q1-1967</t>
  </si>
  <si>
    <t>Q2-1967</t>
  </si>
  <si>
    <t>Q3-1967</t>
  </si>
  <si>
    <t>Q4-1967</t>
  </si>
  <si>
    <t>Q1-1968</t>
  </si>
  <si>
    <t>Q2-1968</t>
  </si>
  <si>
    <t>Q3-1968</t>
  </si>
  <si>
    <t>Q4-1968</t>
  </si>
  <si>
    <t>Q1-1969</t>
  </si>
  <si>
    <t>Q2-1969</t>
  </si>
  <si>
    <t>Q3-1969</t>
  </si>
  <si>
    <t>Q4-1969</t>
  </si>
  <si>
    <t>Q1-1970</t>
  </si>
  <si>
    <t>Q2-1970</t>
  </si>
  <si>
    <t>Q3-1970</t>
  </si>
  <si>
    <t>Q4-1970</t>
  </si>
  <si>
    <t>Q1-1971</t>
  </si>
  <si>
    <t>Q2-1971</t>
  </si>
  <si>
    <t>Q3-1971</t>
  </si>
  <si>
    <t>Q4-1971</t>
  </si>
  <si>
    <t>Q1-1972</t>
  </si>
  <si>
    <t>Q2-1972</t>
  </si>
  <si>
    <t>Q3-1972</t>
  </si>
  <si>
    <t>Q4-1972</t>
  </si>
  <si>
    <t>Q1-1973</t>
  </si>
  <si>
    <t>Q2-1973</t>
  </si>
  <si>
    <t>Q3-1973</t>
  </si>
  <si>
    <t>Q4-1973</t>
  </si>
  <si>
    <t>Q1-1974</t>
  </si>
  <si>
    <t>Q2-1974</t>
  </si>
  <si>
    <t>Q3-1974</t>
  </si>
  <si>
    <t>Q4-1974</t>
  </si>
  <si>
    <t>Q1-1975</t>
  </si>
  <si>
    <t>Q2-1975</t>
  </si>
  <si>
    <t>Q3-1975</t>
  </si>
  <si>
    <t>Q4-1975</t>
  </si>
  <si>
    <t>Q1-1976</t>
  </si>
  <si>
    <t>Q2-1976</t>
  </si>
  <si>
    <t>Q3-1976</t>
  </si>
  <si>
    <t>Q4-1976</t>
  </si>
  <si>
    <t>Q1-1977</t>
  </si>
  <si>
    <t>Q2-1977</t>
  </si>
  <si>
    <t>Q3-1977</t>
  </si>
  <si>
    <t>Q4-1977</t>
  </si>
  <si>
    <t>Q1-1978</t>
  </si>
  <si>
    <t>Q2-1978</t>
  </si>
  <si>
    <t>Q3-1978</t>
  </si>
  <si>
    <t>Q4-1978</t>
  </si>
  <si>
    <t>Q1-1979</t>
  </si>
  <si>
    <t>Q2-1979</t>
  </si>
  <si>
    <t>Q3-1979</t>
  </si>
  <si>
    <t>Q4-1979</t>
  </si>
  <si>
    <t>GDP</t>
  </si>
  <si>
    <t>Debt Securities</t>
  </si>
  <si>
    <t>Total Debt</t>
  </si>
  <si>
    <t>Nominal GDP</t>
  </si>
  <si>
    <t>Tax Revenues</t>
  </si>
  <si>
    <t>Debt Securities-to-Tax Revenues</t>
  </si>
  <si>
    <t>Delta B</t>
  </si>
  <si>
    <t>GDP, detrended</t>
  </si>
  <si>
    <t>Debt to output ratio</t>
  </si>
  <si>
    <t>Spread</t>
  </si>
  <si>
    <t>Chi shock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</si>
  <si>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</si>
  <si>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</si>
  <si>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</si>
  <si>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</si>
  <si>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</si>
  <si>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</si>
  <si>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</si>
  <si>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</si>
  <si>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</si>
  <si>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</si>
  <si>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t+11</t>
  </si>
  <si>
    <t>t+12</t>
  </si>
  <si>
    <t>t+13</t>
  </si>
  <si>
    <t>t+14</t>
  </si>
  <si>
    <t>t+15</t>
  </si>
  <si>
    <t>t+16</t>
  </si>
  <si>
    <t>t+17</t>
  </si>
  <si>
    <t>t+18</t>
  </si>
  <si>
    <t>t+19</t>
  </si>
  <si>
    <t>t+20</t>
  </si>
  <si>
    <t>t+21</t>
  </si>
  <si>
    <t>t+22</t>
  </si>
  <si>
    <t>t+23</t>
  </si>
  <si>
    <t>t+24</t>
  </si>
  <si>
    <t>t+25</t>
  </si>
  <si>
    <t>t+26</t>
  </si>
  <si>
    <t>t+27</t>
  </si>
  <si>
    <t>t+28</t>
  </si>
  <si>
    <t>t+29</t>
  </si>
  <si>
    <t>t+30</t>
  </si>
  <si>
    <t>t+31</t>
  </si>
  <si>
    <t>t+32</t>
  </si>
  <si>
    <t>t+33</t>
  </si>
  <si>
    <t>t+34</t>
  </si>
  <si>
    <t>t+35</t>
  </si>
  <si>
    <t>t+36</t>
  </si>
  <si>
    <t>t+37</t>
  </si>
  <si>
    <t>t+38</t>
  </si>
  <si>
    <t>t+39</t>
  </si>
  <si>
    <t>t+40</t>
  </si>
  <si>
    <t>t+41</t>
  </si>
  <si>
    <t>t+42</t>
  </si>
  <si>
    <t>t+43</t>
  </si>
  <si>
    <t>t+44</t>
  </si>
  <si>
    <t>t+45</t>
  </si>
  <si>
    <t>2014Q1</t>
  </si>
  <si>
    <t>2014Q2</t>
  </si>
  <si>
    <t>2014Q3</t>
  </si>
  <si>
    <t>2014Q4</t>
  </si>
  <si>
    <t>2015Q1</t>
  </si>
  <si>
    <t>2015Q2</t>
  </si>
  <si>
    <t>2015Q3</t>
  </si>
  <si>
    <t>Our elaborations on Italian Treasury data</t>
  </si>
  <si>
    <t xml:space="preserve">Debt Securities </t>
  </si>
  <si>
    <t>(seasonally adjusted )</t>
  </si>
  <si>
    <t>Source:</t>
  </si>
  <si>
    <t>Measure:</t>
  </si>
  <si>
    <t>Definition:</t>
  </si>
  <si>
    <t>Download:</t>
  </si>
  <si>
    <t>Date</t>
  </si>
  <si>
    <t>OECD (Quarterly National Accounts)</t>
  </si>
  <si>
    <t>Gross domestic product</t>
  </si>
  <si>
    <t xml:space="preserve">Expenditure Approach, US Dollars, Volume estimates (VPVOBARSA), </t>
  </si>
  <si>
    <t>Debt securities, Total debt, Nominal GDP, Tax revenues</t>
  </si>
  <si>
    <t xml:space="preserve">Debt Securities: outstanding debt securities of the central government, euros at current prices (OECD Quarterly public sector debt); Total Debt: outstanding total debt of the central government, euros at current prices (OECD Quarterly public sector debt); Nominal GDP: GDP (expenditure approach), euros at current prices (OECD Quarterly National Accounts); Tax Revenues: Total tax revenues of the central government, euros at current prices (OECD Public Sector, Taxation and Market Regulation) </t>
  </si>
  <si>
    <t>OECD , several databases</t>
  </si>
  <si>
    <t>Trend</t>
  </si>
  <si>
    <t xml:space="preserve"> (linear, post99)</t>
  </si>
  <si>
    <t xml:space="preserve"> (cubic)</t>
  </si>
  <si>
    <t xml:space="preserve"> (linear)</t>
  </si>
  <si>
    <t>GDP detrended</t>
  </si>
  <si>
    <t xml:space="preserve">Debt-To-Output </t>
  </si>
  <si>
    <t>Debt Securities-to-Output</t>
  </si>
  <si>
    <t>Bundesbank</t>
  </si>
  <si>
    <t>Coefficients of Nelson-Siegel-Svensson model, Listed Federal Securities, Monthly data (end of month)</t>
  </si>
  <si>
    <t>https://www.bundesbank.de/Navigation/EN/Statistics/Time_series_databases/Money_and_capital_markets/money_and_capital_markets_list_node.html?listId=www_skms_it03c</t>
  </si>
  <si>
    <t>https://www.bundesbank.de/Redaktion/EN/Standardartikel/Statistics/term_structure_of_interest_rates.html</t>
  </si>
  <si>
    <t>http://stats.oecd.org/</t>
  </si>
  <si>
    <t>OECD (Prices and Purchasing Parities)</t>
  </si>
  <si>
    <t>CPI index (2010=100)</t>
  </si>
  <si>
    <t>Consumer price index, all items</t>
  </si>
  <si>
    <t>Bloomberg</t>
  </si>
  <si>
    <t>Yields on benchmark italian government securities, end of period, annualized</t>
  </si>
  <si>
    <t>xxxx</t>
  </si>
  <si>
    <t>BOT</t>
  </si>
  <si>
    <t xml:space="preserve"> 3 Months</t>
  </si>
  <si>
    <t xml:space="preserve">BOT </t>
  </si>
  <si>
    <t>6 Months</t>
  </si>
  <si>
    <t>12 Months</t>
  </si>
  <si>
    <t>Generic Bond</t>
  </si>
  <si>
    <t xml:space="preserve"> 2 Years</t>
  </si>
  <si>
    <t xml:space="preserve">Generic Bond </t>
  </si>
  <si>
    <t>3 Years</t>
  </si>
  <si>
    <t>4 Years</t>
  </si>
  <si>
    <t>5 Years</t>
  </si>
  <si>
    <t>10 Years</t>
  </si>
  <si>
    <t>30 Years</t>
  </si>
  <si>
    <t xml:space="preserve">Redemption profile of Italian debt securities, each entry represents principal and coupon payments due in t+x years. Data are in millions of euros </t>
  </si>
  <si>
    <t>Debt maturity</t>
  </si>
  <si>
    <t>Debt maturity_treasury</t>
  </si>
  <si>
    <t xml:space="preserve"> (linear, up to 2012Q2)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</si>
</sst>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yyyy\-mm\-dd"/>
    <numFmt numFmtId="166" formatCode="0.0000000000000"/>
    <numFmt numFmtId="167" formatCode="#,##0.0"/>
  </numFmts>
  <fonts count="20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Arial1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indexed="9"/>
      <name val="Verdana"/>
      <family val="2"/>
    </font>
    <font>
      <b/>
      <sz val="9"/>
      <color indexed="10"/>
      <name val="Courier New"/>
      <family val="3"/>
    </font>
    <font>
      <sz val="8"/>
      <name val="Arial"/>
      <family val="2"/>
    </font>
    <font>
      <sz val="9"/>
      <color indexed="81"/>
      <name val="Tahoma"/>
      <charset val="1"/>
    </font>
    <font>
      <sz val="10"/>
      <name val="Arial"/>
    </font>
    <font>
      <sz val="11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Arial"/>
      <family val="2"/>
    </font>
    <font>
      <sz val="12"/>
      <name val="Calibri"/>
      <family val="2"/>
      <scheme val="minor"/>
    </font>
    <font>
      <b/>
      <sz val="11"/>
      <color indexed="10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  <xf numFmtId="0" fontId="3" fillId="0" borderId="1" xfId="0" applyNumberFormat="1" applyFont="1" applyBorder="1" applyAlignment="1">
      <alignment horizontal="right"/>
    </xf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0" borderId="0" xfId="0" applyFont="1" applyAlignment="1">
      <alignment horizontal="center"/>
    </xf>
    <xf numFmtId="0" fontId="7" fillId="0" borderId="1" xfId="0" applyNumberFormat="1" applyFont="1" applyBorder="1" applyAlignment="1">
      <alignment horizontal="right"/>
    </xf>
    <xf numFmtId="0" fontId="0" fillId="0" borderId="0" xfId="0" applyFill="1"/>
    <xf numFmtId="0" fontId="6" fillId="0" borderId="1" xfId="0" applyFont="1" applyFill="1" applyBorder="1" applyAlignment="1">
      <alignment horizontal="center"/>
    </xf>
    <xf numFmtId="14" fontId="0" fillId="0" borderId="0" xfId="0" applyNumberFormat="1" applyFill="1"/>
    <xf numFmtId="0" fontId="5" fillId="0" borderId="1" xfId="0" applyFont="1" applyFill="1" applyBorder="1" applyAlignment="1">
      <alignment horizontal="center" vertical="top" wrapText="1"/>
    </xf>
    <xf numFmtId="167" fontId="9" fillId="0" borderId="0" xfId="0" applyNumberFormat="1" applyFont="1" applyFill="1" applyBorder="1" applyAlignment="1"/>
    <xf numFmtId="0" fontId="7" fillId="0" borderId="2" xfId="0" applyNumberFormat="1" applyFont="1" applyBorder="1" applyAlignment="1">
      <alignment horizontal="right"/>
    </xf>
    <xf numFmtId="0" fontId="10" fillId="0" borderId="1" xfId="0" applyNumberFormat="1" applyFont="1" applyBorder="1" applyAlignment="1">
      <alignment horizontal="right"/>
    </xf>
    <xf numFmtId="167" fontId="10" fillId="0" borderId="0" xfId="0" applyNumberFormat="1" applyFont="1" applyFill="1" applyBorder="1" applyAlignment="1">
      <alignment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2" xfId="0" applyNumberFormat="1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13" fillId="0" borderId="0" xfId="0" applyFont="1" applyAlignment="1">
      <alignment horizontal="center"/>
    </xf>
    <xf numFmtId="167" fontId="14" fillId="0" borderId="0" xfId="0" applyNumberFormat="1" applyFont="1" applyFill="1" applyBorder="1" applyAlignment="1">
      <alignment horizontal="center"/>
    </xf>
    <xf numFmtId="167" fontId="15" fillId="0" borderId="0" xfId="0" applyNumberFormat="1" applyFont="1" applyFill="1" applyBorder="1" applyAlignment="1"/>
    <xf numFmtId="167" fontId="1" fillId="0" borderId="0" xfId="0" applyNumberFormat="1" applyFont="1" applyFill="1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/>
    </xf>
    <xf numFmtId="0" fontId="17" fillId="0" borderId="0" xfId="0" applyFont="1"/>
    <xf numFmtId="0" fontId="18" fillId="0" borderId="0" xfId="1" applyFill="1"/>
    <xf numFmtId="0" fontId="18" fillId="0" borderId="0" xfId="1"/>
    <xf numFmtId="14" fontId="18" fillId="0" borderId="0" xfId="1" applyNumberFormat="1"/>
    <xf numFmtId="0" fontId="17" fillId="2" borderId="1" xfId="0" applyFont="1" applyFill="1" applyBorder="1" applyAlignment="1">
      <alignment horizontal="center" vertical="top" wrapText="1"/>
    </xf>
    <xf numFmtId="2" fontId="17" fillId="0" borderId="0" xfId="0" applyNumberFormat="1" applyFont="1" applyAlignment="1">
      <alignment horizontal="center"/>
    </xf>
    <xf numFmtId="2" fontId="17" fillId="0" borderId="0" xfId="0" applyNumberFormat="1" applyFont="1"/>
    <xf numFmtId="0" fontId="0" fillId="0" borderId="0" xfId="0" applyFont="1" applyAlignment="1">
      <alignment horizontal="center" vertical="center"/>
    </xf>
    <xf numFmtId="167" fontId="19" fillId="0" borderId="0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s.oecd.org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ats.oecd.or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bundesbank.de/Navigation/EN/Statistics/Time_series_databases/Money_and_capital_markets/money_and_capital_markets_list_node.html?listId=www_skms_it03c" TargetMode="External"/><Relationship Id="rId1" Type="http://schemas.openxmlformats.org/officeDocument/2006/relationships/hyperlink" Target="https://www.bundesbank.de/Redaktion/EN/Standardartikel/Statistics/term_structure_of_interest_rates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stats.oecd.org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28"/>
  <sheetViews>
    <sheetView topLeftCell="A160" zoomScale="90" zoomScaleNormal="90" workbookViewId="0">
      <selection activeCell="O223" sqref="O223:O226"/>
    </sheetView>
  </sheetViews>
  <sheetFormatPr defaultRowHeight="14.4"/>
  <cols>
    <col min="1" max="1" width="12.15625" customWidth="1"/>
    <col min="2" max="2" width="2.89453125" style="10" customWidth="1"/>
    <col min="3" max="3" width="15.89453125" customWidth="1"/>
  </cols>
  <sheetData>
    <row r="1" spans="1:15">
      <c r="A1" s="2" t="s">
        <v>843</v>
      </c>
      <c r="C1" s="10" t="s">
        <v>848</v>
      </c>
    </row>
    <row r="2" spans="1:15">
      <c r="A2" s="2" t="s">
        <v>844</v>
      </c>
      <c r="C2" s="10" t="s">
        <v>849</v>
      </c>
    </row>
    <row r="3" spans="1:15">
      <c r="A3" s="2" t="s">
        <v>845</v>
      </c>
      <c r="C3" s="10" t="s">
        <v>850</v>
      </c>
    </row>
    <row r="4" spans="1:15">
      <c r="A4" s="2"/>
      <c r="C4" s="10"/>
    </row>
    <row r="5" spans="1:15">
      <c r="A5" s="2" t="s">
        <v>846</v>
      </c>
      <c r="C5" s="39" t="s">
        <v>865</v>
      </c>
    </row>
    <row r="6" spans="1:15">
      <c r="A6" s="2" t="s">
        <v>847</v>
      </c>
      <c r="C6" s="12">
        <v>42275</v>
      </c>
    </row>
    <row r="8" spans="1:15" s="32" customFormat="1" ht="15.6">
      <c r="B8" s="33"/>
      <c r="C8" s="32" t="s">
        <v>777</v>
      </c>
      <c r="E8" s="32" t="s">
        <v>854</v>
      </c>
      <c r="G8" s="32" t="s">
        <v>854</v>
      </c>
      <c r="I8" s="32" t="s">
        <v>854</v>
      </c>
      <c r="K8" s="32" t="s">
        <v>858</v>
      </c>
      <c r="M8" s="32" t="s">
        <v>858</v>
      </c>
      <c r="O8" s="32" t="s">
        <v>858</v>
      </c>
    </row>
    <row r="9" spans="1:15" s="8" customFormat="1">
      <c r="B9" s="45"/>
      <c r="E9" s="8" t="s">
        <v>856</v>
      </c>
      <c r="G9" s="8" t="s">
        <v>855</v>
      </c>
      <c r="I9" s="8" t="s">
        <v>888</v>
      </c>
      <c r="K9" s="8" t="s">
        <v>856</v>
      </c>
      <c r="M9" s="8" t="s">
        <v>857</v>
      </c>
      <c r="O9" s="8" t="s">
        <v>888</v>
      </c>
    </row>
    <row r="11" spans="1:15">
      <c r="A11" s="34" t="s">
        <v>696</v>
      </c>
      <c r="B11" s="35" t="s">
        <v>697</v>
      </c>
      <c r="C11" s="16">
        <v>522367</v>
      </c>
      <c r="D11" s="36"/>
      <c r="E11" s="36">
        <v>13.183890210127799</v>
      </c>
      <c r="F11" s="36"/>
      <c r="G11" s="36"/>
      <c r="H11" s="36"/>
      <c r="I11" s="36"/>
      <c r="J11" s="36"/>
      <c r="K11" s="36">
        <f t="shared" ref="K11:K74" si="0">LN(C11)-E11</f>
        <v>-1.7764525163434186E-2</v>
      </c>
      <c r="L11" s="36"/>
      <c r="M11" s="36"/>
    </row>
    <row r="12" spans="1:15">
      <c r="A12" s="34" t="s">
        <v>698</v>
      </c>
      <c r="B12" s="35" t="s">
        <v>697</v>
      </c>
      <c r="C12" s="16">
        <v>530034</v>
      </c>
      <c r="D12" s="36"/>
      <c r="E12" s="36">
        <v>13.1983015922803</v>
      </c>
      <c r="F12" s="36"/>
      <c r="G12" s="36"/>
      <c r="H12" s="36"/>
      <c r="I12" s="36"/>
      <c r="J12" s="36"/>
      <c r="K12" s="36">
        <f t="shared" si="0"/>
        <v>-1.7605157866183774E-2</v>
      </c>
      <c r="L12" s="36"/>
      <c r="M12" s="36"/>
    </row>
    <row r="13" spans="1:15">
      <c r="A13" s="34" t="s">
        <v>699</v>
      </c>
      <c r="B13" s="35" t="s">
        <v>697</v>
      </c>
      <c r="C13" s="16">
        <v>537818</v>
      </c>
      <c r="D13" s="36"/>
      <c r="E13" s="36">
        <v>13.212622870750399</v>
      </c>
      <c r="F13" s="36"/>
      <c r="G13" s="36"/>
      <c r="H13" s="36"/>
      <c r="I13" s="36"/>
      <c r="J13" s="36"/>
      <c r="K13" s="36">
        <f t="shared" si="0"/>
        <v>-1.7347378802259783E-2</v>
      </c>
      <c r="L13" s="36"/>
      <c r="M13" s="36"/>
    </row>
    <row r="14" spans="1:15">
      <c r="A14" s="34" t="s">
        <v>700</v>
      </c>
      <c r="B14" s="35" t="s">
        <v>697</v>
      </c>
      <c r="C14" s="16">
        <v>538231</v>
      </c>
      <c r="D14" s="36"/>
      <c r="E14" s="36">
        <v>13.226854252494199</v>
      </c>
      <c r="F14" s="36"/>
      <c r="G14" s="36"/>
      <c r="H14" s="36"/>
      <c r="I14" s="36"/>
      <c r="J14" s="36"/>
      <c r="K14" s="36">
        <f t="shared" si="0"/>
        <v>-3.0811137472612771E-2</v>
      </c>
      <c r="L14" s="36"/>
      <c r="M14" s="36"/>
    </row>
    <row r="15" spans="1:15">
      <c r="A15" s="34" t="s">
        <v>701</v>
      </c>
      <c r="B15" s="35" t="s">
        <v>697</v>
      </c>
      <c r="C15" s="16">
        <v>557514</v>
      </c>
      <c r="D15" s="36"/>
      <c r="E15" s="36">
        <v>13.240995944467899</v>
      </c>
      <c r="F15" s="36"/>
      <c r="G15" s="36"/>
      <c r="H15" s="36"/>
      <c r="I15" s="36"/>
      <c r="J15" s="36"/>
      <c r="K15" s="36">
        <f t="shared" si="0"/>
        <v>-9.7530503591691797E-3</v>
      </c>
      <c r="L15" s="36"/>
      <c r="M15" s="36"/>
    </row>
    <row r="16" spans="1:15">
      <c r="A16" s="34" t="s">
        <v>702</v>
      </c>
      <c r="B16" s="35" t="s">
        <v>697</v>
      </c>
      <c r="C16" s="16">
        <v>569308</v>
      </c>
      <c r="D16" s="36"/>
      <c r="E16" s="36">
        <v>13.255048153627699</v>
      </c>
      <c r="F16" s="36"/>
      <c r="G16" s="36"/>
      <c r="H16" s="36"/>
      <c r="I16" s="36"/>
      <c r="J16" s="36"/>
      <c r="K16" s="36">
        <f t="shared" si="0"/>
        <v>-2.8712864422750783E-3</v>
      </c>
      <c r="L16" s="36"/>
      <c r="M16" s="36"/>
    </row>
    <row r="17" spans="1:13">
      <c r="A17" s="34" t="s">
        <v>703</v>
      </c>
      <c r="B17" s="35" t="s">
        <v>697</v>
      </c>
      <c r="C17" s="16">
        <v>582577</v>
      </c>
      <c r="D17" s="36"/>
      <c r="E17" s="36">
        <v>13.269011086929799</v>
      </c>
      <c r="F17" s="36"/>
      <c r="G17" s="36"/>
      <c r="H17" s="36"/>
      <c r="I17" s="36"/>
      <c r="J17" s="36"/>
      <c r="K17" s="36">
        <f t="shared" si="0"/>
        <v>6.2055575972195243E-3</v>
      </c>
      <c r="L17" s="36"/>
      <c r="M17" s="36"/>
    </row>
    <row r="18" spans="1:13">
      <c r="A18" s="34" t="s">
        <v>704</v>
      </c>
      <c r="B18" s="35" t="s">
        <v>697</v>
      </c>
      <c r="C18" s="16">
        <v>593723</v>
      </c>
      <c r="D18" s="36"/>
      <c r="E18" s="36">
        <v>13.282884951330299</v>
      </c>
      <c r="F18" s="36"/>
      <c r="G18" s="36"/>
      <c r="H18" s="36"/>
      <c r="I18" s="36"/>
      <c r="J18" s="36"/>
      <c r="K18" s="36">
        <f t="shared" si="0"/>
        <v>1.1283208282518942E-2</v>
      </c>
      <c r="L18" s="36"/>
      <c r="M18" s="36"/>
    </row>
    <row r="19" spans="1:13">
      <c r="A19" s="34" t="s">
        <v>705</v>
      </c>
      <c r="B19" s="35" t="s">
        <v>697</v>
      </c>
      <c r="C19" s="16">
        <v>602509</v>
      </c>
      <c r="D19" s="36"/>
      <c r="E19" s="36">
        <v>13.296669953785401</v>
      </c>
      <c r="F19" s="36"/>
      <c r="G19" s="36"/>
      <c r="H19" s="36"/>
      <c r="I19" s="36"/>
      <c r="J19" s="36"/>
      <c r="K19" s="36">
        <f t="shared" si="0"/>
        <v>1.2187928209314691E-2</v>
      </c>
      <c r="L19" s="36"/>
      <c r="M19" s="36"/>
    </row>
    <row r="20" spans="1:13">
      <c r="A20" s="34" t="s">
        <v>706</v>
      </c>
      <c r="B20" s="35" t="s">
        <v>697</v>
      </c>
      <c r="C20" s="16">
        <v>608996</v>
      </c>
      <c r="D20" s="36"/>
      <c r="E20" s="36">
        <v>13.310366301251401</v>
      </c>
      <c r="F20" s="36"/>
      <c r="G20" s="36"/>
      <c r="H20" s="36"/>
      <c r="I20" s="36"/>
      <c r="J20" s="36"/>
      <c r="K20" s="36">
        <f t="shared" si="0"/>
        <v>9.200677274563418E-3</v>
      </c>
      <c r="L20" s="36"/>
      <c r="M20" s="36"/>
    </row>
    <row r="21" spans="1:13">
      <c r="A21" s="34" t="s">
        <v>707</v>
      </c>
      <c r="B21" s="35" t="s">
        <v>697</v>
      </c>
      <c r="C21" s="16">
        <v>612652</v>
      </c>
      <c r="D21" s="36"/>
      <c r="E21" s="36">
        <v>13.3239742006844</v>
      </c>
      <c r="F21" s="36"/>
      <c r="G21" s="36"/>
      <c r="H21" s="36"/>
      <c r="I21" s="36"/>
      <c r="J21" s="36"/>
      <c r="K21" s="36">
        <f t="shared" si="0"/>
        <v>1.5781531945151528E-3</v>
      </c>
      <c r="L21" s="36"/>
      <c r="M21" s="36"/>
    </row>
    <row r="22" spans="1:13">
      <c r="A22" s="34" t="s">
        <v>708</v>
      </c>
      <c r="B22" s="35" t="s">
        <v>697</v>
      </c>
      <c r="C22" s="16">
        <v>621852</v>
      </c>
      <c r="D22" s="36"/>
      <c r="E22" s="36">
        <v>13.337493859040601</v>
      </c>
      <c r="F22" s="36"/>
      <c r="G22" s="36"/>
      <c r="H22" s="36"/>
      <c r="I22" s="36"/>
      <c r="J22" s="36"/>
      <c r="K22" s="36">
        <f t="shared" si="0"/>
        <v>2.9635422458120786E-3</v>
      </c>
      <c r="L22" s="36"/>
      <c r="M22" s="36"/>
    </row>
    <row r="23" spans="1:13">
      <c r="A23" s="34" t="s">
        <v>709</v>
      </c>
      <c r="B23" s="35" t="s">
        <v>697</v>
      </c>
      <c r="C23" s="16">
        <v>625980</v>
      </c>
      <c r="D23" s="36"/>
      <c r="E23" s="36">
        <v>13.3509254832762</v>
      </c>
      <c r="F23" s="36"/>
      <c r="G23" s="36"/>
      <c r="H23" s="36"/>
      <c r="I23" s="36"/>
      <c r="J23" s="36"/>
      <c r="K23" s="36">
        <f t="shared" si="0"/>
        <v>-3.8517825861301702E-3</v>
      </c>
      <c r="L23" s="36"/>
      <c r="M23" s="36"/>
    </row>
    <row r="24" spans="1:13">
      <c r="A24" s="34" t="s">
        <v>710</v>
      </c>
      <c r="B24" s="35" t="s">
        <v>697</v>
      </c>
      <c r="C24" s="16">
        <v>643140</v>
      </c>
      <c r="D24" s="36"/>
      <c r="E24" s="36">
        <v>13.364269280347299</v>
      </c>
      <c r="F24" s="36"/>
      <c r="G24" s="36"/>
      <c r="H24" s="36"/>
      <c r="I24" s="36"/>
      <c r="J24" s="36"/>
      <c r="K24" s="36">
        <f t="shared" si="0"/>
        <v>9.8484285663200666E-3</v>
      </c>
      <c r="L24" s="36"/>
      <c r="M24" s="36"/>
    </row>
    <row r="25" spans="1:13">
      <c r="A25" s="34" t="s">
        <v>711</v>
      </c>
      <c r="B25" s="35" t="s">
        <v>697</v>
      </c>
      <c r="C25" s="16">
        <v>653696</v>
      </c>
      <c r="D25" s="36"/>
      <c r="E25" s="36">
        <v>13.377525457210201</v>
      </c>
      <c r="F25" s="36"/>
      <c r="G25" s="36"/>
      <c r="H25" s="36"/>
      <c r="I25" s="36"/>
      <c r="J25" s="36"/>
      <c r="K25" s="36">
        <f t="shared" si="0"/>
        <v>1.287223335705967E-2</v>
      </c>
      <c r="L25" s="36"/>
      <c r="M25" s="36"/>
    </row>
    <row r="26" spans="1:13">
      <c r="A26" s="34" t="s">
        <v>712</v>
      </c>
      <c r="B26" s="35" t="s">
        <v>697</v>
      </c>
      <c r="C26" s="16">
        <v>660419</v>
      </c>
      <c r="D26" s="36"/>
      <c r="E26" s="36">
        <v>13.390694220821</v>
      </c>
      <c r="F26" s="36"/>
      <c r="G26" s="36"/>
      <c r="H26" s="36"/>
      <c r="I26" s="36"/>
      <c r="J26" s="36"/>
      <c r="K26" s="36">
        <f t="shared" si="0"/>
        <v>9.9355402354053268E-3</v>
      </c>
      <c r="L26" s="36"/>
      <c r="M26" s="36"/>
    </row>
    <row r="27" spans="1:13">
      <c r="A27" s="34" t="s">
        <v>713</v>
      </c>
      <c r="B27" s="35" t="s">
        <v>697</v>
      </c>
      <c r="C27" s="16">
        <v>670208</v>
      </c>
      <c r="D27" s="36"/>
      <c r="E27" s="36">
        <v>13.4037757781359</v>
      </c>
      <c r="F27" s="36"/>
      <c r="G27" s="36"/>
      <c r="H27" s="36"/>
      <c r="I27" s="36"/>
      <c r="J27" s="36"/>
      <c r="K27" s="36">
        <f t="shared" si="0"/>
        <v>1.1567612813507822E-2</v>
      </c>
      <c r="L27" s="36"/>
      <c r="M27" s="36"/>
    </row>
    <row r="28" spans="1:13">
      <c r="A28" s="34" t="s">
        <v>714</v>
      </c>
      <c r="B28" s="35" t="s">
        <v>697</v>
      </c>
      <c r="C28" s="16">
        <v>663427</v>
      </c>
      <c r="D28" s="36"/>
      <c r="E28" s="36">
        <v>13.416770336111099</v>
      </c>
      <c r="F28" s="36"/>
      <c r="G28" s="36"/>
      <c r="H28" s="36"/>
      <c r="I28" s="36"/>
      <c r="J28" s="36"/>
      <c r="K28" s="36">
        <f t="shared" si="0"/>
        <v>-1.1596232017016206E-2</v>
      </c>
      <c r="L28" s="36"/>
      <c r="M28" s="36"/>
    </row>
    <row r="29" spans="1:13">
      <c r="A29" s="34" t="s">
        <v>715</v>
      </c>
      <c r="B29" s="35" t="s">
        <v>697</v>
      </c>
      <c r="C29" s="16">
        <v>662306</v>
      </c>
      <c r="D29" s="36"/>
      <c r="E29" s="36">
        <v>13.4296781017028</v>
      </c>
      <c r="F29" s="36"/>
      <c r="G29" s="36"/>
      <c r="H29" s="36"/>
      <c r="I29" s="36"/>
      <c r="J29" s="36"/>
      <c r="K29" s="36">
        <f t="shared" si="0"/>
        <v>-2.6195137932097268E-2</v>
      </c>
      <c r="L29" s="36"/>
      <c r="M29" s="36"/>
    </row>
    <row r="30" spans="1:13">
      <c r="A30" s="34" t="s">
        <v>716</v>
      </c>
      <c r="B30" s="35" t="s">
        <v>697</v>
      </c>
      <c r="C30" s="16">
        <v>659534</v>
      </c>
      <c r="D30" s="36"/>
      <c r="E30" s="36">
        <v>13.4424992818671</v>
      </c>
      <c r="F30" s="36"/>
      <c r="G30" s="36"/>
      <c r="H30" s="36"/>
      <c r="I30" s="36"/>
      <c r="J30" s="36"/>
      <c r="K30" s="36">
        <f t="shared" si="0"/>
        <v>-4.321047784873322E-2</v>
      </c>
      <c r="L30" s="36"/>
      <c r="M30" s="36"/>
    </row>
    <row r="31" spans="1:13">
      <c r="A31" s="34" t="s">
        <v>717</v>
      </c>
      <c r="B31" s="35" t="s">
        <v>697</v>
      </c>
      <c r="C31" s="16">
        <v>668439</v>
      </c>
      <c r="D31" s="36"/>
      <c r="E31" s="36">
        <v>13.455234083560301</v>
      </c>
      <c r="F31" s="36"/>
      <c r="G31" s="36"/>
      <c r="H31" s="36"/>
      <c r="I31" s="36"/>
      <c r="J31" s="36"/>
      <c r="K31" s="36">
        <f t="shared" si="0"/>
        <v>-4.2533661264686273E-2</v>
      </c>
      <c r="L31" s="36"/>
      <c r="M31" s="36"/>
    </row>
    <row r="32" spans="1:13">
      <c r="A32" s="34" t="s">
        <v>718</v>
      </c>
      <c r="B32" s="35" t="s">
        <v>697</v>
      </c>
      <c r="C32" s="16">
        <v>681767</v>
      </c>
      <c r="D32" s="36"/>
      <c r="E32" s="36">
        <v>13.467882713738501</v>
      </c>
      <c r="F32" s="36"/>
      <c r="G32" s="36"/>
      <c r="H32" s="36"/>
      <c r="I32" s="36"/>
      <c r="J32" s="36"/>
      <c r="K32" s="36">
        <f t="shared" si="0"/>
        <v>-3.5439477514641382E-2</v>
      </c>
      <c r="L32" s="36"/>
      <c r="M32" s="36"/>
    </row>
    <row r="33" spans="1:13">
      <c r="A33" s="34" t="s">
        <v>719</v>
      </c>
      <c r="B33" s="35" t="s">
        <v>697</v>
      </c>
      <c r="C33" s="16">
        <v>690848</v>
      </c>
      <c r="D33" s="36"/>
      <c r="E33" s="36">
        <v>13.480445379357899</v>
      </c>
      <c r="F33" s="36"/>
      <c r="G33" s="36"/>
      <c r="H33" s="36"/>
      <c r="I33" s="36"/>
      <c r="J33" s="36"/>
      <c r="K33" s="36">
        <f t="shared" si="0"/>
        <v>-3.4770271861713553E-2</v>
      </c>
      <c r="L33" s="36"/>
      <c r="M33" s="36"/>
    </row>
    <row r="34" spans="1:13">
      <c r="A34" s="34" t="s">
        <v>720</v>
      </c>
      <c r="B34" s="35" t="s">
        <v>697</v>
      </c>
      <c r="C34" s="16">
        <v>701227</v>
      </c>
      <c r="D34" s="36"/>
      <c r="E34" s="36">
        <v>13.4929222873747</v>
      </c>
      <c r="F34" s="36"/>
      <c r="G34" s="36"/>
      <c r="H34" s="36"/>
      <c r="I34" s="36"/>
      <c r="J34" s="36"/>
      <c r="K34" s="36">
        <f t="shared" si="0"/>
        <v>-3.2335350667517915E-2</v>
      </c>
      <c r="L34" s="36"/>
      <c r="M34" s="36"/>
    </row>
    <row r="35" spans="1:13">
      <c r="A35" s="34" t="s">
        <v>721</v>
      </c>
      <c r="B35" s="35" t="s">
        <v>697</v>
      </c>
      <c r="C35" s="16">
        <v>708009</v>
      </c>
      <c r="D35" s="36"/>
      <c r="E35" s="36">
        <v>13.505313644745099</v>
      </c>
      <c r="F35" s="36"/>
      <c r="G35" s="36"/>
      <c r="H35" s="36"/>
      <c r="I35" s="36"/>
      <c r="J35" s="36"/>
      <c r="K35" s="36">
        <f t="shared" si="0"/>
        <v>-3.5101560285630384E-2</v>
      </c>
      <c r="L35" s="36"/>
      <c r="M35" s="36"/>
    </row>
    <row r="36" spans="1:13">
      <c r="A36" s="34" t="s">
        <v>722</v>
      </c>
      <c r="B36" s="35" t="s">
        <v>697</v>
      </c>
      <c r="C36" s="16">
        <v>718093</v>
      </c>
      <c r="D36" s="36"/>
      <c r="E36" s="36">
        <v>13.5176196584252</v>
      </c>
      <c r="F36" s="36"/>
      <c r="G36" s="36"/>
      <c r="H36" s="36"/>
      <c r="I36" s="36"/>
      <c r="J36" s="36"/>
      <c r="K36" s="36">
        <f t="shared" si="0"/>
        <v>-3.32652923202712E-2</v>
      </c>
      <c r="L36" s="36"/>
      <c r="M36" s="36"/>
    </row>
    <row r="37" spans="1:13">
      <c r="A37" s="34" t="s">
        <v>723</v>
      </c>
      <c r="B37" s="35" t="s">
        <v>697</v>
      </c>
      <c r="C37" s="16">
        <v>738379</v>
      </c>
      <c r="D37" s="36"/>
      <c r="E37" s="36">
        <v>13.529840535371299</v>
      </c>
      <c r="F37" s="36"/>
      <c r="G37" s="36"/>
      <c r="H37" s="36"/>
      <c r="I37" s="36"/>
      <c r="J37" s="36"/>
      <c r="K37" s="36">
        <f t="shared" si="0"/>
        <v>-1.7628013474929816E-2</v>
      </c>
      <c r="L37" s="36"/>
      <c r="M37" s="36"/>
    </row>
    <row r="38" spans="1:13">
      <c r="A38" s="34" t="s">
        <v>724</v>
      </c>
      <c r="B38" s="35" t="s">
        <v>697</v>
      </c>
      <c r="C38" s="16">
        <v>741917</v>
      </c>
      <c r="D38" s="36"/>
      <c r="E38" s="36">
        <v>13.5419764825395</v>
      </c>
      <c r="F38" s="36"/>
      <c r="G38" s="36"/>
      <c r="H38" s="36"/>
      <c r="I38" s="36"/>
      <c r="J38" s="36"/>
      <c r="K38" s="36">
        <f t="shared" si="0"/>
        <v>-2.4983826485035721E-2</v>
      </c>
      <c r="L38" s="36"/>
      <c r="M38" s="36"/>
    </row>
    <row r="39" spans="1:13">
      <c r="A39" s="34" t="s">
        <v>725</v>
      </c>
      <c r="B39" s="35" t="s">
        <v>697</v>
      </c>
      <c r="C39" s="16">
        <v>756719</v>
      </c>
      <c r="D39" s="36"/>
      <c r="E39" s="36">
        <v>13.554027706886099</v>
      </c>
      <c r="F39" s="36"/>
      <c r="G39" s="36"/>
      <c r="H39" s="36"/>
      <c r="I39" s="36"/>
      <c r="J39" s="36"/>
      <c r="K39" s="36">
        <f t="shared" si="0"/>
        <v>-1.7280445492678709E-2</v>
      </c>
      <c r="L39" s="36"/>
      <c r="M39" s="36"/>
    </row>
    <row r="40" spans="1:13">
      <c r="A40" s="34" t="s">
        <v>726</v>
      </c>
      <c r="B40" s="35" t="s">
        <v>697</v>
      </c>
      <c r="C40" s="16">
        <v>772995</v>
      </c>
      <c r="D40" s="36"/>
      <c r="E40" s="36">
        <v>13.565994415367101</v>
      </c>
      <c r="F40" s="36"/>
      <c r="G40" s="36"/>
      <c r="H40" s="36"/>
      <c r="I40" s="36"/>
      <c r="J40" s="36"/>
      <c r="K40" s="36">
        <f t="shared" si="0"/>
        <v>-7.9665561237654003E-3</v>
      </c>
      <c r="L40" s="36"/>
      <c r="M40" s="36"/>
    </row>
    <row r="41" spans="1:13">
      <c r="A41" s="34" t="s">
        <v>727</v>
      </c>
      <c r="B41" s="35" t="s">
        <v>697</v>
      </c>
      <c r="C41" s="16">
        <v>784907</v>
      </c>
      <c r="D41" s="36"/>
      <c r="E41" s="36">
        <v>13.577876814938801</v>
      </c>
      <c r="F41" s="36"/>
      <c r="G41" s="36"/>
      <c r="H41" s="36"/>
      <c r="I41" s="36"/>
      <c r="J41" s="36"/>
      <c r="K41" s="36">
        <f t="shared" si="0"/>
        <v>-4.5562965301186864E-3</v>
      </c>
      <c r="L41" s="36"/>
      <c r="M41" s="36"/>
    </row>
    <row r="42" spans="1:13">
      <c r="A42" s="34" t="s">
        <v>728</v>
      </c>
      <c r="B42" s="35" t="s">
        <v>697</v>
      </c>
      <c r="C42" s="16">
        <v>800417</v>
      </c>
      <c r="D42" s="36"/>
      <c r="E42" s="36">
        <v>13.5896751125574</v>
      </c>
      <c r="F42" s="36"/>
      <c r="G42" s="36"/>
      <c r="H42" s="36"/>
      <c r="I42" s="36"/>
      <c r="J42" s="36"/>
      <c r="K42" s="36">
        <f t="shared" si="0"/>
        <v>3.213008289073116E-3</v>
      </c>
      <c r="L42" s="36"/>
      <c r="M42" s="36"/>
    </row>
    <row r="43" spans="1:13">
      <c r="A43" s="34" t="s">
        <v>729</v>
      </c>
      <c r="B43" s="35" t="s">
        <v>697</v>
      </c>
      <c r="C43" s="16">
        <v>802363</v>
      </c>
      <c r="D43" s="36"/>
      <c r="E43" s="36">
        <v>13.601389515178999</v>
      </c>
      <c r="F43" s="36"/>
      <c r="G43" s="36"/>
      <c r="H43" s="36"/>
      <c r="I43" s="36"/>
      <c r="J43" s="36"/>
      <c r="K43" s="36">
        <f t="shared" si="0"/>
        <v>-6.0731122773169943E-3</v>
      </c>
      <c r="L43" s="36"/>
      <c r="M43" s="36"/>
    </row>
    <row r="44" spans="1:13">
      <c r="A44" s="34" t="s">
        <v>730</v>
      </c>
      <c r="B44" s="35" t="s">
        <v>697</v>
      </c>
      <c r="C44" s="16">
        <v>819170</v>
      </c>
      <c r="D44" s="36"/>
      <c r="E44" s="36">
        <v>13.613020229759799</v>
      </c>
      <c r="F44" s="36"/>
      <c r="G44" s="36"/>
      <c r="H44" s="36"/>
      <c r="I44" s="36"/>
      <c r="J44" s="36"/>
      <c r="K44" s="36">
        <f t="shared" si="0"/>
        <v>3.0266817432629267E-3</v>
      </c>
      <c r="L44" s="36"/>
      <c r="M44" s="36"/>
    </row>
    <row r="45" spans="1:13">
      <c r="A45" s="34" t="s">
        <v>731</v>
      </c>
      <c r="B45" s="35" t="s">
        <v>697</v>
      </c>
      <c r="C45" s="16">
        <v>838866</v>
      </c>
      <c r="D45" s="36"/>
      <c r="E45" s="36">
        <v>13.624567463256099</v>
      </c>
      <c r="F45" s="36"/>
      <c r="G45" s="36"/>
      <c r="H45" s="36"/>
      <c r="I45" s="36"/>
      <c r="J45" s="36"/>
      <c r="K45" s="36">
        <f t="shared" si="0"/>
        <v>1.5238795492441781E-2</v>
      </c>
      <c r="L45" s="36"/>
      <c r="M45" s="36"/>
    </row>
    <row r="46" spans="1:13">
      <c r="A46" s="34" t="s">
        <v>732</v>
      </c>
      <c r="B46" s="35" t="s">
        <v>697</v>
      </c>
      <c r="C46" s="16">
        <v>858504</v>
      </c>
      <c r="D46" s="36"/>
      <c r="E46" s="36">
        <v>13.636031422623899</v>
      </c>
      <c r="F46" s="36"/>
      <c r="G46" s="36"/>
      <c r="H46" s="36"/>
      <c r="I46" s="36"/>
      <c r="J46" s="36"/>
      <c r="K46" s="36">
        <f t="shared" si="0"/>
        <v>2.6915195974371642E-2</v>
      </c>
      <c r="L46" s="36"/>
      <c r="M46" s="36"/>
    </row>
    <row r="47" spans="1:13">
      <c r="A47" s="34" t="s">
        <v>733</v>
      </c>
      <c r="B47" s="35" t="s">
        <v>697</v>
      </c>
      <c r="C47" s="16">
        <v>871949</v>
      </c>
      <c r="D47" s="36"/>
      <c r="E47" s="36">
        <v>13.647412314819601</v>
      </c>
      <c r="F47" s="36"/>
      <c r="G47" s="36"/>
      <c r="H47" s="36"/>
      <c r="I47" s="36"/>
      <c r="J47" s="36"/>
      <c r="K47" s="36">
        <f t="shared" si="0"/>
        <v>3.1073900122597919E-2</v>
      </c>
      <c r="L47" s="36"/>
      <c r="M47" s="36"/>
    </row>
    <row r="48" spans="1:13">
      <c r="A48" s="34" t="s">
        <v>734</v>
      </c>
      <c r="B48" s="35" t="s">
        <v>697</v>
      </c>
      <c r="C48" s="16">
        <v>887694</v>
      </c>
      <c r="D48" s="36"/>
      <c r="E48" s="36">
        <v>13.6587103467992</v>
      </c>
      <c r="F48" s="36"/>
      <c r="G48" s="36"/>
      <c r="H48" s="36"/>
      <c r="I48" s="36"/>
      <c r="J48" s="36"/>
      <c r="K48" s="36">
        <f t="shared" si="0"/>
        <v>3.7672021194151029E-2</v>
      </c>
      <c r="L48" s="36"/>
      <c r="M48" s="36"/>
    </row>
    <row r="49" spans="1:13">
      <c r="A49" s="34" t="s">
        <v>735</v>
      </c>
      <c r="B49" s="35" t="s">
        <v>697</v>
      </c>
      <c r="C49" s="16">
        <v>889817</v>
      </c>
      <c r="D49" s="36"/>
      <c r="E49" s="36">
        <v>13.669925725518899</v>
      </c>
      <c r="F49" s="36"/>
      <c r="G49" s="36"/>
      <c r="H49" s="36"/>
      <c r="I49" s="36"/>
      <c r="J49" s="36"/>
      <c r="K49" s="36">
        <f t="shared" si="0"/>
        <v>2.8845377069620426E-2</v>
      </c>
      <c r="L49" s="36"/>
      <c r="M49" s="36"/>
    </row>
    <row r="50" spans="1:13">
      <c r="A50" s="34" t="s">
        <v>736</v>
      </c>
      <c r="B50" s="35" t="s">
        <v>697</v>
      </c>
      <c r="C50" s="16">
        <v>871831</v>
      </c>
      <c r="D50" s="36"/>
      <c r="E50" s="36">
        <v>13.681058657935001</v>
      </c>
      <c r="F50" s="36"/>
      <c r="G50" s="36"/>
      <c r="H50" s="36"/>
      <c r="I50" s="36"/>
      <c r="J50" s="36"/>
      <c r="K50" s="36">
        <f t="shared" si="0"/>
        <v>-2.7077811664035778E-3</v>
      </c>
      <c r="L50" s="36"/>
      <c r="M50" s="36"/>
    </row>
    <row r="51" spans="1:13">
      <c r="A51" s="34" t="s">
        <v>737</v>
      </c>
      <c r="B51" s="35" t="s">
        <v>697</v>
      </c>
      <c r="C51" s="16">
        <v>924110</v>
      </c>
      <c r="D51" s="36"/>
      <c r="E51" s="36">
        <v>13.6921093510036</v>
      </c>
      <c r="F51" s="36"/>
      <c r="G51" s="36"/>
      <c r="H51" s="36"/>
      <c r="I51" s="36"/>
      <c r="J51" s="36"/>
      <c r="K51" s="36">
        <f t="shared" si="0"/>
        <v>4.4477040153664049E-2</v>
      </c>
      <c r="L51" s="36"/>
      <c r="M51" s="36"/>
    </row>
    <row r="52" spans="1:13">
      <c r="A52" s="34" t="s">
        <v>738</v>
      </c>
      <c r="B52" s="35" t="s">
        <v>697</v>
      </c>
      <c r="C52" s="16">
        <v>930856</v>
      </c>
      <c r="D52" s="36"/>
      <c r="E52" s="36">
        <v>13.7030780116808</v>
      </c>
      <c r="F52" s="36"/>
      <c r="G52" s="36"/>
      <c r="H52" s="36"/>
      <c r="I52" s="36"/>
      <c r="J52" s="36"/>
      <c r="K52" s="36">
        <f t="shared" si="0"/>
        <v>4.0781860220121757E-2</v>
      </c>
      <c r="L52" s="36"/>
      <c r="M52" s="36"/>
    </row>
    <row r="53" spans="1:13">
      <c r="A53" s="34" t="s">
        <v>739</v>
      </c>
      <c r="B53" s="35" t="s">
        <v>697</v>
      </c>
      <c r="C53" s="16">
        <v>949532</v>
      </c>
      <c r="D53" s="36"/>
      <c r="E53" s="36">
        <v>13.713964846923</v>
      </c>
      <c r="F53" s="36"/>
      <c r="G53" s="36"/>
      <c r="H53" s="36"/>
      <c r="I53" s="36"/>
      <c r="J53" s="36"/>
      <c r="K53" s="36">
        <f t="shared" si="0"/>
        <v>4.9759663691974154E-2</v>
      </c>
      <c r="L53" s="36"/>
      <c r="M53" s="36"/>
    </row>
    <row r="54" spans="1:13">
      <c r="A54" s="34" t="s">
        <v>740</v>
      </c>
      <c r="B54" s="35" t="s">
        <v>697</v>
      </c>
      <c r="C54" s="16">
        <v>950594</v>
      </c>
      <c r="D54" s="36"/>
      <c r="E54" s="36">
        <v>13.724770063686201</v>
      </c>
      <c r="F54" s="36"/>
      <c r="G54" s="36"/>
      <c r="H54" s="36"/>
      <c r="I54" s="36"/>
      <c r="J54" s="36"/>
      <c r="K54" s="36">
        <f t="shared" si="0"/>
        <v>4.0072267652854876E-2</v>
      </c>
      <c r="L54" s="36"/>
      <c r="M54" s="36"/>
    </row>
    <row r="55" spans="1:13">
      <c r="A55" s="34" t="s">
        <v>741</v>
      </c>
      <c r="B55" s="35" t="s">
        <v>697</v>
      </c>
      <c r="C55" s="16">
        <v>945622</v>
      </c>
      <c r="D55" s="36"/>
      <c r="E55" s="36">
        <v>13.735493868926699</v>
      </c>
      <c r="F55" s="36"/>
      <c r="G55" s="36"/>
      <c r="H55" s="36"/>
      <c r="I55" s="36"/>
      <c r="J55" s="36"/>
      <c r="K55" s="36">
        <f t="shared" si="0"/>
        <v>2.4104322088067676E-2</v>
      </c>
      <c r="L55" s="36"/>
      <c r="M55" s="36"/>
    </row>
    <row r="56" spans="1:13">
      <c r="A56" s="34" t="s">
        <v>742</v>
      </c>
      <c r="B56" s="35" t="s">
        <v>697</v>
      </c>
      <c r="C56" s="16">
        <v>949612</v>
      </c>
      <c r="D56" s="36"/>
      <c r="E56" s="36">
        <v>13.7461364696006</v>
      </c>
      <c r="F56" s="36"/>
      <c r="G56" s="36"/>
      <c r="H56" s="36"/>
      <c r="I56" s="36"/>
      <c r="J56" s="36"/>
      <c r="K56" s="36">
        <f t="shared" si="0"/>
        <v>1.7672289496896809E-2</v>
      </c>
      <c r="L56" s="36"/>
      <c r="M56" s="36"/>
    </row>
    <row r="57" spans="1:13">
      <c r="A57" s="34" t="s">
        <v>743</v>
      </c>
      <c r="B57" s="35" t="s">
        <v>697</v>
      </c>
      <c r="C57" s="16">
        <v>963522</v>
      </c>
      <c r="D57" s="36"/>
      <c r="E57" s="36">
        <v>13.756698072664101</v>
      </c>
      <c r="F57" s="36"/>
      <c r="G57" s="36"/>
      <c r="H57" s="36"/>
      <c r="I57" s="36"/>
      <c r="J57" s="36"/>
      <c r="K57" s="36">
        <f t="shared" si="0"/>
        <v>2.1652527331601945E-2</v>
      </c>
      <c r="L57" s="36"/>
      <c r="M57" s="36"/>
    </row>
    <row r="58" spans="1:13">
      <c r="A58" s="34" t="s">
        <v>744</v>
      </c>
      <c r="B58" s="35" t="s">
        <v>697</v>
      </c>
      <c r="C58" s="16">
        <v>968961</v>
      </c>
      <c r="D58" s="36"/>
      <c r="E58" s="36">
        <v>13.7671788850735</v>
      </c>
      <c r="F58" s="36"/>
      <c r="G58" s="36"/>
      <c r="H58" s="36"/>
      <c r="I58" s="36"/>
      <c r="J58" s="36"/>
      <c r="K58" s="36">
        <f t="shared" si="0"/>
        <v>1.6800757311424164E-2</v>
      </c>
      <c r="L58" s="36"/>
      <c r="M58" s="36"/>
    </row>
    <row r="59" spans="1:13">
      <c r="A59" s="34" t="s">
        <v>745</v>
      </c>
      <c r="B59" s="35" t="s">
        <v>697</v>
      </c>
      <c r="C59" s="16">
        <v>979667</v>
      </c>
      <c r="D59" s="36"/>
      <c r="E59" s="36">
        <v>13.7775791137848</v>
      </c>
      <c r="F59" s="36"/>
      <c r="G59" s="36"/>
      <c r="H59" s="36"/>
      <c r="I59" s="36"/>
      <c r="J59" s="36"/>
      <c r="K59" s="36">
        <f t="shared" si="0"/>
        <v>1.7388883199872751E-2</v>
      </c>
      <c r="L59" s="36"/>
      <c r="M59" s="36"/>
    </row>
    <row r="60" spans="1:13">
      <c r="A60" s="34" t="s">
        <v>746</v>
      </c>
      <c r="B60" s="35" t="s">
        <v>697</v>
      </c>
      <c r="C60" s="16">
        <v>979223</v>
      </c>
      <c r="D60" s="36"/>
      <c r="E60" s="36">
        <v>13.7878989657542</v>
      </c>
      <c r="F60" s="36"/>
      <c r="G60" s="36"/>
      <c r="H60" s="36"/>
      <c r="I60" s="36"/>
      <c r="J60" s="36"/>
      <c r="K60" s="36">
        <f t="shared" si="0"/>
        <v>6.6157132722377554E-3</v>
      </c>
      <c r="L60" s="36"/>
      <c r="M60" s="36"/>
    </row>
    <row r="61" spans="1:13">
      <c r="A61" s="34" t="s">
        <v>747</v>
      </c>
      <c r="B61" s="35" t="s">
        <v>697</v>
      </c>
      <c r="C61" s="16">
        <v>992424</v>
      </c>
      <c r="D61" s="36"/>
      <c r="E61" s="36">
        <v>13.798138647938</v>
      </c>
      <c r="F61" s="36"/>
      <c r="G61" s="36"/>
      <c r="H61" s="36"/>
      <c r="I61" s="36"/>
      <c r="J61" s="36"/>
      <c r="K61" s="36">
        <f t="shared" si="0"/>
        <v>9.7670663662157153E-3</v>
      </c>
      <c r="L61" s="36"/>
      <c r="M61" s="36"/>
    </row>
    <row r="62" spans="1:13">
      <c r="A62" s="34" t="s">
        <v>748</v>
      </c>
      <c r="B62" s="35" t="s">
        <v>697</v>
      </c>
      <c r="C62" s="16">
        <v>997141</v>
      </c>
      <c r="D62" s="36"/>
      <c r="E62" s="36">
        <v>13.8082983672924</v>
      </c>
      <c r="F62" s="36"/>
      <c r="G62" s="36"/>
      <c r="H62" s="36"/>
      <c r="I62" s="36"/>
      <c r="J62" s="36"/>
      <c r="K62" s="36">
        <f t="shared" si="0"/>
        <v>4.3490959249243843E-3</v>
      </c>
      <c r="L62" s="36"/>
      <c r="M62" s="36"/>
    </row>
    <row r="63" spans="1:13">
      <c r="A63" s="34" t="s">
        <v>749</v>
      </c>
      <c r="B63" s="35" t="s">
        <v>697</v>
      </c>
      <c r="C63" s="16">
        <v>1006130</v>
      </c>
      <c r="D63" s="36"/>
      <c r="E63" s="36">
        <v>13.818378330773401</v>
      </c>
      <c r="F63" s="36"/>
      <c r="G63" s="36"/>
      <c r="H63" s="36"/>
      <c r="I63" s="36"/>
      <c r="J63" s="36"/>
      <c r="K63" s="36">
        <f t="shared" si="0"/>
        <v>3.2435151717216115E-3</v>
      </c>
      <c r="L63" s="36"/>
      <c r="M63" s="36"/>
    </row>
    <row r="64" spans="1:13">
      <c r="A64" s="34" t="s">
        <v>750</v>
      </c>
      <c r="B64" s="35" t="s">
        <v>697</v>
      </c>
      <c r="C64" s="16">
        <v>1036280</v>
      </c>
      <c r="D64" s="36"/>
      <c r="E64" s="36">
        <v>13.8283787453374</v>
      </c>
      <c r="F64" s="36"/>
      <c r="G64" s="36"/>
      <c r="H64" s="36"/>
      <c r="I64" s="36"/>
      <c r="J64" s="36"/>
      <c r="K64" s="36">
        <f t="shared" si="0"/>
        <v>2.2769190218005164E-2</v>
      </c>
      <c r="L64" s="36"/>
      <c r="M64" s="36"/>
    </row>
    <row r="65" spans="1:13">
      <c r="A65" s="34" t="s">
        <v>751</v>
      </c>
      <c r="B65" s="35" t="s">
        <v>697</v>
      </c>
      <c r="C65" s="16">
        <v>1069253</v>
      </c>
      <c r="D65" s="36"/>
      <c r="E65" s="36">
        <v>13.838299817940401</v>
      </c>
      <c r="F65" s="36"/>
      <c r="G65" s="36"/>
      <c r="H65" s="36"/>
      <c r="I65" s="36"/>
      <c r="J65" s="36"/>
      <c r="K65" s="36">
        <f t="shared" si="0"/>
        <v>4.4171013849751972E-2</v>
      </c>
      <c r="L65" s="36"/>
      <c r="M65" s="36"/>
    </row>
    <row r="66" spans="1:13">
      <c r="A66" s="34" t="s">
        <v>752</v>
      </c>
      <c r="B66" s="35" t="s">
        <v>697</v>
      </c>
      <c r="C66" s="16">
        <v>1095370</v>
      </c>
      <c r="D66" s="36"/>
      <c r="E66" s="36">
        <v>13.8481417555388</v>
      </c>
      <c r="F66" s="36"/>
      <c r="G66" s="36"/>
      <c r="H66" s="36"/>
      <c r="I66" s="36"/>
      <c r="J66" s="36"/>
      <c r="K66" s="36">
        <f t="shared" si="0"/>
        <v>5.8461008162122852E-2</v>
      </c>
      <c r="L66" s="36"/>
      <c r="M66" s="36"/>
    </row>
    <row r="67" spans="1:13">
      <c r="A67" s="34" t="s">
        <v>753</v>
      </c>
      <c r="B67" s="35" t="s">
        <v>697</v>
      </c>
      <c r="C67" s="16">
        <v>1104254</v>
      </c>
      <c r="D67" s="36"/>
      <c r="E67" s="36">
        <v>13.857904765088501</v>
      </c>
      <c r="F67" s="36"/>
      <c r="G67" s="36"/>
      <c r="H67" s="36"/>
      <c r="I67" s="36"/>
      <c r="J67" s="36"/>
      <c r="K67" s="36">
        <f t="shared" si="0"/>
        <v>5.6775786731835254E-2</v>
      </c>
      <c r="L67" s="36"/>
      <c r="M67" s="36"/>
    </row>
    <row r="68" spans="1:13">
      <c r="A68" s="34" t="s">
        <v>754</v>
      </c>
      <c r="B68" s="35" t="s">
        <v>697</v>
      </c>
      <c r="C68" s="16">
        <v>1114800</v>
      </c>
      <c r="D68" s="36"/>
      <c r="E68" s="36">
        <v>13.867589053545901</v>
      </c>
      <c r="F68" s="36"/>
      <c r="G68" s="36"/>
      <c r="H68" s="36"/>
      <c r="I68" s="36"/>
      <c r="J68" s="36"/>
      <c r="K68" s="36">
        <f t="shared" si="0"/>
        <v>5.6596521044030013E-2</v>
      </c>
      <c r="L68" s="36"/>
      <c r="M68" s="36"/>
    </row>
    <row r="69" spans="1:13">
      <c r="A69" s="34" t="s">
        <v>755</v>
      </c>
      <c r="B69" s="35" t="s">
        <v>697</v>
      </c>
      <c r="C69" s="16">
        <v>1116659</v>
      </c>
      <c r="D69" s="36"/>
      <c r="E69" s="36">
        <v>13.8771948278671</v>
      </c>
      <c r="F69" s="36"/>
      <c r="G69" s="36"/>
      <c r="H69" s="36"/>
      <c r="I69" s="36"/>
      <c r="J69" s="36"/>
      <c r="K69" s="36">
        <f t="shared" si="0"/>
        <v>4.8656921570827905E-2</v>
      </c>
      <c r="L69" s="36"/>
      <c r="M69" s="36"/>
    </row>
    <row r="70" spans="1:13">
      <c r="A70" s="34" t="s">
        <v>756</v>
      </c>
      <c r="B70" s="35" t="s">
        <v>697</v>
      </c>
      <c r="C70" s="16">
        <v>1093316</v>
      </c>
      <c r="D70" s="36"/>
      <c r="E70" s="36">
        <v>13.886722295008299</v>
      </c>
      <c r="F70" s="36"/>
      <c r="G70" s="36"/>
      <c r="H70" s="36"/>
      <c r="I70" s="36"/>
      <c r="J70" s="36"/>
      <c r="K70" s="36">
        <f t="shared" si="0"/>
        <v>1.8003542899709402E-2</v>
      </c>
      <c r="L70" s="36"/>
      <c r="M70" s="36"/>
    </row>
    <row r="71" spans="1:13">
      <c r="A71" s="34" t="s">
        <v>757</v>
      </c>
      <c r="B71" s="35" t="s">
        <v>697</v>
      </c>
      <c r="C71" s="16">
        <v>1074297</v>
      </c>
      <c r="D71" s="36"/>
      <c r="E71" s="36">
        <v>13.896171661925701</v>
      </c>
      <c r="F71" s="36"/>
      <c r="G71" s="36"/>
      <c r="H71" s="36"/>
      <c r="I71" s="36"/>
      <c r="J71" s="36"/>
      <c r="K71" s="36">
        <f t="shared" si="0"/>
        <v>-8.994609791022512E-3</v>
      </c>
      <c r="L71" s="36"/>
      <c r="M71" s="36"/>
    </row>
    <row r="72" spans="1:13">
      <c r="A72" s="34" t="s">
        <v>758</v>
      </c>
      <c r="B72" s="35" t="s">
        <v>697</v>
      </c>
      <c r="C72" s="16">
        <v>1073742</v>
      </c>
      <c r="D72" s="36"/>
      <c r="E72" s="36">
        <v>13.905543135575501</v>
      </c>
      <c r="F72" s="36"/>
      <c r="G72" s="36"/>
      <c r="H72" s="36"/>
      <c r="I72" s="36"/>
      <c r="J72" s="36"/>
      <c r="K72" s="36">
        <f t="shared" si="0"/>
        <v>-1.8882833846518565E-2</v>
      </c>
      <c r="L72" s="36"/>
      <c r="M72" s="36"/>
    </row>
    <row r="73" spans="1:13">
      <c r="A73" s="34" t="s">
        <v>759</v>
      </c>
      <c r="B73" s="35" t="s">
        <v>697</v>
      </c>
      <c r="C73" s="16">
        <v>1089005</v>
      </c>
      <c r="D73" s="36"/>
      <c r="E73" s="36">
        <v>13.9148369229138</v>
      </c>
      <c r="F73" s="36"/>
      <c r="G73" s="36"/>
      <c r="H73" s="36"/>
      <c r="I73" s="36"/>
      <c r="J73" s="36"/>
      <c r="K73" s="36">
        <f t="shared" si="0"/>
        <v>-1.4061929641014714E-2</v>
      </c>
      <c r="L73" s="36"/>
      <c r="M73" s="36"/>
    </row>
    <row r="74" spans="1:13">
      <c r="A74" s="34" t="s">
        <v>760</v>
      </c>
      <c r="B74" s="35" t="s">
        <v>697</v>
      </c>
      <c r="C74" s="16">
        <v>1101205</v>
      </c>
      <c r="D74" s="36"/>
      <c r="E74" s="36">
        <v>13.924053230896799</v>
      </c>
      <c r="F74" s="36"/>
      <c r="G74" s="36"/>
      <c r="H74" s="36"/>
      <c r="I74" s="36"/>
      <c r="J74" s="36"/>
      <c r="K74" s="36">
        <f t="shared" si="0"/>
        <v>-1.2137638155246933E-2</v>
      </c>
      <c r="L74" s="36"/>
      <c r="M74" s="36"/>
    </row>
    <row r="75" spans="1:13">
      <c r="A75" s="34" t="s">
        <v>761</v>
      </c>
      <c r="B75" s="35" t="s">
        <v>697</v>
      </c>
      <c r="C75" s="16">
        <v>1120607</v>
      </c>
      <c r="D75" s="36"/>
      <c r="E75" s="36">
        <v>13.9331922664808</v>
      </c>
      <c r="F75" s="36"/>
      <c r="G75" s="36"/>
      <c r="H75" s="36"/>
      <c r="I75" s="36"/>
      <c r="J75" s="36"/>
      <c r="K75" s="36">
        <f t="shared" ref="K75:K138" si="1">LN(C75)-E75</f>
        <v>-3.8112057334114269E-3</v>
      </c>
      <c r="L75" s="36"/>
      <c r="M75" s="36"/>
    </row>
    <row r="76" spans="1:13">
      <c r="A76" s="34" t="s">
        <v>762</v>
      </c>
      <c r="B76" s="35" t="s">
        <v>697</v>
      </c>
      <c r="C76" s="16">
        <v>1140861</v>
      </c>
      <c r="D76" s="36"/>
      <c r="E76" s="36">
        <v>13.942254236621901</v>
      </c>
      <c r="F76" s="36"/>
      <c r="G76" s="36"/>
      <c r="H76" s="36"/>
      <c r="I76" s="36"/>
      <c r="J76" s="36"/>
      <c r="K76" s="36">
        <f t="shared" si="1"/>
        <v>5.0395618389789121E-3</v>
      </c>
      <c r="L76" s="36"/>
      <c r="M76" s="36"/>
    </row>
    <row r="77" spans="1:13">
      <c r="A77" s="34" t="s">
        <v>763</v>
      </c>
      <c r="B77" s="35" t="s">
        <v>697</v>
      </c>
      <c r="C77" s="16">
        <v>1169856</v>
      </c>
      <c r="D77" s="36"/>
      <c r="E77" s="36">
        <v>13.9512393482762</v>
      </c>
      <c r="F77" s="36"/>
      <c r="G77" s="36"/>
      <c r="H77" s="36"/>
      <c r="I77" s="36"/>
      <c r="J77" s="36"/>
      <c r="K77" s="36">
        <f t="shared" si="1"/>
        <v>2.1151874000075566E-2</v>
      </c>
      <c r="L77" s="36"/>
      <c r="M77" s="36"/>
    </row>
    <row r="78" spans="1:13">
      <c r="A78" s="34" t="s">
        <v>764</v>
      </c>
      <c r="B78" s="35" t="s">
        <v>697</v>
      </c>
      <c r="C78" s="16">
        <v>1190149</v>
      </c>
      <c r="D78" s="36"/>
      <c r="E78" s="36">
        <v>13.9601478084</v>
      </c>
      <c r="F78" s="36"/>
      <c r="G78" s="36"/>
      <c r="H78" s="36"/>
      <c r="I78" s="36"/>
      <c r="J78" s="36"/>
      <c r="K78" s="36">
        <f t="shared" si="1"/>
        <v>2.9441258933617931E-2</v>
      </c>
      <c r="L78" s="36"/>
      <c r="M78" s="36"/>
    </row>
    <row r="79" spans="1:13">
      <c r="A79" s="34" t="s">
        <v>765</v>
      </c>
      <c r="B79" s="35" t="s">
        <v>697</v>
      </c>
      <c r="C79" s="16">
        <v>1190620</v>
      </c>
      <c r="D79" s="36"/>
      <c r="E79" s="36">
        <v>13.9689798239495</v>
      </c>
      <c r="F79" s="36"/>
      <c r="G79" s="36"/>
      <c r="H79" s="36"/>
      <c r="I79" s="36"/>
      <c r="J79" s="36"/>
      <c r="K79" s="36">
        <f t="shared" si="1"/>
        <v>2.1004913863819752E-2</v>
      </c>
      <c r="L79" s="36"/>
      <c r="M79" s="36"/>
    </row>
    <row r="80" spans="1:13">
      <c r="A80" s="34" t="s">
        <v>766</v>
      </c>
      <c r="B80" s="35" t="s">
        <v>697</v>
      </c>
      <c r="C80" s="16">
        <v>1183990</v>
      </c>
      <c r="D80" s="36"/>
      <c r="E80" s="36">
        <v>13.9777356018808</v>
      </c>
      <c r="F80" s="36"/>
      <c r="G80" s="36"/>
      <c r="H80" s="36"/>
      <c r="I80" s="36"/>
      <c r="J80" s="36"/>
      <c r="K80" s="36">
        <f t="shared" si="1"/>
        <v>6.6650465636737266E-3</v>
      </c>
      <c r="L80" s="36"/>
      <c r="M80" s="36"/>
    </row>
    <row r="81" spans="1:13">
      <c r="A81" s="34" t="s">
        <v>767</v>
      </c>
      <c r="B81" s="35" t="s">
        <v>697</v>
      </c>
      <c r="C81" s="16">
        <v>1172916</v>
      </c>
      <c r="D81" s="36"/>
      <c r="E81" s="36">
        <v>13.986415349150199</v>
      </c>
      <c r="F81" s="36"/>
      <c r="G81" s="36"/>
      <c r="H81" s="36"/>
      <c r="I81" s="36"/>
      <c r="J81" s="36"/>
      <c r="K81" s="36">
        <f t="shared" si="1"/>
        <v>-1.1411835331992748E-2</v>
      </c>
      <c r="L81" s="36"/>
      <c r="M81" s="36"/>
    </row>
    <row r="82" spans="1:13">
      <c r="A82" s="34" t="s">
        <v>768</v>
      </c>
      <c r="B82" s="35" t="s">
        <v>697</v>
      </c>
      <c r="C82" s="16">
        <v>1182966</v>
      </c>
      <c r="D82" s="36"/>
      <c r="E82" s="36">
        <v>13.9950192727137</v>
      </c>
      <c r="F82" s="36"/>
      <c r="G82" s="36"/>
      <c r="H82" s="36"/>
      <c r="I82" s="36"/>
      <c r="J82" s="36"/>
      <c r="K82" s="36">
        <f t="shared" si="1"/>
        <v>-1.1483870656471495E-2</v>
      </c>
      <c r="L82" s="36"/>
      <c r="M82" s="36"/>
    </row>
    <row r="83" spans="1:13">
      <c r="A83" s="34" t="s">
        <v>769</v>
      </c>
      <c r="B83" s="35" t="s">
        <v>697</v>
      </c>
      <c r="C83" s="16">
        <v>1202299</v>
      </c>
      <c r="D83" s="36"/>
      <c r="E83" s="36">
        <v>14.0035475795276</v>
      </c>
      <c r="F83" s="36"/>
      <c r="G83" s="36"/>
      <c r="H83" s="36"/>
      <c r="I83" s="36"/>
      <c r="J83" s="36"/>
      <c r="K83" s="36">
        <f t="shared" si="1"/>
        <v>-3.8014643041126561E-3</v>
      </c>
      <c r="L83" s="36"/>
      <c r="M83" s="36"/>
    </row>
    <row r="84" spans="1:13">
      <c r="A84" s="34" t="s">
        <v>770</v>
      </c>
      <c r="B84" s="35" t="s">
        <v>697</v>
      </c>
      <c r="C84" s="16">
        <v>1223096</v>
      </c>
      <c r="D84" s="36"/>
      <c r="E84" s="36">
        <v>14.012000476548099</v>
      </c>
      <c r="F84" s="36"/>
      <c r="G84" s="36"/>
      <c r="H84" s="36"/>
      <c r="I84" s="36"/>
      <c r="J84" s="36"/>
      <c r="K84" s="36">
        <f t="shared" si="1"/>
        <v>4.895430543461643E-3</v>
      </c>
      <c r="L84" s="36"/>
      <c r="M84" s="36"/>
    </row>
    <row r="85" spans="1:13">
      <c r="A85" s="34" t="s">
        <v>771</v>
      </c>
      <c r="B85" s="35" t="s">
        <v>697</v>
      </c>
      <c r="C85" s="16">
        <v>1229532</v>
      </c>
      <c r="D85" s="36"/>
      <c r="E85" s="36">
        <v>14.0203781707313</v>
      </c>
      <c r="F85" s="36"/>
      <c r="G85" s="36"/>
      <c r="H85" s="36"/>
      <c r="I85" s="36"/>
      <c r="J85" s="36"/>
      <c r="K85" s="36">
        <f t="shared" si="1"/>
        <v>1.7659964085705582E-3</v>
      </c>
      <c r="L85" s="36"/>
      <c r="M85" s="36"/>
    </row>
    <row r="86" spans="1:13">
      <c r="A86" s="34" t="s">
        <v>772</v>
      </c>
      <c r="B86" s="35" t="s">
        <v>697</v>
      </c>
      <c r="C86" s="16">
        <v>1248268</v>
      </c>
      <c r="D86" s="36"/>
      <c r="E86" s="36">
        <v>14.028680869033501</v>
      </c>
      <c r="F86" s="36"/>
      <c r="G86" s="36"/>
      <c r="H86" s="36"/>
      <c r="I86" s="36"/>
      <c r="J86" s="36"/>
      <c r="K86" s="36">
        <f t="shared" si="1"/>
        <v>8.5866794136482127E-3</v>
      </c>
      <c r="L86" s="36"/>
      <c r="M86" s="36"/>
    </row>
    <row r="87" spans="1:13">
      <c r="A87" s="34" t="s">
        <v>773</v>
      </c>
      <c r="B87" s="35" t="s">
        <v>697</v>
      </c>
      <c r="C87" s="16">
        <v>1267990</v>
      </c>
      <c r="D87" s="36"/>
      <c r="E87" s="36">
        <v>14.036908778410799</v>
      </c>
      <c r="F87" s="36"/>
      <c r="G87" s="36"/>
      <c r="H87" s="36"/>
      <c r="I87" s="36"/>
      <c r="J87" s="36"/>
      <c r="K87" s="36">
        <f t="shared" si="1"/>
        <v>1.603474910207936E-2</v>
      </c>
      <c r="L87" s="36"/>
      <c r="M87" s="36"/>
    </row>
    <row r="88" spans="1:13">
      <c r="A88" s="34" t="s">
        <v>774</v>
      </c>
      <c r="B88" s="35" t="s">
        <v>697</v>
      </c>
      <c r="C88" s="16">
        <v>1277210</v>
      </c>
      <c r="D88" s="36"/>
      <c r="E88" s="36">
        <v>14.045062105819399</v>
      </c>
      <c r="F88" s="36"/>
      <c r="G88" s="36"/>
      <c r="H88" s="36"/>
      <c r="I88" s="36"/>
      <c r="J88" s="36"/>
      <c r="K88" s="36">
        <f t="shared" si="1"/>
        <v>1.5126463600022788E-2</v>
      </c>
      <c r="L88" s="36"/>
      <c r="M88" s="36"/>
    </row>
    <row r="89" spans="1:13">
      <c r="A89" s="34" t="s">
        <v>775</v>
      </c>
      <c r="B89" s="35" t="s">
        <v>697</v>
      </c>
      <c r="C89" s="16">
        <v>1299311</v>
      </c>
      <c r="D89" s="36"/>
      <c r="E89" s="36">
        <v>14.0531410582155</v>
      </c>
      <c r="F89" s="36"/>
      <c r="G89" s="36"/>
      <c r="H89" s="36"/>
      <c r="I89" s="36"/>
      <c r="J89" s="36"/>
      <c r="K89" s="36">
        <f t="shared" si="1"/>
        <v>2.420362371661966E-2</v>
      </c>
      <c r="L89" s="36"/>
      <c r="M89" s="36"/>
    </row>
    <row r="90" spans="1:13">
      <c r="A90" s="34" t="s">
        <v>776</v>
      </c>
      <c r="B90" s="35" t="s">
        <v>697</v>
      </c>
      <c r="C90" s="16">
        <v>1329895</v>
      </c>
      <c r="D90" s="36"/>
      <c r="E90" s="36">
        <v>14.061145842555201</v>
      </c>
      <c r="F90" s="36"/>
      <c r="G90" s="36"/>
      <c r="H90" s="36"/>
      <c r="I90" s="36"/>
      <c r="J90" s="36"/>
      <c r="K90" s="36">
        <f t="shared" si="1"/>
        <v>3.94647071578067E-2</v>
      </c>
      <c r="L90" s="36"/>
      <c r="M90" s="36"/>
    </row>
    <row r="91" spans="1:13">
      <c r="A91" s="34" t="s">
        <v>560</v>
      </c>
      <c r="B91" s="35" t="s">
        <v>697</v>
      </c>
      <c r="C91" s="16">
        <v>1327454</v>
      </c>
      <c r="D91" s="36"/>
      <c r="E91" s="36">
        <v>14.0690766657948</v>
      </c>
      <c r="F91" s="36"/>
      <c r="G91" s="36"/>
      <c r="H91" s="36"/>
      <c r="I91" s="36"/>
      <c r="J91" s="36"/>
      <c r="K91" s="36">
        <f t="shared" si="1"/>
        <v>2.9696714102296795E-2</v>
      </c>
      <c r="L91" s="36"/>
      <c r="M91" s="36"/>
    </row>
    <row r="92" spans="1:13">
      <c r="A92" s="34" t="s">
        <v>561</v>
      </c>
      <c r="B92" s="35" t="s">
        <v>697</v>
      </c>
      <c r="C92" s="16">
        <v>1337755</v>
      </c>
      <c r="D92" s="36"/>
      <c r="E92" s="36">
        <v>14.076933734890501</v>
      </c>
      <c r="F92" s="36"/>
      <c r="G92" s="36"/>
      <c r="H92" s="36"/>
      <c r="I92" s="36"/>
      <c r="J92" s="36"/>
      <c r="K92" s="36">
        <f t="shared" si="1"/>
        <v>2.9569658895201911E-2</v>
      </c>
      <c r="L92" s="36"/>
      <c r="M92" s="36"/>
    </row>
    <row r="93" spans="1:13">
      <c r="A93" s="34" t="s">
        <v>562</v>
      </c>
      <c r="B93" s="35" t="s">
        <v>697</v>
      </c>
      <c r="C93" s="16">
        <v>1338875</v>
      </c>
      <c r="D93" s="36"/>
      <c r="E93" s="36">
        <v>14.084717256798299</v>
      </c>
      <c r="F93" s="36"/>
      <c r="G93" s="36"/>
      <c r="H93" s="36"/>
      <c r="I93" s="36"/>
      <c r="J93" s="36"/>
      <c r="K93" s="36">
        <f t="shared" si="1"/>
        <v>2.262301026863156E-2</v>
      </c>
      <c r="L93" s="36"/>
      <c r="M93" s="36"/>
    </row>
    <row r="94" spans="1:13">
      <c r="A94" s="34" t="s">
        <v>563</v>
      </c>
      <c r="B94" s="35" t="s">
        <v>697</v>
      </c>
      <c r="C94" s="16">
        <v>1350286</v>
      </c>
      <c r="D94" s="36"/>
      <c r="E94" s="36">
        <v>14.0924274384746</v>
      </c>
      <c r="F94" s="36"/>
      <c r="G94" s="36"/>
      <c r="H94" s="36"/>
      <c r="I94" s="36"/>
      <c r="J94" s="36"/>
      <c r="K94" s="36">
        <f t="shared" si="1"/>
        <v>2.3399541354429232E-2</v>
      </c>
      <c r="L94" s="36"/>
      <c r="M94" s="36"/>
    </row>
    <row r="95" spans="1:13">
      <c r="A95" s="34" t="s">
        <v>564</v>
      </c>
      <c r="B95" s="35" t="s">
        <v>697</v>
      </c>
      <c r="C95" s="16">
        <v>1342583</v>
      </c>
      <c r="D95" s="36"/>
      <c r="E95" s="36">
        <v>14.1000644868755</v>
      </c>
      <c r="F95" s="36"/>
      <c r="G95" s="36"/>
      <c r="H95" s="36"/>
      <c r="I95" s="36"/>
      <c r="J95" s="36"/>
      <c r="K95" s="36">
        <f t="shared" si="1"/>
        <v>1.0041441532019135E-2</v>
      </c>
      <c r="L95" s="36"/>
      <c r="M95" s="36"/>
    </row>
    <row r="96" spans="1:13">
      <c r="A96" s="34" t="s">
        <v>565</v>
      </c>
      <c r="B96" s="35" t="s">
        <v>697</v>
      </c>
      <c r="C96" s="16">
        <v>1345201</v>
      </c>
      <c r="D96" s="36"/>
      <c r="E96" s="36">
        <v>14.1076286089571</v>
      </c>
      <c r="F96" s="36"/>
      <c r="G96" s="36"/>
      <c r="H96" s="36"/>
      <c r="I96" s="36"/>
      <c r="J96" s="36"/>
      <c r="K96" s="36">
        <f t="shared" si="1"/>
        <v>4.4253932747579938E-3</v>
      </c>
      <c r="L96" s="36"/>
      <c r="M96" s="36"/>
    </row>
    <row r="97" spans="1:13">
      <c r="A97" s="34" t="s">
        <v>566</v>
      </c>
      <c r="B97" s="35" t="s">
        <v>697</v>
      </c>
      <c r="C97" s="16">
        <v>1345824</v>
      </c>
      <c r="D97" s="36"/>
      <c r="E97" s="36">
        <v>14.1151200116757</v>
      </c>
      <c r="F97" s="36"/>
      <c r="G97" s="36"/>
      <c r="H97" s="36"/>
      <c r="I97" s="36"/>
      <c r="J97" s="36"/>
      <c r="K97" s="36">
        <f t="shared" si="1"/>
        <v>-2.6029888393281908E-3</v>
      </c>
      <c r="L97" s="36"/>
      <c r="M97" s="36"/>
    </row>
    <row r="98" spans="1:13">
      <c r="A98" s="34" t="s">
        <v>567</v>
      </c>
      <c r="B98" s="35" t="s">
        <v>697</v>
      </c>
      <c r="C98" s="16">
        <v>1356747</v>
      </c>
      <c r="D98" s="36"/>
      <c r="E98" s="36">
        <v>14.122538901987401</v>
      </c>
      <c r="F98" s="36"/>
      <c r="G98" s="36"/>
      <c r="H98" s="36"/>
      <c r="I98" s="36"/>
      <c r="J98" s="36"/>
      <c r="K98" s="36">
        <f t="shared" si="1"/>
        <v>-1.9384212305837423E-3</v>
      </c>
      <c r="L98" s="36"/>
      <c r="M98" s="36"/>
    </row>
    <row r="99" spans="1:13">
      <c r="A99" s="34" t="s">
        <v>568</v>
      </c>
      <c r="B99" s="35" t="s">
        <v>697</v>
      </c>
      <c r="C99" s="16">
        <v>1356211</v>
      </c>
      <c r="D99" s="36"/>
      <c r="E99" s="36">
        <v>14.1298854868484</v>
      </c>
      <c r="F99" s="36"/>
      <c r="G99" s="36"/>
      <c r="H99" s="36"/>
      <c r="I99" s="36"/>
      <c r="J99" s="36"/>
      <c r="K99" s="36">
        <f t="shared" si="1"/>
        <v>-9.6801467513163431E-3</v>
      </c>
      <c r="L99" s="36"/>
      <c r="M99" s="36"/>
    </row>
    <row r="100" spans="1:13">
      <c r="A100" s="34" t="s">
        <v>569</v>
      </c>
      <c r="B100" s="35" t="s">
        <v>697</v>
      </c>
      <c r="C100" s="16">
        <v>1352357</v>
      </c>
      <c r="D100" s="36"/>
      <c r="E100" s="36">
        <v>14.137159973215001</v>
      </c>
      <c r="F100" s="36"/>
      <c r="G100" s="36"/>
      <c r="H100" s="36"/>
      <c r="I100" s="36"/>
      <c r="J100" s="36"/>
      <c r="K100" s="36">
        <f t="shared" si="1"/>
        <v>-1.9800419231440713E-2</v>
      </c>
      <c r="L100" s="36"/>
      <c r="M100" s="36"/>
    </row>
    <row r="101" spans="1:13">
      <c r="A101" s="34" t="s">
        <v>570</v>
      </c>
      <c r="B101" s="35" t="s">
        <v>697</v>
      </c>
      <c r="C101" s="16">
        <v>1351633</v>
      </c>
      <c r="D101" s="36"/>
      <c r="E101" s="36">
        <v>14.144362568043199</v>
      </c>
      <c r="F101" s="36"/>
      <c r="G101" s="36"/>
      <c r="H101" s="36"/>
      <c r="I101" s="36"/>
      <c r="J101" s="36"/>
      <c r="K101" s="36">
        <f t="shared" si="1"/>
        <v>-2.7538519011434559E-2</v>
      </c>
      <c r="L101" s="36"/>
      <c r="M101" s="36"/>
    </row>
    <row r="102" spans="1:13">
      <c r="A102" s="34" t="s">
        <v>571</v>
      </c>
      <c r="B102" s="35" t="s">
        <v>697</v>
      </c>
      <c r="C102" s="16">
        <v>1347703</v>
      </c>
      <c r="D102" s="36"/>
      <c r="E102" s="36">
        <v>14.1514934782893</v>
      </c>
      <c r="F102" s="36"/>
      <c r="G102" s="36"/>
      <c r="H102" s="36"/>
      <c r="I102" s="36"/>
      <c r="J102" s="36"/>
      <c r="K102" s="36">
        <f t="shared" si="1"/>
        <v>-3.7581258519836069E-2</v>
      </c>
      <c r="L102" s="36"/>
      <c r="M102" s="36"/>
    </row>
    <row r="103" spans="1:13">
      <c r="A103" s="34" t="s">
        <v>572</v>
      </c>
      <c r="B103" s="35" t="s">
        <v>697</v>
      </c>
      <c r="C103" s="16">
        <v>1351474</v>
      </c>
      <c r="D103" s="36"/>
      <c r="E103" s="36">
        <v>14.158552910909499</v>
      </c>
      <c r="F103" s="36"/>
      <c r="G103" s="36"/>
      <c r="H103" s="36"/>
      <c r="I103" s="36"/>
      <c r="J103" s="36"/>
      <c r="K103" s="36">
        <f t="shared" si="1"/>
        <v>-4.1846504279742902E-2</v>
      </c>
      <c r="L103" s="36"/>
      <c r="M103" s="36"/>
    </row>
    <row r="104" spans="1:13">
      <c r="A104" s="34" t="s">
        <v>573</v>
      </c>
      <c r="B104" s="35" t="s">
        <v>697</v>
      </c>
      <c r="C104" s="16">
        <v>1349846</v>
      </c>
      <c r="D104" s="36"/>
      <c r="E104" s="36">
        <v>14.1655410728599</v>
      </c>
      <c r="F104" s="36"/>
      <c r="G104" s="36"/>
      <c r="H104" s="36"/>
      <c r="I104" s="36"/>
      <c r="J104" s="36"/>
      <c r="K104" s="36">
        <f t="shared" si="1"/>
        <v>-5.0040003026303737E-2</v>
      </c>
      <c r="L104" s="36"/>
      <c r="M104" s="36"/>
    </row>
    <row r="105" spans="1:13">
      <c r="A105" s="34" t="s">
        <v>574</v>
      </c>
      <c r="B105" s="35" t="s">
        <v>697</v>
      </c>
      <c r="C105" s="16">
        <v>1374984</v>
      </c>
      <c r="D105" s="36"/>
      <c r="E105" s="36">
        <v>14.1724581710967</v>
      </c>
      <c r="F105" s="36"/>
      <c r="G105" s="36"/>
      <c r="H105" s="36"/>
      <c r="I105" s="36"/>
      <c r="J105" s="36"/>
      <c r="K105" s="36">
        <f t="shared" si="1"/>
        <v>-3.8505518445230535E-2</v>
      </c>
      <c r="L105" s="36"/>
      <c r="M105" s="36"/>
    </row>
    <row r="106" spans="1:13">
      <c r="A106" s="34" t="s">
        <v>575</v>
      </c>
      <c r="B106" s="35" t="s">
        <v>697</v>
      </c>
      <c r="C106" s="16">
        <v>1405464</v>
      </c>
      <c r="D106" s="36"/>
      <c r="E106" s="36">
        <v>14.179304412576199</v>
      </c>
      <c r="F106" s="36"/>
      <c r="G106" s="36"/>
      <c r="H106" s="36"/>
      <c r="I106" s="36"/>
      <c r="J106" s="36"/>
      <c r="K106" s="36">
        <f t="shared" si="1"/>
        <v>-2.3426357236129292E-2</v>
      </c>
      <c r="L106" s="36"/>
      <c r="M106" s="36"/>
    </row>
    <row r="107" spans="1:13">
      <c r="A107" s="34" t="s">
        <v>576</v>
      </c>
      <c r="B107" s="35" t="s">
        <v>697</v>
      </c>
      <c r="C107" s="16">
        <v>1402708</v>
      </c>
      <c r="D107" s="36"/>
      <c r="E107" s="36">
        <v>14.1860800042544</v>
      </c>
      <c r="F107" s="36"/>
      <c r="G107" s="36"/>
      <c r="H107" s="36"/>
      <c r="I107" s="36"/>
      <c r="J107" s="36"/>
      <c r="K107" s="36">
        <f t="shared" si="1"/>
        <v>-3.2164792276381249E-2</v>
      </c>
      <c r="L107" s="36"/>
      <c r="M107" s="36"/>
    </row>
    <row r="108" spans="1:13">
      <c r="A108" s="34" t="s">
        <v>577</v>
      </c>
      <c r="B108" s="35" t="s">
        <v>697</v>
      </c>
      <c r="C108" s="16">
        <v>1407224</v>
      </c>
      <c r="D108" s="36"/>
      <c r="E108" s="36">
        <v>14.1927851530876</v>
      </c>
      <c r="F108" s="36"/>
      <c r="G108" s="36"/>
      <c r="H108" s="36"/>
      <c r="I108" s="36"/>
      <c r="J108" s="36"/>
      <c r="K108" s="36">
        <f t="shared" si="1"/>
        <v>-3.5655625682583292E-2</v>
      </c>
      <c r="L108" s="36"/>
      <c r="M108" s="36"/>
    </row>
    <row r="109" spans="1:13">
      <c r="A109" s="34" t="s">
        <v>578</v>
      </c>
      <c r="B109" s="35" t="s">
        <v>697</v>
      </c>
      <c r="C109" s="16">
        <v>1423794</v>
      </c>
      <c r="D109" s="36"/>
      <c r="E109" s="36">
        <v>14.199420066031999</v>
      </c>
      <c r="F109" s="36"/>
      <c r="G109" s="36"/>
      <c r="H109" s="36"/>
      <c r="I109" s="36"/>
      <c r="J109" s="36"/>
      <c r="K109" s="36">
        <f t="shared" si="1"/>
        <v>-3.0584368463978606E-2</v>
      </c>
      <c r="L109" s="36"/>
      <c r="M109" s="36"/>
    </row>
    <row r="110" spans="1:13">
      <c r="A110" s="34" t="s">
        <v>579</v>
      </c>
      <c r="B110" s="35" t="s">
        <v>697</v>
      </c>
      <c r="C110" s="16">
        <v>1424022</v>
      </c>
      <c r="D110" s="36"/>
      <c r="E110" s="36">
        <v>14.2059849500437</v>
      </c>
      <c r="F110" s="36"/>
      <c r="G110" s="36"/>
      <c r="H110" s="36"/>
      <c r="I110" s="36"/>
      <c r="J110" s="36"/>
      <c r="K110" s="36">
        <f t="shared" si="1"/>
        <v>-3.6989129770780949E-2</v>
      </c>
      <c r="L110" s="36"/>
      <c r="M110" s="36"/>
    </row>
    <row r="111" spans="1:13">
      <c r="A111" s="34" t="s">
        <v>580</v>
      </c>
      <c r="B111" s="35" t="s">
        <v>697</v>
      </c>
      <c r="C111" s="16">
        <v>1432164</v>
      </c>
      <c r="D111" s="36"/>
      <c r="E111" s="36">
        <v>14.212480012078901</v>
      </c>
      <c r="F111" s="36"/>
      <c r="G111" s="36"/>
      <c r="H111" s="36"/>
      <c r="I111" s="36"/>
      <c r="J111" s="36"/>
      <c r="K111" s="36">
        <f t="shared" si="1"/>
        <v>-3.7782866994010789E-2</v>
      </c>
      <c r="L111" s="36"/>
      <c r="M111" s="36"/>
    </row>
    <row r="112" spans="1:13">
      <c r="A112" s="34" t="s">
        <v>581</v>
      </c>
      <c r="B112" s="35" t="s">
        <v>697</v>
      </c>
      <c r="C112" s="16">
        <v>1451081</v>
      </c>
      <c r="D112" s="36"/>
      <c r="E112" s="36">
        <v>14.218905459093801</v>
      </c>
      <c r="F112" s="36"/>
      <c r="G112" s="36"/>
      <c r="H112" s="36"/>
      <c r="I112" s="36"/>
      <c r="J112" s="36"/>
      <c r="K112" s="36">
        <f t="shared" si="1"/>
        <v>-3.1086105215601734E-2</v>
      </c>
      <c r="L112" s="36"/>
      <c r="M112" s="36"/>
    </row>
    <row r="113" spans="1:13">
      <c r="A113" s="34" t="s">
        <v>582</v>
      </c>
      <c r="B113" s="35" t="s">
        <v>697</v>
      </c>
      <c r="C113" s="16">
        <v>1462704</v>
      </c>
      <c r="D113" s="36"/>
      <c r="E113" s="36">
        <v>14.225261498044601</v>
      </c>
      <c r="F113" s="36"/>
      <c r="G113" s="36"/>
      <c r="H113" s="36"/>
      <c r="I113" s="36"/>
      <c r="J113" s="36"/>
      <c r="K113" s="36">
        <f t="shared" si="1"/>
        <v>-2.946416250439654E-2</v>
      </c>
      <c r="L113" s="36"/>
      <c r="M113" s="36"/>
    </row>
    <row r="114" spans="1:13">
      <c r="A114" s="34" t="s">
        <v>583</v>
      </c>
      <c r="B114" s="35" t="s">
        <v>697</v>
      </c>
      <c r="C114" s="16">
        <v>1472458</v>
      </c>
      <c r="D114" s="36"/>
      <c r="E114" s="36">
        <v>14.231548335887499</v>
      </c>
      <c r="F114" s="36"/>
      <c r="G114" s="36"/>
      <c r="H114" s="36"/>
      <c r="I114" s="36"/>
      <c r="J114" s="36"/>
      <c r="K114" s="36">
        <f t="shared" si="1"/>
        <v>-2.9104664706609995E-2</v>
      </c>
      <c r="L114" s="36"/>
      <c r="M114" s="36"/>
    </row>
    <row r="115" spans="1:13">
      <c r="A115" s="34" t="s">
        <v>584</v>
      </c>
      <c r="B115" s="35" t="s">
        <v>697</v>
      </c>
      <c r="C115" s="16">
        <v>1481634</v>
      </c>
      <c r="D115" s="36"/>
      <c r="E115" s="36">
        <v>14.237766179578699</v>
      </c>
      <c r="F115" s="36"/>
      <c r="G115" s="36"/>
      <c r="H115" s="36"/>
      <c r="I115" s="36"/>
      <c r="J115" s="36"/>
      <c r="K115" s="36">
        <f t="shared" si="1"/>
        <v>-2.9110088803806278E-2</v>
      </c>
      <c r="L115" s="36"/>
      <c r="M115" s="36"/>
    </row>
    <row r="116" spans="1:13">
      <c r="A116" s="34" t="s">
        <v>585</v>
      </c>
      <c r="B116" s="35" t="s">
        <v>697</v>
      </c>
      <c r="C116" s="16">
        <v>1491217</v>
      </c>
      <c r="D116" s="36"/>
      <c r="E116" s="36">
        <v>14.243915236074301</v>
      </c>
      <c r="F116" s="36"/>
      <c r="G116" s="36"/>
      <c r="H116" s="36"/>
      <c r="I116" s="36"/>
      <c r="J116" s="36"/>
      <c r="K116" s="36">
        <f t="shared" si="1"/>
        <v>-2.8812113011227325E-2</v>
      </c>
      <c r="L116" s="36"/>
      <c r="M116" s="36"/>
    </row>
    <row r="117" spans="1:13">
      <c r="A117" s="34" t="s">
        <v>586</v>
      </c>
      <c r="B117" s="35" t="s">
        <v>697</v>
      </c>
      <c r="C117" s="16">
        <v>1506101</v>
      </c>
      <c r="D117" s="36"/>
      <c r="E117" s="36">
        <v>14.249995712330501</v>
      </c>
      <c r="F117" s="36"/>
      <c r="G117" s="36"/>
      <c r="H117" s="36"/>
      <c r="I117" s="36"/>
      <c r="J117" s="36"/>
      <c r="K117" s="36">
        <f t="shared" si="1"/>
        <v>-2.4960962164245259E-2</v>
      </c>
      <c r="L117" s="36"/>
      <c r="M117" s="36"/>
    </row>
    <row r="118" spans="1:13">
      <c r="A118" s="34" t="s">
        <v>587</v>
      </c>
      <c r="B118" s="35" t="s">
        <v>697</v>
      </c>
      <c r="C118" s="16">
        <v>1512285</v>
      </c>
      <c r="D118" s="36"/>
      <c r="E118" s="36">
        <v>14.2560078153035</v>
      </c>
      <c r="F118" s="36"/>
      <c r="G118" s="36"/>
      <c r="H118" s="36"/>
      <c r="I118" s="36"/>
      <c r="J118" s="36"/>
      <c r="K118" s="36">
        <f t="shared" si="1"/>
        <v>-2.687550528079008E-2</v>
      </c>
      <c r="L118" s="36"/>
      <c r="M118" s="36"/>
    </row>
    <row r="119" spans="1:13">
      <c r="A119" s="34" t="s">
        <v>588</v>
      </c>
      <c r="B119" s="35" t="s">
        <v>697</v>
      </c>
      <c r="C119" s="16">
        <v>1518480</v>
      </c>
      <c r="D119" s="36"/>
      <c r="E119" s="36">
        <v>14.261951751949599</v>
      </c>
      <c r="F119" s="36"/>
      <c r="G119" s="36"/>
      <c r="H119" s="36"/>
      <c r="I119" s="36"/>
      <c r="J119" s="36"/>
      <c r="K119" s="36">
        <f t="shared" si="1"/>
        <v>-2.8731359460723027E-2</v>
      </c>
      <c r="L119" s="36"/>
      <c r="M119" s="36"/>
    </row>
    <row r="120" spans="1:13">
      <c r="A120" s="34" t="s">
        <v>589</v>
      </c>
      <c r="B120" s="35" t="s">
        <v>697</v>
      </c>
      <c r="C120" s="16">
        <v>1541475</v>
      </c>
      <c r="D120" s="36"/>
      <c r="E120" s="36">
        <v>14.2678277292248</v>
      </c>
      <c r="F120" s="36"/>
      <c r="G120" s="36"/>
      <c r="H120" s="36"/>
      <c r="I120" s="36"/>
      <c r="J120" s="36"/>
      <c r="K120" s="36">
        <f t="shared" si="1"/>
        <v>-1.957742101748039E-2</v>
      </c>
      <c r="L120" s="36"/>
      <c r="M120" s="36"/>
    </row>
    <row r="121" spans="1:13">
      <c r="A121" s="34" t="s">
        <v>590</v>
      </c>
      <c r="B121" s="35" t="s">
        <v>697</v>
      </c>
      <c r="C121" s="16">
        <v>1545925</v>
      </c>
      <c r="D121" s="36"/>
      <c r="E121" s="36">
        <v>14.2736359540853</v>
      </c>
      <c r="F121" s="36"/>
      <c r="G121" s="36"/>
      <c r="H121" s="36"/>
      <c r="I121" s="36"/>
      <c r="J121" s="36"/>
      <c r="K121" s="36">
        <f t="shared" si="1"/>
        <v>-2.2502959422334712E-2</v>
      </c>
      <c r="L121" s="36"/>
      <c r="M121" s="36"/>
    </row>
    <row r="122" spans="1:13">
      <c r="A122" s="34" t="s">
        <v>591</v>
      </c>
      <c r="B122" s="35" t="s">
        <v>697</v>
      </c>
      <c r="C122" s="16">
        <v>1562559</v>
      </c>
      <c r="D122" s="36"/>
      <c r="E122" s="36">
        <v>14.2793766334874</v>
      </c>
      <c r="F122" s="36"/>
      <c r="G122" s="36"/>
      <c r="H122" s="36"/>
      <c r="I122" s="36"/>
      <c r="J122" s="36"/>
      <c r="K122" s="36">
        <f t="shared" si="1"/>
        <v>-1.7541213607596973E-2</v>
      </c>
      <c r="L122" s="36"/>
      <c r="M122" s="36"/>
    </row>
    <row r="123" spans="1:13">
      <c r="A123" s="34" t="s">
        <v>592</v>
      </c>
      <c r="B123" s="35" t="s">
        <v>697</v>
      </c>
      <c r="C123" s="16">
        <v>1585555</v>
      </c>
      <c r="D123" s="36"/>
      <c r="E123" s="36">
        <v>14.285049974387199</v>
      </c>
      <c r="F123" s="36"/>
      <c r="G123" s="36"/>
      <c r="H123" s="36"/>
      <c r="I123" s="36"/>
      <c r="J123" s="36"/>
      <c r="K123" s="36">
        <f t="shared" si="1"/>
        <v>-8.6049126558851441E-3</v>
      </c>
      <c r="L123" s="36"/>
      <c r="M123" s="36"/>
    </row>
    <row r="124" spans="1:13">
      <c r="A124" s="34" t="s">
        <v>593</v>
      </c>
      <c r="B124" s="35" t="s">
        <v>697</v>
      </c>
      <c r="C124" s="16">
        <v>1595628</v>
      </c>
      <c r="D124" s="36"/>
      <c r="E124" s="36">
        <v>14.290656183741</v>
      </c>
      <c r="F124" s="36"/>
      <c r="G124" s="36"/>
      <c r="H124" s="36"/>
      <c r="I124" s="36"/>
      <c r="J124" s="36"/>
      <c r="K124" s="36">
        <f t="shared" si="1"/>
        <v>-7.8782366238705492E-3</v>
      </c>
      <c r="L124" s="36"/>
      <c r="M124" s="36"/>
    </row>
    <row r="125" spans="1:13">
      <c r="A125" s="34" t="s">
        <v>594</v>
      </c>
      <c r="B125" s="35" t="s">
        <v>697</v>
      </c>
      <c r="C125" s="16">
        <v>1616594</v>
      </c>
      <c r="D125" s="36"/>
      <c r="E125" s="36">
        <v>14.2961954685048</v>
      </c>
      <c r="F125" s="36"/>
      <c r="G125" s="36"/>
      <c r="H125" s="36"/>
      <c r="I125" s="36"/>
      <c r="J125" s="36"/>
      <c r="K125" s="36">
        <f t="shared" si="1"/>
        <v>-3.6344372306373884E-4</v>
      </c>
      <c r="L125" s="36"/>
      <c r="M125" s="36"/>
    </row>
    <row r="126" spans="1:13">
      <c r="A126" s="34" t="s">
        <v>595</v>
      </c>
      <c r="B126" s="35" t="s">
        <v>697</v>
      </c>
      <c r="C126" s="16">
        <v>1635894</v>
      </c>
      <c r="D126" s="36"/>
      <c r="E126" s="36">
        <v>14.301668035634901</v>
      </c>
      <c r="F126" s="36"/>
      <c r="G126" s="36"/>
      <c r="H126" s="36"/>
      <c r="I126" s="36"/>
      <c r="J126" s="36"/>
      <c r="K126" s="36">
        <f t="shared" si="1"/>
        <v>6.0319662347865233E-3</v>
      </c>
      <c r="L126" s="36"/>
      <c r="M126" s="36"/>
    </row>
    <row r="127" spans="1:13">
      <c r="A127" s="34" t="s">
        <v>596</v>
      </c>
      <c r="B127" s="35" t="s">
        <v>697</v>
      </c>
      <c r="C127" s="16">
        <v>1646056</v>
      </c>
      <c r="D127" s="36"/>
      <c r="E127" s="36">
        <v>14.3070740920875</v>
      </c>
      <c r="F127" s="36"/>
      <c r="G127" s="36"/>
      <c r="H127" s="36"/>
      <c r="I127" s="36"/>
      <c r="J127" s="36"/>
      <c r="K127" s="36">
        <f t="shared" si="1"/>
        <v>6.8185894241246103E-3</v>
      </c>
      <c r="L127" s="36"/>
      <c r="M127" s="36"/>
    </row>
    <row r="128" spans="1:13">
      <c r="A128" s="34" t="s">
        <v>597</v>
      </c>
      <c r="B128" s="35" t="s">
        <v>697</v>
      </c>
      <c r="C128" s="16">
        <v>1653174</v>
      </c>
      <c r="D128" s="36"/>
      <c r="E128" s="36">
        <v>14.3124138448187</v>
      </c>
      <c r="F128" s="36"/>
      <c r="G128" s="36"/>
      <c r="H128" s="36"/>
      <c r="I128" s="36"/>
      <c r="J128" s="36"/>
      <c r="K128" s="36">
        <f t="shared" si="1"/>
        <v>5.7937896025794799E-3</v>
      </c>
      <c r="L128" s="36"/>
      <c r="M128" s="36"/>
    </row>
    <row r="129" spans="1:13">
      <c r="A129" s="34" t="s">
        <v>598</v>
      </c>
      <c r="B129" s="35" t="s">
        <v>697</v>
      </c>
      <c r="C129" s="16">
        <v>1670407</v>
      </c>
      <c r="D129" s="36"/>
      <c r="E129" s="36">
        <v>14.3176875007847</v>
      </c>
      <c r="F129" s="36"/>
      <c r="G129" s="36"/>
      <c r="H129" s="36"/>
      <c r="I129" s="36"/>
      <c r="J129" s="36"/>
      <c r="K129" s="36">
        <f t="shared" si="1"/>
        <v>1.0890366490002634E-2</v>
      </c>
      <c r="L129" s="36"/>
      <c r="M129" s="36"/>
    </row>
    <row r="130" spans="1:13">
      <c r="A130" s="34" t="s">
        <v>599</v>
      </c>
      <c r="B130" s="35" t="s">
        <v>697</v>
      </c>
      <c r="C130" s="16">
        <v>1687598</v>
      </c>
      <c r="D130" s="36"/>
      <c r="E130" s="36">
        <v>14.322895266941799</v>
      </c>
      <c r="F130" s="36"/>
      <c r="G130" s="36"/>
      <c r="H130" s="36"/>
      <c r="I130" s="36"/>
      <c r="J130" s="36"/>
      <c r="K130" s="36">
        <f t="shared" si="1"/>
        <v>1.5921507174862626E-2</v>
      </c>
      <c r="L130" s="36"/>
      <c r="M130" s="36"/>
    </row>
    <row r="131" spans="1:13">
      <c r="A131" s="34" t="s">
        <v>600</v>
      </c>
      <c r="B131" s="35" t="s">
        <v>697</v>
      </c>
      <c r="C131" s="16">
        <v>1694325</v>
      </c>
      <c r="D131" s="36"/>
      <c r="E131" s="36">
        <v>14.328037350245999</v>
      </c>
      <c r="F131" s="36"/>
      <c r="G131" s="36"/>
      <c r="H131" s="36"/>
      <c r="I131" s="36"/>
      <c r="J131" s="36"/>
      <c r="K131" s="36">
        <f t="shared" si="1"/>
        <v>1.4757639147532586E-2</v>
      </c>
      <c r="L131" s="36"/>
      <c r="M131" s="36"/>
    </row>
    <row r="132" spans="1:13">
      <c r="A132" s="34" t="s">
        <v>601</v>
      </c>
      <c r="B132" s="35" t="s">
        <v>697</v>
      </c>
      <c r="C132" s="16">
        <v>1699489</v>
      </c>
      <c r="D132" s="36"/>
      <c r="E132" s="36">
        <v>14.3331139576536</v>
      </c>
      <c r="F132" s="36"/>
      <c r="G132" s="36"/>
      <c r="H132" s="36"/>
      <c r="I132" s="36"/>
      <c r="J132" s="36"/>
      <c r="K132" s="36">
        <f t="shared" si="1"/>
        <v>1.2724217951852523E-2</v>
      </c>
      <c r="L132" s="36"/>
      <c r="M132" s="36"/>
    </row>
    <row r="133" spans="1:13">
      <c r="A133" s="34" t="s">
        <v>602</v>
      </c>
      <c r="B133" s="35" t="s">
        <v>697</v>
      </c>
      <c r="C133" s="16">
        <v>1702214</v>
      </c>
      <c r="D133" s="36"/>
      <c r="E133" s="36">
        <v>14.338125296120801</v>
      </c>
      <c r="F133" s="36"/>
      <c r="G133" s="36"/>
      <c r="H133" s="36"/>
      <c r="I133" s="36"/>
      <c r="J133" s="36"/>
      <c r="K133" s="36">
        <f t="shared" si="1"/>
        <v>9.3150185208266123E-3</v>
      </c>
      <c r="L133" s="36"/>
      <c r="M133" s="36"/>
    </row>
    <row r="134" spans="1:13">
      <c r="A134" s="34" t="s">
        <v>603</v>
      </c>
      <c r="B134" s="35" t="s">
        <v>697</v>
      </c>
      <c r="C134" s="16">
        <v>1691157</v>
      </c>
      <c r="D134" s="36"/>
      <c r="E134" s="36">
        <v>14.3430715726037</v>
      </c>
      <c r="F134" s="36"/>
      <c r="G134" s="36"/>
      <c r="H134" s="36"/>
      <c r="I134" s="36"/>
      <c r="J134" s="36"/>
      <c r="K134" s="36">
        <f t="shared" si="1"/>
        <v>-2.1481045620355133E-3</v>
      </c>
      <c r="L134" s="36"/>
      <c r="M134" s="36"/>
    </row>
    <row r="135" spans="1:13">
      <c r="A135" s="34" t="s">
        <v>604</v>
      </c>
      <c r="B135" s="35" t="s">
        <v>697</v>
      </c>
      <c r="C135" s="16">
        <v>1724533</v>
      </c>
      <c r="D135" s="36"/>
      <c r="E135" s="36">
        <v>14.3479529940586</v>
      </c>
      <c r="F135" s="36"/>
      <c r="G135" s="36"/>
      <c r="H135" s="36"/>
      <c r="I135" s="36"/>
      <c r="J135" s="36"/>
      <c r="K135" s="36">
        <f t="shared" si="1"/>
        <v>1.2513853098786498E-2</v>
      </c>
      <c r="L135" s="36"/>
      <c r="M135" s="36"/>
    </row>
    <row r="136" spans="1:13">
      <c r="A136" s="34" t="s">
        <v>605</v>
      </c>
      <c r="B136" s="35" t="s">
        <v>697</v>
      </c>
      <c r="C136" s="16">
        <v>1715095</v>
      </c>
      <c r="D136" s="36"/>
      <c r="E136" s="36">
        <v>14.3527697674416</v>
      </c>
      <c r="F136" s="36"/>
      <c r="G136" s="36"/>
      <c r="H136" s="36"/>
      <c r="I136" s="36"/>
      <c r="J136" s="36"/>
      <c r="K136" s="36">
        <f t="shared" si="1"/>
        <v>2.2092631924142125E-3</v>
      </c>
      <c r="L136" s="36"/>
      <c r="M136" s="36"/>
    </row>
    <row r="137" spans="1:13">
      <c r="A137" s="34" t="s">
        <v>606</v>
      </c>
      <c r="B137" s="35" t="s">
        <v>697</v>
      </c>
      <c r="C137" s="16">
        <v>1715710</v>
      </c>
      <c r="D137" s="36"/>
      <c r="E137" s="36">
        <v>14.357522099708801</v>
      </c>
      <c r="F137" s="36"/>
      <c r="G137" s="36"/>
      <c r="H137" s="36"/>
      <c r="I137" s="36"/>
      <c r="J137" s="36"/>
      <c r="K137" s="36">
        <f t="shared" si="1"/>
        <v>-2.1845526294690387E-3</v>
      </c>
      <c r="L137" s="36"/>
      <c r="M137" s="36"/>
    </row>
    <row r="138" spans="1:13">
      <c r="A138" s="34" t="s">
        <v>607</v>
      </c>
      <c r="B138" s="35" t="s">
        <v>697</v>
      </c>
      <c r="C138" s="16">
        <v>1735846</v>
      </c>
      <c r="D138" s="36"/>
      <c r="E138" s="36">
        <v>14.3622101978166</v>
      </c>
      <c r="F138" s="36"/>
      <c r="G138" s="36"/>
      <c r="H138" s="36"/>
      <c r="I138" s="36"/>
      <c r="J138" s="36"/>
      <c r="K138" s="36">
        <f t="shared" si="1"/>
        <v>4.7952627734773046E-3</v>
      </c>
      <c r="L138" s="36"/>
      <c r="M138" s="36"/>
    </row>
    <row r="139" spans="1:13">
      <c r="A139" s="34" t="s">
        <v>608</v>
      </c>
      <c r="B139" s="35" t="s">
        <v>697</v>
      </c>
      <c r="C139" s="16">
        <v>1740515</v>
      </c>
      <c r="D139" s="36"/>
      <c r="E139" s="36">
        <v>14.366834268721</v>
      </c>
      <c r="F139" s="36"/>
      <c r="G139" s="36"/>
      <c r="H139" s="36"/>
      <c r="I139" s="36"/>
      <c r="J139" s="36"/>
      <c r="K139" s="36">
        <f t="shared" ref="K139:K202" si="2">LN(C139)-E139</f>
        <v>2.8573356886507639E-3</v>
      </c>
      <c r="L139" s="36"/>
      <c r="M139" s="36"/>
    </row>
    <row r="140" spans="1:13">
      <c r="A140" s="34" t="s">
        <v>609</v>
      </c>
      <c r="B140" s="35" t="s">
        <v>697</v>
      </c>
      <c r="C140" s="16">
        <v>1739518</v>
      </c>
      <c r="D140" s="36"/>
      <c r="E140" s="36">
        <v>14.3713945193782</v>
      </c>
      <c r="F140" s="36"/>
      <c r="G140" s="36"/>
      <c r="H140" s="36"/>
      <c r="I140" s="36"/>
      <c r="J140" s="36"/>
      <c r="K140" s="36">
        <f t="shared" si="2"/>
        <v>-2.2758980565118492E-3</v>
      </c>
      <c r="L140" s="36"/>
      <c r="M140" s="36"/>
    </row>
    <row r="141" spans="1:13">
      <c r="A141" s="34" t="s">
        <v>610</v>
      </c>
      <c r="B141" s="35" t="s">
        <v>697</v>
      </c>
      <c r="C141" s="16">
        <v>1735656</v>
      </c>
      <c r="D141" s="36"/>
      <c r="E141" s="36">
        <v>14.375891156744499</v>
      </c>
      <c r="F141" s="36"/>
      <c r="G141" s="36"/>
      <c r="H141" s="36"/>
      <c r="I141" s="36"/>
      <c r="J141" s="36"/>
      <c r="K141" s="36">
        <f t="shared" si="2"/>
        <v>-8.9951588597241283E-3</v>
      </c>
      <c r="L141" s="36"/>
      <c r="M141" s="36"/>
    </row>
    <row r="142" spans="1:13">
      <c r="A142" s="34" t="s">
        <v>611</v>
      </c>
      <c r="B142" s="35" t="s">
        <v>697</v>
      </c>
      <c r="C142" s="16">
        <v>1723692</v>
      </c>
      <c r="D142" s="36"/>
      <c r="E142" s="36">
        <v>14.380324387776</v>
      </c>
      <c r="F142" s="36"/>
      <c r="G142" s="36"/>
      <c r="H142" s="36"/>
      <c r="I142" s="36"/>
      <c r="J142" s="36"/>
      <c r="K142" s="36">
        <f t="shared" si="2"/>
        <v>-2.034532782314713E-2</v>
      </c>
      <c r="L142" s="36"/>
      <c r="M142" s="36"/>
    </row>
    <row r="143" spans="1:13">
      <c r="A143" s="34" t="s">
        <v>612</v>
      </c>
      <c r="B143" s="35" t="s">
        <v>697</v>
      </c>
      <c r="C143" s="16">
        <v>1721288</v>
      </c>
      <c r="D143" s="36"/>
      <c r="E143" s="36">
        <v>14.3846944194289</v>
      </c>
      <c r="F143" s="36"/>
      <c r="G143" s="36"/>
      <c r="H143" s="36"/>
      <c r="I143" s="36"/>
      <c r="J143" s="36"/>
      <c r="K143" s="36">
        <f t="shared" si="2"/>
        <v>-2.6111013668652205E-2</v>
      </c>
      <c r="L143" s="36"/>
      <c r="M143" s="36"/>
    </row>
    <row r="144" spans="1:13">
      <c r="A144" s="34" t="s">
        <v>613</v>
      </c>
      <c r="B144" s="35" t="s">
        <v>697</v>
      </c>
      <c r="C144" s="16">
        <v>1717135</v>
      </c>
      <c r="D144" s="36"/>
      <c r="E144" s="36">
        <v>14.389001458659299</v>
      </c>
      <c r="F144" s="36"/>
      <c r="G144" s="36"/>
      <c r="H144" s="36"/>
      <c r="I144" s="36"/>
      <c r="J144" s="36"/>
      <c r="K144" s="36">
        <f t="shared" si="2"/>
        <v>-3.2833696360899722E-2</v>
      </c>
      <c r="L144" s="36"/>
      <c r="M144" s="36"/>
    </row>
    <row r="145" spans="1:13">
      <c r="A145" s="34" t="s">
        <v>614</v>
      </c>
      <c r="B145" s="35" t="s">
        <v>697</v>
      </c>
      <c r="C145" s="16">
        <v>1714427</v>
      </c>
      <c r="D145" s="36"/>
      <c r="E145" s="36">
        <v>14.3932457124236</v>
      </c>
      <c r="F145" s="36"/>
      <c r="G145" s="36"/>
      <c r="H145" s="36"/>
      <c r="I145" s="36"/>
      <c r="J145" s="36"/>
      <c r="K145" s="36">
        <f t="shared" si="2"/>
        <v>-3.865624045603866E-2</v>
      </c>
      <c r="L145" s="36"/>
      <c r="M145" s="36"/>
    </row>
    <row r="146" spans="1:13">
      <c r="A146" s="34" t="s">
        <v>615</v>
      </c>
      <c r="B146" s="35" t="s">
        <v>697</v>
      </c>
      <c r="C146" s="16">
        <v>1726996</v>
      </c>
      <c r="D146" s="36"/>
      <c r="E146" s="36">
        <v>14.3974273876777</v>
      </c>
      <c r="F146" s="36"/>
      <c r="G146" s="36"/>
      <c r="H146" s="36"/>
      <c r="I146" s="36"/>
      <c r="J146" s="36"/>
      <c r="K146" s="36">
        <f t="shared" si="2"/>
        <v>-3.5533346706749569E-2</v>
      </c>
      <c r="L146" s="36"/>
      <c r="M146" s="36"/>
    </row>
    <row r="147" spans="1:13">
      <c r="A147" s="34" t="s">
        <v>616</v>
      </c>
      <c r="B147" s="35" t="s">
        <v>697</v>
      </c>
      <c r="C147" s="16">
        <v>1740150</v>
      </c>
      <c r="D147" s="36"/>
      <c r="E147" s="36">
        <v>14.401546691378</v>
      </c>
      <c r="F147" s="36"/>
      <c r="G147" s="36"/>
      <c r="H147" s="36"/>
      <c r="I147" s="36"/>
      <c r="J147" s="36"/>
      <c r="K147" s="36">
        <f t="shared" si="2"/>
        <v>-3.2064817006338231E-2</v>
      </c>
      <c r="L147" s="36"/>
      <c r="M147" s="36"/>
    </row>
    <row r="148" spans="1:13">
      <c r="A148" s="34" t="s">
        <v>617</v>
      </c>
      <c r="B148" s="35" t="s">
        <v>697</v>
      </c>
      <c r="C148" s="16">
        <v>1752742</v>
      </c>
      <c r="D148" s="36"/>
      <c r="E148" s="36">
        <v>14.4056038304807</v>
      </c>
      <c r="F148" s="36"/>
      <c r="G148" s="36"/>
      <c r="H148" s="36"/>
      <c r="I148" s="36"/>
      <c r="J148" s="36"/>
      <c r="K148" s="36">
        <f t="shared" si="2"/>
        <v>-2.8911853678071253E-2</v>
      </c>
      <c r="L148" s="36"/>
      <c r="M148" s="36"/>
    </row>
    <row r="149" spans="1:13">
      <c r="A149" s="34" t="s">
        <v>618</v>
      </c>
      <c r="B149" s="35" t="s">
        <v>697</v>
      </c>
      <c r="C149" s="16">
        <v>1763670</v>
      </c>
      <c r="D149" s="36"/>
      <c r="E149" s="36">
        <v>14.4095990119418</v>
      </c>
      <c r="F149" s="36"/>
      <c r="G149" s="36"/>
      <c r="H149" s="36"/>
      <c r="I149" s="36"/>
      <c r="J149" s="36"/>
      <c r="K149" s="36">
        <f t="shared" si="2"/>
        <v>-2.6691588723537052E-2</v>
      </c>
      <c r="L149" s="36"/>
      <c r="M149" s="36"/>
    </row>
    <row r="150" spans="1:13">
      <c r="A150" s="34" t="s">
        <v>619</v>
      </c>
      <c r="B150" s="35" t="s">
        <v>697</v>
      </c>
      <c r="C150" s="16">
        <v>1780230</v>
      </c>
      <c r="D150" s="36"/>
      <c r="E150" s="36">
        <v>14.413532442717599</v>
      </c>
      <c r="F150" s="36"/>
      <c r="G150" s="36"/>
      <c r="H150" s="36"/>
      <c r="I150" s="36"/>
      <c r="J150" s="36"/>
      <c r="K150" s="36">
        <f t="shared" si="2"/>
        <v>-2.1279315313528002E-2</v>
      </c>
      <c r="L150" s="36"/>
      <c r="M150" s="36"/>
    </row>
    <row r="151" spans="1:13">
      <c r="A151" s="34" t="s">
        <v>620</v>
      </c>
      <c r="B151" s="35" t="s">
        <v>697</v>
      </c>
      <c r="C151" s="16">
        <v>1802582</v>
      </c>
      <c r="D151" s="36"/>
      <c r="E151" s="36">
        <v>14.417404329764199</v>
      </c>
      <c r="F151" s="36"/>
      <c r="G151" s="36"/>
      <c r="H151" s="36"/>
      <c r="I151" s="36"/>
      <c r="J151" s="36"/>
      <c r="K151" s="36">
        <f t="shared" si="2"/>
        <v>-1.2673690285998518E-2</v>
      </c>
      <c r="L151" s="36"/>
      <c r="M151" s="36"/>
    </row>
    <row r="152" spans="1:13">
      <c r="A152" s="34" t="s">
        <v>621</v>
      </c>
      <c r="B152" s="35" t="s">
        <v>697</v>
      </c>
      <c r="C152" s="16">
        <v>1803847</v>
      </c>
      <c r="D152" s="36"/>
      <c r="E152" s="36">
        <v>14.421214880038001</v>
      </c>
      <c r="F152" s="36"/>
      <c r="G152" s="36"/>
      <c r="H152" s="36"/>
      <c r="I152" s="36"/>
      <c r="J152" s="36"/>
      <c r="K152" s="36">
        <f t="shared" si="2"/>
        <v>-1.5782715559929272E-2</v>
      </c>
      <c r="L152" s="36"/>
      <c r="M152" s="36"/>
    </row>
    <row r="153" spans="1:13">
      <c r="A153" s="34" t="s">
        <v>622</v>
      </c>
      <c r="B153" s="35" t="s">
        <v>697</v>
      </c>
      <c r="C153" s="16">
        <v>1811870</v>
      </c>
      <c r="D153" s="36"/>
      <c r="E153" s="36">
        <v>14.424964300494899</v>
      </c>
      <c r="F153" s="36"/>
      <c r="G153" s="36"/>
      <c r="H153" s="36"/>
      <c r="I153" s="36"/>
      <c r="J153" s="36"/>
      <c r="K153" s="36">
        <f t="shared" si="2"/>
        <v>-1.5094281412915578E-2</v>
      </c>
      <c r="L153" s="36"/>
      <c r="M153" s="36"/>
    </row>
    <row r="154" spans="1:13">
      <c r="A154" s="34" t="s">
        <v>623</v>
      </c>
      <c r="B154" s="35" t="s">
        <v>697</v>
      </c>
      <c r="C154" s="16">
        <v>1826875</v>
      </c>
      <c r="D154" s="36"/>
      <c r="E154" s="36">
        <v>14.428652798091299</v>
      </c>
      <c r="F154" s="36"/>
      <c r="G154" s="36"/>
      <c r="H154" s="36"/>
      <c r="I154" s="36"/>
      <c r="J154" s="36"/>
      <c r="K154" s="36">
        <f t="shared" si="2"/>
        <v>-1.0535383243650998E-2</v>
      </c>
      <c r="L154" s="36"/>
      <c r="M154" s="36"/>
    </row>
    <row r="155" spans="1:13">
      <c r="A155" s="34" t="s">
        <v>624</v>
      </c>
      <c r="B155" s="35" t="s">
        <v>697</v>
      </c>
      <c r="C155" s="16">
        <v>1834888</v>
      </c>
      <c r="D155" s="36"/>
      <c r="E155" s="36">
        <v>14.4322805797832</v>
      </c>
      <c r="F155" s="36"/>
      <c r="G155" s="36"/>
      <c r="H155" s="36"/>
      <c r="I155" s="36"/>
      <c r="J155" s="36"/>
      <c r="K155" s="36">
        <f t="shared" si="2"/>
        <v>-9.7865775974721458E-3</v>
      </c>
      <c r="L155" s="36"/>
      <c r="M155" s="36"/>
    </row>
    <row r="156" spans="1:13">
      <c r="A156" s="34" t="s">
        <v>625</v>
      </c>
      <c r="B156" s="35" t="s">
        <v>697</v>
      </c>
      <c r="C156" s="16">
        <v>1831019</v>
      </c>
      <c r="D156" s="36"/>
      <c r="E156" s="36">
        <v>14.435847852527001</v>
      </c>
      <c r="F156" s="36"/>
      <c r="G156" s="36"/>
      <c r="H156" s="36"/>
      <c r="I156" s="36"/>
      <c r="J156" s="36"/>
      <c r="K156" s="36">
        <f t="shared" si="2"/>
        <v>-1.5464652080936503E-2</v>
      </c>
      <c r="L156" s="36"/>
      <c r="M156" s="36"/>
    </row>
    <row r="157" spans="1:13">
      <c r="A157" s="34" t="s">
        <v>626</v>
      </c>
      <c r="B157" s="35" t="s">
        <v>697</v>
      </c>
      <c r="C157" s="16">
        <v>1829075</v>
      </c>
      <c r="D157" s="36"/>
      <c r="E157" s="36">
        <v>14.4393548232787</v>
      </c>
      <c r="F157" s="36"/>
      <c r="G157" s="36"/>
      <c r="H157" s="36"/>
      <c r="I157" s="36"/>
      <c r="J157" s="36"/>
      <c r="K157" s="36">
        <f t="shared" si="2"/>
        <v>-2.0033890732205961E-2</v>
      </c>
      <c r="L157" s="36"/>
      <c r="M157" s="36"/>
    </row>
    <row r="158" spans="1:13">
      <c r="A158" s="34" t="s">
        <v>627</v>
      </c>
      <c r="B158" s="35" t="s">
        <v>697</v>
      </c>
      <c r="C158" s="16">
        <v>1822653</v>
      </c>
      <c r="D158" s="36"/>
      <c r="E158" s="36">
        <v>14.442801698994501</v>
      </c>
      <c r="F158" s="36"/>
      <c r="G158" s="36"/>
      <c r="H158" s="36"/>
      <c r="I158" s="36"/>
      <c r="J158" s="36"/>
      <c r="K158" s="36">
        <f t="shared" si="2"/>
        <v>-2.6998009035922976E-2</v>
      </c>
      <c r="L158" s="36"/>
      <c r="M158" s="36"/>
    </row>
    <row r="159" spans="1:13">
      <c r="A159" s="34" t="s">
        <v>628</v>
      </c>
      <c r="B159" s="35" t="s">
        <v>697</v>
      </c>
      <c r="C159" s="16">
        <v>1838932</v>
      </c>
      <c r="D159" s="36"/>
      <c r="E159" s="36">
        <v>14.4461886866307</v>
      </c>
      <c r="F159" s="36"/>
      <c r="G159" s="36"/>
      <c r="H159" s="36"/>
      <c r="I159" s="36"/>
      <c r="J159" s="36"/>
      <c r="K159" s="36">
        <f t="shared" si="2"/>
        <v>-2.1493160345620765E-2</v>
      </c>
      <c r="L159" s="36"/>
      <c r="M159" s="36"/>
    </row>
    <row r="160" spans="1:13">
      <c r="A160" s="34" t="s">
        <v>629</v>
      </c>
      <c r="B160" s="35" t="s">
        <v>697</v>
      </c>
      <c r="C160" s="16">
        <v>1856323</v>
      </c>
      <c r="D160" s="36"/>
      <c r="E160" s="36">
        <v>14.4495159931434</v>
      </c>
      <c r="F160" s="36"/>
      <c r="G160" s="36"/>
      <c r="H160" s="36"/>
      <c r="I160" s="36"/>
      <c r="J160" s="36"/>
      <c r="K160" s="36">
        <f t="shared" si="2"/>
        <v>-1.5407785784196548E-2</v>
      </c>
      <c r="L160" s="36"/>
      <c r="M160" s="36"/>
    </row>
    <row r="161" spans="1:15">
      <c r="A161" s="34" t="s">
        <v>630</v>
      </c>
      <c r="B161" s="35" t="s">
        <v>697</v>
      </c>
      <c r="C161" s="16">
        <v>1868160</v>
      </c>
      <c r="D161" s="36"/>
      <c r="E161" s="36">
        <v>14.452783825488799</v>
      </c>
      <c r="F161" s="36"/>
      <c r="G161" s="36"/>
      <c r="H161" s="36"/>
      <c r="I161" s="36"/>
      <c r="J161" s="36"/>
      <c r="K161" s="36">
        <f t="shared" si="2"/>
        <v>-1.2319278280967794E-2</v>
      </c>
      <c r="L161" s="36"/>
      <c r="M161" s="36"/>
    </row>
    <row r="162" spans="1:15">
      <c r="A162" s="34" t="s">
        <v>631</v>
      </c>
      <c r="B162" s="35" t="s">
        <v>697</v>
      </c>
      <c r="C162" s="16">
        <v>1897235</v>
      </c>
      <c r="D162" s="36"/>
      <c r="E162" s="36">
        <v>14.4559923906231</v>
      </c>
      <c r="F162" s="36"/>
      <c r="G162" s="36"/>
      <c r="H162" s="36"/>
      <c r="I162" s="36"/>
      <c r="J162" s="36"/>
      <c r="K162" s="36">
        <f t="shared" si="2"/>
        <v>-8.4269568192851807E-5</v>
      </c>
      <c r="L162" s="36"/>
      <c r="M162" s="36"/>
    </row>
    <row r="163" spans="1:15">
      <c r="A163" s="34" t="s">
        <v>632</v>
      </c>
      <c r="B163" s="35" t="s">
        <v>697</v>
      </c>
      <c r="C163" s="16">
        <v>1885805</v>
      </c>
      <c r="D163" s="36"/>
      <c r="E163" s="36">
        <v>14.4591418955024</v>
      </c>
      <c r="F163" s="36"/>
      <c r="G163" s="36"/>
      <c r="H163" s="36"/>
      <c r="I163" s="36"/>
      <c r="J163" s="36"/>
      <c r="K163" s="36">
        <f t="shared" si="2"/>
        <v>-9.2765520975675031E-3</v>
      </c>
      <c r="L163" s="36"/>
      <c r="M163" s="36"/>
    </row>
    <row r="164" spans="1:15">
      <c r="A164" s="34" t="s">
        <v>633</v>
      </c>
      <c r="B164" s="35" t="s">
        <v>697</v>
      </c>
      <c r="C164" s="16">
        <v>1896359</v>
      </c>
      <c r="D164" s="36"/>
      <c r="E164" s="36">
        <v>14.462232547083</v>
      </c>
      <c r="F164" s="36"/>
      <c r="G164" s="36"/>
      <c r="H164" s="36"/>
      <c r="I164" s="36"/>
      <c r="J164" s="36"/>
      <c r="K164" s="36">
        <f t="shared" si="2"/>
        <v>-6.7862572180246161E-3</v>
      </c>
      <c r="L164" s="36"/>
      <c r="M164" s="36"/>
    </row>
    <row r="165" spans="1:15">
      <c r="A165" s="34" t="s">
        <v>634</v>
      </c>
      <c r="B165" s="35" t="s">
        <v>697</v>
      </c>
      <c r="C165" s="16">
        <v>1898086</v>
      </c>
      <c r="D165" s="36"/>
      <c r="E165" s="36">
        <v>14.4652645523211</v>
      </c>
      <c r="F165" s="36"/>
      <c r="G165" s="36"/>
      <c r="H165" s="36"/>
      <c r="I165" s="36"/>
      <c r="J165" s="36"/>
      <c r="K165" s="36">
        <f t="shared" si="2"/>
        <v>-8.9079843420662996E-3</v>
      </c>
      <c r="L165" s="36"/>
      <c r="M165" s="36"/>
    </row>
    <row r="166" spans="1:15">
      <c r="A166" s="34" t="s">
        <v>635</v>
      </c>
      <c r="B166" s="35" t="s">
        <v>697</v>
      </c>
      <c r="C166" s="16">
        <v>1891253</v>
      </c>
      <c r="D166" s="36"/>
      <c r="E166" s="36">
        <v>14.4682381181727</v>
      </c>
      <c r="F166" s="36"/>
      <c r="G166" s="36"/>
      <c r="H166" s="36"/>
      <c r="I166" s="36"/>
      <c r="J166" s="36"/>
      <c r="K166" s="36">
        <f t="shared" si="2"/>
        <v>-1.5487987836776185E-2</v>
      </c>
      <c r="L166" s="36"/>
      <c r="M166" s="36"/>
    </row>
    <row r="167" spans="1:15">
      <c r="A167" s="34" t="s">
        <v>636</v>
      </c>
      <c r="B167" s="35" t="s">
        <v>697</v>
      </c>
      <c r="C167" s="16">
        <v>1899330</v>
      </c>
      <c r="D167" s="36"/>
      <c r="E167" s="36">
        <v>14.4711534515942</v>
      </c>
      <c r="F167" s="36"/>
      <c r="G167" s="36">
        <v>14.520500370419001</v>
      </c>
      <c r="H167" s="36"/>
      <c r="I167" s="36">
        <v>14.509540596455899</v>
      </c>
      <c r="J167" s="36"/>
      <c r="K167" s="36">
        <f t="shared" si="2"/>
        <v>-1.414170122561309E-2</v>
      </c>
      <c r="L167" s="36"/>
      <c r="M167" s="36">
        <f t="shared" ref="M167:M198" si="3">LN(C167)-G167</f>
        <v>-6.3488620050414113E-2</v>
      </c>
      <c r="O167">
        <f>LN(C167)-I167</f>
        <v>-5.2528846087312786E-2</v>
      </c>
    </row>
    <row r="168" spans="1:15">
      <c r="A168" s="34" t="s">
        <v>637</v>
      </c>
      <c r="B168" s="35" t="s">
        <v>697</v>
      </c>
      <c r="C168" s="16">
        <v>1910507</v>
      </c>
      <c r="D168" s="36"/>
      <c r="E168" s="36">
        <v>14.474010759541599</v>
      </c>
      <c r="F168" s="36"/>
      <c r="G168" s="36">
        <v>14.520924451926099</v>
      </c>
      <c r="H168" s="36"/>
      <c r="I168" s="36">
        <v>14.510558341565799</v>
      </c>
      <c r="J168" s="36"/>
      <c r="K168" s="36">
        <f t="shared" si="2"/>
        <v>-1.1131549716905553E-2</v>
      </c>
      <c r="L168" s="36"/>
      <c r="M168" s="36">
        <f t="shared" si="3"/>
        <v>-5.8045242101405492E-2</v>
      </c>
      <c r="O168">
        <f t="shared" ref="O168:O226" si="4">LN(C168)-I168</f>
        <v>-4.7679131741105607E-2</v>
      </c>
    </row>
    <row r="169" spans="1:15">
      <c r="A169" s="34" t="s">
        <v>638</v>
      </c>
      <c r="B169" s="35" t="s">
        <v>697</v>
      </c>
      <c r="C169" s="16">
        <v>1925408</v>
      </c>
      <c r="D169" s="36"/>
      <c r="E169" s="36">
        <v>14.4768102489712</v>
      </c>
      <c r="F169" s="36"/>
      <c r="G169" s="36">
        <v>14.5213485334332</v>
      </c>
      <c r="H169" s="36"/>
      <c r="I169" s="36">
        <v>14.511576086675699</v>
      </c>
      <c r="J169" s="36"/>
      <c r="K169" s="36">
        <f t="shared" si="2"/>
        <v>-6.1617976730445889E-3</v>
      </c>
      <c r="L169" s="36"/>
      <c r="M169" s="36">
        <f t="shared" si="3"/>
        <v>-5.0700082135044511E-2</v>
      </c>
      <c r="O169">
        <f t="shared" si="4"/>
        <v>-4.0927635377544291E-2</v>
      </c>
    </row>
    <row r="170" spans="1:15">
      <c r="A170" s="34" t="s">
        <v>639</v>
      </c>
      <c r="B170" s="35" t="s">
        <v>697</v>
      </c>
      <c r="C170" s="16">
        <v>1951272</v>
      </c>
      <c r="D170" s="36"/>
      <c r="E170" s="36">
        <v>14.4795521268392</v>
      </c>
      <c r="F170" s="36"/>
      <c r="G170" s="36">
        <v>14.5217726149402</v>
      </c>
      <c r="H170" s="36"/>
      <c r="I170" s="36">
        <v>14.512593831785599</v>
      </c>
      <c r="J170" s="36"/>
      <c r="K170" s="36">
        <f t="shared" si="2"/>
        <v>4.4398987328495565E-3</v>
      </c>
      <c r="L170" s="36"/>
      <c r="M170" s="36">
        <f t="shared" si="3"/>
        <v>-3.778058936815043E-2</v>
      </c>
      <c r="O170">
        <f t="shared" si="4"/>
        <v>-2.8601806213549352E-2</v>
      </c>
    </row>
    <row r="171" spans="1:15">
      <c r="A171" s="34" t="s">
        <v>640</v>
      </c>
      <c r="B171" s="35" t="s">
        <v>697</v>
      </c>
      <c r="C171" s="16">
        <v>1970825</v>
      </c>
      <c r="D171" s="36"/>
      <c r="E171" s="36">
        <v>14.482236600101601</v>
      </c>
      <c r="F171" s="36"/>
      <c r="G171" s="36">
        <v>14.522196696447301</v>
      </c>
      <c r="H171" s="36"/>
      <c r="I171" s="36">
        <v>14.513611576895499</v>
      </c>
      <c r="J171" s="36"/>
      <c r="K171" s="36">
        <f t="shared" si="2"/>
        <v>1.172619467386582E-2</v>
      </c>
      <c r="L171" s="36"/>
      <c r="M171" s="36">
        <f t="shared" si="3"/>
        <v>-2.8233901671834261E-2</v>
      </c>
      <c r="O171">
        <f t="shared" si="4"/>
        <v>-1.9648782120032848E-2</v>
      </c>
    </row>
    <row r="172" spans="1:15">
      <c r="A172" s="34" t="s">
        <v>641</v>
      </c>
      <c r="B172" s="35" t="s">
        <v>697</v>
      </c>
      <c r="C172" s="16">
        <v>1989325</v>
      </c>
      <c r="D172" s="36"/>
      <c r="E172" s="36">
        <v>14.484863875714799</v>
      </c>
      <c r="F172" s="36"/>
      <c r="G172" s="36">
        <v>14.522620777954399</v>
      </c>
      <c r="H172" s="36"/>
      <c r="I172" s="36">
        <v>14.514629322005399</v>
      </c>
      <c r="J172" s="36"/>
      <c r="K172" s="36">
        <f t="shared" si="2"/>
        <v>1.8442067466008183E-2</v>
      </c>
      <c r="L172" s="36"/>
      <c r="M172" s="36">
        <f t="shared" si="3"/>
        <v>-1.9314834773592082E-2</v>
      </c>
      <c r="O172">
        <f t="shared" si="4"/>
        <v>-1.1323378824592112E-2</v>
      </c>
    </row>
    <row r="173" spans="1:15">
      <c r="A173" s="34" t="s">
        <v>642</v>
      </c>
      <c r="B173" s="35" t="s">
        <v>697</v>
      </c>
      <c r="C173" s="16">
        <v>2000858</v>
      </c>
      <c r="D173" s="36"/>
      <c r="E173" s="36">
        <v>14.487434160635001</v>
      </c>
      <c r="F173" s="36"/>
      <c r="G173" s="36">
        <v>14.5230448594615</v>
      </c>
      <c r="H173" s="36"/>
      <c r="I173" s="36">
        <v>14.5156470671153</v>
      </c>
      <c r="J173" s="36"/>
      <c r="K173" s="36">
        <f t="shared" si="2"/>
        <v>2.1652485895028661E-2</v>
      </c>
      <c r="L173" s="36"/>
      <c r="M173" s="36">
        <f t="shared" si="3"/>
        <v>-1.3958212931470371E-2</v>
      </c>
      <c r="O173">
        <f t="shared" si="4"/>
        <v>-6.5604205852700659E-3</v>
      </c>
    </row>
    <row r="174" spans="1:15">
      <c r="A174" s="34" t="s">
        <v>643</v>
      </c>
      <c r="B174" s="35" t="s">
        <v>697</v>
      </c>
      <c r="C174" s="16">
        <v>2026320</v>
      </c>
      <c r="D174" s="36"/>
      <c r="E174" s="36">
        <v>14.4899476618181</v>
      </c>
      <c r="F174" s="36"/>
      <c r="G174" s="36">
        <v>14.523468940968501</v>
      </c>
      <c r="H174" s="36"/>
      <c r="I174" s="36">
        <v>14.5166648122251</v>
      </c>
      <c r="J174" s="36"/>
      <c r="K174" s="36">
        <f t="shared" si="2"/>
        <v>3.178423619339199E-2</v>
      </c>
      <c r="L174" s="36"/>
      <c r="M174" s="36">
        <f t="shared" si="3"/>
        <v>-1.7370429570089385E-3</v>
      </c>
      <c r="O174">
        <f t="shared" si="4"/>
        <v>5.0670857863917007E-3</v>
      </c>
    </row>
    <row r="175" spans="1:15">
      <c r="A175" s="34" t="s">
        <v>644</v>
      </c>
      <c r="B175" s="35" t="s">
        <v>697</v>
      </c>
      <c r="C175" s="16">
        <v>2040414</v>
      </c>
      <c r="D175" s="36"/>
      <c r="E175" s="36">
        <v>14.4924045862206</v>
      </c>
      <c r="F175" s="36"/>
      <c r="G175" s="36">
        <v>14.523893022475599</v>
      </c>
      <c r="H175" s="36"/>
      <c r="I175" s="36">
        <v>14.517682557335</v>
      </c>
      <c r="J175" s="36"/>
      <c r="K175" s="36">
        <f t="shared" si="2"/>
        <v>3.6258700186495574E-2</v>
      </c>
      <c r="L175" s="36"/>
      <c r="M175" s="36">
        <f t="shared" si="3"/>
        <v>4.7702639314959328E-3</v>
      </c>
      <c r="O175">
        <f t="shared" si="4"/>
        <v>1.098072907209513E-2</v>
      </c>
    </row>
    <row r="176" spans="1:15">
      <c r="A176" s="34" t="s">
        <v>645</v>
      </c>
      <c r="B176" s="35" t="s">
        <v>697</v>
      </c>
      <c r="C176" s="16">
        <v>2030788</v>
      </c>
      <c r="D176" s="36"/>
      <c r="E176" s="36">
        <v>14.494805140798499</v>
      </c>
      <c r="F176" s="36"/>
      <c r="G176" s="36">
        <v>14.5243171039827</v>
      </c>
      <c r="H176" s="36"/>
      <c r="I176" s="36">
        <v>14.5187003024449</v>
      </c>
      <c r="J176" s="36"/>
      <c r="K176" s="36">
        <f t="shared" si="2"/>
        <v>2.9129312238039162E-2</v>
      </c>
      <c r="L176" s="36"/>
      <c r="M176" s="36">
        <f t="shared" si="3"/>
        <v>-3.8265094616107831E-4</v>
      </c>
      <c r="O176">
        <f t="shared" si="4"/>
        <v>5.2341505916384534E-3</v>
      </c>
    </row>
    <row r="177" spans="1:15">
      <c r="A177" s="34" t="s">
        <v>646</v>
      </c>
      <c r="B177" s="35" t="s">
        <v>697</v>
      </c>
      <c r="C177" s="16">
        <v>2023522</v>
      </c>
      <c r="D177" s="36"/>
      <c r="E177" s="36">
        <v>14.4971495325081</v>
      </c>
      <c r="F177" s="36"/>
      <c r="G177" s="36">
        <v>14.5247411854898</v>
      </c>
      <c r="H177" s="36"/>
      <c r="I177" s="36">
        <v>14.5197180475548</v>
      </c>
      <c r="J177" s="36"/>
      <c r="K177" s="36">
        <f t="shared" si="2"/>
        <v>2.3200582981905526E-2</v>
      </c>
      <c r="L177" s="36"/>
      <c r="M177" s="36">
        <f t="shared" si="3"/>
        <v>-4.3910699997944391E-3</v>
      </c>
      <c r="O177">
        <f t="shared" si="4"/>
        <v>6.3206793520542703E-4</v>
      </c>
    </row>
    <row r="178" spans="1:15">
      <c r="A178" s="34" t="s">
        <v>647</v>
      </c>
      <c r="B178" s="35" t="s">
        <v>697</v>
      </c>
      <c r="C178" s="16">
        <v>2021255</v>
      </c>
      <c r="D178" s="36"/>
      <c r="E178" s="36">
        <v>14.499437968305401</v>
      </c>
      <c r="F178" s="36"/>
      <c r="G178" s="36">
        <v>14.525165266996799</v>
      </c>
      <c r="H178" s="36"/>
      <c r="I178" s="36">
        <v>14.5207357926647</v>
      </c>
      <c r="J178" s="36"/>
      <c r="K178" s="36">
        <f t="shared" si="2"/>
        <v>1.9791195281753104E-2</v>
      </c>
      <c r="L178" s="36"/>
      <c r="M178" s="36">
        <f t="shared" si="3"/>
        <v>-5.9361034096454546E-3</v>
      </c>
      <c r="O178">
        <f t="shared" si="4"/>
        <v>-1.5066290775465063E-3</v>
      </c>
    </row>
    <row r="179" spans="1:15">
      <c r="A179" s="34" t="s">
        <v>648</v>
      </c>
      <c r="B179" s="35" t="s">
        <v>697</v>
      </c>
      <c r="C179" s="16">
        <v>2024783</v>
      </c>
      <c r="D179" s="36"/>
      <c r="E179" s="36">
        <v>14.5016706551468</v>
      </c>
      <c r="F179" s="36"/>
      <c r="G179" s="36">
        <v>14.5255893485039</v>
      </c>
      <c r="H179" s="36"/>
      <c r="I179" s="36">
        <v>14.5217535377746</v>
      </c>
      <c r="J179" s="36"/>
      <c r="K179" s="36">
        <f t="shared" si="2"/>
        <v>1.9302437140053641E-2</v>
      </c>
      <c r="L179" s="36"/>
      <c r="M179" s="36">
        <f t="shared" si="3"/>
        <v>-4.6162562170461996E-3</v>
      </c>
      <c r="O179">
        <f t="shared" si="4"/>
        <v>-7.8044548774691691E-4</v>
      </c>
    </row>
    <row r="180" spans="1:15">
      <c r="A180" s="34" t="s">
        <v>649</v>
      </c>
      <c r="B180" s="35" t="s">
        <v>697</v>
      </c>
      <c r="C180" s="16">
        <v>2033022</v>
      </c>
      <c r="D180" s="36"/>
      <c r="E180" s="36">
        <v>14.503847799988399</v>
      </c>
      <c r="F180" s="36"/>
      <c r="G180" s="36">
        <v>14.526013430011</v>
      </c>
      <c r="H180" s="36"/>
      <c r="I180" s="36">
        <v>14.5227712828845</v>
      </c>
      <c r="J180" s="36"/>
      <c r="K180" s="36">
        <f t="shared" si="2"/>
        <v>2.1186114009671186E-2</v>
      </c>
      <c r="L180" s="36"/>
      <c r="M180" s="36">
        <f t="shared" si="3"/>
        <v>-9.7951601292933788E-4</v>
      </c>
      <c r="O180">
        <f t="shared" si="4"/>
        <v>2.2626311135702792E-3</v>
      </c>
    </row>
    <row r="181" spans="1:15">
      <c r="A181" s="34" t="s">
        <v>650</v>
      </c>
      <c r="B181" s="35" t="s">
        <v>697</v>
      </c>
      <c r="C181" s="16">
        <v>2038033</v>
      </c>
      <c r="D181" s="36"/>
      <c r="E181" s="36">
        <v>14.5059696097863</v>
      </c>
      <c r="F181" s="36"/>
      <c r="G181" s="36">
        <v>14.5264375115181</v>
      </c>
      <c r="H181" s="36"/>
      <c r="I181" s="36">
        <v>14.5237890279944</v>
      </c>
      <c r="J181" s="36"/>
      <c r="K181" s="36">
        <f t="shared" si="2"/>
        <v>2.1526075192848992E-2</v>
      </c>
      <c r="L181" s="36"/>
      <c r="M181" s="36">
        <f t="shared" si="3"/>
        <v>1.0581734610486393E-3</v>
      </c>
      <c r="O181">
        <f t="shared" si="4"/>
        <v>3.7066569847485908E-3</v>
      </c>
    </row>
    <row r="182" spans="1:15">
      <c r="A182" s="34" t="s">
        <v>651</v>
      </c>
      <c r="B182" s="35" t="s">
        <v>697</v>
      </c>
      <c r="C182" s="16">
        <v>2040508</v>
      </c>
      <c r="D182" s="36"/>
      <c r="E182" s="36">
        <v>14.508036291496801</v>
      </c>
      <c r="F182" s="36"/>
      <c r="G182" s="36">
        <v>14.526861593025099</v>
      </c>
      <c r="H182" s="36"/>
      <c r="I182" s="36">
        <v>14.524806773104199</v>
      </c>
      <c r="J182" s="36"/>
      <c r="K182" s="36">
        <f t="shared" si="2"/>
        <v>2.0673062931205521E-2</v>
      </c>
      <c r="L182" s="36"/>
      <c r="M182" s="36">
        <f t="shared" si="3"/>
        <v>1.8477614029066558E-3</v>
      </c>
      <c r="O182">
        <f t="shared" si="4"/>
        <v>3.9025813238069418E-3</v>
      </c>
    </row>
    <row r="183" spans="1:15">
      <c r="A183" s="34" t="s">
        <v>652</v>
      </c>
      <c r="B183" s="35" t="s">
        <v>697</v>
      </c>
      <c r="C183" s="16">
        <v>2037523</v>
      </c>
      <c r="D183" s="36"/>
      <c r="E183" s="36">
        <v>14.510048052076</v>
      </c>
      <c r="F183" s="36"/>
      <c r="G183" s="36">
        <v>14.5272856745322</v>
      </c>
      <c r="H183" s="36"/>
      <c r="I183" s="36">
        <v>14.525824518214099</v>
      </c>
      <c r="J183" s="36"/>
      <c r="K183" s="36">
        <f t="shared" si="2"/>
        <v>1.7197360301000941E-2</v>
      </c>
      <c r="L183" s="36"/>
      <c r="M183" s="36">
        <f t="shared" si="3"/>
        <v>-4.0262155199144445E-5</v>
      </c>
      <c r="O183">
        <f t="shared" si="4"/>
        <v>1.420894162901476E-3</v>
      </c>
    </row>
    <row r="184" spans="1:15">
      <c r="A184" s="34" t="s">
        <v>653</v>
      </c>
      <c r="B184" s="35" t="s">
        <v>697</v>
      </c>
      <c r="C184" s="16">
        <v>2032087</v>
      </c>
      <c r="D184" s="36"/>
      <c r="E184" s="36">
        <v>14.512005098480101</v>
      </c>
      <c r="F184" s="36"/>
      <c r="G184" s="36">
        <v>14.5277097560393</v>
      </c>
      <c r="H184" s="36"/>
      <c r="I184" s="36">
        <v>14.526842263323999</v>
      </c>
      <c r="J184" s="36"/>
      <c r="K184" s="36">
        <f t="shared" si="2"/>
        <v>1.2568803244503712E-2</v>
      </c>
      <c r="L184" s="36"/>
      <c r="M184" s="36">
        <f t="shared" si="3"/>
        <v>-3.1358543146957629E-3</v>
      </c>
      <c r="O184">
        <f t="shared" si="4"/>
        <v>-2.2683615993948081E-3</v>
      </c>
    </row>
    <row r="185" spans="1:15">
      <c r="A185" s="34" t="s">
        <v>654</v>
      </c>
      <c r="B185" s="35" t="s">
        <v>697</v>
      </c>
      <c r="C185" s="16">
        <v>2036959</v>
      </c>
      <c r="D185" s="36"/>
      <c r="E185" s="36">
        <v>14.513907637665399</v>
      </c>
      <c r="F185" s="36"/>
      <c r="G185" s="36">
        <v>14.528133837546401</v>
      </c>
      <c r="H185" s="36"/>
      <c r="I185" s="36">
        <v>14.527860008433899</v>
      </c>
      <c r="J185" s="36"/>
      <c r="K185" s="36">
        <f t="shared" si="2"/>
        <v>1.3060929702294999E-2</v>
      </c>
      <c r="L185" s="36"/>
      <c r="M185" s="36">
        <f t="shared" si="3"/>
        <v>-1.1652701787063791E-3</v>
      </c>
      <c r="O185">
        <f t="shared" si="4"/>
        <v>-8.9144106620508978E-4</v>
      </c>
    </row>
    <row r="186" spans="1:15">
      <c r="A186" s="34" t="s">
        <v>655</v>
      </c>
      <c r="B186" s="35" t="s">
        <v>697</v>
      </c>
      <c r="C186" s="16">
        <v>2047901</v>
      </c>
      <c r="D186" s="36"/>
      <c r="E186" s="36">
        <v>14.5157558765879</v>
      </c>
      <c r="F186" s="36"/>
      <c r="G186" s="36">
        <v>14.5285579190534</v>
      </c>
      <c r="H186" s="36"/>
      <c r="I186" s="36">
        <v>14.528877753543799</v>
      </c>
      <c r="J186" s="36"/>
      <c r="K186" s="36">
        <f t="shared" si="2"/>
        <v>1.6570047541478061E-2</v>
      </c>
      <c r="L186" s="36"/>
      <c r="M186" s="36">
        <f t="shared" si="3"/>
        <v>3.7680050759778538E-3</v>
      </c>
      <c r="O186">
        <f t="shared" si="4"/>
        <v>3.4481705855782252E-3</v>
      </c>
    </row>
    <row r="187" spans="1:15">
      <c r="A187" s="34" t="s">
        <v>656</v>
      </c>
      <c r="B187" s="35" t="s">
        <v>697</v>
      </c>
      <c r="C187" s="16">
        <v>2058927</v>
      </c>
      <c r="D187" s="36"/>
      <c r="E187" s="36">
        <v>14.517550022203899</v>
      </c>
      <c r="F187" s="36"/>
      <c r="G187" s="36">
        <v>14.5289820005605</v>
      </c>
      <c r="H187" s="36"/>
      <c r="I187" s="36">
        <v>14.529895498653699</v>
      </c>
      <c r="J187" s="36"/>
      <c r="K187" s="36">
        <f t="shared" si="2"/>
        <v>2.0145509073582701E-2</v>
      </c>
      <c r="L187" s="36"/>
      <c r="M187" s="36">
        <f t="shared" si="3"/>
        <v>8.7135307169816656E-3</v>
      </c>
      <c r="O187">
        <f t="shared" si="4"/>
        <v>7.8000326237823714E-3</v>
      </c>
    </row>
    <row r="188" spans="1:15">
      <c r="A188" s="34" t="s">
        <v>657</v>
      </c>
      <c r="B188" s="35" t="s">
        <v>697</v>
      </c>
      <c r="C188" s="16">
        <v>2065442</v>
      </c>
      <c r="D188" s="36"/>
      <c r="E188" s="36">
        <v>14.5192902814695</v>
      </c>
      <c r="F188" s="36"/>
      <c r="G188" s="36">
        <v>14.529406082067601</v>
      </c>
      <c r="H188" s="36"/>
      <c r="I188" s="36">
        <v>14.530913243763599</v>
      </c>
      <c r="J188" s="36"/>
      <c r="K188" s="36">
        <f t="shared" si="2"/>
        <v>2.1564523587246143E-2</v>
      </c>
      <c r="L188" s="36"/>
      <c r="M188" s="36">
        <f t="shared" si="3"/>
        <v>1.1448722989145566E-2</v>
      </c>
      <c r="O188">
        <f t="shared" si="4"/>
        <v>9.9415612931466057E-3</v>
      </c>
    </row>
    <row r="189" spans="1:15">
      <c r="A189" s="34" t="s">
        <v>658</v>
      </c>
      <c r="B189" s="35" t="s">
        <v>697</v>
      </c>
      <c r="C189" s="16">
        <v>2070897</v>
      </c>
      <c r="D189" s="36"/>
      <c r="E189" s="36">
        <v>14.520976861341</v>
      </c>
      <c r="F189" s="36"/>
      <c r="G189" s="36">
        <v>14.529830163574699</v>
      </c>
      <c r="H189" s="36"/>
      <c r="I189" s="36">
        <v>14.5319309888735</v>
      </c>
      <c r="J189" s="36"/>
      <c r="K189" s="36">
        <f t="shared" si="2"/>
        <v>2.2515543372112035E-2</v>
      </c>
      <c r="L189" s="36"/>
      <c r="M189" s="36">
        <f t="shared" si="3"/>
        <v>1.3662241138412412E-2</v>
      </c>
      <c r="O189">
        <f t="shared" si="4"/>
        <v>1.156141583961201E-2</v>
      </c>
    </row>
    <row r="190" spans="1:15">
      <c r="A190" s="34" t="s">
        <v>659</v>
      </c>
      <c r="B190" s="35" t="s">
        <v>697</v>
      </c>
      <c r="C190" s="16">
        <v>2073942</v>
      </c>
      <c r="D190" s="36"/>
      <c r="E190" s="36">
        <v>14.5226099687745</v>
      </c>
      <c r="F190" s="36"/>
      <c r="G190" s="36">
        <v>14.5302542450817</v>
      </c>
      <c r="H190" s="36"/>
      <c r="I190" s="36">
        <v>14.5329487339834</v>
      </c>
      <c r="J190" s="36"/>
      <c r="K190" s="36">
        <f t="shared" si="2"/>
        <v>2.2351733321599454E-2</v>
      </c>
      <c r="L190" s="36"/>
      <c r="M190" s="36">
        <f t="shared" si="3"/>
        <v>1.4707457014399239E-2</v>
      </c>
      <c r="O190">
        <f t="shared" si="4"/>
        <v>1.2012968112699696E-2</v>
      </c>
    </row>
    <row r="191" spans="1:15">
      <c r="A191" s="34" t="s">
        <v>660</v>
      </c>
      <c r="B191" s="35" t="s">
        <v>697</v>
      </c>
      <c r="C191" s="16">
        <v>2070777</v>
      </c>
      <c r="D191" s="36"/>
      <c r="E191" s="36">
        <v>14.5241898107263</v>
      </c>
      <c r="F191" s="36"/>
      <c r="G191" s="36">
        <v>14.5306783265888</v>
      </c>
      <c r="H191" s="36"/>
      <c r="I191" s="36">
        <v>14.5339664790932</v>
      </c>
      <c r="J191" s="36"/>
      <c r="K191" s="36">
        <f t="shared" si="2"/>
        <v>1.9244646403281607E-2</v>
      </c>
      <c r="L191" s="36"/>
      <c r="M191" s="36">
        <f t="shared" si="3"/>
        <v>1.2756130540781285E-2</v>
      </c>
      <c r="O191">
        <f t="shared" si="4"/>
        <v>9.4679780363815524E-3</v>
      </c>
    </row>
    <row r="192" spans="1:15">
      <c r="A192" s="34" t="s">
        <v>661</v>
      </c>
      <c r="B192" s="35" t="s">
        <v>697</v>
      </c>
      <c r="C192" s="16">
        <v>2086760</v>
      </c>
      <c r="D192" s="36"/>
      <c r="E192" s="36">
        <v>14.525716594152399</v>
      </c>
      <c r="F192" s="36"/>
      <c r="G192" s="36">
        <v>14.531102408095901</v>
      </c>
      <c r="H192" s="36"/>
      <c r="I192" s="36">
        <v>14.5349842242031</v>
      </c>
      <c r="J192" s="36"/>
      <c r="K192" s="36">
        <f t="shared" si="2"/>
        <v>2.5406587689991156E-2</v>
      </c>
      <c r="L192" s="36"/>
      <c r="M192" s="36">
        <f t="shared" si="3"/>
        <v>2.0020773746489695E-2</v>
      </c>
      <c r="O192">
        <f t="shared" si="4"/>
        <v>1.6138957639290297E-2</v>
      </c>
    </row>
    <row r="193" spans="1:15">
      <c r="A193" s="34" t="s">
        <v>662</v>
      </c>
      <c r="B193" s="35" t="s">
        <v>697</v>
      </c>
      <c r="C193" s="16">
        <v>2100671</v>
      </c>
      <c r="D193" s="36"/>
      <c r="E193" s="36">
        <v>14.527190526009001</v>
      </c>
      <c r="F193" s="36"/>
      <c r="G193" s="36">
        <v>14.531526489602999</v>
      </c>
      <c r="H193" s="36"/>
      <c r="I193" s="36">
        <v>14.536001969313</v>
      </c>
      <c r="J193" s="36"/>
      <c r="K193" s="36">
        <f t="shared" si="2"/>
        <v>3.0576849457313315E-2</v>
      </c>
      <c r="L193" s="36"/>
      <c r="M193" s="36">
        <f t="shared" si="3"/>
        <v>2.6240885863314745E-2</v>
      </c>
      <c r="O193">
        <f t="shared" si="4"/>
        <v>2.1765406153313904E-2</v>
      </c>
    </row>
    <row r="194" spans="1:15">
      <c r="A194" s="34" t="s">
        <v>663</v>
      </c>
      <c r="B194" s="35" t="s">
        <v>697</v>
      </c>
      <c r="C194" s="16">
        <v>2104035</v>
      </c>
      <c r="D194" s="36"/>
      <c r="E194" s="36">
        <v>14.5286118132525</v>
      </c>
      <c r="F194" s="36"/>
      <c r="G194" s="36">
        <v>14.5319505711101</v>
      </c>
      <c r="H194" s="36"/>
      <c r="I194" s="36">
        <v>14.5370197144229</v>
      </c>
      <c r="J194" s="36"/>
      <c r="K194" s="36">
        <f t="shared" si="2"/>
        <v>3.075567442986582E-2</v>
      </c>
      <c r="L194" s="36"/>
      <c r="M194" s="36">
        <f t="shared" si="3"/>
        <v>2.7416916572265748E-2</v>
      </c>
      <c r="O194">
        <f t="shared" si="4"/>
        <v>2.2347773259465242E-2</v>
      </c>
    </row>
    <row r="195" spans="1:15">
      <c r="A195" s="34" t="s">
        <v>664</v>
      </c>
      <c r="B195" s="35" t="s">
        <v>697</v>
      </c>
      <c r="C195" s="16">
        <v>2115988</v>
      </c>
      <c r="D195" s="36"/>
      <c r="E195" s="36">
        <v>14.529980662838801</v>
      </c>
      <c r="F195" s="36"/>
      <c r="G195" s="36">
        <v>14.532374652617101</v>
      </c>
      <c r="H195" s="36"/>
      <c r="I195" s="36">
        <v>14.5380374595328</v>
      </c>
      <c r="J195" s="36"/>
      <c r="K195" s="36">
        <f t="shared" si="2"/>
        <v>3.505173802794026E-2</v>
      </c>
      <c r="L195" s="36"/>
      <c r="M195" s="36">
        <f t="shared" si="3"/>
        <v>3.2657748249640406E-2</v>
      </c>
      <c r="O195">
        <f t="shared" si="4"/>
        <v>2.6994941333940758E-2</v>
      </c>
    </row>
    <row r="196" spans="1:15">
      <c r="A196" s="34" t="s">
        <v>665</v>
      </c>
      <c r="B196" s="35" t="s">
        <v>697</v>
      </c>
      <c r="C196" s="16">
        <v>2127536</v>
      </c>
      <c r="D196" s="36"/>
      <c r="E196" s="36">
        <v>14.531297281724299</v>
      </c>
      <c r="F196" s="36"/>
      <c r="G196" s="36">
        <v>14.532798734124199</v>
      </c>
      <c r="H196" s="36"/>
      <c r="I196" s="36">
        <v>14.5390552046427</v>
      </c>
      <c r="J196" s="36"/>
      <c r="K196" s="36">
        <f t="shared" si="2"/>
        <v>3.9177778831298582E-2</v>
      </c>
      <c r="L196" s="36"/>
      <c r="M196" s="36">
        <f t="shared" si="3"/>
        <v>3.7676326431398621E-2</v>
      </c>
      <c r="O196">
        <f t="shared" si="4"/>
        <v>3.1419855912897532E-2</v>
      </c>
    </row>
    <row r="197" spans="1:15">
      <c r="A197" s="34" t="s">
        <v>666</v>
      </c>
      <c r="B197" s="35" t="s">
        <v>697</v>
      </c>
      <c r="C197" s="16">
        <v>2135261</v>
      </c>
      <c r="D197" s="36"/>
      <c r="E197" s="36">
        <v>14.532561876865101</v>
      </c>
      <c r="F197" s="36"/>
      <c r="G197" s="36">
        <v>14.5332228156313</v>
      </c>
      <c r="H197" s="36"/>
      <c r="I197" s="36">
        <v>14.5400729497526</v>
      </c>
      <c r="J197" s="36"/>
      <c r="K197" s="36">
        <f t="shared" si="2"/>
        <v>4.1537568551612836E-2</v>
      </c>
      <c r="L197" s="36"/>
      <c r="M197" s="36">
        <f t="shared" si="3"/>
        <v>4.0876629785413954E-2</v>
      </c>
      <c r="O197">
        <f t="shared" si="4"/>
        <v>3.4026495664113199E-2</v>
      </c>
    </row>
    <row r="198" spans="1:15">
      <c r="A198" s="34" t="s">
        <v>667</v>
      </c>
      <c r="B198" s="35" t="s">
        <v>697</v>
      </c>
      <c r="C198" s="16">
        <v>2157684</v>
      </c>
      <c r="D198" s="36"/>
      <c r="E198" s="36">
        <v>14.5337746552174</v>
      </c>
      <c r="F198" s="36"/>
      <c r="G198" s="36">
        <v>14.5336468971384</v>
      </c>
      <c r="H198" s="36"/>
      <c r="I198" s="36">
        <v>14.5410906948625</v>
      </c>
      <c r="J198" s="36"/>
      <c r="K198" s="36">
        <f t="shared" si="2"/>
        <v>5.0771326979251796E-2</v>
      </c>
      <c r="L198" s="36"/>
      <c r="M198" s="36">
        <f t="shared" si="3"/>
        <v>5.0899085058251359E-2</v>
      </c>
      <c r="O198">
        <f t="shared" si="4"/>
        <v>4.3455287334150938E-2</v>
      </c>
    </row>
    <row r="199" spans="1:15">
      <c r="A199" s="34" t="s">
        <v>668</v>
      </c>
      <c r="B199" s="35" t="s">
        <v>697</v>
      </c>
      <c r="C199" s="16">
        <v>2165906</v>
      </c>
      <c r="D199" s="36"/>
      <c r="E199" s="36">
        <v>14.534935823737399</v>
      </c>
      <c r="F199" s="36"/>
      <c r="G199" s="36">
        <v>14.534070978645399</v>
      </c>
      <c r="H199" s="36"/>
      <c r="I199" s="36">
        <v>14.542108439972401</v>
      </c>
      <c r="J199" s="36"/>
      <c r="K199" s="36">
        <f t="shared" si="2"/>
        <v>5.3413483895349501E-2</v>
      </c>
      <c r="L199" s="36"/>
      <c r="M199" s="36">
        <f t="shared" ref="M199:M226" si="5">LN(C199)-G199</f>
        <v>5.4278328987349411E-2</v>
      </c>
      <c r="O199">
        <f t="shared" si="4"/>
        <v>4.6240867660348073E-2</v>
      </c>
    </row>
    <row r="200" spans="1:15">
      <c r="A200" s="34" t="s">
        <v>669</v>
      </c>
      <c r="B200" s="35" t="s">
        <v>697</v>
      </c>
      <c r="C200" s="16">
        <v>2165176</v>
      </c>
      <c r="D200" s="36"/>
      <c r="E200" s="36">
        <v>14.5360455893812</v>
      </c>
      <c r="F200" s="36"/>
      <c r="G200" s="36">
        <v>14.5344950601525</v>
      </c>
      <c r="H200" s="36"/>
      <c r="I200" s="36">
        <v>14.543126185082199</v>
      </c>
      <c r="J200" s="36"/>
      <c r="K200" s="36">
        <f t="shared" si="2"/>
        <v>5.196662003594632E-2</v>
      </c>
      <c r="L200" s="36"/>
      <c r="M200" s="36">
        <f t="shared" si="5"/>
        <v>5.3517149264646235E-2</v>
      </c>
      <c r="O200">
        <f t="shared" si="4"/>
        <v>4.4886024334946484E-2</v>
      </c>
    </row>
    <row r="201" spans="1:15">
      <c r="A201" s="34" t="s">
        <v>670</v>
      </c>
      <c r="B201" s="35" t="s">
        <v>697</v>
      </c>
      <c r="C201" s="16">
        <v>2162405</v>
      </c>
      <c r="D201" s="36"/>
      <c r="E201" s="36">
        <v>14.537104159105001</v>
      </c>
      <c r="F201" s="36"/>
      <c r="G201" s="36">
        <v>14.5349191416596</v>
      </c>
      <c r="H201" s="36"/>
      <c r="I201" s="36">
        <v>14.544143930192099</v>
      </c>
      <c r="J201" s="36"/>
      <c r="K201" s="36">
        <f t="shared" si="2"/>
        <v>4.9627427082354458E-2</v>
      </c>
      <c r="L201" s="36"/>
      <c r="M201" s="36">
        <f t="shared" si="5"/>
        <v>5.1812444527755019E-2</v>
      </c>
      <c r="O201">
        <f t="shared" si="4"/>
        <v>4.2587655995255602E-2</v>
      </c>
    </row>
    <row r="202" spans="1:15">
      <c r="A202" s="34" t="s">
        <v>671</v>
      </c>
      <c r="B202" s="35" t="s">
        <v>697</v>
      </c>
      <c r="C202" s="16">
        <v>2158716</v>
      </c>
      <c r="D202" s="36"/>
      <c r="E202" s="36">
        <v>14.5381117398651</v>
      </c>
      <c r="F202" s="36"/>
      <c r="G202" s="36">
        <v>14.5353432231667</v>
      </c>
      <c r="H202" s="36"/>
      <c r="I202" s="36">
        <v>14.545161675301999</v>
      </c>
      <c r="J202" s="36"/>
      <c r="K202" s="36">
        <f t="shared" si="2"/>
        <v>4.6912418598655137E-2</v>
      </c>
      <c r="L202" s="36"/>
      <c r="M202" s="36">
        <f t="shared" si="5"/>
        <v>4.9680935297054418E-2</v>
      </c>
      <c r="O202">
        <f t="shared" si="4"/>
        <v>3.9862483161755335E-2</v>
      </c>
    </row>
    <row r="203" spans="1:15">
      <c r="A203" s="34" t="s">
        <v>672</v>
      </c>
      <c r="B203" s="35" t="s">
        <v>697</v>
      </c>
      <c r="C203" s="16">
        <v>2178454</v>
      </c>
      <c r="D203" s="36"/>
      <c r="E203" s="36">
        <v>14.539068538617601</v>
      </c>
      <c r="F203" s="36"/>
      <c r="G203" s="36">
        <v>14.535767304673699</v>
      </c>
      <c r="H203" s="36"/>
      <c r="I203" s="36">
        <v>14.546179420411899</v>
      </c>
      <c r="J203" s="36"/>
      <c r="K203" s="36">
        <f t="shared" ref="K203:K226" si="6">LN(C203)-E203</f>
        <v>5.5057470252691587E-2</v>
      </c>
      <c r="L203" s="36"/>
      <c r="M203" s="36">
        <f t="shared" si="5"/>
        <v>5.8358704196592726E-2</v>
      </c>
      <c r="O203">
        <f t="shared" si="4"/>
        <v>4.7946588458392725E-2</v>
      </c>
    </row>
    <row r="204" spans="1:15">
      <c r="A204" s="34" t="s">
        <v>673</v>
      </c>
      <c r="B204" s="35" t="s">
        <v>697</v>
      </c>
      <c r="C204" s="16">
        <v>2162109</v>
      </c>
      <c r="D204" s="36"/>
      <c r="E204" s="36">
        <v>14.5399747623187</v>
      </c>
      <c r="F204" s="36"/>
      <c r="G204" s="36">
        <v>14.5361913861808</v>
      </c>
      <c r="H204" s="36"/>
      <c r="I204" s="36">
        <v>14.5471971655218</v>
      </c>
      <c r="J204" s="36"/>
      <c r="K204" s="36">
        <f t="shared" si="6"/>
        <v>4.6619929872953492E-2</v>
      </c>
      <c r="L204" s="36"/>
      <c r="M204" s="36">
        <f t="shared" si="5"/>
        <v>5.0403306010853299E-2</v>
      </c>
      <c r="O204">
        <f t="shared" si="4"/>
        <v>3.9397526669853633E-2</v>
      </c>
    </row>
    <row r="205" spans="1:15">
      <c r="A205" s="34" t="s">
        <v>674</v>
      </c>
      <c r="B205" s="35" t="s">
        <v>697</v>
      </c>
      <c r="C205" s="16">
        <v>2134152</v>
      </c>
      <c r="D205" s="36"/>
      <c r="E205" s="36">
        <v>14.540830617924501</v>
      </c>
      <c r="F205" s="36"/>
      <c r="G205" s="36">
        <v>14.5366154676879</v>
      </c>
      <c r="H205" s="36"/>
      <c r="I205" s="36">
        <v>14.5482149106317</v>
      </c>
      <c r="J205" s="36"/>
      <c r="K205" s="36">
        <f t="shared" si="6"/>
        <v>3.2749318124091431E-2</v>
      </c>
      <c r="L205" s="36"/>
      <c r="M205" s="36">
        <f t="shared" si="5"/>
        <v>3.6964468360691782E-2</v>
      </c>
      <c r="O205">
        <f t="shared" si="4"/>
        <v>2.536502541689245E-2</v>
      </c>
    </row>
    <row r="206" spans="1:15">
      <c r="A206" s="34" t="s">
        <v>675</v>
      </c>
      <c r="B206" s="35" t="s">
        <v>697</v>
      </c>
      <c r="C206" s="16">
        <v>2084894</v>
      </c>
      <c r="D206" s="36"/>
      <c r="E206" s="36">
        <v>14.541636312391301</v>
      </c>
      <c r="F206" s="36"/>
      <c r="G206" s="36">
        <v>14.537039549195001</v>
      </c>
      <c r="H206" s="36"/>
      <c r="I206" s="36">
        <v>14.5492326557416</v>
      </c>
      <c r="J206" s="36"/>
      <c r="K206" s="36">
        <f t="shared" si="6"/>
        <v>8.5922602028389861E-3</v>
      </c>
      <c r="L206" s="36"/>
      <c r="M206" s="36">
        <f t="shared" si="5"/>
        <v>1.3189023399139188E-2</v>
      </c>
      <c r="O206">
        <f t="shared" si="4"/>
        <v>9.9591685254019069E-4</v>
      </c>
    </row>
    <row r="207" spans="1:15">
      <c r="A207" s="34" t="s">
        <v>676</v>
      </c>
      <c r="B207" s="35" t="s">
        <v>697</v>
      </c>
      <c r="C207" s="16">
        <v>2021986</v>
      </c>
      <c r="D207" s="36"/>
      <c r="E207" s="36">
        <v>14.5423920526753</v>
      </c>
      <c r="F207" s="36"/>
      <c r="G207" s="36">
        <v>14.537463630702</v>
      </c>
      <c r="H207" s="36"/>
      <c r="I207" s="36">
        <v>14.5502504008515</v>
      </c>
      <c r="J207" s="36"/>
      <c r="K207" s="36">
        <f t="shared" si="6"/>
        <v>-2.2801297974501367E-2</v>
      </c>
      <c r="L207" s="36"/>
      <c r="M207" s="36">
        <f t="shared" si="5"/>
        <v>-1.7872876001201021E-2</v>
      </c>
      <c r="O207">
        <f t="shared" si="4"/>
        <v>-3.0659646150700937E-2</v>
      </c>
    </row>
    <row r="208" spans="1:15">
      <c r="A208" s="34" t="s">
        <v>677</v>
      </c>
      <c r="B208" s="35" t="s">
        <v>697</v>
      </c>
      <c r="C208" s="16">
        <v>2013936</v>
      </c>
      <c r="D208" s="36"/>
      <c r="E208" s="36">
        <v>14.5430980457326</v>
      </c>
      <c r="F208" s="36"/>
      <c r="G208" s="36">
        <v>14.5378877122091</v>
      </c>
      <c r="H208" s="36"/>
      <c r="I208" s="36">
        <v>14.5512681459613</v>
      </c>
      <c r="J208" s="36"/>
      <c r="K208" s="36">
        <f t="shared" si="6"/>
        <v>-2.7496471533973832E-2</v>
      </c>
      <c r="L208" s="36"/>
      <c r="M208" s="36">
        <f t="shared" si="5"/>
        <v>-2.2286138010473522E-2</v>
      </c>
      <c r="O208">
        <f t="shared" si="4"/>
        <v>-3.5666571762673627E-2</v>
      </c>
    </row>
    <row r="209" spans="1:15">
      <c r="A209" s="34" t="s">
        <v>678</v>
      </c>
      <c r="B209" s="35" t="s">
        <v>697</v>
      </c>
      <c r="C209" s="16">
        <v>2025607</v>
      </c>
      <c r="D209" s="36"/>
      <c r="E209" s="36">
        <v>14.5437544985193</v>
      </c>
      <c r="F209" s="36"/>
      <c r="G209" s="36">
        <v>14.538311793716201</v>
      </c>
      <c r="H209" s="36"/>
      <c r="I209" s="36">
        <v>14.5522858910712</v>
      </c>
      <c r="J209" s="36"/>
      <c r="K209" s="36">
        <f t="shared" si="6"/>
        <v>-2.2374531827084709E-2</v>
      </c>
      <c r="L209" s="36"/>
      <c r="M209" s="36">
        <f t="shared" si="5"/>
        <v>-1.693182702398488E-2</v>
      </c>
      <c r="O209">
        <f t="shared" si="4"/>
        <v>-3.0905924378984651E-2</v>
      </c>
    </row>
    <row r="210" spans="1:15">
      <c r="A210" s="34" t="s">
        <v>679</v>
      </c>
      <c r="B210" s="35" t="s">
        <v>697</v>
      </c>
      <c r="C210" s="16">
        <v>2027223</v>
      </c>
      <c r="D210" s="36"/>
      <c r="E210" s="36">
        <v>14.5443616179918</v>
      </c>
      <c r="F210" s="36"/>
      <c r="G210" s="36">
        <v>14.538735875223299</v>
      </c>
      <c r="H210" s="36"/>
      <c r="I210" s="36">
        <v>14.5533036361811</v>
      </c>
      <c r="J210" s="36"/>
      <c r="K210" s="36">
        <f t="shared" si="6"/>
        <v>-2.2184183808649394E-2</v>
      </c>
      <c r="L210" s="36"/>
      <c r="M210" s="36">
        <f t="shared" si="5"/>
        <v>-1.6558441040148253E-2</v>
      </c>
      <c r="O210">
        <f t="shared" si="4"/>
        <v>-3.1126201997949465E-2</v>
      </c>
    </row>
    <row r="211" spans="1:15">
      <c r="A211" s="34" t="s">
        <v>680</v>
      </c>
      <c r="B211" s="35" t="s">
        <v>697</v>
      </c>
      <c r="C211" s="16">
        <v>2038002</v>
      </c>
      <c r="D211" s="36"/>
      <c r="E211" s="36">
        <v>14.544919611106099</v>
      </c>
      <c r="F211" s="36"/>
      <c r="G211" s="36">
        <v>14.5391599567303</v>
      </c>
      <c r="H211" s="36"/>
      <c r="I211" s="36">
        <v>14.554321381291</v>
      </c>
      <c r="J211" s="36"/>
      <c r="K211" s="36">
        <f t="shared" si="6"/>
        <v>-1.7439136987505321E-2</v>
      </c>
      <c r="L211" s="36"/>
      <c r="M211" s="36">
        <f t="shared" si="5"/>
        <v>-1.1679482611706149E-2</v>
      </c>
      <c r="O211">
        <f t="shared" si="4"/>
        <v>-2.6840907172406503E-2</v>
      </c>
    </row>
    <row r="212" spans="1:15">
      <c r="A212" s="34" t="s">
        <v>681</v>
      </c>
      <c r="B212" s="35" t="s">
        <v>697</v>
      </c>
      <c r="C212" s="16">
        <v>2052900</v>
      </c>
      <c r="D212" s="36"/>
      <c r="E212" s="36">
        <v>14.545428684818599</v>
      </c>
      <c r="F212" s="36"/>
      <c r="G212" s="36">
        <v>14.5395840382374</v>
      </c>
      <c r="H212" s="36"/>
      <c r="I212" s="36">
        <v>14.5553391264009</v>
      </c>
      <c r="J212" s="36"/>
      <c r="K212" s="36">
        <f t="shared" si="6"/>
        <v>-1.0664699209900874E-2</v>
      </c>
      <c r="L212" s="36"/>
      <c r="M212" s="36">
        <f t="shared" si="5"/>
        <v>-4.8200526287018874E-3</v>
      </c>
      <c r="O212">
        <f t="shared" si="4"/>
        <v>-2.0575140792201907E-2</v>
      </c>
    </row>
    <row r="213" spans="1:15">
      <c r="A213" s="34" t="s">
        <v>682</v>
      </c>
      <c r="B213" s="35" t="s">
        <v>697</v>
      </c>
      <c r="C213" s="16">
        <v>2063260</v>
      </c>
      <c r="D213" s="36"/>
      <c r="E213" s="36">
        <v>14.5458890460852</v>
      </c>
      <c r="F213" s="36"/>
      <c r="G213" s="36">
        <v>14.540008119744501</v>
      </c>
      <c r="H213" s="36"/>
      <c r="I213" s="36">
        <v>14.5563568715108</v>
      </c>
      <c r="J213" s="36"/>
      <c r="K213" s="36">
        <f t="shared" si="6"/>
        <v>-6.0912319196102516E-3</v>
      </c>
      <c r="L213" s="36"/>
      <c r="M213" s="36">
        <f t="shared" si="5"/>
        <v>-2.1030557891066337E-4</v>
      </c>
      <c r="O213">
        <f t="shared" si="4"/>
        <v>-1.6559057345210348E-2</v>
      </c>
    </row>
    <row r="214" spans="1:15">
      <c r="A214" s="34" t="s">
        <v>683</v>
      </c>
      <c r="B214" s="35" t="s">
        <v>697</v>
      </c>
      <c r="C214" s="16">
        <v>2070619</v>
      </c>
      <c r="D214" s="36"/>
      <c r="E214" s="36">
        <v>14.546300901862301</v>
      </c>
      <c r="F214" s="36"/>
      <c r="G214" s="36">
        <v>14.540432201251599</v>
      </c>
      <c r="H214" s="36"/>
      <c r="I214" s="36">
        <v>14.557374616620701</v>
      </c>
      <c r="J214" s="36"/>
      <c r="K214" s="36">
        <f t="shared" si="6"/>
        <v>-2.9427475060241903E-3</v>
      </c>
      <c r="L214" s="36"/>
      <c r="M214" s="36">
        <f t="shared" si="5"/>
        <v>2.925953104677248E-3</v>
      </c>
      <c r="O214">
        <f t="shared" si="4"/>
        <v>-1.4016462264423879E-2</v>
      </c>
    </row>
    <row r="215" spans="1:15">
      <c r="A215" s="34" t="s">
        <v>684</v>
      </c>
      <c r="B215" s="35" t="s">
        <v>697</v>
      </c>
      <c r="C215" s="16">
        <v>2078623</v>
      </c>
      <c r="D215" s="36"/>
      <c r="E215" s="36">
        <v>14.5466644591059</v>
      </c>
      <c r="F215" s="36"/>
      <c r="G215" s="36">
        <v>14.5408562827586</v>
      </c>
      <c r="H215" s="36"/>
      <c r="I215" s="36">
        <v>14.558392361730601</v>
      </c>
      <c r="J215" s="36"/>
      <c r="K215" s="36">
        <f t="shared" si="6"/>
        <v>5.5175410933827607E-4</v>
      </c>
      <c r="L215" s="36"/>
      <c r="M215" s="36">
        <f t="shared" si="5"/>
        <v>6.3599304566377413E-3</v>
      </c>
      <c r="O215">
        <f t="shared" si="4"/>
        <v>-1.1176148515362527E-2</v>
      </c>
    </row>
    <row r="216" spans="1:15">
      <c r="A216" s="34" t="s">
        <v>685</v>
      </c>
      <c r="B216" s="35" t="s">
        <v>697</v>
      </c>
      <c r="C216" s="16">
        <v>2081895</v>
      </c>
      <c r="D216" s="36"/>
      <c r="E216" s="36">
        <v>14.546979924772399</v>
      </c>
      <c r="F216" s="36"/>
      <c r="G216" s="36">
        <v>14.541280364265701</v>
      </c>
      <c r="H216" s="36"/>
      <c r="I216" s="36">
        <v>14.559410106840501</v>
      </c>
      <c r="J216" s="36"/>
      <c r="K216" s="36">
        <f t="shared" si="6"/>
        <v>1.8091698362443509E-3</v>
      </c>
      <c r="L216" s="36"/>
      <c r="M216" s="36">
        <f t="shared" si="5"/>
        <v>7.5087303429430818E-3</v>
      </c>
      <c r="O216">
        <f t="shared" si="4"/>
        <v>-1.0621012231856852E-2</v>
      </c>
    </row>
    <row r="217" spans="1:15">
      <c r="A217" s="34" t="s">
        <v>686</v>
      </c>
      <c r="B217" s="35" t="s">
        <v>697</v>
      </c>
      <c r="C217" s="16">
        <v>2071564</v>
      </c>
      <c r="D217" s="36"/>
      <c r="E217" s="36">
        <v>14.5472475058179</v>
      </c>
      <c r="F217" s="36"/>
      <c r="G217" s="36">
        <v>14.541704445772799</v>
      </c>
      <c r="H217" s="36"/>
      <c r="I217" s="36">
        <v>14.560427851950299</v>
      </c>
      <c r="J217" s="36"/>
      <c r="K217" s="36">
        <f t="shared" si="6"/>
        <v>-3.4330703091995929E-3</v>
      </c>
      <c r="L217" s="36"/>
      <c r="M217" s="36">
        <f t="shared" si="5"/>
        <v>2.1099897359011521E-3</v>
      </c>
      <c r="O217">
        <f t="shared" si="4"/>
        <v>-1.6613416441598972E-2</v>
      </c>
    </row>
    <row r="218" spans="1:15">
      <c r="A218" s="34" t="s">
        <v>687</v>
      </c>
      <c r="B218" s="35" t="s">
        <v>697</v>
      </c>
      <c r="C218" s="16">
        <v>2050529</v>
      </c>
      <c r="D218" s="36"/>
      <c r="E218" s="36">
        <v>14.5474674091985</v>
      </c>
      <c r="F218" s="36"/>
      <c r="G218" s="36">
        <v>14.5421285272799</v>
      </c>
      <c r="H218" s="36"/>
      <c r="I218" s="36">
        <v>14.561445597060199</v>
      </c>
      <c r="J218" s="36"/>
      <c r="K218" s="36">
        <f t="shared" si="6"/>
        <v>-1.3859042592281767E-2</v>
      </c>
      <c r="L218" s="36"/>
      <c r="M218" s="36">
        <f t="shared" si="5"/>
        <v>-8.5201606736813318E-3</v>
      </c>
      <c r="O218">
        <f t="shared" si="4"/>
        <v>-2.7837230453981121E-2</v>
      </c>
    </row>
    <row r="219" spans="1:15">
      <c r="A219" s="34" t="s">
        <v>688</v>
      </c>
      <c r="B219" s="35" t="s">
        <v>697</v>
      </c>
      <c r="C219" s="16">
        <v>2030060</v>
      </c>
      <c r="D219" s="36"/>
      <c r="E219" s="36">
        <v>14.547639841870399</v>
      </c>
      <c r="F219" s="36"/>
      <c r="G219" s="36">
        <v>14.542552608786901</v>
      </c>
      <c r="H219" s="36"/>
      <c r="I219" s="36">
        <v>14.5624633421701</v>
      </c>
      <c r="J219" s="36"/>
      <c r="K219" s="36">
        <f t="shared" si="6"/>
        <v>-2.4063934638972384E-2</v>
      </c>
      <c r="L219" s="36"/>
      <c r="M219" s="36">
        <f t="shared" si="5"/>
        <v>-1.8976701555473596E-2</v>
      </c>
      <c r="O219">
        <f t="shared" si="4"/>
        <v>-3.8887434938672527E-2</v>
      </c>
    </row>
    <row r="220" spans="1:15">
      <c r="A220" s="34" t="s">
        <v>689</v>
      </c>
      <c r="B220" s="35" t="s">
        <v>697</v>
      </c>
      <c r="C220" s="16">
        <v>2016378</v>
      </c>
      <c r="D220" s="36"/>
      <c r="E220" s="36">
        <v>14.547765010789901</v>
      </c>
      <c r="F220" s="36"/>
      <c r="G220" s="36">
        <v>14.542976690293999</v>
      </c>
      <c r="H220" s="36"/>
      <c r="I220" s="36">
        <v>14.56348108728</v>
      </c>
      <c r="J220" s="36"/>
      <c r="K220" s="36">
        <f t="shared" si="6"/>
        <v>-3.0951620192432472E-2</v>
      </c>
      <c r="L220" s="36"/>
      <c r="M220" s="36">
        <f t="shared" si="5"/>
        <v>-2.6163299696531084E-2</v>
      </c>
      <c r="O220">
        <f t="shared" si="4"/>
        <v>-4.6667696682531457E-2</v>
      </c>
    </row>
    <row r="221" spans="1:15">
      <c r="A221" s="34" t="s">
        <v>690</v>
      </c>
      <c r="B221" s="35" t="s">
        <v>697</v>
      </c>
      <c r="C221" s="16">
        <v>2006394</v>
      </c>
      <c r="D221" s="36"/>
      <c r="E221" s="36">
        <v>14.5478431229131</v>
      </c>
      <c r="F221" s="36"/>
      <c r="G221" s="36">
        <v>14.5434007718011</v>
      </c>
      <c r="H221" s="36"/>
      <c r="I221" s="36">
        <f>I220+0.001</f>
        <v>14.564481087279999</v>
      </c>
      <c r="J221" s="36"/>
      <c r="K221" s="36">
        <f t="shared" si="6"/>
        <v>-3.5993483927455827E-2</v>
      </c>
      <c r="L221" s="36"/>
      <c r="M221" s="36">
        <f t="shared" si="5"/>
        <v>-3.1551132815454963E-2</v>
      </c>
      <c r="O221">
        <f t="shared" si="4"/>
        <v>-5.2631448294354399E-2</v>
      </c>
    </row>
    <row r="222" spans="1:15">
      <c r="A222" s="34" t="s">
        <v>691</v>
      </c>
      <c r="B222" s="35" t="s">
        <v>697</v>
      </c>
      <c r="C222" s="16">
        <v>1996289</v>
      </c>
      <c r="D222" s="36"/>
      <c r="E222" s="36">
        <v>14.5478743851962</v>
      </c>
      <c r="F222" s="36"/>
      <c r="G222" s="36">
        <v>14.5438248533082</v>
      </c>
      <c r="H222" s="36"/>
      <c r="I222" s="36">
        <f>I221+0.001</f>
        <v>14.565481087279998</v>
      </c>
      <c r="J222" s="36"/>
      <c r="K222" s="36">
        <f t="shared" si="6"/>
        <v>-4.1073870244495936E-2</v>
      </c>
      <c r="L222" s="36"/>
      <c r="M222" s="36">
        <f t="shared" si="5"/>
        <v>-3.7024338356495434E-2</v>
      </c>
      <c r="O222">
        <f t="shared" si="4"/>
        <v>-5.8680572328293934E-2</v>
      </c>
    </row>
    <row r="223" spans="1:15">
      <c r="A223" s="34" t="s">
        <v>692</v>
      </c>
      <c r="B223" s="35" t="s">
        <v>697</v>
      </c>
      <c r="C223" s="16">
        <v>1978611</v>
      </c>
      <c r="D223" s="36"/>
      <c r="E223" s="36">
        <v>14.547859004595299</v>
      </c>
      <c r="F223" s="36"/>
      <c r="G223" s="36">
        <v>14.544248934815201</v>
      </c>
      <c r="H223" s="36"/>
      <c r="I223" s="36">
        <f>I222+(I221-I220)</f>
        <v>14.566481087279998</v>
      </c>
      <c r="J223" s="36"/>
      <c r="K223" s="36">
        <f t="shared" si="6"/>
        <v>-4.9953363252988936E-2</v>
      </c>
      <c r="L223" s="36"/>
      <c r="M223" s="36">
        <f t="shared" si="5"/>
        <v>-4.6343293472890679E-2</v>
      </c>
      <c r="O223">
        <f t="shared" si="4"/>
        <v>-6.8575445937687718E-2</v>
      </c>
    </row>
    <row r="224" spans="1:15">
      <c r="A224" s="34" t="s">
        <v>693</v>
      </c>
      <c r="B224" s="35" t="s">
        <v>697</v>
      </c>
      <c r="C224" s="16">
        <v>1976210</v>
      </c>
      <c r="D224" s="36"/>
      <c r="E224" s="36">
        <v>14.547797188066699</v>
      </c>
      <c r="F224" s="36"/>
      <c r="G224" s="36">
        <v>14.544673016322299</v>
      </c>
      <c r="H224" s="36"/>
      <c r="I224" s="36">
        <f t="shared" ref="I224:I226" si="7">I223+(I222-I221)</f>
        <v>14.567481087279997</v>
      </c>
      <c r="J224" s="36"/>
      <c r="K224" s="36">
        <f t="shared" si="6"/>
        <v>-5.110576111992593E-2</v>
      </c>
      <c r="L224" s="36"/>
      <c r="M224" s="36">
        <f t="shared" si="5"/>
        <v>-4.7981589375526212E-2</v>
      </c>
      <c r="O224">
        <f t="shared" si="4"/>
        <v>-7.0789660333224091E-2</v>
      </c>
    </row>
    <row r="225" spans="1:15">
      <c r="A225" s="34" t="s">
        <v>694</v>
      </c>
      <c r="B225" s="35" t="s">
        <v>697</v>
      </c>
      <c r="C225" s="16">
        <v>1978637</v>
      </c>
      <c r="D225" s="36"/>
      <c r="E225" s="36">
        <v>14.5476891425666</v>
      </c>
      <c r="F225" s="36"/>
      <c r="G225" s="36">
        <v>14.5450970978294</v>
      </c>
      <c r="H225" s="36"/>
      <c r="I225" s="36">
        <f t="shared" si="7"/>
        <v>14.568481087279997</v>
      </c>
      <c r="J225" s="36"/>
      <c r="K225" s="36">
        <f t="shared" si="6"/>
        <v>-4.9770360779211487E-2</v>
      </c>
      <c r="L225" s="36"/>
      <c r="M225" s="36">
        <f t="shared" si="5"/>
        <v>-4.7178316042010948E-2</v>
      </c>
      <c r="O225">
        <f t="shared" si="4"/>
        <v>-7.0562305492607891E-2</v>
      </c>
    </row>
    <row r="226" spans="1:15">
      <c r="A226" s="34" t="s">
        <v>695</v>
      </c>
      <c r="B226" s="35" t="s">
        <v>697</v>
      </c>
      <c r="C226" s="16">
        <v>1978590</v>
      </c>
      <c r="D226" s="36"/>
      <c r="E226" s="36">
        <v>14.547535075051099</v>
      </c>
      <c r="F226" s="36"/>
      <c r="G226" s="36">
        <v>14.5455211793365</v>
      </c>
      <c r="H226" s="36"/>
      <c r="I226" s="36">
        <f t="shared" si="7"/>
        <v>14.569481087279996</v>
      </c>
      <c r="J226" s="36"/>
      <c r="K226" s="36">
        <f t="shared" si="6"/>
        <v>-4.9640047271253707E-2</v>
      </c>
      <c r="L226" s="36"/>
      <c r="M226" s="36">
        <f t="shared" si="5"/>
        <v>-4.7626151556654506E-2</v>
      </c>
      <c r="O226">
        <f t="shared" si="4"/>
        <v>-7.1586059500150512E-2</v>
      </c>
    </row>
    <row r="227" spans="1:15">
      <c r="A227" s="13"/>
      <c r="B227" s="11"/>
      <c r="C227" s="9"/>
    </row>
    <row r="228" spans="1:15">
      <c r="A228" s="13"/>
      <c r="B228" s="11"/>
      <c r="C228" s="9"/>
    </row>
  </sheetData>
  <hyperlinks>
    <hyperlink ref="C5" r:id="rId1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zoomScale="90" zoomScaleNormal="90" workbookViewId="0">
      <selection activeCell="T12" sqref="T12"/>
    </sheetView>
  </sheetViews>
  <sheetFormatPr defaultRowHeight="14.4"/>
  <cols>
    <col min="2" max="2" width="3.5234375" customWidth="1"/>
    <col min="3" max="5" width="11.7890625" customWidth="1"/>
    <col min="7" max="7" width="9.3671875" bestFit="1" customWidth="1"/>
    <col min="9" max="9" width="9.3671875" style="3" bestFit="1" customWidth="1"/>
    <col min="11" max="11" width="8.7890625" style="3"/>
    <col min="13" max="13" width="9.7890625" bestFit="1" customWidth="1"/>
  </cols>
  <sheetData>
    <row r="1" spans="1:22">
      <c r="A1" s="2" t="s">
        <v>843</v>
      </c>
      <c r="C1" t="s">
        <v>853</v>
      </c>
      <c r="D1" s="10"/>
      <c r="E1" s="10"/>
      <c r="O1" s="10"/>
    </row>
    <row r="2" spans="1:22">
      <c r="A2" s="2" t="s">
        <v>844</v>
      </c>
      <c r="C2" t="s">
        <v>851</v>
      </c>
      <c r="D2" s="10"/>
      <c r="E2" s="10"/>
      <c r="O2" s="10"/>
    </row>
    <row r="3" spans="1:22">
      <c r="A3" s="2" t="s">
        <v>845</v>
      </c>
      <c r="C3" t="s">
        <v>852</v>
      </c>
      <c r="D3" s="10"/>
      <c r="E3" s="10"/>
      <c r="O3" s="10"/>
    </row>
    <row r="4" spans="1:22">
      <c r="A4" s="2"/>
      <c r="D4" s="10"/>
      <c r="E4" s="10"/>
      <c r="O4" s="10"/>
    </row>
    <row r="5" spans="1:22">
      <c r="A5" s="2" t="s">
        <v>846</v>
      </c>
      <c r="C5" s="39" t="s">
        <v>865</v>
      </c>
      <c r="D5" s="12"/>
      <c r="E5" s="12"/>
    </row>
    <row r="6" spans="1:22">
      <c r="A6" s="2" t="s">
        <v>847</v>
      </c>
      <c r="C6" s="12">
        <v>42410</v>
      </c>
    </row>
    <row r="8" spans="1:22" s="1" customFormat="1" ht="15.6">
      <c r="C8" s="1" t="s">
        <v>778</v>
      </c>
      <c r="E8" s="1" t="s">
        <v>841</v>
      </c>
      <c r="G8" s="1" t="s">
        <v>779</v>
      </c>
      <c r="I8" s="1" t="s">
        <v>780</v>
      </c>
      <c r="J8" s="30"/>
      <c r="K8" s="31" t="s">
        <v>781</v>
      </c>
      <c r="N8" s="1" t="s">
        <v>782</v>
      </c>
      <c r="Q8" s="1" t="s">
        <v>859</v>
      </c>
      <c r="T8" s="1" t="s">
        <v>860</v>
      </c>
      <c r="V8" s="1" t="s">
        <v>783</v>
      </c>
    </row>
    <row r="9" spans="1:22" s="8" customFormat="1">
      <c r="E9" s="8" t="s">
        <v>842</v>
      </c>
      <c r="J9" s="44"/>
      <c r="K9" s="44"/>
    </row>
    <row r="10" spans="1:22" s="28" customFormat="1" ht="11.7">
      <c r="J10" s="29"/>
      <c r="K10" s="29"/>
    </row>
    <row r="11" spans="1:22">
      <c r="A11" t="s">
        <v>0</v>
      </c>
      <c r="C11" s="16">
        <v>1102264.6000000001</v>
      </c>
      <c r="D11" s="16"/>
      <c r="E11" s="16">
        <v>1099001.1785605701</v>
      </c>
      <c r="F11" s="9"/>
      <c r="G11" s="16">
        <v>1253939.5</v>
      </c>
      <c r="H11" s="9"/>
      <c r="I11" s="16">
        <v>1149000</v>
      </c>
      <c r="J11" s="14"/>
      <c r="K11" s="16">
        <v>479380.46100000001</v>
      </c>
      <c r="M11" s="4"/>
      <c r="N11">
        <f>100*E11/K11</f>
        <v>229.25447905574319</v>
      </c>
      <c r="Q11">
        <f t="shared" ref="Q11:Q42" si="0">100*G11/I11</f>
        <v>109.13311575282854</v>
      </c>
      <c r="T11">
        <f>100*E11/I11</f>
        <v>95.648492476986092</v>
      </c>
    </row>
    <row r="12" spans="1:22">
      <c r="A12" t="s">
        <v>1</v>
      </c>
      <c r="C12" s="16">
        <v>1121483.8</v>
      </c>
      <c r="D12" s="16"/>
      <c r="E12" s="16">
        <v>1109440.33722446</v>
      </c>
      <c r="F12" s="9"/>
      <c r="G12" s="16">
        <v>1275046.5</v>
      </c>
      <c r="H12" s="9"/>
      <c r="I12" s="16">
        <v>1162194</v>
      </c>
      <c r="J12" s="14"/>
      <c r="K12" s="16">
        <v>479380.46100000001</v>
      </c>
      <c r="M12" s="4"/>
      <c r="N12">
        <f t="shared" ref="N12:N70" si="1">100*E12/K12</f>
        <v>231.43211446501988</v>
      </c>
      <c r="Q12">
        <f t="shared" si="0"/>
        <v>109.71029793648908</v>
      </c>
      <c r="T12">
        <f t="shared" ref="T12:T70" si="2">100*E12/I12</f>
        <v>95.460855694011499</v>
      </c>
      <c r="V12">
        <f>LN(T12/T11)-LN(GDP!E168/GDP!E167)</f>
        <v>-2.1610885347790446E-3</v>
      </c>
    </row>
    <row r="13" spans="1:22">
      <c r="A13" t="s">
        <v>2</v>
      </c>
      <c r="C13" s="16">
        <v>1121825.8</v>
      </c>
      <c r="D13" s="16"/>
      <c r="E13" s="16">
        <v>1115236.8376064701</v>
      </c>
      <c r="F13" s="9"/>
      <c r="G13" s="16">
        <v>1276795.2</v>
      </c>
      <c r="H13" s="9"/>
      <c r="I13" s="16">
        <v>1175854</v>
      </c>
      <c r="J13" s="14"/>
      <c r="K13" s="16">
        <v>479380.46100000001</v>
      </c>
      <c r="M13" s="4"/>
      <c r="N13">
        <f t="shared" si="1"/>
        <v>232.64127938799535</v>
      </c>
      <c r="Q13">
        <f t="shared" si="0"/>
        <v>108.58450113704592</v>
      </c>
      <c r="T13">
        <f t="shared" si="2"/>
        <v>94.844839376867384</v>
      </c>
      <c r="V13">
        <f>LN(T13/T12)-LN(GDP!E169/GDP!E168)</f>
        <v>-6.6673849981898877E-3</v>
      </c>
    </row>
    <row r="14" spans="1:22">
      <c r="A14" t="s">
        <v>3</v>
      </c>
      <c r="C14" s="16">
        <v>1093742</v>
      </c>
      <c r="D14" s="26"/>
      <c r="E14" s="26">
        <v>1115449.6237618299</v>
      </c>
      <c r="F14" s="15"/>
      <c r="G14" s="16">
        <v>1253640.1000000001</v>
      </c>
      <c r="H14" s="15"/>
      <c r="I14" s="16">
        <v>1198896</v>
      </c>
      <c r="J14" s="14"/>
      <c r="K14" s="16">
        <v>479380.46100000001</v>
      </c>
      <c r="M14" s="4"/>
      <c r="N14">
        <f t="shared" si="1"/>
        <v>232.68566712856281</v>
      </c>
      <c r="Q14">
        <f t="shared" si="0"/>
        <v>104.56620924583952</v>
      </c>
      <c r="T14">
        <f t="shared" si="2"/>
        <v>93.03973186680328</v>
      </c>
      <c r="V14">
        <f>LN(T14/T13)-LN(GDP!E170/GDP!E169)</f>
        <v>-1.9405040345836563E-2</v>
      </c>
    </row>
    <row r="15" spans="1:22">
      <c r="A15" t="s">
        <v>4</v>
      </c>
      <c r="C15" s="16">
        <v>1114152.1000000001</v>
      </c>
      <c r="D15" s="27"/>
      <c r="E15" s="27">
        <v>1110853.4838147999</v>
      </c>
      <c r="F15" s="14"/>
      <c r="G15" s="16">
        <v>1267504.1000000001</v>
      </c>
      <c r="H15" s="14"/>
      <c r="I15" s="16">
        <v>1216517</v>
      </c>
      <c r="J15" s="14"/>
      <c r="K15" s="16">
        <v>503096</v>
      </c>
      <c r="M15" s="4"/>
      <c r="N15">
        <f t="shared" si="1"/>
        <v>220.80348160486267</v>
      </c>
      <c r="Q15">
        <f t="shared" si="0"/>
        <v>104.19123612740309</v>
      </c>
      <c r="T15">
        <f t="shared" si="2"/>
        <v>91.314258971703637</v>
      </c>
      <c r="V15">
        <f>LN(T15/T14)-LN(GDP!E171/GDP!E170)</f>
        <v>-1.89050541098203E-2</v>
      </c>
    </row>
    <row r="16" spans="1:22">
      <c r="A16" t="s">
        <v>5</v>
      </c>
      <c r="C16" s="16">
        <v>1131533.5</v>
      </c>
      <c r="D16" s="27"/>
      <c r="E16" s="27">
        <v>1119382.1148560301</v>
      </c>
      <c r="F16" s="14"/>
      <c r="G16" s="16">
        <v>1285438</v>
      </c>
      <c r="H16" s="14"/>
      <c r="I16" s="16">
        <v>1232724</v>
      </c>
      <c r="J16" s="14"/>
      <c r="K16" s="16">
        <v>503096</v>
      </c>
      <c r="M16" s="4"/>
      <c r="N16">
        <f t="shared" si="1"/>
        <v>222.49871095298514</v>
      </c>
      <c r="Q16">
        <f t="shared" si="0"/>
        <v>104.27622079232658</v>
      </c>
      <c r="T16">
        <f t="shared" si="2"/>
        <v>90.805574877752846</v>
      </c>
      <c r="V16">
        <f>LN(T16/T15)-LN(GDP!E172/GDP!E171)</f>
        <v>-5.7676686901790399E-3</v>
      </c>
    </row>
    <row r="17" spans="1:22">
      <c r="A17" t="s">
        <v>6</v>
      </c>
      <c r="C17" s="16">
        <v>1135088.1000000001</v>
      </c>
      <c r="D17" s="27"/>
      <c r="E17" s="27">
        <v>1128421.2424502401</v>
      </c>
      <c r="F17" s="14"/>
      <c r="G17" s="16">
        <v>1288300.2</v>
      </c>
      <c r="H17" s="14"/>
      <c r="I17" s="16">
        <v>1247952</v>
      </c>
      <c r="J17" s="14"/>
      <c r="K17" s="16">
        <v>503096</v>
      </c>
      <c r="M17" s="4"/>
      <c r="N17">
        <f t="shared" si="1"/>
        <v>224.29541130325825</v>
      </c>
      <c r="Q17">
        <f t="shared" si="0"/>
        <v>103.23315319819993</v>
      </c>
      <c r="T17">
        <f t="shared" si="2"/>
        <v>90.421846549405757</v>
      </c>
      <c r="V17">
        <f>LN(T17/T16)-LN(GDP!E173/GDP!E172)</f>
        <v>-4.4122080014915984E-3</v>
      </c>
    </row>
    <row r="18" spans="1:22">
      <c r="A18" t="s">
        <v>7</v>
      </c>
      <c r="C18" s="16">
        <v>1110716.2</v>
      </c>
      <c r="D18" s="27"/>
      <c r="E18" s="27">
        <v>1132760.71266914</v>
      </c>
      <c r="F18" s="14"/>
      <c r="G18" s="16">
        <v>1263869.3</v>
      </c>
      <c r="H18" s="14"/>
      <c r="I18" s="16">
        <v>1267737</v>
      </c>
      <c r="J18" s="14"/>
      <c r="K18" s="16">
        <v>503096</v>
      </c>
      <c r="M18" s="4"/>
      <c r="N18">
        <f t="shared" si="1"/>
        <v>225.15796441815081</v>
      </c>
      <c r="Q18">
        <f t="shared" si="0"/>
        <v>99.694913061620824</v>
      </c>
      <c r="T18">
        <f t="shared" si="2"/>
        <v>89.352974052910028</v>
      </c>
      <c r="V18">
        <f>LN(T18/T17)-LN(GDP!E174/GDP!E173)</f>
        <v>-1.2064857305995803E-2</v>
      </c>
    </row>
    <row r="19" spans="1:22">
      <c r="A19" t="s">
        <v>8</v>
      </c>
      <c r="C19" s="16">
        <v>1145480.3999999999</v>
      </c>
      <c r="D19" s="27"/>
      <c r="E19" s="27">
        <v>1142089.0316336299</v>
      </c>
      <c r="F19" s="14"/>
      <c r="G19" s="16">
        <v>1299244.6000000001</v>
      </c>
      <c r="H19" s="14"/>
      <c r="I19" s="16">
        <v>1290532</v>
      </c>
      <c r="J19" s="14"/>
      <c r="K19" s="16">
        <v>523414</v>
      </c>
      <c r="M19" s="4"/>
      <c r="N19">
        <f t="shared" si="1"/>
        <v>218.19993955714403</v>
      </c>
      <c r="Q19">
        <f t="shared" si="0"/>
        <v>100.67511692852251</v>
      </c>
      <c r="T19">
        <f t="shared" si="2"/>
        <v>88.497536801383461</v>
      </c>
      <c r="V19">
        <f>LN(T19/T18)-LN(GDP!E175/GDP!E174)</f>
        <v>-9.7893538436111538E-3</v>
      </c>
    </row>
    <row r="20" spans="1:22">
      <c r="A20" t="s">
        <v>9</v>
      </c>
      <c r="C20" s="16">
        <v>1163408.8</v>
      </c>
      <c r="D20" s="27"/>
      <c r="E20" s="27">
        <v>1150915.1103225099</v>
      </c>
      <c r="F20" s="14"/>
      <c r="G20" s="16">
        <v>1320396.3999999999</v>
      </c>
      <c r="H20" s="14"/>
      <c r="I20" s="16">
        <v>1296734</v>
      </c>
      <c r="J20" s="14"/>
      <c r="K20" s="16">
        <v>523414</v>
      </c>
      <c r="M20" s="4"/>
      <c r="N20">
        <f t="shared" si="1"/>
        <v>219.88619148943471</v>
      </c>
      <c r="Q20">
        <f t="shared" si="0"/>
        <v>101.82476899657138</v>
      </c>
      <c r="T20">
        <f t="shared" si="2"/>
        <v>88.754911209431526</v>
      </c>
      <c r="V20">
        <f>LN(T20/T19)-LN(GDP!E176/GDP!E175)</f>
        <v>2.7384169837362644E-3</v>
      </c>
    </row>
    <row r="21" spans="1:22">
      <c r="A21" t="s">
        <v>10</v>
      </c>
      <c r="C21" s="16">
        <v>1152640.8</v>
      </c>
      <c r="D21" s="27"/>
      <c r="E21" s="27">
        <v>1145870.8479410899</v>
      </c>
      <c r="F21" s="14"/>
      <c r="G21" s="16">
        <v>1310337.3999999999</v>
      </c>
      <c r="H21" s="14"/>
      <c r="I21" s="16">
        <v>1300146</v>
      </c>
      <c r="J21" s="14"/>
      <c r="K21" s="16">
        <v>523414</v>
      </c>
      <c r="M21" s="4"/>
      <c r="N21">
        <f t="shared" si="1"/>
        <v>218.92246824523033</v>
      </c>
      <c r="Q21">
        <f t="shared" si="0"/>
        <v>100.78386581199341</v>
      </c>
      <c r="T21">
        <f t="shared" si="2"/>
        <v>88.134013252441633</v>
      </c>
      <c r="V21">
        <f>LN(T21/T20)-LN(GDP!E177/GDP!E176)</f>
        <v>-7.1819575055952723E-3</v>
      </c>
    </row>
    <row r="22" spans="1:22">
      <c r="A22" t="s">
        <v>11</v>
      </c>
      <c r="C22" s="16">
        <v>1142220.1000000001</v>
      </c>
      <c r="D22" s="27"/>
      <c r="E22" s="27">
        <v>1164889.87421001</v>
      </c>
      <c r="F22" s="14"/>
      <c r="G22" s="16">
        <v>1317030.3999999999</v>
      </c>
      <c r="H22" s="14"/>
      <c r="I22" s="16">
        <v>1308098</v>
      </c>
      <c r="J22" s="14"/>
      <c r="K22" s="16">
        <v>523414</v>
      </c>
      <c r="M22" s="4"/>
      <c r="N22">
        <f t="shared" si="1"/>
        <v>222.55611699534404</v>
      </c>
      <c r="Q22">
        <f t="shared" si="0"/>
        <v>100.68285403692994</v>
      </c>
      <c r="T22">
        <f t="shared" si="2"/>
        <v>89.052186778820086</v>
      </c>
      <c r="V22">
        <f>LN(T22/T21)-LN(GDP!E178/GDP!E177)</f>
        <v>1.0206190510113729E-2</v>
      </c>
    </row>
    <row r="23" spans="1:22">
      <c r="A23" t="s">
        <v>12</v>
      </c>
      <c r="C23" s="16">
        <v>1184734.3999999999</v>
      </c>
      <c r="D23" s="27"/>
      <c r="E23" s="27">
        <v>1181226.81421616</v>
      </c>
      <c r="F23" s="14"/>
      <c r="G23" s="16">
        <v>1358863.8</v>
      </c>
      <c r="H23" s="14"/>
      <c r="I23" s="16">
        <v>1328812</v>
      </c>
      <c r="J23" s="14"/>
      <c r="K23" s="16">
        <v>534963</v>
      </c>
      <c r="M23" s="4"/>
      <c r="N23">
        <f t="shared" si="1"/>
        <v>220.80532938094038</v>
      </c>
      <c r="Q23">
        <f t="shared" si="0"/>
        <v>102.26155392937451</v>
      </c>
      <c r="T23">
        <f t="shared" si="2"/>
        <v>88.893448750926396</v>
      </c>
      <c r="V23">
        <f>LN(T23/T22)-LN(GDP!E179/GDP!E178)</f>
        <v>-1.9380912398980787E-3</v>
      </c>
    </row>
    <row r="24" spans="1:22">
      <c r="A24" t="s">
        <v>13</v>
      </c>
      <c r="C24" s="16">
        <v>1190900.3</v>
      </c>
      <c r="D24" s="27"/>
      <c r="E24" s="27">
        <v>1178111.382824</v>
      </c>
      <c r="F24" s="14"/>
      <c r="G24" s="16">
        <v>1366216.4</v>
      </c>
      <c r="H24" s="14"/>
      <c r="I24" s="16">
        <v>1338523</v>
      </c>
      <c r="J24" s="14"/>
      <c r="K24" s="16">
        <v>534963</v>
      </c>
      <c r="M24" s="4"/>
      <c r="N24">
        <f t="shared" si="1"/>
        <v>220.22296548060334</v>
      </c>
      <c r="Q24">
        <f t="shared" si="0"/>
        <v>102.06895212110662</v>
      </c>
      <c r="T24">
        <f t="shared" si="2"/>
        <v>88.015774314225453</v>
      </c>
      <c r="V24">
        <f>LN(T24/T23)-LN(GDP!E180/GDP!E179)</f>
        <v>-1.0072514832907756E-2</v>
      </c>
    </row>
    <row r="25" spans="1:22">
      <c r="A25" t="s">
        <v>14</v>
      </c>
      <c r="C25" s="16">
        <v>1194931.2</v>
      </c>
      <c r="D25" s="27"/>
      <c r="E25" s="27">
        <v>1187912.85834691</v>
      </c>
      <c r="F25" s="14"/>
      <c r="G25" s="16">
        <v>1371276.5</v>
      </c>
      <c r="H25" s="14"/>
      <c r="I25" s="16">
        <v>1353467</v>
      </c>
      <c r="J25" s="14"/>
      <c r="K25" s="16">
        <v>534963</v>
      </c>
      <c r="M25" s="4"/>
      <c r="N25">
        <f t="shared" si="1"/>
        <v>222.05514369160298</v>
      </c>
      <c r="Q25">
        <f t="shared" si="0"/>
        <v>101.31584294260591</v>
      </c>
      <c r="T25">
        <f t="shared" si="2"/>
        <v>87.7681434676213</v>
      </c>
      <c r="V25">
        <f>LN(T25/T24)-LN(GDP!E181/GDP!E180)</f>
        <v>-2.9637300371057581E-3</v>
      </c>
    </row>
    <row r="26" spans="1:22">
      <c r="A26" t="s">
        <v>15</v>
      </c>
      <c r="C26" s="16">
        <v>1141434.6000000001</v>
      </c>
      <c r="D26" s="27"/>
      <c r="E26" s="27">
        <v>1164088.78430081</v>
      </c>
      <c r="F26" s="14"/>
      <c r="G26" s="16">
        <v>1327905.3</v>
      </c>
      <c r="H26" s="14"/>
      <c r="I26" s="16">
        <v>1362466</v>
      </c>
      <c r="J26" s="14"/>
      <c r="K26" s="16">
        <v>534963</v>
      </c>
      <c r="M26" s="4"/>
      <c r="N26">
        <f t="shared" si="1"/>
        <v>217.60173774650022</v>
      </c>
      <c r="Q26">
        <f t="shared" si="0"/>
        <v>97.463371563033505</v>
      </c>
      <c r="T26">
        <f t="shared" si="2"/>
        <v>85.439841016275636</v>
      </c>
      <c r="V26">
        <f>LN(T26/T25)-LN(GDP!E182/GDP!E181)</f>
        <v>-2.7028550661732199E-2</v>
      </c>
    </row>
    <row r="27" spans="1:22">
      <c r="A27" t="s">
        <v>16</v>
      </c>
      <c r="C27" s="16">
        <v>1178145.5</v>
      </c>
      <c r="D27" s="27"/>
      <c r="E27" s="27">
        <v>1174657.42165341</v>
      </c>
      <c r="F27" s="14"/>
      <c r="G27" s="16">
        <v>1366349</v>
      </c>
      <c r="H27" s="14"/>
      <c r="I27" s="16">
        <v>1375309</v>
      </c>
      <c r="J27" s="14"/>
      <c r="K27" s="16">
        <v>557224.19999999995</v>
      </c>
      <c r="M27" s="4"/>
      <c r="N27">
        <f t="shared" si="1"/>
        <v>210.80516992144456</v>
      </c>
      <c r="Q27">
        <f t="shared" si="0"/>
        <v>99.348510043924676</v>
      </c>
      <c r="T27">
        <f t="shared" si="2"/>
        <v>85.410436611220447</v>
      </c>
      <c r="V27">
        <f>LN(T27/T26)-LN(GDP!E183/GDP!E182)</f>
        <v>-4.8286819936562894E-4</v>
      </c>
    </row>
    <row r="28" spans="1:22">
      <c r="A28" t="s">
        <v>17</v>
      </c>
      <c r="C28" s="16">
        <v>1185566.6000000001</v>
      </c>
      <c r="D28" s="27"/>
      <c r="E28" s="27">
        <v>1172834.96070657</v>
      </c>
      <c r="F28" s="14"/>
      <c r="G28" s="16">
        <v>1384081.9</v>
      </c>
      <c r="H28" s="14"/>
      <c r="I28" s="16">
        <v>1378698</v>
      </c>
      <c r="J28" s="14"/>
      <c r="K28" s="16">
        <v>557224.19999999995</v>
      </c>
      <c r="M28" s="4"/>
      <c r="N28">
        <f t="shared" si="1"/>
        <v>210.47810929722186</v>
      </c>
      <c r="Q28">
        <f t="shared" si="0"/>
        <v>100.39050611518984</v>
      </c>
      <c r="T28">
        <f t="shared" si="2"/>
        <v>85.068300723332442</v>
      </c>
      <c r="V28">
        <f>LN(T28/T27)-LN(GDP!E184/GDP!E183)</f>
        <v>-4.1486963001418874E-3</v>
      </c>
    </row>
    <row r="29" spans="1:22">
      <c r="A29" t="s">
        <v>18</v>
      </c>
      <c r="C29" s="16">
        <v>1204507</v>
      </c>
      <c r="D29" s="27"/>
      <c r="E29" s="27">
        <v>1197432.41558079</v>
      </c>
      <c r="F29" s="14"/>
      <c r="G29" s="16">
        <v>1405636.5</v>
      </c>
      <c r="H29" s="14"/>
      <c r="I29" s="16">
        <v>1405273</v>
      </c>
      <c r="J29" s="14"/>
      <c r="K29" s="16">
        <v>557224.19999999995</v>
      </c>
      <c r="M29" s="4"/>
      <c r="N29">
        <f t="shared" si="1"/>
        <v>214.89239260979514</v>
      </c>
      <c r="Q29">
        <f t="shared" si="0"/>
        <v>100.0258668600336</v>
      </c>
      <c r="T29">
        <f t="shared" si="2"/>
        <v>85.209949638311556</v>
      </c>
      <c r="V29">
        <f>LN(T29/T28)-LN(GDP!E185/GDP!E184)</f>
        <v>1.532642598843551E-3</v>
      </c>
    </row>
    <row r="30" spans="1:22">
      <c r="A30" t="s">
        <v>19</v>
      </c>
      <c r="C30" s="16">
        <v>1159723</v>
      </c>
      <c r="D30" s="27"/>
      <c r="E30" s="27">
        <v>1182740.1562872599</v>
      </c>
      <c r="F30" s="14"/>
      <c r="G30" s="16">
        <v>1337384.7</v>
      </c>
      <c r="H30" s="14"/>
      <c r="I30" s="16">
        <v>1407582</v>
      </c>
      <c r="J30" s="14"/>
      <c r="K30" s="16">
        <v>557224.19999999995</v>
      </c>
      <c r="M30" s="4"/>
      <c r="N30">
        <f t="shared" si="1"/>
        <v>212.25570538523991</v>
      </c>
      <c r="Q30">
        <f t="shared" si="0"/>
        <v>95.012915766186268</v>
      </c>
      <c r="T30">
        <f t="shared" si="2"/>
        <v>84.026376885130659</v>
      </c>
      <c r="V30">
        <f>LN(T30/T29)-LN(GDP!E186/GDP!E185)</f>
        <v>-1.4114781225391599E-2</v>
      </c>
    </row>
    <row r="31" spans="1:22">
      <c r="A31" t="s">
        <v>20</v>
      </c>
      <c r="C31" s="16">
        <v>1204603.2</v>
      </c>
      <c r="D31" s="27"/>
      <c r="E31" s="27">
        <v>1201036.78962186</v>
      </c>
      <c r="F31" s="14"/>
      <c r="G31" s="16">
        <v>1387949.7</v>
      </c>
      <c r="H31" s="14"/>
      <c r="I31" s="16">
        <v>1423330</v>
      </c>
      <c r="J31" s="14"/>
      <c r="K31" s="16">
        <v>569670</v>
      </c>
      <c r="M31" s="4"/>
      <c r="N31">
        <f t="shared" si="1"/>
        <v>210.83026833462532</v>
      </c>
      <c r="Q31">
        <f t="shared" si="0"/>
        <v>97.514258815594417</v>
      </c>
      <c r="T31">
        <f t="shared" si="2"/>
        <v>84.382173467984245</v>
      </c>
      <c r="V31">
        <f>LN(T31/T30)-LN(GDP!E187/GDP!E186)</f>
        <v>4.101812131565347E-3</v>
      </c>
    </row>
    <row r="32" spans="1:22">
      <c r="A32" t="s">
        <v>21</v>
      </c>
      <c r="C32" s="16">
        <v>1233822.1000000001</v>
      </c>
      <c r="D32" s="27"/>
      <c r="E32" s="27">
        <v>1220572.25142172</v>
      </c>
      <c r="F32" s="14"/>
      <c r="G32" s="16">
        <v>1427458</v>
      </c>
      <c r="H32" s="14"/>
      <c r="I32" s="16">
        <v>1441067</v>
      </c>
      <c r="J32" s="14"/>
      <c r="K32" s="16">
        <v>569670</v>
      </c>
      <c r="M32" s="4"/>
      <c r="N32">
        <f t="shared" si="1"/>
        <v>214.25952769528325</v>
      </c>
      <c r="Q32">
        <f t="shared" si="0"/>
        <v>99.055630307265375</v>
      </c>
      <c r="T32">
        <f t="shared" si="2"/>
        <v>84.699202148249881</v>
      </c>
      <c r="V32">
        <f>LN(T32/T31)-LN(GDP!E188/GDP!E187)</f>
        <v>3.6301518091071362E-3</v>
      </c>
    </row>
    <row r="33" spans="1:22">
      <c r="A33" t="s">
        <v>22</v>
      </c>
      <c r="C33" s="16">
        <v>1239221.5</v>
      </c>
      <c r="D33" s="27"/>
      <c r="E33" s="27">
        <v>1231943.0224852599</v>
      </c>
      <c r="F33" s="14"/>
      <c r="G33" s="16">
        <v>1431382.2</v>
      </c>
      <c r="H33" s="14"/>
      <c r="I33" s="16">
        <v>1450495</v>
      </c>
      <c r="J33" s="14"/>
      <c r="K33" s="16">
        <v>569670</v>
      </c>
      <c r="M33" s="4"/>
      <c r="N33">
        <f t="shared" si="1"/>
        <v>216.25555540668455</v>
      </c>
      <c r="Q33">
        <f t="shared" si="0"/>
        <v>98.682325688816576</v>
      </c>
      <c r="T33">
        <f t="shared" si="2"/>
        <v>84.932593527399945</v>
      </c>
      <c r="V33">
        <f>LN(T33/T32)-LN(GDP!E189/GDP!E188)</f>
        <v>2.6355881145601933E-3</v>
      </c>
    </row>
    <row r="34" spans="1:22">
      <c r="A34" t="s">
        <v>23</v>
      </c>
      <c r="C34" s="16">
        <v>1193678.8999999999</v>
      </c>
      <c r="D34" s="27"/>
      <c r="E34" s="27">
        <v>1217369.98295525</v>
      </c>
      <c r="F34" s="14"/>
      <c r="G34" s="16">
        <v>1384668.9</v>
      </c>
      <c r="H34" s="14"/>
      <c r="I34" s="16">
        <v>1472910</v>
      </c>
      <c r="J34" s="14"/>
      <c r="K34" s="16">
        <v>569670</v>
      </c>
      <c r="M34" s="4"/>
      <c r="N34">
        <f t="shared" si="1"/>
        <v>213.69740076803237</v>
      </c>
      <c r="Q34">
        <f t="shared" si="0"/>
        <v>94.009063690245839</v>
      </c>
      <c r="T34">
        <f t="shared" si="2"/>
        <v>82.650669963219073</v>
      </c>
      <c r="V34">
        <f>LN(T34/T33)-LN(GDP!E190/GDP!E189)</f>
        <v>-2.7347453372449013E-2</v>
      </c>
    </row>
    <row r="35" spans="1:22">
      <c r="A35" t="s">
        <v>24</v>
      </c>
      <c r="C35" s="16">
        <v>1251358</v>
      </c>
      <c r="D35" s="27"/>
      <c r="E35" s="27">
        <v>1247653.1649489501</v>
      </c>
      <c r="F35" s="14"/>
      <c r="G35" s="16">
        <v>1446463.3</v>
      </c>
      <c r="H35" s="14"/>
      <c r="I35" s="16">
        <v>1466341</v>
      </c>
      <c r="J35" s="14"/>
      <c r="K35" s="16">
        <v>583213</v>
      </c>
      <c r="M35" s="4"/>
      <c r="N35">
        <f t="shared" si="1"/>
        <v>213.92752989884485</v>
      </c>
      <c r="Q35">
        <f t="shared" si="0"/>
        <v>98.644401268190691</v>
      </c>
      <c r="T35">
        <f t="shared" si="2"/>
        <v>85.086154240313135</v>
      </c>
      <c r="V35">
        <f>LN(T35/T34)-LN(GDP!E191/GDP!E190)</f>
        <v>2.8932613129832543E-2</v>
      </c>
    </row>
    <row r="36" spans="1:22">
      <c r="A36" t="s">
        <v>25</v>
      </c>
      <c r="C36" s="16">
        <v>1279147.2</v>
      </c>
      <c r="D36" s="27"/>
      <c r="E36" s="27">
        <v>1265410.61130595</v>
      </c>
      <c r="F36" s="14"/>
      <c r="G36" s="16">
        <v>1487755.3</v>
      </c>
      <c r="H36" s="14"/>
      <c r="I36" s="16">
        <v>1481171</v>
      </c>
      <c r="J36" s="14"/>
      <c r="K36" s="16">
        <v>583213</v>
      </c>
      <c r="M36" s="4"/>
      <c r="N36">
        <f t="shared" si="1"/>
        <v>216.97229165089769</v>
      </c>
      <c r="Q36">
        <f t="shared" si="0"/>
        <v>100.44453341309004</v>
      </c>
      <c r="T36">
        <f t="shared" si="2"/>
        <v>85.433120909466226</v>
      </c>
      <c r="V36">
        <f>LN(T36/T35)-LN(GDP!E192/GDP!E191)</f>
        <v>3.9644212908416521E-3</v>
      </c>
    </row>
    <row r="37" spans="1:22">
      <c r="A37" t="s">
        <v>26</v>
      </c>
      <c r="C37" s="16">
        <v>1261046</v>
      </c>
      <c r="D37" s="27"/>
      <c r="E37" s="27">
        <v>1253639.3378689301</v>
      </c>
      <c r="F37" s="14"/>
      <c r="G37" s="16">
        <v>1473281.4</v>
      </c>
      <c r="H37" s="14"/>
      <c r="I37" s="16">
        <v>1494666</v>
      </c>
      <c r="J37" s="14"/>
      <c r="K37" s="16">
        <v>583213</v>
      </c>
      <c r="M37" s="4"/>
      <c r="N37">
        <f t="shared" si="1"/>
        <v>214.95394270514032</v>
      </c>
      <c r="Q37">
        <f t="shared" si="0"/>
        <v>98.569272332414059</v>
      </c>
      <c r="T37">
        <f t="shared" si="2"/>
        <v>83.874212557784148</v>
      </c>
      <c r="V37">
        <f>LN(T37/T36)-LN(GDP!E193/GDP!E192)</f>
        <v>-1.8517116666621865E-2</v>
      </c>
    </row>
    <row r="38" spans="1:22">
      <c r="A38" t="s">
        <v>27</v>
      </c>
      <c r="C38" s="16">
        <v>1225457.3</v>
      </c>
      <c r="D38" s="27"/>
      <c r="E38" s="27">
        <v>1249779.0925293099</v>
      </c>
      <c r="F38" s="14"/>
      <c r="G38" s="16">
        <v>1443191</v>
      </c>
      <c r="H38" s="14"/>
      <c r="I38" s="16">
        <v>1521282</v>
      </c>
      <c r="J38" s="14"/>
      <c r="K38" s="16">
        <v>583213</v>
      </c>
      <c r="M38" s="4"/>
      <c r="N38">
        <f t="shared" si="1"/>
        <v>214.2920498221593</v>
      </c>
      <c r="Q38">
        <f t="shared" si="0"/>
        <v>94.866763690098225</v>
      </c>
      <c r="T38">
        <f t="shared" si="2"/>
        <v>82.153019133159404</v>
      </c>
      <c r="V38">
        <f>LN(T38/T37)-LN(GDP!E194/GDP!E193)</f>
        <v>-2.0832443248961937E-2</v>
      </c>
    </row>
    <row r="39" spans="1:22">
      <c r="A39" t="s">
        <v>28</v>
      </c>
      <c r="C39" s="16">
        <v>1257665.3</v>
      </c>
      <c r="D39" s="27"/>
      <c r="E39" s="27">
        <v>1253941.7912311901</v>
      </c>
      <c r="F39" s="14"/>
      <c r="G39" s="16">
        <v>1488149.9</v>
      </c>
      <c r="H39" s="14"/>
      <c r="I39" s="16">
        <v>1517860</v>
      </c>
      <c r="J39" s="14"/>
      <c r="K39" s="16">
        <v>628273</v>
      </c>
      <c r="M39" s="4"/>
      <c r="N39">
        <f t="shared" si="1"/>
        <v>199.58549726491353</v>
      </c>
      <c r="Q39">
        <f t="shared" si="0"/>
        <v>98.042632390339037</v>
      </c>
      <c r="T39">
        <f t="shared" si="2"/>
        <v>82.612480151739305</v>
      </c>
      <c r="V39">
        <f>LN(T39/T38)-LN(GDP!E195/GDP!E194)</f>
        <v>5.4829521935757883E-3</v>
      </c>
    </row>
    <row r="40" spans="1:22">
      <c r="A40" t="s">
        <v>29</v>
      </c>
      <c r="C40" s="16">
        <v>1291538.3999999999</v>
      </c>
      <c r="D40" s="27"/>
      <c r="E40" s="27">
        <v>1277668.7438858601</v>
      </c>
      <c r="F40" s="14"/>
      <c r="G40" s="16">
        <v>1523404.9</v>
      </c>
      <c r="H40" s="14"/>
      <c r="I40" s="16">
        <v>1548705</v>
      </c>
      <c r="J40" s="14"/>
      <c r="K40" s="16">
        <v>628273</v>
      </c>
      <c r="M40" s="4"/>
      <c r="N40">
        <f t="shared" si="1"/>
        <v>203.36203272874374</v>
      </c>
      <c r="Q40">
        <f t="shared" si="0"/>
        <v>98.366370612866874</v>
      </c>
      <c r="T40">
        <f t="shared" si="2"/>
        <v>82.499168265477294</v>
      </c>
      <c r="V40">
        <f>LN(T40/T39)-LN(GDP!E196/GDP!E195)</f>
        <v>-1.4631587209158875E-3</v>
      </c>
    </row>
    <row r="41" spans="1:22">
      <c r="A41" t="s">
        <v>30</v>
      </c>
      <c r="C41" s="16">
        <v>1289052</v>
      </c>
      <c r="D41" s="27"/>
      <c r="E41" s="27">
        <v>1281480.84666113</v>
      </c>
      <c r="F41" s="14"/>
      <c r="G41" s="16">
        <v>1521083.4</v>
      </c>
      <c r="H41" s="14"/>
      <c r="I41" s="16">
        <v>1555246</v>
      </c>
      <c r="J41" s="14"/>
      <c r="K41" s="16">
        <v>628273</v>
      </c>
      <c r="M41" s="4"/>
      <c r="N41">
        <f t="shared" si="1"/>
        <v>203.96879169741973</v>
      </c>
      <c r="Q41">
        <f t="shared" si="0"/>
        <v>97.803395732893705</v>
      </c>
      <c r="T41">
        <f t="shared" si="2"/>
        <v>82.3973086354911</v>
      </c>
      <c r="V41">
        <f>LN(T41/T40)-LN(GDP!E197/GDP!E196)</f>
        <v>-1.3224593003636285E-3</v>
      </c>
    </row>
    <row r="42" spans="1:22">
      <c r="A42" t="s">
        <v>31</v>
      </c>
      <c r="C42" s="16">
        <v>1258672.6000000001</v>
      </c>
      <c r="D42" s="27"/>
      <c r="E42" s="27">
        <v>1283653.6204235801</v>
      </c>
      <c r="F42" s="14"/>
      <c r="G42" s="16">
        <v>1494990.6</v>
      </c>
      <c r="H42" s="14"/>
      <c r="I42" s="16">
        <v>1581404</v>
      </c>
      <c r="J42" s="14"/>
      <c r="K42" s="16">
        <v>628273</v>
      </c>
      <c r="M42" s="4"/>
      <c r="N42">
        <f t="shared" si="1"/>
        <v>204.31462444249237</v>
      </c>
      <c r="Q42">
        <f t="shared" si="0"/>
        <v>94.535653128485833</v>
      </c>
      <c r="T42">
        <f t="shared" si="2"/>
        <v>81.171770175336604</v>
      </c>
      <c r="V42">
        <f>LN(T42/T41)-LN(GDP!E198/GDP!E197)</f>
        <v>-1.5068694409579369E-2</v>
      </c>
    </row>
    <row r="43" spans="1:22">
      <c r="A43" t="s">
        <v>32</v>
      </c>
      <c r="C43" s="16">
        <v>1288846.8999999999</v>
      </c>
      <c r="D43" s="27"/>
      <c r="E43" s="27">
        <v>1285031.0733775999</v>
      </c>
      <c r="F43" s="14"/>
      <c r="G43" s="16">
        <v>1519987.1</v>
      </c>
      <c r="H43" s="14"/>
      <c r="I43" s="16">
        <v>1591404</v>
      </c>
      <c r="J43" s="14"/>
      <c r="K43" s="16">
        <v>671189</v>
      </c>
      <c r="M43" s="4"/>
      <c r="N43">
        <f t="shared" si="1"/>
        <v>191.45591977484733</v>
      </c>
      <c r="Q43">
        <f t="shared" ref="Q43:Q70" si="3">100*G43/I43</f>
        <v>95.512333763142479</v>
      </c>
      <c r="T43">
        <f t="shared" si="2"/>
        <v>80.748262124363137</v>
      </c>
      <c r="V43">
        <f>LN(T43/T42)-LN(GDP!E199/GDP!E198)</f>
        <v>-5.3109798889664364E-3</v>
      </c>
    </row>
    <row r="44" spans="1:22">
      <c r="A44" t="s">
        <v>33</v>
      </c>
      <c r="C44" s="16">
        <v>1319734.3</v>
      </c>
      <c r="D44" s="27"/>
      <c r="E44" s="27">
        <v>1305561.85193106</v>
      </c>
      <c r="F44" s="14"/>
      <c r="G44" s="16">
        <v>1533513.4</v>
      </c>
      <c r="H44" s="14"/>
      <c r="I44" s="16">
        <v>1601049</v>
      </c>
      <c r="J44" s="14"/>
      <c r="K44" s="16">
        <v>671189</v>
      </c>
      <c r="M44" s="4"/>
      <c r="N44">
        <f t="shared" si="1"/>
        <v>194.51478673384992</v>
      </c>
      <c r="Q44">
        <f t="shared" si="3"/>
        <v>95.781790563561771</v>
      </c>
      <c r="T44">
        <f t="shared" si="2"/>
        <v>81.544153360144506</v>
      </c>
      <c r="V44">
        <f>LN(T44/T43)-LN(GDP!E200/GDP!E199)</f>
        <v>9.7318436891376363E-3</v>
      </c>
    </row>
    <row r="45" spans="1:22">
      <c r="A45" t="s">
        <v>34</v>
      </c>
      <c r="C45" s="16">
        <v>1320021.8</v>
      </c>
      <c r="D45" s="27"/>
      <c r="E45" s="27">
        <v>1312268.7477891799</v>
      </c>
      <c r="F45" s="14"/>
      <c r="G45" s="16">
        <v>1529627.1</v>
      </c>
      <c r="H45" s="14"/>
      <c r="I45" s="16">
        <v>1612195</v>
      </c>
      <c r="J45" s="14"/>
      <c r="K45" s="16">
        <v>671189</v>
      </c>
      <c r="M45" s="4"/>
      <c r="N45">
        <f t="shared" si="1"/>
        <v>195.51404265999292</v>
      </c>
      <c r="Q45">
        <f t="shared" si="3"/>
        <v>94.878541367514472</v>
      </c>
      <c r="T45">
        <f t="shared" si="2"/>
        <v>81.39640352371643</v>
      </c>
      <c r="V45">
        <f>LN(T45/T44)-LN(GDP!E201/GDP!E200)</f>
        <v>-1.8863644156703622E-3</v>
      </c>
    </row>
    <row r="46" spans="1:22">
      <c r="A46" t="s">
        <v>35</v>
      </c>
      <c r="C46" s="16">
        <v>1291066.3999999999</v>
      </c>
      <c r="D46" s="27"/>
      <c r="E46" s="27">
        <v>1316690.3439125</v>
      </c>
      <c r="F46" s="14"/>
      <c r="G46" s="16">
        <v>1507864.3</v>
      </c>
      <c r="H46" s="14"/>
      <c r="I46" s="16">
        <v>1635752</v>
      </c>
      <c r="J46" s="14"/>
      <c r="K46" s="16">
        <v>671189</v>
      </c>
      <c r="M46" s="4"/>
      <c r="N46">
        <f t="shared" si="1"/>
        <v>196.17281330780153</v>
      </c>
      <c r="Q46">
        <f t="shared" si="3"/>
        <v>92.181718255579085</v>
      </c>
      <c r="T46">
        <f t="shared" si="2"/>
        <v>80.494496959960927</v>
      </c>
      <c r="V46">
        <f>LN(T46/T45)-LN(GDP!E202/GDP!E201)</f>
        <v>-1.1211576501124214E-2</v>
      </c>
    </row>
    <row r="47" spans="1:22">
      <c r="A47" t="s">
        <v>36</v>
      </c>
      <c r="C47" s="16">
        <v>1341522.6000000001</v>
      </c>
      <c r="D47" s="27"/>
      <c r="E47" s="27">
        <v>1337550.8189826999</v>
      </c>
      <c r="F47" s="14"/>
      <c r="G47" s="16">
        <v>1558409</v>
      </c>
      <c r="H47" s="14"/>
      <c r="I47" s="16">
        <v>1642586</v>
      </c>
      <c r="J47" s="14"/>
      <c r="K47" s="16">
        <v>679433</v>
      </c>
      <c r="M47" s="4"/>
      <c r="N47">
        <f t="shared" si="1"/>
        <v>196.86279868400561</v>
      </c>
      <c r="Q47">
        <f t="shared" si="3"/>
        <v>94.875336816458926</v>
      </c>
      <c r="T47">
        <f t="shared" si="2"/>
        <v>81.429576228136597</v>
      </c>
      <c r="V47">
        <f>LN(T47/T46)-LN(GDP!E203/GDP!E202)</f>
        <v>1.1483919026650269E-2</v>
      </c>
    </row>
    <row r="48" spans="1:22">
      <c r="A48" t="s">
        <v>37</v>
      </c>
      <c r="C48" s="16">
        <v>1339811</v>
      </c>
      <c r="D48" s="27"/>
      <c r="E48" s="27">
        <v>1325422.9509664299</v>
      </c>
      <c r="F48" s="14"/>
      <c r="G48" s="16">
        <v>1559118.9</v>
      </c>
      <c r="H48" s="14"/>
      <c r="I48" s="16">
        <v>1651944</v>
      </c>
      <c r="J48" s="14"/>
      <c r="K48" s="16">
        <v>679433</v>
      </c>
      <c r="M48" s="4"/>
      <c r="N48">
        <f t="shared" si="1"/>
        <v>195.07780030796707</v>
      </c>
      <c r="Q48">
        <f t="shared" si="3"/>
        <v>94.380856736063691</v>
      </c>
      <c r="T48">
        <f t="shared" si="2"/>
        <v>80.234133297886004</v>
      </c>
      <c r="V48">
        <f>LN(T48/T47)-LN(GDP!E204/GDP!E203)</f>
        <v>-1.4851853095714105E-2</v>
      </c>
    </row>
    <row r="49" spans="1:22">
      <c r="A49" t="s">
        <v>38</v>
      </c>
      <c r="C49" s="16">
        <v>1346015.3</v>
      </c>
      <c r="D49" s="27"/>
      <c r="E49" s="27">
        <v>1338109.5768540199</v>
      </c>
      <c r="F49" s="14"/>
      <c r="G49" s="16">
        <v>1558329.3</v>
      </c>
      <c r="H49" s="14"/>
      <c r="I49" s="16">
        <v>1624454</v>
      </c>
      <c r="J49" s="14"/>
      <c r="K49" s="16">
        <v>679433</v>
      </c>
      <c r="M49" s="4"/>
      <c r="N49">
        <f t="shared" si="1"/>
        <v>196.94503753188613</v>
      </c>
      <c r="Q49">
        <f t="shared" si="3"/>
        <v>95.92941997742011</v>
      </c>
      <c r="T49">
        <f t="shared" si="2"/>
        <v>82.372882017836147</v>
      </c>
      <c r="V49">
        <f>LN(T49/T48)-LN(GDP!E205/GDP!E204)</f>
        <v>2.6248393960656188E-2</v>
      </c>
    </row>
    <row r="50" spans="1:22">
      <c r="A50" t="s">
        <v>39</v>
      </c>
      <c r="C50" s="16">
        <v>1359706.3</v>
      </c>
      <c r="D50" s="27"/>
      <c r="E50" s="27">
        <v>1386692.5479332299</v>
      </c>
      <c r="F50" s="14"/>
      <c r="G50" s="16">
        <v>1576597.2</v>
      </c>
      <c r="H50" s="14"/>
      <c r="I50" s="16">
        <v>1610710</v>
      </c>
      <c r="J50" s="14"/>
      <c r="K50" s="16">
        <v>679433</v>
      </c>
      <c r="M50" s="4"/>
      <c r="N50">
        <f t="shared" si="1"/>
        <v>204.09555437154654</v>
      </c>
      <c r="Q50">
        <f t="shared" si="3"/>
        <v>97.88212651563596</v>
      </c>
      <c r="T50">
        <f t="shared" si="2"/>
        <v>86.092005881457851</v>
      </c>
      <c r="V50">
        <f>LN(T50/T49)-LN(GDP!E206/GDP!E205)</f>
        <v>4.4104871619769379E-2</v>
      </c>
    </row>
    <row r="51" spans="1:22">
      <c r="A51" t="s">
        <v>40</v>
      </c>
      <c r="C51" s="16">
        <v>1433991.7</v>
      </c>
      <c r="D51" s="27"/>
      <c r="E51" s="27">
        <v>1429746.1501948501</v>
      </c>
      <c r="F51" s="14"/>
      <c r="G51" s="16">
        <v>1653347.4</v>
      </c>
      <c r="H51" s="14"/>
      <c r="I51" s="16">
        <v>1566849</v>
      </c>
      <c r="J51" s="14"/>
      <c r="K51" s="16">
        <v>661885</v>
      </c>
      <c r="M51" s="4"/>
      <c r="N51">
        <f t="shared" si="1"/>
        <v>216.0112633153569</v>
      </c>
      <c r="Q51">
        <f t="shared" si="3"/>
        <v>105.52053197213006</v>
      </c>
      <c r="T51">
        <f t="shared" si="2"/>
        <v>91.24977264528043</v>
      </c>
      <c r="V51">
        <f>LN(T51/T50)-LN(GDP!E207/GDP!E206)</f>
        <v>5.8131971246428341E-2</v>
      </c>
    </row>
    <row r="52" spans="1:22">
      <c r="A52" t="s">
        <v>41</v>
      </c>
      <c r="C52" s="16">
        <v>1439822.4</v>
      </c>
      <c r="D52" s="27"/>
      <c r="E52" s="27">
        <v>1424360.34207479</v>
      </c>
      <c r="F52" s="14"/>
      <c r="G52" s="16">
        <v>1664596.7</v>
      </c>
      <c r="H52" s="14"/>
      <c r="I52" s="16">
        <v>1563461</v>
      </c>
      <c r="J52" s="14"/>
      <c r="K52" s="16">
        <v>661885</v>
      </c>
      <c r="M52" s="4"/>
      <c r="N52">
        <f t="shared" si="1"/>
        <v>215.19755578005092</v>
      </c>
      <c r="Q52">
        <f t="shared" si="3"/>
        <v>106.46870628688531</v>
      </c>
      <c r="T52">
        <f t="shared" si="2"/>
        <v>91.10302988528592</v>
      </c>
      <c r="V52">
        <f>LN(T52/T51)-LN(GDP!E208/GDP!E207)</f>
        <v>-1.6579843593682454E-3</v>
      </c>
    </row>
    <row r="53" spans="1:22">
      <c r="A53" t="s">
        <v>42</v>
      </c>
      <c r="C53" s="16">
        <v>1481327.7</v>
      </c>
      <c r="D53" s="27"/>
      <c r="E53" s="27">
        <v>1472627.2292960801</v>
      </c>
      <c r="F53" s="14"/>
      <c r="G53" s="16">
        <v>1688591.7</v>
      </c>
      <c r="H53" s="14"/>
      <c r="I53" s="16">
        <v>1577468</v>
      </c>
      <c r="J53" s="14"/>
      <c r="K53" s="16">
        <v>661885</v>
      </c>
      <c r="M53" s="4"/>
      <c r="N53">
        <f t="shared" si="1"/>
        <v>222.48989315305229</v>
      </c>
      <c r="Q53">
        <f t="shared" si="3"/>
        <v>107.04443449882977</v>
      </c>
      <c r="T53">
        <f t="shared" si="2"/>
        <v>93.353857529666541</v>
      </c>
      <c r="V53">
        <f>LN(T53/T52)-LN(GDP!E209/GDP!E208)</f>
        <v>2.4360992399245145E-2</v>
      </c>
    </row>
    <row r="54" spans="1:22">
      <c r="A54" t="s">
        <v>43</v>
      </c>
      <c r="C54" s="16">
        <v>1449433.6</v>
      </c>
      <c r="D54" s="27"/>
      <c r="E54" s="27">
        <v>1478200.6760166101</v>
      </c>
      <c r="F54" s="14"/>
      <c r="G54" s="16">
        <v>1662227.4</v>
      </c>
      <c r="H54" s="14"/>
      <c r="I54" s="16">
        <v>1583140</v>
      </c>
      <c r="J54" s="14"/>
      <c r="K54" s="16">
        <v>661885</v>
      </c>
      <c r="M54" s="4"/>
      <c r="N54">
        <f t="shared" si="1"/>
        <v>223.33194981252186</v>
      </c>
      <c r="Q54">
        <f t="shared" si="3"/>
        <v>104.99560367371174</v>
      </c>
      <c r="T54">
        <f t="shared" si="2"/>
        <v>93.371443840507496</v>
      </c>
      <c r="V54">
        <f>LN(T54/T53)-LN(GDP!E210/GDP!E209)</f>
        <v>1.466221197388033E-4</v>
      </c>
    </row>
    <row r="55" spans="1:22">
      <c r="A55" t="s">
        <v>44</v>
      </c>
      <c r="C55" s="16">
        <v>1488249.9</v>
      </c>
      <c r="D55" s="27"/>
      <c r="E55" s="27">
        <v>1483843.7105688101</v>
      </c>
      <c r="F55" s="14"/>
      <c r="G55" s="16">
        <v>1697029.6</v>
      </c>
      <c r="H55" s="14"/>
      <c r="I55" s="16">
        <v>1582903</v>
      </c>
      <c r="J55" s="14"/>
      <c r="K55" s="16">
        <v>671796.6</v>
      </c>
      <c r="M55" s="4"/>
      <c r="N55">
        <f t="shared" si="1"/>
        <v>220.87693069134468</v>
      </c>
      <c r="Q55">
        <f t="shared" si="3"/>
        <v>107.20995537945156</v>
      </c>
      <c r="T55">
        <f t="shared" si="2"/>
        <v>93.74192294592973</v>
      </c>
      <c r="V55">
        <f>LN(T55/T54)-LN(GDP!E211/GDP!E210)</f>
        <v>3.9215837011488553E-3</v>
      </c>
    </row>
    <row r="56" spans="1:22">
      <c r="A56" t="s">
        <v>45</v>
      </c>
      <c r="C56" s="16">
        <v>1511570.9</v>
      </c>
      <c r="D56" s="27"/>
      <c r="E56" s="27">
        <v>1495338.3446418799</v>
      </c>
      <c r="F56" s="14"/>
      <c r="G56" s="16">
        <v>1721838.9</v>
      </c>
      <c r="H56" s="14"/>
      <c r="I56" s="16">
        <v>1599411</v>
      </c>
      <c r="J56" s="14"/>
      <c r="K56" s="16">
        <v>671796.6</v>
      </c>
      <c r="M56" s="4"/>
      <c r="N56">
        <f t="shared" si="1"/>
        <v>222.58795960591047</v>
      </c>
      <c r="Q56">
        <f t="shared" si="3"/>
        <v>107.65456158548366</v>
      </c>
      <c r="T56">
        <f t="shared" si="2"/>
        <v>93.493063674182551</v>
      </c>
      <c r="V56">
        <f>LN(T56/T55)-LN(GDP!E212/GDP!E211)</f>
        <v>-2.693257148047289E-3</v>
      </c>
    </row>
    <row r="57" spans="1:22">
      <c r="A57" t="s">
        <v>46</v>
      </c>
      <c r="C57" s="16">
        <v>1531448.9</v>
      </c>
      <c r="D57" s="27"/>
      <c r="E57" s="27">
        <v>1522454.0460666099</v>
      </c>
      <c r="F57" s="14"/>
      <c r="G57" s="16">
        <v>1740680.8</v>
      </c>
      <c r="H57" s="14"/>
      <c r="I57" s="16">
        <v>1608628</v>
      </c>
      <c r="J57" s="14"/>
      <c r="K57" s="16">
        <v>671796.6</v>
      </c>
      <c r="M57" s="4"/>
      <c r="N57">
        <f t="shared" si="1"/>
        <v>226.62425592308892</v>
      </c>
      <c r="Q57">
        <f t="shared" si="3"/>
        <v>108.20903279067628</v>
      </c>
      <c r="T57">
        <f t="shared" si="2"/>
        <v>94.643015418518758</v>
      </c>
      <c r="V57">
        <f>LN(T57/T56)-LN(GDP!E213/GDP!E212)</f>
        <v>1.2193183517861216E-2</v>
      </c>
    </row>
    <row r="58" spans="1:22">
      <c r="A58" t="s">
        <v>47</v>
      </c>
      <c r="C58" s="16">
        <v>1529100.5</v>
      </c>
      <c r="D58" s="27"/>
      <c r="E58" s="27">
        <v>1559448.7341795701</v>
      </c>
      <c r="F58" s="14"/>
      <c r="G58" s="16">
        <v>1742865.6</v>
      </c>
      <c r="H58" s="14"/>
      <c r="I58" s="16">
        <v>1626435</v>
      </c>
      <c r="J58" s="14"/>
      <c r="K58" s="16">
        <v>671796.6</v>
      </c>
      <c r="M58" s="4"/>
      <c r="N58">
        <f t="shared" si="1"/>
        <v>232.13108464371064</v>
      </c>
      <c r="Q58">
        <f t="shared" si="3"/>
        <v>107.15863837165334</v>
      </c>
      <c r="T58">
        <f t="shared" si="2"/>
        <v>95.881405293145448</v>
      </c>
      <c r="V58">
        <f>LN(T58/T57)-LN(GDP!E214/GDP!E213)</f>
        <v>1.2971671261714522E-2</v>
      </c>
    </row>
    <row r="59" spans="1:22">
      <c r="A59" t="s">
        <v>48</v>
      </c>
      <c r="C59" s="16">
        <v>1554155.6</v>
      </c>
      <c r="D59" s="27"/>
      <c r="E59" s="27">
        <v>1549554.28675338</v>
      </c>
      <c r="F59" s="14"/>
      <c r="G59" s="16">
        <v>1766147.4</v>
      </c>
      <c r="H59" s="14"/>
      <c r="I59" s="16">
        <v>1637411</v>
      </c>
      <c r="J59" s="14"/>
      <c r="K59" s="16">
        <v>686395</v>
      </c>
      <c r="M59" s="4"/>
      <c r="N59">
        <f t="shared" si="1"/>
        <v>225.75256037025036</v>
      </c>
      <c r="Q59">
        <f t="shared" si="3"/>
        <v>107.86219220464501</v>
      </c>
      <c r="T59">
        <f t="shared" si="2"/>
        <v>94.634412908755351</v>
      </c>
      <c r="V59">
        <f>LN(T59/T58)-LN(GDP!E215/GDP!E214)</f>
        <v>-1.3115876315562941E-2</v>
      </c>
    </row>
    <row r="60" spans="1:22">
      <c r="A60" t="s">
        <v>49</v>
      </c>
      <c r="C60" s="16">
        <v>1585007.3</v>
      </c>
      <c r="D60" s="27"/>
      <c r="E60" s="27">
        <v>1567986.12107926</v>
      </c>
      <c r="F60" s="14"/>
      <c r="G60" s="16">
        <v>1799724.7</v>
      </c>
      <c r="H60" s="14"/>
      <c r="I60" s="16">
        <v>1642326</v>
      </c>
      <c r="J60" s="14"/>
      <c r="K60" s="16">
        <v>686395</v>
      </c>
      <c r="M60" s="4"/>
      <c r="N60">
        <f t="shared" si="1"/>
        <v>228.43787047971796</v>
      </c>
      <c r="Q60">
        <f t="shared" si="3"/>
        <v>109.58388894774849</v>
      </c>
      <c r="T60">
        <f t="shared" si="2"/>
        <v>95.473500454797659</v>
      </c>
      <c r="V60">
        <f>LN(T60/T59)-LN(GDP!E216/GDP!E215)</f>
        <v>8.8058578787979062E-3</v>
      </c>
    </row>
    <row r="61" spans="1:22">
      <c r="A61" t="s">
        <v>50</v>
      </c>
      <c r="C61" s="16">
        <v>1573012.7</v>
      </c>
      <c r="D61" s="27"/>
      <c r="E61" s="27">
        <v>1563773.72410477</v>
      </c>
      <c r="F61" s="14"/>
      <c r="G61" s="16">
        <v>1781851.1</v>
      </c>
      <c r="H61" s="14"/>
      <c r="I61" s="16">
        <v>1642706</v>
      </c>
      <c r="J61" s="14"/>
      <c r="K61" s="16">
        <v>686395</v>
      </c>
      <c r="M61" s="4"/>
      <c r="N61">
        <f t="shared" si="1"/>
        <v>227.82417181138706</v>
      </c>
      <c r="Q61">
        <f t="shared" si="3"/>
        <v>108.47048102338458</v>
      </c>
      <c r="T61">
        <f t="shared" si="2"/>
        <v>95.194984623223519</v>
      </c>
      <c r="V61">
        <f>LN(T61/T60)-LN(GDP!E217/GDP!E216)</f>
        <v>-2.9398630509946074E-3</v>
      </c>
    </row>
    <row r="62" spans="1:22">
      <c r="A62" t="s">
        <v>51</v>
      </c>
      <c r="C62" s="16">
        <v>1588796.5</v>
      </c>
      <c r="D62" s="27"/>
      <c r="E62" s="27">
        <v>1620329.5275843099</v>
      </c>
      <c r="F62" s="14"/>
      <c r="G62" s="16">
        <v>1800287</v>
      </c>
      <c r="H62" s="14"/>
      <c r="I62" s="16">
        <v>1635142</v>
      </c>
      <c r="J62" s="14"/>
      <c r="K62" s="16">
        <v>686395</v>
      </c>
      <c r="M62" s="4"/>
      <c r="N62">
        <f t="shared" si="1"/>
        <v>236.06371369026724</v>
      </c>
      <c r="Q62">
        <f t="shared" si="3"/>
        <v>110.09973445731319</v>
      </c>
      <c r="T62">
        <f t="shared" si="2"/>
        <v>99.094117060433277</v>
      </c>
      <c r="V62">
        <f>LN(T62/T61)-LN(GDP!E218/GDP!E217)</f>
        <v>4.0127701644969774E-2</v>
      </c>
    </row>
    <row r="63" spans="1:22">
      <c r="A63" t="s">
        <v>52</v>
      </c>
      <c r="C63" s="16">
        <v>1621162.2</v>
      </c>
      <c r="D63" s="27"/>
      <c r="E63" s="27">
        <v>1616362.5035566201</v>
      </c>
      <c r="F63" s="14"/>
      <c r="G63" s="16">
        <v>1848516.5</v>
      </c>
      <c r="H63" s="14"/>
      <c r="I63" s="16">
        <v>1625243</v>
      </c>
      <c r="J63" s="14"/>
      <c r="K63" s="16">
        <v>708633</v>
      </c>
      <c r="M63" s="4"/>
      <c r="N63">
        <f t="shared" si="1"/>
        <v>228.09585547901668</v>
      </c>
      <c r="Q63">
        <f t="shared" si="3"/>
        <v>113.73785335485216</v>
      </c>
      <c r="T63">
        <f t="shared" si="2"/>
        <v>99.453589620544136</v>
      </c>
      <c r="V63">
        <f>LN(T63/T62)-LN(GDP!E219/GDP!E218)</f>
        <v>3.6091704341935215E-3</v>
      </c>
    </row>
    <row r="64" spans="1:22">
      <c r="A64" t="s">
        <v>53</v>
      </c>
      <c r="C64" s="16">
        <v>1642620.3</v>
      </c>
      <c r="D64" s="27"/>
      <c r="E64" s="27">
        <v>1624980.42286812</v>
      </c>
      <c r="F64" s="14"/>
      <c r="G64" s="16">
        <v>1876089.3</v>
      </c>
      <c r="H64" s="14"/>
      <c r="I64" s="16">
        <v>1618237</v>
      </c>
      <c r="J64" s="14"/>
      <c r="K64" s="16">
        <v>708633</v>
      </c>
      <c r="M64" s="4"/>
      <c r="N64">
        <f t="shared" si="1"/>
        <v>229.31198841545907</v>
      </c>
      <c r="Q64">
        <f t="shared" si="3"/>
        <v>115.93414932423372</v>
      </c>
      <c r="T64">
        <f t="shared" si="2"/>
        <v>100.41671416906918</v>
      </c>
      <c r="V64">
        <f>LN(T64/T63)-LN(GDP!E220/GDP!E219)</f>
        <v>9.6289657810625599E-3</v>
      </c>
    </row>
    <row r="65" spans="1:22">
      <c r="A65" t="s">
        <v>54</v>
      </c>
      <c r="C65" s="16">
        <v>1652135.6</v>
      </c>
      <c r="D65" s="27"/>
      <c r="E65" s="27">
        <v>1642431.9014958199</v>
      </c>
      <c r="F65" s="14"/>
      <c r="G65" s="16">
        <v>1890152.3</v>
      </c>
      <c r="H65" s="14"/>
      <c r="I65" s="16">
        <v>1610443</v>
      </c>
      <c r="J65" s="14"/>
      <c r="K65" s="16">
        <v>708633</v>
      </c>
      <c r="M65" s="4"/>
      <c r="N65">
        <f t="shared" si="1"/>
        <v>231.77468470926701</v>
      </c>
      <c r="Q65">
        <f t="shared" si="3"/>
        <v>117.36846942114686</v>
      </c>
      <c r="T65">
        <f t="shared" si="2"/>
        <v>101.98634173924938</v>
      </c>
      <c r="V65">
        <f>LN(T65/T64)-LN(GDP!E221/GDP!E220)</f>
        <v>1.5504861270321092E-2</v>
      </c>
    </row>
    <row r="66" spans="1:22">
      <c r="A66" t="s">
        <v>55</v>
      </c>
      <c r="C66" s="16">
        <v>1640480.9</v>
      </c>
      <c r="D66" s="27"/>
      <c r="E66" s="27">
        <v>1673039.7138387901</v>
      </c>
      <c r="F66" s="14"/>
      <c r="G66" s="16">
        <v>1884919.5</v>
      </c>
      <c r="H66" s="14"/>
      <c r="I66" s="16">
        <v>1603797</v>
      </c>
      <c r="J66" s="14"/>
      <c r="K66" s="16">
        <v>708633</v>
      </c>
      <c r="M66" s="4"/>
      <c r="N66">
        <f t="shared" si="1"/>
        <v>236.09396032061591</v>
      </c>
      <c r="Q66">
        <f t="shared" si="3"/>
        <v>117.52855878892403</v>
      </c>
      <c r="T66">
        <f t="shared" si="2"/>
        <v>104.31742382850136</v>
      </c>
      <c r="V66">
        <f>LN(T66/T65)-LN(GDP!E222/GDP!E221)</f>
        <v>2.2597354250051781E-2</v>
      </c>
    </row>
    <row r="67" spans="1:22">
      <c r="A67" t="s">
        <v>556</v>
      </c>
      <c r="C67" s="16">
        <v>1687094.5</v>
      </c>
      <c r="D67" s="27"/>
      <c r="E67" s="27">
        <v>1682099.60098787</v>
      </c>
      <c r="F67" s="14"/>
      <c r="G67" s="16">
        <v>1931055.8</v>
      </c>
      <c r="H67" s="14"/>
      <c r="I67" s="16">
        <v>1602045</v>
      </c>
      <c r="J67" s="14"/>
      <c r="K67" s="16">
        <v>706234</v>
      </c>
      <c r="N67">
        <f t="shared" si="1"/>
        <v>238.17879073902844</v>
      </c>
      <c r="Q67">
        <f t="shared" si="3"/>
        <v>120.53692624114804</v>
      </c>
      <c r="T67">
        <f t="shared" si="2"/>
        <v>104.99702573822022</v>
      </c>
      <c r="V67">
        <f>LN(T67/T66)-LN(GDP!E223/GDP!E222)</f>
        <v>6.4946777167273493E-3</v>
      </c>
    </row>
    <row r="68" spans="1:22">
      <c r="A68" t="s">
        <v>557</v>
      </c>
      <c r="C68" s="16">
        <v>1729107.9</v>
      </c>
      <c r="D68" s="27"/>
      <c r="E68" s="27">
        <v>1710539.24423472</v>
      </c>
      <c r="F68" s="14"/>
      <c r="G68" s="16">
        <v>1973438</v>
      </c>
      <c r="H68" s="14"/>
      <c r="I68" s="16">
        <v>1603944</v>
      </c>
      <c r="K68" s="16">
        <v>706234</v>
      </c>
      <c r="N68">
        <f t="shared" si="1"/>
        <v>242.20573411004284</v>
      </c>
      <c r="Q68">
        <f t="shared" si="3"/>
        <v>123.03658980612789</v>
      </c>
      <c r="T68">
        <f t="shared" si="2"/>
        <v>106.64582081635767</v>
      </c>
      <c r="V68">
        <f>LN(T68/T67)-LN(GDP!E224/GDP!E223)</f>
        <v>1.5585483919404374E-2</v>
      </c>
    </row>
    <row r="69" spans="1:22">
      <c r="A69" t="s">
        <v>558</v>
      </c>
      <c r="C69" s="16">
        <v>1724942.2</v>
      </c>
      <c r="D69" s="27"/>
      <c r="E69" s="27">
        <v>1714810.8772163601</v>
      </c>
      <c r="F69" s="14"/>
      <c r="G69" s="16">
        <v>1969217.7</v>
      </c>
      <c r="H69" s="14"/>
      <c r="I69" s="16">
        <v>1607809</v>
      </c>
      <c r="K69" s="16">
        <v>706234</v>
      </c>
      <c r="N69">
        <f t="shared" si="1"/>
        <v>242.81058080131515</v>
      </c>
      <c r="Q69">
        <f t="shared" si="3"/>
        <v>122.47833542417041</v>
      </c>
      <c r="T69">
        <f t="shared" si="2"/>
        <v>106.65513610238281</v>
      </c>
      <c r="V69">
        <f>LN(T69/T68)-LN(GDP!E225/GDP!E224)</f>
        <v>9.4771021818808429E-5</v>
      </c>
    </row>
    <row r="70" spans="1:22">
      <c r="A70" t="s">
        <v>559</v>
      </c>
      <c r="C70" s="16">
        <v>1723779.6</v>
      </c>
      <c r="D70" s="27"/>
      <c r="E70" s="27">
        <v>1757991.6527557001</v>
      </c>
      <c r="F70" s="14"/>
      <c r="G70" s="16">
        <v>1972762</v>
      </c>
      <c r="H70" s="14"/>
      <c r="I70" s="16">
        <v>1612441</v>
      </c>
      <c r="K70" s="16">
        <v>706234</v>
      </c>
      <c r="N70">
        <f t="shared" si="1"/>
        <v>248.92481143016337</v>
      </c>
      <c r="Q70">
        <f t="shared" si="3"/>
        <v>122.34630600437474</v>
      </c>
      <c r="T70">
        <f t="shared" si="2"/>
        <v>109.02672735037747</v>
      </c>
      <c r="V70">
        <f>LN(T70/T69)-LN(GDP!E226/GDP!E225)</f>
        <v>2.2003045549019606E-2</v>
      </c>
    </row>
    <row r="71" spans="1:22">
      <c r="C71" s="14"/>
      <c r="D71" s="14"/>
      <c r="E71" s="14"/>
      <c r="F71" s="14"/>
      <c r="G71" s="14"/>
      <c r="H71" s="14"/>
      <c r="I71" s="17"/>
    </row>
    <row r="72" spans="1:22">
      <c r="C72" s="14"/>
      <c r="D72" s="14"/>
      <c r="E72" s="14"/>
      <c r="F72" s="14"/>
      <c r="G72" s="14"/>
      <c r="H72" s="14"/>
      <c r="I72" s="17"/>
    </row>
    <row r="73" spans="1:22">
      <c r="C73" s="14"/>
      <c r="D73" s="14"/>
      <c r="E73" s="14"/>
      <c r="F73" s="14"/>
      <c r="G73" s="14"/>
      <c r="H73" s="14"/>
      <c r="I73" s="17"/>
    </row>
    <row r="74" spans="1:22">
      <c r="C74" s="14"/>
      <c r="D74" s="14"/>
      <c r="E74" s="14"/>
      <c r="F74" s="14"/>
      <c r="G74" s="14"/>
      <c r="H74" s="14"/>
      <c r="I74" s="17"/>
    </row>
  </sheetData>
  <hyperlinks>
    <hyperlink ref="C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2"/>
  <sheetViews>
    <sheetView zoomScale="90" zoomScaleNormal="90" workbookViewId="0">
      <selection activeCell="A12" sqref="A12"/>
    </sheetView>
  </sheetViews>
  <sheetFormatPr defaultRowHeight="14.4"/>
  <cols>
    <col min="2" max="2" width="4.15625" customWidth="1"/>
    <col min="3" max="3" width="11.47265625" customWidth="1"/>
    <col min="5" max="5" width="9" bestFit="1" customWidth="1"/>
    <col min="7" max="7" width="9" bestFit="1" customWidth="1"/>
    <col min="9" max="9" width="9" bestFit="1" customWidth="1"/>
    <col min="11" max="11" width="9" bestFit="1" customWidth="1"/>
    <col min="13" max="13" width="9" bestFit="1" customWidth="1"/>
    <col min="15" max="15" width="9" bestFit="1" customWidth="1"/>
    <col min="17" max="17" width="9" bestFit="1" customWidth="1"/>
    <col min="19" max="19" width="9" bestFit="1" customWidth="1"/>
    <col min="21" max="21" width="9" bestFit="1" customWidth="1"/>
    <col min="23" max="23" width="9" bestFit="1" customWidth="1"/>
    <col min="25" max="25" width="14.5234375" bestFit="1" customWidth="1"/>
    <col min="27" max="27" width="9" bestFit="1" customWidth="1"/>
    <col min="29" max="29" width="9" bestFit="1" customWidth="1"/>
    <col min="31" max="31" width="9" bestFit="1" customWidth="1"/>
    <col min="33" max="33" width="9" bestFit="1" customWidth="1"/>
    <col min="35" max="35" width="9" bestFit="1" customWidth="1"/>
    <col min="37" max="37" width="13.62890625" bestFit="1" customWidth="1"/>
    <col min="45" max="47" width="11.15625" customWidth="1"/>
  </cols>
  <sheetData>
    <row r="1" spans="1:37">
      <c r="A1" s="2" t="s">
        <v>843</v>
      </c>
      <c r="C1" t="s">
        <v>861</v>
      </c>
      <c r="G1" s="3"/>
      <c r="I1" s="3"/>
    </row>
    <row r="2" spans="1:37">
      <c r="A2" s="2" t="s">
        <v>844</v>
      </c>
      <c r="C2" s="10" t="s">
        <v>862</v>
      </c>
      <c r="G2" s="3"/>
      <c r="I2" s="3"/>
    </row>
    <row r="3" spans="1:37">
      <c r="A3" s="2" t="s">
        <v>845</v>
      </c>
      <c r="C3" s="37" t="s">
        <v>864</v>
      </c>
      <c r="G3" s="3"/>
      <c r="I3" s="3"/>
    </row>
    <row r="4" spans="1:37">
      <c r="A4" s="2"/>
      <c r="C4" s="10"/>
      <c r="G4" s="3"/>
      <c r="I4" s="3"/>
    </row>
    <row r="5" spans="1:37">
      <c r="A5" s="2" t="s">
        <v>846</v>
      </c>
      <c r="C5" s="38" t="s">
        <v>863</v>
      </c>
    </row>
    <row r="6" spans="1:37">
      <c r="A6" s="2" t="s">
        <v>847</v>
      </c>
      <c r="C6" s="12">
        <v>42275</v>
      </c>
    </row>
    <row r="8" spans="1:37" s="1" customFormat="1" ht="15.6">
      <c r="C8" s="1" t="s">
        <v>548</v>
      </c>
      <c r="E8" s="1" t="s">
        <v>549</v>
      </c>
      <c r="G8" s="1" t="s">
        <v>550</v>
      </c>
      <c r="I8" s="1" t="s">
        <v>551</v>
      </c>
      <c r="K8" s="1" t="s">
        <v>552</v>
      </c>
      <c r="M8" s="1" t="s">
        <v>553</v>
      </c>
    </row>
    <row r="9" spans="1:37" s="8" customFormat="1"/>
    <row r="11" spans="1:37">
      <c r="A11" s="36" t="s">
        <v>56</v>
      </c>
      <c r="B11" s="36"/>
      <c r="C11" s="36">
        <v>11.613289999999999</v>
      </c>
      <c r="D11" s="36"/>
      <c r="E11" s="36">
        <v>-4.4814499999999997</v>
      </c>
      <c r="F11" s="36"/>
      <c r="G11" s="36">
        <v>-8.4720099999999992</v>
      </c>
      <c r="H11" s="36"/>
      <c r="I11" s="36">
        <v>-7.0829599999999999</v>
      </c>
      <c r="J11" s="36"/>
      <c r="K11" s="36">
        <v>0.52885000000000004</v>
      </c>
      <c r="L11" s="36"/>
      <c r="M11" s="36">
        <v>4.6923700000000004</v>
      </c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</row>
    <row r="12" spans="1:37">
      <c r="A12" s="36" t="s">
        <v>57</v>
      </c>
      <c r="B12" s="36"/>
      <c r="C12" s="36">
        <v>11.455399999999999</v>
      </c>
      <c r="D12" s="36"/>
      <c r="E12" s="36">
        <v>13.029960000000001</v>
      </c>
      <c r="F12" s="36"/>
      <c r="G12" s="36">
        <v>-30</v>
      </c>
      <c r="H12" s="36"/>
      <c r="I12" s="36">
        <v>-7.2920600000000002</v>
      </c>
      <c r="J12" s="36"/>
      <c r="K12" s="36">
        <v>0.39173999999999998</v>
      </c>
      <c r="L12" s="36"/>
      <c r="M12" s="36">
        <v>5.2481499999999999</v>
      </c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</row>
    <row r="13" spans="1:37">
      <c r="A13" s="36" t="s">
        <v>58</v>
      </c>
      <c r="B13" s="36"/>
      <c r="C13" s="36">
        <v>11.44706</v>
      </c>
      <c r="D13" s="36"/>
      <c r="E13" s="36">
        <v>-6.1588399999999996</v>
      </c>
      <c r="F13" s="36"/>
      <c r="G13" s="36">
        <v>28.95551</v>
      </c>
      <c r="H13" s="36"/>
      <c r="I13" s="36">
        <v>-30</v>
      </c>
      <c r="J13" s="36"/>
      <c r="K13" s="36">
        <v>2.4618199999999999</v>
      </c>
      <c r="L13" s="36"/>
      <c r="M13" s="36">
        <v>3.0910700000000002</v>
      </c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</row>
    <row r="14" spans="1:37">
      <c r="A14" s="36" t="s">
        <v>59</v>
      </c>
      <c r="B14" s="36"/>
      <c r="C14" s="36">
        <v>8.9081399999999995</v>
      </c>
      <c r="D14" s="36"/>
      <c r="E14" s="36">
        <v>-12.648239999999999</v>
      </c>
      <c r="F14" s="36"/>
      <c r="G14" s="36">
        <v>-10.759080000000001</v>
      </c>
      <c r="H14" s="36"/>
      <c r="I14" s="36">
        <v>30</v>
      </c>
      <c r="J14" s="36"/>
      <c r="K14" s="36">
        <v>0.58484999999999998</v>
      </c>
      <c r="L14" s="36"/>
      <c r="M14" s="36">
        <v>0.4254</v>
      </c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</row>
    <row r="15" spans="1:37">
      <c r="A15" s="36" t="s">
        <v>60</v>
      </c>
      <c r="B15" s="36"/>
      <c r="C15" s="36">
        <v>10.36056</v>
      </c>
      <c r="D15" s="36"/>
      <c r="E15" s="36">
        <v>21.012609999999999</v>
      </c>
      <c r="F15" s="36"/>
      <c r="G15" s="36">
        <v>-30</v>
      </c>
      <c r="H15" s="36"/>
      <c r="I15" s="36">
        <v>-2.2875800000000002</v>
      </c>
      <c r="J15" s="36"/>
      <c r="K15" s="36">
        <v>0.12923000000000001</v>
      </c>
      <c r="L15" s="36"/>
      <c r="M15" s="36">
        <v>3.5488200000000001</v>
      </c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spans="1:37">
      <c r="A16" s="36" t="s">
        <v>61</v>
      </c>
      <c r="B16" s="36"/>
      <c r="C16" s="36">
        <v>10.30138</v>
      </c>
      <c r="D16" s="36"/>
      <c r="E16" s="36">
        <v>19.209409999999998</v>
      </c>
      <c r="F16" s="36"/>
      <c r="G16" s="36">
        <v>-24.005490000000002</v>
      </c>
      <c r="H16" s="36"/>
      <c r="I16" s="36">
        <v>-1.48525</v>
      </c>
      <c r="J16" s="36"/>
      <c r="K16" s="36">
        <v>0.44307000000000002</v>
      </c>
      <c r="L16" s="36"/>
      <c r="M16" s="36">
        <v>1.6595200000000001</v>
      </c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</row>
    <row r="17" spans="1:37">
      <c r="A17" s="36" t="s">
        <v>62</v>
      </c>
      <c r="B17" s="36"/>
      <c r="C17" s="36">
        <v>10.288029999999999</v>
      </c>
      <c r="D17" s="36"/>
      <c r="E17" s="36">
        <v>-0.75851999999999997</v>
      </c>
      <c r="F17" s="36"/>
      <c r="G17" s="36">
        <v>-29.29636</v>
      </c>
      <c r="H17" s="36"/>
      <c r="I17" s="36">
        <v>30</v>
      </c>
      <c r="J17" s="36"/>
      <c r="K17" s="36">
        <v>1.6972499999999999</v>
      </c>
      <c r="L17" s="36"/>
      <c r="M17" s="36">
        <v>1.5475300000000001</v>
      </c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</row>
    <row r="18" spans="1:37">
      <c r="A18" s="36" t="s">
        <v>63</v>
      </c>
      <c r="B18" s="36"/>
      <c r="C18" s="36">
        <v>9.45106</v>
      </c>
      <c r="D18" s="36"/>
      <c r="E18" s="36">
        <v>-1.7668999999999999</v>
      </c>
      <c r="F18" s="36"/>
      <c r="G18" s="36">
        <v>-30</v>
      </c>
      <c r="H18" s="36"/>
      <c r="I18" s="36">
        <v>-8.0853800000000007</v>
      </c>
      <c r="J18" s="36"/>
      <c r="K18" s="36">
        <v>6.8500000000000002E-3</v>
      </c>
      <c r="L18" s="36"/>
      <c r="M18" s="36">
        <v>1.089E-2</v>
      </c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</row>
    <row r="19" spans="1:37">
      <c r="A19" s="36" t="s">
        <v>64</v>
      </c>
      <c r="B19" s="36"/>
      <c r="C19" s="36">
        <v>9.5989599999999999</v>
      </c>
      <c r="D19" s="36"/>
      <c r="E19" s="36">
        <v>30</v>
      </c>
      <c r="F19" s="36"/>
      <c r="G19" s="36">
        <v>30</v>
      </c>
      <c r="H19" s="36"/>
      <c r="I19" s="36">
        <v>-15.456490000000001</v>
      </c>
      <c r="J19" s="36"/>
      <c r="K19" s="36">
        <v>2.1520000000000001E-2</v>
      </c>
      <c r="L19" s="36"/>
      <c r="M19" s="36">
        <v>9.8989999999999995E-2</v>
      </c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</row>
    <row r="20" spans="1:37">
      <c r="A20" s="36" t="s">
        <v>65</v>
      </c>
      <c r="B20" s="36"/>
      <c r="C20" s="36">
        <v>9.4467300000000005</v>
      </c>
      <c r="D20" s="36"/>
      <c r="E20" s="36">
        <v>-29.08596</v>
      </c>
      <c r="F20" s="36"/>
      <c r="G20" s="36">
        <v>30</v>
      </c>
      <c r="H20" s="36"/>
      <c r="I20" s="36">
        <v>-30</v>
      </c>
      <c r="J20" s="36"/>
      <c r="K20" s="36">
        <v>0.19653000000000001</v>
      </c>
      <c r="L20" s="36"/>
      <c r="M20" s="36">
        <v>1.9959999999999999E-2</v>
      </c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</row>
    <row r="21" spans="1:37">
      <c r="A21" s="36" t="s">
        <v>66</v>
      </c>
      <c r="B21" s="36"/>
      <c r="C21" s="36">
        <v>10.435460000000001</v>
      </c>
      <c r="D21" s="36"/>
      <c r="E21" s="36">
        <v>0.99556</v>
      </c>
      <c r="F21" s="36"/>
      <c r="G21" s="36">
        <v>-2.4964900000000001</v>
      </c>
      <c r="H21" s="36"/>
      <c r="I21" s="36">
        <v>-2.8069799999999998</v>
      </c>
      <c r="J21" s="36"/>
      <c r="K21" s="36">
        <v>1.83575</v>
      </c>
      <c r="L21" s="36"/>
      <c r="M21" s="36">
        <v>1.8354999999999999</v>
      </c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</row>
    <row r="22" spans="1:37">
      <c r="A22" s="36" t="s">
        <v>67</v>
      </c>
      <c r="B22" s="36"/>
      <c r="C22" s="36">
        <v>10.61079</v>
      </c>
      <c r="D22" s="36"/>
      <c r="E22" s="36">
        <v>2.12365</v>
      </c>
      <c r="F22" s="36"/>
      <c r="G22" s="36">
        <v>-1.8176099999999999</v>
      </c>
      <c r="H22" s="36"/>
      <c r="I22" s="36">
        <v>-5.9007899999999998</v>
      </c>
      <c r="J22" s="36"/>
      <c r="K22" s="36">
        <v>1.3929800000000001</v>
      </c>
      <c r="L22" s="36"/>
      <c r="M22" s="36">
        <v>1.4015500000000001</v>
      </c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</row>
    <row r="23" spans="1:37">
      <c r="A23" s="36" t="s">
        <v>68</v>
      </c>
      <c r="B23" s="36"/>
      <c r="C23" s="36">
        <v>6.4841800000000003</v>
      </c>
      <c r="D23" s="36"/>
      <c r="E23" s="36">
        <v>3.15442</v>
      </c>
      <c r="F23" s="36"/>
      <c r="G23" s="36">
        <v>30</v>
      </c>
      <c r="H23" s="36"/>
      <c r="I23" s="36">
        <v>-24.81542</v>
      </c>
      <c r="J23" s="36"/>
      <c r="K23" s="36">
        <v>5.4014300000000004</v>
      </c>
      <c r="L23" s="36"/>
      <c r="M23" s="36">
        <v>4.3554899999999996</v>
      </c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</row>
    <row r="24" spans="1:37">
      <c r="A24" s="36" t="s">
        <v>69</v>
      </c>
      <c r="B24" s="36"/>
      <c r="C24" s="36">
        <v>12.021089999999999</v>
      </c>
      <c r="D24" s="36"/>
      <c r="E24" s="36">
        <v>-1.0592299999999999</v>
      </c>
      <c r="F24" s="36"/>
      <c r="G24" s="36">
        <v>-3.28653</v>
      </c>
      <c r="H24" s="36"/>
      <c r="I24" s="36">
        <v>-1.6980500000000001</v>
      </c>
      <c r="J24" s="36"/>
      <c r="K24" s="36">
        <v>2.8012999999999999</v>
      </c>
      <c r="L24" s="36"/>
      <c r="M24" s="36">
        <v>2.8105500000000001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</row>
    <row r="25" spans="1:37">
      <c r="A25" s="36" t="s">
        <v>70</v>
      </c>
      <c r="B25" s="36"/>
      <c r="C25" s="36">
        <v>11.061120000000001</v>
      </c>
      <c r="D25" s="36"/>
      <c r="E25" s="36">
        <v>-1.21315</v>
      </c>
      <c r="F25" s="36"/>
      <c r="G25" s="36">
        <v>-30</v>
      </c>
      <c r="H25" s="36"/>
      <c r="I25" s="36">
        <v>28.33333</v>
      </c>
      <c r="J25" s="36"/>
      <c r="K25" s="36">
        <v>1.16008</v>
      </c>
      <c r="L25" s="36"/>
      <c r="M25" s="36">
        <v>1.0842000000000001</v>
      </c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</row>
    <row r="26" spans="1:37">
      <c r="A26" s="36" t="s">
        <v>71</v>
      </c>
      <c r="B26" s="36"/>
      <c r="C26" s="36">
        <v>10.992850000000001</v>
      </c>
      <c r="D26" s="36"/>
      <c r="E26" s="36">
        <v>-1.2277400000000001</v>
      </c>
      <c r="F26" s="36"/>
      <c r="G26" s="36">
        <v>28.595089999999999</v>
      </c>
      <c r="H26" s="36"/>
      <c r="I26" s="36">
        <v>-30</v>
      </c>
      <c r="J26" s="36"/>
      <c r="K26" s="36">
        <v>1.18632</v>
      </c>
      <c r="L26" s="36"/>
      <c r="M26" s="36">
        <v>1.2611300000000001</v>
      </c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</row>
    <row r="27" spans="1:37">
      <c r="A27" s="36" t="s">
        <v>72</v>
      </c>
      <c r="B27" s="36"/>
      <c r="C27" s="36">
        <v>11.01159</v>
      </c>
      <c r="D27" s="36"/>
      <c r="E27" s="36">
        <v>11.30677</v>
      </c>
      <c r="F27" s="36"/>
      <c r="G27" s="36">
        <v>-30</v>
      </c>
      <c r="H27" s="36"/>
      <c r="I27" s="36">
        <v>30</v>
      </c>
      <c r="J27" s="36"/>
      <c r="K27" s="36">
        <v>0.16399</v>
      </c>
      <c r="L27" s="36"/>
      <c r="M27" s="36">
        <v>2.5839999999999998E-2</v>
      </c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</row>
    <row r="28" spans="1:37">
      <c r="A28" s="36" t="s">
        <v>73</v>
      </c>
      <c r="B28" s="36"/>
      <c r="C28" s="36">
        <v>12.87856</v>
      </c>
      <c r="D28" s="36"/>
      <c r="E28" s="36">
        <v>19.85707</v>
      </c>
      <c r="F28" s="36"/>
      <c r="G28" s="36">
        <v>-30</v>
      </c>
      <c r="H28" s="36"/>
      <c r="I28" s="36">
        <v>-6.7764600000000002</v>
      </c>
      <c r="J28" s="36"/>
      <c r="K28" s="36">
        <v>0.31596000000000002</v>
      </c>
      <c r="L28" s="36"/>
      <c r="M28" s="36">
        <v>2.0774699999999999</v>
      </c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</row>
    <row r="29" spans="1:37">
      <c r="A29" s="36" t="s">
        <v>74</v>
      </c>
      <c r="B29" s="36"/>
      <c r="C29" s="36">
        <v>12.881399999999999</v>
      </c>
      <c r="D29" s="36"/>
      <c r="E29" s="36">
        <v>-3.3498000000000001</v>
      </c>
      <c r="F29" s="36"/>
      <c r="G29" s="36">
        <v>-1.4788300000000001</v>
      </c>
      <c r="H29" s="36"/>
      <c r="I29" s="36">
        <v>-2.67353</v>
      </c>
      <c r="J29" s="36"/>
      <c r="K29" s="36">
        <v>2.1880500000000001</v>
      </c>
      <c r="L29" s="36"/>
      <c r="M29" s="36">
        <v>2.1863000000000001</v>
      </c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</row>
    <row r="30" spans="1:37">
      <c r="A30" s="36" t="s">
        <v>75</v>
      </c>
      <c r="B30" s="36"/>
      <c r="C30" s="36">
        <v>12.89372</v>
      </c>
      <c r="D30" s="36"/>
      <c r="E30" s="36">
        <v>-3.1762800000000002</v>
      </c>
      <c r="F30" s="36"/>
      <c r="G30" s="36">
        <v>-1.23712</v>
      </c>
      <c r="H30" s="36"/>
      <c r="I30" s="36">
        <v>-2.5425300000000002</v>
      </c>
      <c r="J30" s="36"/>
      <c r="K30" s="36">
        <v>2.6687599999999998</v>
      </c>
      <c r="L30" s="36"/>
      <c r="M30" s="36">
        <v>2.6981799999999998</v>
      </c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</row>
    <row r="31" spans="1:37">
      <c r="A31" s="36" t="s">
        <v>76</v>
      </c>
      <c r="B31" s="36"/>
      <c r="C31" s="36">
        <v>12.300079999999999</v>
      </c>
      <c r="D31" s="36"/>
      <c r="E31" s="36">
        <v>-2.4478499999999999</v>
      </c>
      <c r="F31" s="36"/>
      <c r="G31" s="36">
        <v>-2.6127099999999999</v>
      </c>
      <c r="H31" s="36"/>
      <c r="I31" s="36">
        <v>-1.1473800000000001</v>
      </c>
      <c r="J31" s="36"/>
      <c r="K31" s="36">
        <v>1.8561300000000001</v>
      </c>
      <c r="L31" s="36"/>
      <c r="M31" s="36">
        <v>1.86477</v>
      </c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</row>
    <row r="32" spans="1:37">
      <c r="A32" s="36" t="s">
        <v>77</v>
      </c>
      <c r="B32" s="36"/>
      <c r="C32" s="36">
        <v>13.671329999999999</v>
      </c>
      <c r="D32" s="36"/>
      <c r="E32" s="36">
        <v>-4.6717199999999997</v>
      </c>
      <c r="F32" s="36"/>
      <c r="G32" s="36">
        <v>-2.69482</v>
      </c>
      <c r="H32" s="36"/>
      <c r="I32" s="36">
        <v>-8.1222499999999993</v>
      </c>
      <c r="J32" s="36"/>
      <c r="K32" s="36">
        <v>2.2700999999999998</v>
      </c>
      <c r="L32" s="36"/>
      <c r="M32" s="36">
        <v>30</v>
      </c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</row>
    <row r="33" spans="1:37">
      <c r="A33" s="36" t="s">
        <v>78</v>
      </c>
      <c r="B33" s="36"/>
      <c r="C33" s="36">
        <v>11.30768</v>
      </c>
      <c r="D33" s="36"/>
      <c r="E33" s="36">
        <v>-1.9194800000000001</v>
      </c>
      <c r="F33" s="36"/>
      <c r="G33" s="36">
        <v>-3.0472000000000001</v>
      </c>
      <c r="H33" s="36"/>
      <c r="I33" s="36">
        <v>-2.1511399999999998</v>
      </c>
      <c r="J33" s="36"/>
      <c r="K33" s="36">
        <v>1.1728099999999999</v>
      </c>
      <c r="L33" s="36"/>
      <c r="M33" s="36">
        <v>1.1679299999999999</v>
      </c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</row>
    <row r="34" spans="1:37">
      <c r="A34" s="36" t="s">
        <v>79</v>
      </c>
      <c r="B34" s="36"/>
      <c r="C34" s="36">
        <v>10.730639999999999</v>
      </c>
      <c r="D34" s="36"/>
      <c r="E34" s="36">
        <v>-1.8223400000000001</v>
      </c>
      <c r="F34" s="36"/>
      <c r="G34" s="36">
        <v>-3.1114099999999998</v>
      </c>
      <c r="H34" s="36"/>
      <c r="I34" s="36">
        <v>-0.36642999999999998</v>
      </c>
      <c r="J34" s="36"/>
      <c r="K34" s="36">
        <v>1.30525</v>
      </c>
      <c r="L34" s="36"/>
      <c r="M34" s="36">
        <v>1.3158799999999999</v>
      </c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</row>
    <row r="35" spans="1:37">
      <c r="A35" s="36" t="s">
        <v>80</v>
      </c>
      <c r="B35" s="36"/>
      <c r="C35" s="36">
        <v>10.35981</v>
      </c>
      <c r="D35" s="36"/>
      <c r="E35" s="36">
        <v>-1.5446299999999999</v>
      </c>
      <c r="F35" s="36"/>
      <c r="G35" s="36">
        <v>-3.0549400000000002</v>
      </c>
      <c r="H35" s="36"/>
      <c r="I35" s="36">
        <v>-4.1600700000000002</v>
      </c>
      <c r="J35" s="36"/>
      <c r="K35" s="36">
        <v>0.98555999999999999</v>
      </c>
      <c r="L35" s="36"/>
      <c r="M35" s="36">
        <v>1.0019499999999999</v>
      </c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</row>
    <row r="36" spans="1:37">
      <c r="A36" s="36" t="s">
        <v>81</v>
      </c>
      <c r="B36" s="36"/>
      <c r="C36" s="36">
        <v>10.6168</v>
      </c>
      <c r="D36" s="36"/>
      <c r="E36" s="36">
        <v>-3.7968199999999999</v>
      </c>
      <c r="F36" s="36"/>
      <c r="G36" s="36">
        <v>-2.8694899999999999</v>
      </c>
      <c r="H36" s="36"/>
      <c r="I36" s="36">
        <v>-3.4849600000000001</v>
      </c>
      <c r="J36" s="36"/>
      <c r="K36" s="36">
        <v>1.14062</v>
      </c>
      <c r="L36" s="36"/>
      <c r="M36" s="36">
        <v>1.13985</v>
      </c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</row>
    <row r="37" spans="1:37">
      <c r="A37" s="36" t="s">
        <v>82</v>
      </c>
      <c r="B37" s="36"/>
      <c r="C37" s="36">
        <v>10.76113</v>
      </c>
      <c r="D37" s="36"/>
      <c r="E37" s="36">
        <v>-4.2901300000000004</v>
      </c>
      <c r="F37" s="36"/>
      <c r="G37" s="36">
        <v>-3.1797399999999998</v>
      </c>
      <c r="H37" s="36"/>
      <c r="I37" s="36">
        <v>-2.6961499999999998</v>
      </c>
      <c r="J37" s="36"/>
      <c r="K37" s="36">
        <v>1.1776800000000001</v>
      </c>
      <c r="L37" s="36"/>
      <c r="M37" s="36">
        <v>1.16764</v>
      </c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</row>
    <row r="38" spans="1:37">
      <c r="A38" s="36" t="s">
        <v>83</v>
      </c>
      <c r="B38" s="36"/>
      <c r="C38" s="36">
        <v>9.9245999999999999</v>
      </c>
      <c r="D38" s="36"/>
      <c r="E38" s="36">
        <v>7.9903700000000004</v>
      </c>
      <c r="F38" s="36"/>
      <c r="G38" s="36">
        <v>-14.61096</v>
      </c>
      <c r="H38" s="36"/>
      <c r="I38" s="36">
        <v>-30</v>
      </c>
      <c r="J38" s="36"/>
      <c r="K38" s="36">
        <v>0.70082999999999995</v>
      </c>
      <c r="L38" s="36"/>
      <c r="M38" s="36">
        <v>0.13281000000000001</v>
      </c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</row>
    <row r="39" spans="1:37">
      <c r="A39" s="36" t="s">
        <v>84</v>
      </c>
      <c r="B39" s="36"/>
      <c r="C39" s="36">
        <v>5.4513299999999996</v>
      </c>
      <c r="D39" s="36"/>
      <c r="E39" s="36">
        <v>-0.47460999999999998</v>
      </c>
      <c r="F39" s="36"/>
      <c r="G39" s="36">
        <v>30</v>
      </c>
      <c r="H39" s="36"/>
      <c r="I39" s="36">
        <v>-20.189119999999999</v>
      </c>
      <c r="J39" s="36"/>
      <c r="K39" s="36">
        <v>3.4024800000000002</v>
      </c>
      <c r="L39" s="36"/>
      <c r="M39" s="36">
        <v>2.5179399999999998</v>
      </c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</row>
    <row r="40" spans="1:37">
      <c r="A40" s="36" t="s">
        <v>85</v>
      </c>
      <c r="B40" s="36"/>
      <c r="C40" s="36">
        <v>5.47248</v>
      </c>
      <c r="D40" s="36"/>
      <c r="E40" s="36">
        <v>-0.73777999999999999</v>
      </c>
      <c r="F40" s="36"/>
      <c r="G40" s="36">
        <v>-18.824570000000001</v>
      </c>
      <c r="H40" s="36"/>
      <c r="I40" s="36">
        <v>30</v>
      </c>
      <c r="J40" s="36"/>
      <c r="K40" s="36">
        <v>3.4628000000000001</v>
      </c>
      <c r="L40" s="36"/>
      <c r="M40" s="36">
        <v>4.1143400000000003</v>
      </c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</row>
    <row r="41" spans="1:37">
      <c r="A41" s="36" t="s">
        <v>86</v>
      </c>
      <c r="B41" s="36"/>
      <c r="C41" s="36">
        <v>5.4166100000000004</v>
      </c>
      <c r="D41" s="36"/>
      <c r="E41" s="36">
        <v>-1.08874</v>
      </c>
      <c r="F41" s="36"/>
      <c r="G41" s="36">
        <v>-18.415769999999998</v>
      </c>
      <c r="H41" s="36"/>
      <c r="I41" s="36">
        <v>30</v>
      </c>
      <c r="J41" s="36"/>
      <c r="K41" s="36">
        <v>3.2138200000000001</v>
      </c>
      <c r="L41" s="36"/>
      <c r="M41" s="36">
        <v>3.85805</v>
      </c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</row>
    <row r="42" spans="1:37">
      <c r="A42" s="36" t="s">
        <v>87</v>
      </c>
      <c r="B42" s="36"/>
      <c r="C42" s="36">
        <v>5.4158400000000002</v>
      </c>
      <c r="D42" s="36"/>
      <c r="E42" s="36">
        <v>-0.81330000000000002</v>
      </c>
      <c r="F42" s="36"/>
      <c r="G42" s="36">
        <v>12.382680000000001</v>
      </c>
      <c r="H42" s="36"/>
      <c r="I42" s="36">
        <v>-5.2820099999999996</v>
      </c>
      <c r="J42" s="36"/>
      <c r="K42" s="36">
        <v>5.2729799999999996</v>
      </c>
      <c r="L42" s="36"/>
      <c r="M42" s="36">
        <v>7.1080000000000004E-2</v>
      </c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</row>
    <row r="43" spans="1:37">
      <c r="A43" s="36" t="s">
        <v>88</v>
      </c>
      <c r="B43" s="36"/>
      <c r="C43" s="36">
        <v>9.7206799999999998</v>
      </c>
      <c r="D43" s="36"/>
      <c r="E43" s="36">
        <v>-4.8643099999999997</v>
      </c>
      <c r="F43" s="36"/>
      <c r="G43" s="36">
        <v>-3.7162099999999998</v>
      </c>
      <c r="H43" s="36"/>
      <c r="I43" s="36">
        <v>-0.51022000000000001</v>
      </c>
      <c r="J43" s="36"/>
      <c r="K43" s="36">
        <v>0.95760999999999996</v>
      </c>
      <c r="L43" s="36"/>
      <c r="M43" s="36">
        <v>0.95786000000000004</v>
      </c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</row>
    <row r="44" spans="1:37">
      <c r="A44" s="36" t="s">
        <v>89</v>
      </c>
      <c r="B44" s="36"/>
      <c r="C44" s="36">
        <v>9.8892799999999994</v>
      </c>
      <c r="D44" s="36"/>
      <c r="E44" s="36">
        <v>8.92943</v>
      </c>
      <c r="F44" s="36"/>
      <c r="G44" s="36">
        <v>-21.302389999999999</v>
      </c>
      <c r="H44" s="36"/>
      <c r="I44" s="36">
        <v>-30</v>
      </c>
      <c r="J44" s="36"/>
      <c r="K44" s="36">
        <v>0.53952</v>
      </c>
      <c r="L44" s="36"/>
      <c r="M44" s="36">
        <v>4.4990000000000002E-2</v>
      </c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</row>
    <row r="45" spans="1:37">
      <c r="A45" s="36" t="s">
        <v>90</v>
      </c>
      <c r="B45" s="36"/>
      <c r="C45" s="36">
        <v>5.4895100000000001</v>
      </c>
      <c r="D45" s="36"/>
      <c r="E45" s="36">
        <v>0.44957000000000003</v>
      </c>
      <c r="F45" s="36"/>
      <c r="G45" s="36">
        <v>-22.720700000000001</v>
      </c>
      <c r="H45" s="36"/>
      <c r="I45" s="36">
        <v>30</v>
      </c>
      <c r="J45" s="36"/>
      <c r="K45" s="36">
        <v>1.87399</v>
      </c>
      <c r="L45" s="36"/>
      <c r="M45" s="36">
        <v>2.69801</v>
      </c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</row>
    <row r="46" spans="1:37">
      <c r="A46" s="36" t="s">
        <v>91</v>
      </c>
      <c r="B46" s="36"/>
      <c r="C46" s="36">
        <v>6.76335</v>
      </c>
      <c r="D46" s="36"/>
      <c r="E46" s="36">
        <v>-0.65202000000000004</v>
      </c>
      <c r="F46" s="36"/>
      <c r="G46" s="36">
        <v>-27.007719999999999</v>
      </c>
      <c r="H46" s="36"/>
      <c r="I46" s="36">
        <v>30</v>
      </c>
      <c r="J46" s="36"/>
      <c r="K46" s="36">
        <v>1.5807500000000001</v>
      </c>
      <c r="L46" s="36"/>
      <c r="M46" s="36">
        <v>2.1401500000000002</v>
      </c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</row>
    <row r="47" spans="1:37">
      <c r="A47" s="36" t="s">
        <v>92</v>
      </c>
      <c r="B47" s="36"/>
      <c r="C47" s="36">
        <v>8.6453500000000005</v>
      </c>
      <c r="D47" s="36"/>
      <c r="E47" s="36">
        <v>-3.0866199999999999</v>
      </c>
      <c r="F47" s="36"/>
      <c r="G47" s="36">
        <v>-30</v>
      </c>
      <c r="H47" s="36"/>
      <c r="I47" s="36">
        <v>27.05789</v>
      </c>
      <c r="J47" s="36"/>
      <c r="K47" s="36">
        <v>1.21976</v>
      </c>
      <c r="L47" s="36"/>
      <c r="M47" s="36">
        <v>1.4602299999999999</v>
      </c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</row>
    <row r="48" spans="1:37">
      <c r="A48" s="36" t="s">
        <v>93</v>
      </c>
      <c r="B48" s="36"/>
      <c r="C48" s="36">
        <v>7.2351599999999996</v>
      </c>
      <c r="D48" s="36"/>
      <c r="E48" s="36">
        <v>-2.67977</v>
      </c>
      <c r="F48" s="36"/>
      <c r="G48" s="36">
        <v>-27.490359999999999</v>
      </c>
      <c r="H48" s="36"/>
      <c r="I48" s="36">
        <v>30</v>
      </c>
      <c r="J48" s="36"/>
      <c r="K48" s="36">
        <v>1.6984900000000001</v>
      </c>
      <c r="L48" s="36"/>
      <c r="M48" s="36">
        <v>2.1661299999999999</v>
      </c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</row>
    <row r="49" spans="1:37">
      <c r="A49" s="36" t="s">
        <v>94</v>
      </c>
      <c r="B49" s="36"/>
      <c r="C49" s="36">
        <v>4.9020999999999999</v>
      </c>
      <c r="D49" s="36"/>
      <c r="E49" s="36">
        <v>8.5610900000000001</v>
      </c>
      <c r="F49" s="36"/>
      <c r="G49" s="36">
        <v>-14.91085</v>
      </c>
      <c r="H49" s="36"/>
      <c r="I49" s="36">
        <v>12.01798</v>
      </c>
      <c r="J49" s="36"/>
      <c r="K49" s="36">
        <v>0.32835999999999999</v>
      </c>
      <c r="L49" s="36"/>
      <c r="M49" s="36">
        <v>5.6228100000000003</v>
      </c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</row>
    <row r="50" spans="1:37">
      <c r="A50" s="36" t="s">
        <v>95</v>
      </c>
      <c r="B50" s="36"/>
      <c r="C50" s="36">
        <v>9.4380199999999999</v>
      </c>
      <c r="D50" s="36"/>
      <c r="E50" s="36">
        <v>-5.7938599999999996</v>
      </c>
      <c r="F50" s="36"/>
      <c r="G50" s="36">
        <v>-7.5386600000000001</v>
      </c>
      <c r="H50" s="36"/>
      <c r="I50" s="36">
        <v>23.602070000000001</v>
      </c>
      <c r="J50" s="36"/>
      <c r="K50" s="36">
        <v>0.69662999999999997</v>
      </c>
      <c r="L50" s="36"/>
      <c r="M50" s="36">
        <v>9.2499999999999995E-3</v>
      </c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</row>
    <row r="51" spans="1:37">
      <c r="A51" s="36" t="s">
        <v>96</v>
      </c>
      <c r="B51" s="36"/>
      <c r="C51" s="36">
        <v>9.8413900000000005</v>
      </c>
      <c r="D51" s="36"/>
      <c r="E51" s="36">
        <v>8.9753900000000009</v>
      </c>
      <c r="F51" s="36"/>
      <c r="G51" s="36">
        <v>-9.5680999999999994</v>
      </c>
      <c r="H51" s="36"/>
      <c r="I51" s="36">
        <v>-30</v>
      </c>
      <c r="J51" s="36"/>
      <c r="K51" s="36">
        <v>0.88636000000000004</v>
      </c>
      <c r="L51" s="36"/>
      <c r="M51" s="36">
        <v>0.30293999999999999</v>
      </c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</row>
    <row r="52" spans="1:37">
      <c r="A52" s="36" t="s">
        <v>97</v>
      </c>
      <c r="B52" s="36"/>
      <c r="C52" s="36">
        <v>9.6915700000000005</v>
      </c>
      <c r="D52" s="36"/>
      <c r="E52" s="36">
        <v>-10.15945</v>
      </c>
      <c r="F52" s="36"/>
      <c r="G52" s="36">
        <v>-2.0449999999999999E-2</v>
      </c>
      <c r="H52" s="36"/>
      <c r="I52" s="36">
        <v>28.911999999999999</v>
      </c>
      <c r="J52" s="36"/>
      <c r="K52" s="36">
        <v>1.0170300000000001</v>
      </c>
      <c r="L52" s="36"/>
      <c r="M52" s="36">
        <v>6.1740000000000003E-2</v>
      </c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</row>
    <row r="53" spans="1:37">
      <c r="A53" s="36" t="s">
        <v>98</v>
      </c>
      <c r="B53" s="36"/>
      <c r="C53" s="36">
        <v>9.74648</v>
      </c>
      <c r="D53" s="36"/>
      <c r="E53" s="36">
        <v>-6.7141799999999998</v>
      </c>
      <c r="F53" s="36"/>
      <c r="G53" s="36">
        <v>28.068840000000002</v>
      </c>
      <c r="H53" s="36"/>
      <c r="I53" s="36">
        <v>-30</v>
      </c>
      <c r="J53" s="36"/>
      <c r="K53" s="36">
        <v>0.62468000000000001</v>
      </c>
      <c r="L53" s="36"/>
      <c r="M53" s="36">
        <v>0.72023999999999999</v>
      </c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</row>
    <row r="54" spans="1:37">
      <c r="A54" s="36" t="s">
        <v>99</v>
      </c>
      <c r="B54" s="36"/>
      <c r="C54" s="36">
        <v>9.45017</v>
      </c>
      <c r="D54" s="36"/>
      <c r="E54" s="36">
        <v>2.43187</v>
      </c>
      <c r="F54" s="36"/>
      <c r="G54" s="36">
        <v>-5.0087599999999997</v>
      </c>
      <c r="H54" s="36"/>
      <c r="I54" s="36">
        <v>-18.617270000000001</v>
      </c>
      <c r="J54" s="36"/>
      <c r="K54" s="36">
        <v>1.19411</v>
      </c>
      <c r="L54" s="36"/>
      <c r="M54" s="36">
        <v>0.25419000000000003</v>
      </c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</row>
    <row r="55" spans="1:37">
      <c r="A55" s="36" t="s">
        <v>100</v>
      </c>
      <c r="B55" s="36"/>
      <c r="C55" s="36">
        <v>8.8889499999999995</v>
      </c>
      <c r="D55" s="36"/>
      <c r="E55" s="36">
        <v>9.4739500000000003</v>
      </c>
      <c r="F55" s="36"/>
      <c r="G55" s="36">
        <v>-11.40558</v>
      </c>
      <c r="H55" s="36"/>
      <c r="I55" s="36">
        <v>-30</v>
      </c>
      <c r="J55" s="36"/>
      <c r="K55" s="36">
        <v>0.54276999999999997</v>
      </c>
      <c r="L55" s="36"/>
      <c r="M55" s="36">
        <v>0.14380000000000001</v>
      </c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</row>
    <row r="56" spans="1:37">
      <c r="A56" s="36" t="s">
        <v>101</v>
      </c>
      <c r="B56" s="36"/>
      <c r="C56" s="36">
        <v>8.64208</v>
      </c>
      <c r="D56" s="36"/>
      <c r="E56" s="36">
        <v>-3.8832200000000001</v>
      </c>
      <c r="F56" s="36"/>
      <c r="G56" s="36">
        <v>-1.48797</v>
      </c>
      <c r="H56" s="36"/>
      <c r="I56" s="36">
        <v>-1.8029900000000001</v>
      </c>
      <c r="J56" s="36"/>
      <c r="K56" s="36">
        <v>0.70008999999999999</v>
      </c>
      <c r="L56" s="36"/>
      <c r="M56" s="36">
        <v>0.69967000000000001</v>
      </c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</row>
    <row r="57" spans="1:37">
      <c r="A57" s="36" t="s">
        <v>102</v>
      </c>
      <c r="B57" s="36"/>
      <c r="C57" s="36">
        <v>10.0586</v>
      </c>
      <c r="D57" s="36"/>
      <c r="E57" s="36">
        <v>-5.5548299999999999</v>
      </c>
      <c r="F57" s="36"/>
      <c r="G57" s="36">
        <v>-5.2619800000000003</v>
      </c>
      <c r="H57" s="36"/>
      <c r="I57" s="36">
        <v>-10.70661</v>
      </c>
      <c r="J57" s="36"/>
      <c r="K57" s="36">
        <v>0.90632000000000001</v>
      </c>
      <c r="L57" s="36"/>
      <c r="M57" s="36">
        <v>30</v>
      </c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</row>
    <row r="58" spans="1:37">
      <c r="A58" s="36" t="s">
        <v>103</v>
      </c>
      <c r="B58" s="36"/>
      <c r="C58" s="36">
        <v>10.495279999999999</v>
      </c>
      <c r="D58" s="36"/>
      <c r="E58" s="36">
        <v>-2.4878399999999998</v>
      </c>
      <c r="F58" s="36"/>
      <c r="G58" s="36">
        <v>-11.823930000000001</v>
      </c>
      <c r="H58" s="36"/>
      <c r="I58" s="36">
        <v>-6.6148800000000003</v>
      </c>
      <c r="J58" s="36"/>
      <c r="K58" s="36">
        <v>0.53564000000000001</v>
      </c>
      <c r="L58" s="36"/>
      <c r="M58" s="36">
        <v>5.4615299999999998</v>
      </c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</row>
    <row r="59" spans="1:37">
      <c r="A59" s="36" t="s">
        <v>104</v>
      </c>
      <c r="B59" s="36"/>
      <c r="C59" s="36">
        <v>4.4553700000000003</v>
      </c>
      <c r="D59" s="36"/>
      <c r="E59" s="36">
        <v>-9.9092800000000008</v>
      </c>
      <c r="F59" s="36"/>
      <c r="G59" s="36">
        <v>10.286860000000001</v>
      </c>
      <c r="H59" s="36"/>
      <c r="I59" s="36">
        <v>9.9296000000000006</v>
      </c>
      <c r="J59" s="36"/>
      <c r="K59" s="36">
        <v>0.14824999999999999</v>
      </c>
      <c r="L59" s="36"/>
      <c r="M59" s="36">
        <v>5.1373100000000003</v>
      </c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</row>
    <row r="60" spans="1:37">
      <c r="A60" s="36" t="s">
        <v>105</v>
      </c>
      <c r="B60" s="36"/>
      <c r="C60" s="36">
        <v>4.2521199999999997</v>
      </c>
      <c r="D60" s="36"/>
      <c r="E60" s="36">
        <v>-0.94452000000000003</v>
      </c>
      <c r="F60" s="36"/>
      <c r="G60" s="36">
        <v>1.72329</v>
      </c>
      <c r="H60" s="36"/>
      <c r="I60" s="36">
        <v>10.34149</v>
      </c>
      <c r="J60" s="36"/>
      <c r="K60" s="36">
        <v>0.62783</v>
      </c>
      <c r="L60" s="36"/>
      <c r="M60" s="36">
        <v>5.4302999999999999</v>
      </c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</row>
    <row r="61" spans="1:37">
      <c r="A61" s="36" t="s">
        <v>106</v>
      </c>
      <c r="B61" s="36"/>
      <c r="C61" s="36">
        <v>9.1358700000000006</v>
      </c>
      <c r="D61" s="36"/>
      <c r="E61" s="36">
        <v>-4.3124700000000002</v>
      </c>
      <c r="F61" s="36"/>
      <c r="G61" s="36">
        <v>-5.9941700000000004</v>
      </c>
      <c r="H61" s="36"/>
      <c r="I61" s="36">
        <v>-4.6330799999999996</v>
      </c>
      <c r="J61" s="36"/>
      <c r="K61" s="36">
        <v>0.66805999999999999</v>
      </c>
      <c r="L61" s="36"/>
      <c r="M61" s="36">
        <v>4.6349099999999996</v>
      </c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</row>
    <row r="62" spans="1:37">
      <c r="A62" s="36" t="s">
        <v>107</v>
      </c>
      <c r="B62" s="36"/>
      <c r="C62" s="36">
        <v>9.5773100000000007</v>
      </c>
      <c r="D62" s="36"/>
      <c r="E62" s="36">
        <v>-4.6513400000000003</v>
      </c>
      <c r="F62" s="36"/>
      <c r="G62" s="36">
        <v>-6.6951400000000003</v>
      </c>
      <c r="H62" s="36"/>
      <c r="I62" s="36">
        <v>-6.6515300000000002</v>
      </c>
      <c r="J62" s="36"/>
      <c r="K62" s="36">
        <v>0.74367000000000005</v>
      </c>
      <c r="L62" s="36"/>
      <c r="M62" s="36">
        <v>5.4083800000000002</v>
      </c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</row>
    <row r="63" spans="1:37">
      <c r="A63" s="36" t="s">
        <v>108</v>
      </c>
      <c r="B63" s="36"/>
      <c r="C63" s="36">
        <v>9.6425099999999997</v>
      </c>
      <c r="D63" s="36"/>
      <c r="E63" s="36">
        <v>-4.2321299999999997</v>
      </c>
      <c r="F63" s="36"/>
      <c r="G63" s="36">
        <v>-7.8613799999999996</v>
      </c>
      <c r="H63" s="36"/>
      <c r="I63" s="36">
        <v>-6.6928700000000001</v>
      </c>
      <c r="J63" s="36"/>
      <c r="K63" s="36">
        <v>0.68330999999999997</v>
      </c>
      <c r="L63" s="36"/>
      <c r="M63" s="36">
        <v>4.41296</v>
      </c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</row>
    <row r="64" spans="1:37">
      <c r="A64" s="36" t="s">
        <v>109</v>
      </c>
      <c r="B64" s="36"/>
      <c r="C64" s="36">
        <v>9.5594000000000001</v>
      </c>
      <c r="D64" s="36"/>
      <c r="E64" s="36">
        <v>-4.0490599999999999</v>
      </c>
      <c r="F64" s="36"/>
      <c r="G64" s="36">
        <v>-8.4352499999999999</v>
      </c>
      <c r="H64" s="36"/>
      <c r="I64" s="36">
        <v>-6.5726500000000003</v>
      </c>
      <c r="J64" s="36"/>
      <c r="K64" s="36">
        <v>0.65719000000000005</v>
      </c>
      <c r="L64" s="36"/>
      <c r="M64" s="36">
        <v>4.3411400000000002</v>
      </c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</row>
    <row r="65" spans="1:37">
      <c r="A65" s="36" t="s">
        <v>110</v>
      </c>
      <c r="B65" s="36"/>
      <c r="C65" s="36">
        <v>7.9058299999999999</v>
      </c>
      <c r="D65" s="36"/>
      <c r="E65" s="36">
        <v>-3.8645100000000001</v>
      </c>
      <c r="F65" s="36"/>
      <c r="G65" s="36">
        <v>1.5198700000000001</v>
      </c>
      <c r="H65" s="36"/>
      <c r="I65" s="36">
        <v>-2.6001300000000001</v>
      </c>
      <c r="J65" s="36"/>
      <c r="K65" s="36">
        <v>2.7150300000000001</v>
      </c>
      <c r="L65" s="36"/>
      <c r="M65" s="36">
        <v>2.7025399999999999</v>
      </c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</row>
    <row r="66" spans="1:37">
      <c r="A66" s="36" t="s">
        <v>111</v>
      </c>
      <c r="B66" s="36"/>
      <c r="C66" s="36">
        <v>7.7953400000000004</v>
      </c>
      <c r="D66" s="36"/>
      <c r="E66" s="36">
        <v>-4.8739999999999997</v>
      </c>
      <c r="F66" s="36"/>
      <c r="G66" s="36">
        <v>-0.10843999999999999</v>
      </c>
      <c r="H66" s="36"/>
      <c r="I66" s="36">
        <v>-6.7169400000000001</v>
      </c>
      <c r="J66" s="36"/>
      <c r="K66" s="36">
        <v>0.44595000000000001</v>
      </c>
      <c r="L66" s="36"/>
      <c r="M66" s="36">
        <v>1.5286299999999999</v>
      </c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</row>
    <row r="67" spans="1:37">
      <c r="A67" s="36" t="s">
        <v>112</v>
      </c>
      <c r="B67" s="36"/>
      <c r="C67" s="36">
        <v>3.2219500000000001</v>
      </c>
      <c r="D67" s="36"/>
      <c r="E67" s="36">
        <v>0.16264999999999999</v>
      </c>
      <c r="F67" s="36"/>
      <c r="G67" s="36">
        <v>11.516030000000001</v>
      </c>
      <c r="H67" s="36"/>
      <c r="I67" s="36">
        <v>1.1237699999999999</v>
      </c>
      <c r="J67" s="36"/>
      <c r="K67" s="36">
        <v>9.5151500000000002</v>
      </c>
      <c r="L67" s="36"/>
      <c r="M67" s="36">
        <v>0.63504000000000005</v>
      </c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</row>
    <row r="68" spans="1:37">
      <c r="A68" s="36" t="s">
        <v>113</v>
      </c>
      <c r="B68" s="36"/>
      <c r="C68" s="36">
        <v>7.7657800000000003</v>
      </c>
      <c r="D68" s="36"/>
      <c r="E68" s="36">
        <v>-4.4144500000000004</v>
      </c>
      <c r="F68" s="36"/>
      <c r="G68" s="36">
        <v>25.79185</v>
      </c>
      <c r="H68" s="36"/>
      <c r="I68" s="36">
        <v>-28.531040000000001</v>
      </c>
      <c r="J68" s="36"/>
      <c r="K68" s="36">
        <v>1.3747</v>
      </c>
      <c r="L68" s="36"/>
      <c r="M68" s="36">
        <v>1.4803900000000001</v>
      </c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</row>
    <row r="69" spans="1:37">
      <c r="A69" s="36" t="s">
        <v>114</v>
      </c>
      <c r="B69" s="36"/>
      <c r="C69" s="36">
        <v>7.43363</v>
      </c>
      <c r="D69" s="36"/>
      <c r="E69" s="36">
        <v>-4.6924799999999998</v>
      </c>
      <c r="F69" s="36"/>
      <c r="G69" s="36">
        <v>28.01707</v>
      </c>
      <c r="H69" s="36"/>
      <c r="I69" s="36">
        <v>-30</v>
      </c>
      <c r="J69" s="36"/>
      <c r="K69" s="36">
        <v>1.0042</v>
      </c>
      <c r="L69" s="36"/>
      <c r="M69" s="36">
        <v>1.1129800000000001</v>
      </c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</row>
    <row r="70" spans="1:37">
      <c r="A70" s="36" t="s">
        <v>115</v>
      </c>
      <c r="B70" s="36"/>
      <c r="C70" s="36">
        <v>7.50556</v>
      </c>
      <c r="D70" s="36"/>
      <c r="E70" s="36">
        <v>-5.8437299999999999</v>
      </c>
      <c r="F70" s="36"/>
      <c r="G70" s="36">
        <v>27.242709999999999</v>
      </c>
      <c r="H70" s="36"/>
      <c r="I70" s="36">
        <v>-28.008880000000001</v>
      </c>
      <c r="J70" s="36"/>
      <c r="K70" s="36">
        <v>1.03424</v>
      </c>
      <c r="L70" s="36"/>
      <c r="M70" s="36">
        <v>1.2103699999999999</v>
      </c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</row>
    <row r="71" spans="1:37">
      <c r="A71" s="36" t="s">
        <v>116</v>
      </c>
      <c r="B71" s="36"/>
      <c r="C71" s="36">
        <v>8.6407600000000002</v>
      </c>
      <c r="D71" s="36"/>
      <c r="E71" s="36">
        <v>5.5145299999999997</v>
      </c>
      <c r="F71" s="36"/>
      <c r="G71" s="36">
        <v>-11.61547</v>
      </c>
      <c r="H71" s="36"/>
      <c r="I71" s="36">
        <v>-24.974340000000002</v>
      </c>
      <c r="J71" s="36"/>
      <c r="K71" s="36">
        <v>2.3823699999999999</v>
      </c>
      <c r="L71" s="36"/>
      <c r="M71" s="36">
        <v>0.44461000000000001</v>
      </c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</row>
    <row r="72" spans="1:37">
      <c r="A72" s="36" t="s">
        <v>117</v>
      </c>
      <c r="B72" s="36"/>
      <c r="C72" s="36">
        <v>8.7520000000000007</v>
      </c>
      <c r="D72" s="36"/>
      <c r="E72" s="36">
        <v>-6.1202399999999999</v>
      </c>
      <c r="F72" s="36"/>
      <c r="G72" s="36">
        <v>-30</v>
      </c>
      <c r="H72" s="36"/>
      <c r="I72" s="36">
        <v>27.14133</v>
      </c>
      <c r="J72" s="36"/>
      <c r="K72" s="36">
        <v>2.5319099999999999</v>
      </c>
      <c r="L72" s="36"/>
      <c r="M72" s="36">
        <v>2.2347000000000001</v>
      </c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</row>
    <row r="73" spans="1:37">
      <c r="A73" s="36" t="s">
        <v>118</v>
      </c>
      <c r="B73" s="36"/>
      <c r="C73" s="36">
        <v>8.6416199999999996</v>
      </c>
      <c r="D73" s="36"/>
      <c r="E73" s="36">
        <v>-6.0961999999999996</v>
      </c>
      <c r="F73" s="36"/>
      <c r="G73" s="36">
        <v>13.125489999999999</v>
      </c>
      <c r="H73" s="36"/>
      <c r="I73" s="36">
        <v>3.9438300000000002</v>
      </c>
      <c r="J73" s="36"/>
      <c r="K73" s="36">
        <v>30</v>
      </c>
      <c r="L73" s="36"/>
      <c r="M73" s="36">
        <v>1.9815100000000001</v>
      </c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</row>
    <row r="74" spans="1:37">
      <c r="A74" s="36" t="s">
        <v>119</v>
      </c>
      <c r="B74" s="36"/>
      <c r="C74" s="36">
        <v>2.94068</v>
      </c>
      <c r="D74" s="36"/>
      <c r="E74" s="36">
        <v>-0.77307000000000003</v>
      </c>
      <c r="F74" s="36"/>
      <c r="G74" s="36">
        <v>1.7298</v>
      </c>
      <c r="H74" s="36"/>
      <c r="I74" s="36">
        <v>11.152100000000001</v>
      </c>
      <c r="J74" s="36"/>
      <c r="K74" s="36">
        <v>0.8619</v>
      </c>
      <c r="L74" s="36"/>
      <c r="M74" s="36">
        <v>9.3197600000000005</v>
      </c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</row>
    <row r="75" spans="1:37">
      <c r="A75" s="36" t="s">
        <v>120</v>
      </c>
      <c r="B75" s="36"/>
      <c r="C75" s="36">
        <v>7.21685</v>
      </c>
      <c r="D75" s="36"/>
      <c r="E75" s="36">
        <v>15.96377</v>
      </c>
      <c r="F75" s="36"/>
      <c r="G75" s="36">
        <v>-29.46818</v>
      </c>
      <c r="H75" s="36"/>
      <c r="I75" s="36">
        <v>-3.34843</v>
      </c>
      <c r="J75" s="36"/>
      <c r="K75" s="36">
        <v>0.31236000000000003</v>
      </c>
      <c r="L75" s="36"/>
      <c r="M75" s="36">
        <v>2.3834499999999998</v>
      </c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</row>
    <row r="76" spans="1:37">
      <c r="A76" s="36" t="s">
        <v>121</v>
      </c>
      <c r="B76" s="36"/>
      <c r="C76" s="36">
        <v>7.2234800000000003</v>
      </c>
      <c r="D76" s="36"/>
      <c r="E76" s="36">
        <v>2.5556000000000001</v>
      </c>
      <c r="F76" s="36"/>
      <c r="G76" s="36">
        <v>-13.32291</v>
      </c>
      <c r="H76" s="36"/>
      <c r="I76" s="36">
        <v>-2.9199099999999998</v>
      </c>
      <c r="J76" s="36"/>
      <c r="K76" s="36">
        <v>0.35077000000000003</v>
      </c>
      <c r="L76" s="36"/>
      <c r="M76" s="36">
        <v>2.4504800000000002</v>
      </c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</row>
    <row r="77" spans="1:37">
      <c r="A77" s="36" t="s">
        <v>122</v>
      </c>
      <c r="B77" s="36"/>
      <c r="C77" s="36">
        <v>7.4214799999999999</v>
      </c>
      <c r="D77" s="36"/>
      <c r="E77" s="36">
        <v>14.913220000000001</v>
      </c>
      <c r="F77" s="36"/>
      <c r="G77" s="36">
        <v>-30</v>
      </c>
      <c r="H77" s="36"/>
      <c r="I77" s="36">
        <v>-1.83406</v>
      </c>
      <c r="J77" s="36"/>
      <c r="K77" s="36">
        <v>0.26074000000000003</v>
      </c>
      <c r="L77" s="36"/>
      <c r="M77" s="36">
        <v>3.34924</v>
      </c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</row>
    <row r="78" spans="1:37">
      <c r="A78" s="36" t="s">
        <v>123</v>
      </c>
      <c r="B78" s="36"/>
      <c r="C78" s="36">
        <v>7.3161300000000002</v>
      </c>
      <c r="D78" s="36"/>
      <c r="E78" s="36">
        <v>-4.9504400000000004</v>
      </c>
      <c r="F78" s="36"/>
      <c r="G78" s="36">
        <v>30</v>
      </c>
      <c r="H78" s="36"/>
      <c r="I78" s="36">
        <v>-27.794070000000001</v>
      </c>
      <c r="J78" s="36"/>
      <c r="K78" s="36">
        <v>1.67923</v>
      </c>
      <c r="L78" s="36"/>
      <c r="M78" s="36">
        <v>1.8575900000000001</v>
      </c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</row>
    <row r="79" spans="1:37">
      <c r="A79" s="36" t="s">
        <v>124</v>
      </c>
      <c r="B79" s="36"/>
      <c r="C79" s="36">
        <v>7.23597</v>
      </c>
      <c r="D79" s="36"/>
      <c r="E79" s="36">
        <v>-4.5941299999999998</v>
      </c>
      <c r="F79" s="36"/>
      <c r="G79" s="36">
        <v>26.449639999999999</v>
      </c>
      <c r="H79" s="36"/>
      <c r="I79" s="36">
        <v>-24.733599999999999</v>
      </c>
      <c r="J79" s="36"/>
      <c r="K79" s="36">
        <v>1.80477</v>
      </c>
      <c r="L79" s="36"/>
      <c r="M79" s="36">
        <v>1.9621900000000001</v>
      </c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</row>
    <row r="80" spans="1:37">
      <c r="A80" s="36" t="s">
        <v>125</v>
      </c>
      <c r="B80" s="36"/>
      <c r="C80" s="36">
        <v>7.5003799999999998</v>
      </c>
      <c r="D80" s="36"/>
      <c r="E80" s="36">
        <v>11.238160000000001</v>
      </c>
      <c r="F80" s="36"/>
      <c r="G80" s="36">
        <v>-27.53229</v>
      </c>
      <c r="H80" s="36"/>
      <c r="I80" s="36">
        <v>-2.7503000000000002</v>
      </c>
      <c r="J80" s="36"/>
      <c r="K80" s="36">
        <v>0.20705000000000001</v>
      </c>
      <c r="L80" s="36"/>
      <c r="M80" s="36">
        <v>2.1252300000000002</v>
      </c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</row>
    <row r="81" spans="1:37">
      <c r="A81" s="36" t="s">
        <v>126</v>
      </c>
      <c r="B81" s="36"/>
      <c r="C81" s="36">
        <v>7.1862399999999997</v>
      </c>
      <c r="D81" s="36"/>
      <c r="E81" s="36">
        <v>-6.0731799999999998</v>
      </c>
      <c r="F81" s="36"/>
      <c r="G81" s="36">
        <v>2.2349999999999998E-2</v>
      </c>
      <c r="H81" s="36"/>
      <c r="I81" s="36">
        <v>29.534890000000001</v>
      </c>
      <c r="J81" s="36"/>
      <c r="K81" s="36">
        <v>0.89207999999999998</v>
      </c>
      <c r="L81" s="36"/>
      <c r="M81" s="36">
        <v>2.3570000000000001E-2</v>
      </c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</row>
    <row r="82" spans="1:37">
      <c r="A82" s="36" t="s">
        <v>127</v>
      </c>
      <c r="B82" s="36"/>
      <c r="C82" s="36">
        <v>3.6068199999999999</v>
      </c>
      <c r="D82" s="36"/>
      <c r="E82" s="36">
        <v>2.4813000000000001</v>
      </c>
      <c r="F82" s="36"/>
      <c r="G82" s="36">
        <v>7.1767000000000003</v>
      </c>
      <c r="H82" s="36"/>
      <c r="I82" s="36">
        <v>-8.9102099999999993</v>
      </c>
      <c r="J82" s="36"/>
      <c r="K82" s="36">
        <v>11.76835</v>
      </c>
      <c r="L82" s="36"/>
      <c r="M82" s="36">
        <v>0.25801000000000002</v>
      </c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</row>
    <row r="83" spans="1:37">
      <c r="A83" s="36" t="s">
        <v>128</v>
      </c>
      <c r="B83" s="36"/>
      <c r="C83" s="36">
        <v>7.8345200000000004</v>
      </c>
      <c r="D83" s="36"/>
      <c r="E83" s="36">
        <v>-6.9878799999999996</v>
      </c>
      <c r="F83" s="36"/>
      <c r="G83" s="36">
        <v>30</v>
      </c>
      <c r="H83" s="36"/>
      <c r="I83" s="36">
        <v>-27.48488</v>
      </c>
      <c r="J83" s="36"/>
      <c r="K83" s="36">
        <v>0.95176000000000005</v>
      </c>
      <c r="L83" s="36"/>
      <c r="M83" s="36">
        <v>1.0512600000000001</v>
      </c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</row>
    <row r="84" spans="1:37">
      <c r="A84" s="36" t="s">
        <v>129</v>
      </c>
      <c r="B84" s="36"/>
      <c r="C84" s="36">
        <v>8.5386799999999994</v>
      </c>
      <c r="D84" s="36"/>
      <c r="E84" s="36">
        <v>2.5680299999999998</v>
      </c>
      <c r="F84" s="36"/>
      <c r="G84" s="36">
        <v>-17.225349999999999</v>
      </c>
      <c r="H84" s="36"/>
      <c r="I84" s="36">
        <v>-3.1891500000000002</v>
      </c>
      <c r="J84" s="36"/>
      <c r="K84" s="36">
        <v>0.27403</v>
      </c>
      <c r="L84" s="36"/>
      <c r="M84" s="36">
        <v>2.78803</v>
      </c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</row>
    <row r="85" spans="1:37">
      <c r="A85" s="36" t="s">
        <v>130</v>
      </c>
      <c r="B85" s="36"/>
      <c r="C85" s="36">
        <v>9.1890800000000006</v>
      </c>
      <c r="D85" s="36"/>
      <c r="E85" s="36">
        <v>12.718629999999999</v>
      </c>
      <c r="F85" s="36"/>
      <c r="G85" s="36">
        <v>-30</v>
      </c>
      <c r="H85" s="36"/>
      <c r="I85" s="36">
        <v>-4.8498700000000001</v>
      </c>
      <c r="J85" s="36"/>
      <c r="K85" s="36">
        <v>0.25699</v>
      </c>
      <c r="L85" s="36"/>
      <c r="M85" s="36">
        <v>3.62832</v>
      </c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</row>
    <row r="86" spans="1:37">
      <c r="A86" s="36" t="s">
        <v>131</v>
      </c>
      <c r="B86" s="36"/>
      <c r="C86" s="36">
        <v>9.8499800000000004</v>
      </c>
      <c r="D86" s="36"/>
      <c r="E86" s="36">
        <v>10.634510000000001</v>
      </c>
      <c r="F86" s="36"/>
      <c r="G86" s="36">
        <v>-26.032350000000001</v>
      </c>
      <c r="H86" s="36"/>
      <c r="I86" s="36">
        <v>-6.6457300000000004</v>
      </c>
      <c r="J86" s="36"/>
      <c r="K86" s="36">
        <v>0.22508</v>
      </c>
      <c r="L86" s="36"/>
      <c r="M86" s="36">
        <v>3.5603799999999999</v>
      </c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</row>
    <row r="87" spans="1:37">
      <c r="A87" s="36" t="s">
        <v>132</v>
      </c>
      <c r="B87" s="36"/>
      <c r="C87" s="36">
        <v>8.8584800000000001</v>
      </c>
      <c r="D87" s="36"/>
      <c r="E87" s="36">
        <v>-3.5319199999999999</v>
      </c>
      <c r="F87" s="36"/>
      <c r="G87" s="36">
        <v>-1.5446599999999999</v>
      </c>
      <c r="H87" s="36"/>
      <c r="I87" s="36">
        <v>-2.4529200000000002</v>
      </c>
      <c r="J87" s="36"/>
      <c r="K87" s="36">
        <v>0.37713999999999998</v>
      </c>
      <c r="L87" s="36"/>
      <c r="M87" s="36">
        <v>2.81839</v>
      </c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</row>
    <row r="88" spans="1:37">
      <c r="A88" s="36" t="s">
        <v>133</v>
      </c>
      <c r="B88" s="36"/>
      <c r="C88" s="36">
        <v>9.3753399999999996</v>
      </c>
      <c r="D88" s="36"/>
      <c r="E88" s="36">
        <v>-4.5974399999999997</v>
      </c>
      <c r="F88" s="36"/>
      <c r="G88" s="36">
        <v>-1.4387700000000001</v>
      </c>
      <c r="H88" s="36"/>
      <c r="I88" s="36">
        <v>-3.8012299999999999</v>
      </c>
      <c r="J88" s="36"/>
      <c r="K88" s="36">
        <v>0.37075999999999998</v>
      </c>
      <c r="L88" s="36"/>
      <c r="M88" s="36">
        <v>3.57958</v>
      </c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</row>
    <row r="89" spans="1:37">
      <c r="A89" s="36" t="s">
        <v>134</v>
      </c>
      <c r="B89" s="36"/>
      <c r="C89" s="36">
        <v>9.4174900000000008</v>
      </c>
      <c r="D89" s="36"/>
      <c r="E89" s="36">
        <v>14.82138</v>
      </c>
      <c r="F89" s="36"/>
      <c r="G89" s="36">
        <v>-30</v>
      </c>
      <c r="H89" s="36"/>
      <c r="I89" s="36">
        <v>-5.2380800000000001</v>
      </c>
      <c r="J89" s="36"/>
      <c r="K89" s="36">
        <v>0.11422</v>
      </c>
      <c r="L89" s="36"/>
      <c r="M89" s="36">
        <v>3.98814</v>
      </c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</row>
    <row r="90" spans="1:37">
      <c r="A90" s="36" t="s">
        <v>135</v>
      </c>
      <c r="B90" s="36"/>
      <c r="C90" s="36">
        <v>9.4049600000000009</v>
      </c>
      <c r="D90" s="36"/>
      <c r="E90" s="36">
        <v>4.6122199999999998</v>
      </c>
      <c r="F90" s="36"/>
      <c r="G90" s="36">
        <v>-13.105919999999999</v>
      </c>
      <c r="H90" s="36"/>
      <c r="I90" s="36">
        <v>-5.6917200000000001</v>
      </c>
      <c r="J90" s="36"/>
      <c r="K90" s="36">
        <v>0.20749999999999999</v>
      </c>
      <c r="L90" s="36"/>
      <c r="M90" s="36">
        <v>4.3342900000000002</v>
      </c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</row>
    <row r="91" spans="1:37">
      <c r="A91" s="36" t="s">
        <v>136</v>
      </c>
      <c r="B91" s="36"/>
      <c r="C91" s="36">
        <v>7.36409</v>
      </c>
      <c r="D91" s="36"/>
      <c r="E91" s="36">
        <v>19.535720000000001</v>
      </c>
      <c r="F91" s="36"/>
      <c r="G91" s="36">
        <v>-30</v>
      </c>
      <c r="H91" s="36"/>
      <c r="I91" s="36">
        <v>4.2305799999999998</v>
      </c>
      <c r="J91" s="36"/>
      <c r="K91" s="36">
        <v>5.7090000000000002E-2</v>
      </c>
      <c r="L91" s="36"/>
      <c r="M91" s="36">
        <v>0.34094000000000002</v>
      </c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</row>
    <row r="92" spans="1:37">
      <c r="A92" s="36" t="s">
        <v>137</v>
      </c>
      <c r="B92" s="36"/>
      <c r="C92" s="36">
        <v>8.0187399999999993</v>
      </c>
      <c r="D92" s="36"/>
      <c r="E92" s="36">
        <v>-7.2770000000000001E-2</v>
      </c>
      <c r="F92" s="36"/>
      <c r="G92" s="36">
        <v>11.72373</v>
      </c>
      <c r="H92" s="36"/>
      <c r="I92" s="36">
        <v>-10.42146</v>
      </c>
      <c r="J92" s="36"/>
      <c r="K92" s="36">
        <v>0.71328999999999998</v>
      </c>
      <c r="L92" s="36"/>
      <c r="M92" s="36">
        <v>0.78957999999999995</v>
      </c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</row>
    <row r="93" spans="1:37">
      <c r="A93" s="36" t="s">
        <v>138</v>
      </c>
      <c r="B93" s="36"/>
      <c r="C93" s="36">
        <v>4.8573300000000001</v>
      </c>
      <c r="D93" s="36"/>
      <c r="E93" s="36">
        <v>3.8792499999999999</v>
      </c>
      <c r="F93" s="36"/>
      <c r="G93" s="36">
        <v>30</v>
      </c>
      <c r="H93" s="36"/>
      <c r="I93" s="36">
        <v>-26.153169999999999</v>
      </c>
      <c r="J93" s="36"/>
      <c r="K93" s="36">
        <v>8.9404199999999996</v>
      </c>
      <c r="L93" s="36"/>
      <c r="M93" s="36">
        <v>7.1522500000000004</v>
      </c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</row>
    <row r="94" spans="1:37">
      <c r="A94" s="36" t="s">
        <v>139</v>
      </c>
      <c r="B94" s="36"/>
      <c r="C94" s="36">
        <v>8.1540700000000008</v>
      </c>
      <c r="D94" s="36"/>
      <c r="E94" s="36">
        <v>1.91659</v>
      </c>
      <c r="F94" s="36"/>
      <c r="G94" s="36">
        <v>-2.9083600000000001</v>
      </c>
      <c r="H94" s="36"/>
      <c r="I94" s="36">
        <v>-3.1183200000000002</v>
      </c>
      <c r="J94" s="36"/>
      <c r="K94" s="36">
        <v>2.0842399999999999</v>
      </c>
      <c r="L94" s="36"/>
      <c r="M94" s="36">
        <v>0.28161000000000003</v>
      </c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</row>
    <row r="95" spans="1:37">
      <c r="A95" s="36" t="s">
        <v>140</v>
      </c>
      <c r="B95" s="36"/>
      <c r="C95" s="36">
        <v>8.0137599999999996</v>
      </c>
      <c r="D95" s="36"/>
      <c r="E95" s="36">
        <v>1.89862</v>
      </c>
      <c r="F95" s="36"/>
      <c r="G95" s="36">
        <v>22.69361</v>
      </c>
      <c r="H95" s="36"/>
      <c r="I95" s="36">
        <v>-24.66947</v>
      </c>
      <c r="J95" s="36"/>
      <c r="K95" s="36">
        <v>0.35637999999999997</v>
      </c>
      <c r="L95" s="36"/>
      <c r="M95" s="36">
        <v>0.32129999999999997</v>
      </c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</row>
    <row r="96" spans="1:37">
      <c r="A96" s="36" t="s">
        <v>141</v>
      </c>
      <c r="B96" s="36"/>
      <c r="C96" s="36">
        <v>8.8818199999999994</v>
      </c>
      <c r="D96" s="36"/>
      <c r="E96" s="36">
        <v>14.230930000000001</v>
      </c>
      <c r="F96" s="36"/>
      <c r="G96" s="36">
        <v>-4.1144400000000001</v>
      </c>
      <c r="H96" s="36"/>
      <c r="I96" s="36">
        <v>-30</v>
      </c>
      <c r="J96" s="36"/>
      <c r="K96" s="36">
        <v>0.44958999999999999</v>
      </c>
      <c r="L96" s="36"/>
      <c r="M96" s="36">
        <v>0.14215</v>
      </c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</row>
    <row r="97" spans="1:37">
      <c r="A97" s="36" t="s">
        <v>142</v>
      </c>
      <c r="B97" s="36"/>
      <c r="C97" s="36">
        <v>9.66662</v>
      </c>
      <c r="D97" s="36"/>
      <c r="E97" s="36">
        <v>-10.76707</v>
      </c>
      <c r="F97" s="36"/>
      <c r="G97" s="36">
        <v>7.5598799999999997</v>
      </c>
      <c r="H97" s="36"/>
      <c r="I97" s="36">
        <v>30</v>
      </c>
      <c r="J97" s="36"/>
      <c r="K97" s="36">
        <v>0.38574999999999998</v>
      </c>
      <c r="L97" s="36"/>
      <c r="M97" s="36">
        <v>6.8239999999999995E-2</v>
      </c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</row>
    <row r="98" spans="1:37">
      <c r="A98" s="36" t="s">
        <v>143</v>
      </c>
      <c r="B98" s="36"/>
      <c r="C98" s="36">
        <v>9.0129999999999999</v>
      </c>
      <c r="D98" s="36"/>
      <c r="E98" s="36">
        <v>1.1184799999999999</v>
      </c>
      <c r="F98" s="36"/>
      <c r="G98" s="36">
        <v>-1.391</v>
      </c>
      <c r="H98" s="36"/>
      <c r="I98" s="36">
        <v>-0.31870999999999999</v>
      </c>
      <c r="J98" s="36"/>
      <c r="K98" s="36">
        <v>1.85425</v>
      </c>
      <c r="L98" s="36"/>
      <c r="M98" s="36">
        <v>1.8604099999999999</v>
      </c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</row>
    <row r="99" spans="1:37">
      <c r="A99" s="36" t="s">
        <v>144</v>
      </c>
      <c r="B99" s="36"/>
      <c r="C99" s="36">
        <v>8.1214399999999998</v>
      </c>
      <c r="D99" s="36"/>
      <c r="E99" s="36">
        <v>2.3803299999999998</v>
      </c>
      <c r="F99" s="36"/>
      <c r="G99" s="36">
        <v>-1.28464</v>
      </c>
      <c r="H99" s="36"/>
      <c r="I99" s="36">
        <v>-0.39355000000000001</v>
      </c>
      <c r="J99" s="36"/>
      <c r="K99" s="36">
        <v>1.2393700000000001</v>
      </c>
      <c r="L99" s="36"/>
      <c r="M99" s="36">
        <v>1.23993</v>
      </c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</row>
    <row r="100" spans="1:37">
      <c r="A100" s="36" t="s">
        <v>145</v>
      </c>
      <c r="B100" s="36"/>
      <c r="C100" s="36">
        <v>7.9897200000000002</v>
      </c>
      <c r="D100" s="36"/>
      <c r="E100" s="36">
        <v>14.662190000000001</v>
      </c>
      <c r="F100" s="36"/>
      <c r="G100" s="36">
        <v>-7.9977299999999998</v>
      </c>
      <c r="H100" s="36"/>
      <c r="I100" s="36">
        <v>-30</v>
      </c>
      <c r="J100" s="36"/>
      <c r="K100" s="36">
        <v>0.72241999999999995</v>
      </c>
      <c r="L100" s="36"/>
      <c r="M100" s="36">
        <v>0.16763</v>
      </c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</row>
    <row r="101" spans="1:37">
      <c r="A101" s="36" t="s">
        <v>146</v>
      </c>
      <c r="B101" s="36"/>
      <c r="C101" s="36">
        <v>4.65184</v>
      </c>
      <c r="D101" s="36"/>
      <c r="E101" s="36">
        <v>4.0662000000000003</v>
      </c>
      <c r="F101" s="36"/>
      <c r="G101" s="36">
        <v>-25.541429999999998</v>
      </c>
      <c r="H101" s="36"/>
      <c r="I101" s="36">
        <v>30</v>
      </c>
      <c r="J101" s="36"/>
      <c r="K101" s="36">
        <v>3.7078799999999998</v>
      </c>
      <c r="L101" s="36"/>
      <c r="M101" s="36">
        <v>4.5115600000000002</v>
      </c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</row>
    <row r="102" spans="1:37">
      <c r="A102" s="36" t="s">
        <v>147</v>
      </c>
      <c r="B102" s="36"/>
      <c r="C102" s="36">
        <v>6.5768899999999997</v>
      </c>
      <c r="D102" s="36"/>
      <c r="E102" s="36">
        <v>2.35893</v>
      </c>
      <c r="F102" s="36"/>
      <c r="G102" s="36">
        <v>-28.954059999999998</v>
      </c>
      <c r="H102" s="36"/>
      <c r="I102" s="36">
        <v>30</v>
      </c>
      <c r="J102" s="36"/>
      <c r="K102" s="36">
        <v>2.3158599999999998</v>
      </c>
      <c r="L102" s="36"/>
      <c r="M102" s="36">
        <v>2.6192000000000002</v>
      </c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</row>
    <row r="103" spans="1:37">
      <c r="A103" s="36" t="s">
        <v>148</v>
      </c>
      <c r="B103" s="36"/>
      <c r="C103" s="36">
        <v>5.8476400000000002</v>
      </c>
      <c r="D103" s="36"/>
      <c r="E103" s="36">
        <v>3.7995999999999999</v>
      </c>
      <c r="F103" s="36"/>
      <c r="G103" s="36">
        <v>6.1199999999999997E-2</v>
      </c>
      <c r="H103" s="36"/>
      <c r="I103" s="36">
        <v>7.0806699999999996</v>
      </c>
      <c r="J103" s="36"/>
      <c r="K103" s="36">
        <v>0.72716999999999998</v>
      </c>
      <c r="L103" s="36"/>
      <c r="M103" s="36">
        <v>4.9077799999999998</v>
      </c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</row>
    <row r="104" spans="1:37">
      <c r="A104" s="36" t="s">
        <v>149</v>
      </c>
      <c r="B104" s="36"/>
      <c r="C104" s="36">
        <v>5.1070099999999998</v>
      </c>
      <c r="D104" s="36"/>
      <c r="E104" s="36">
        <v>4.1645300000000001</v>
      </c>
      <c r="F104" s="36"/>
      <c r="G104" s="36">
        <v>1.25254</v>
      </c>
      <c r="H104" s="36"/>
      <c r="I104" s="36">
        <v>10.056889999999999</v>
      </c>
      <c r="J104" s="36"/>
      <c r="K104" s="36">
        <v>0.71035999999999999</v>
      </c>
      <c r="L104" s="36"/>
      <c r="M104" s="36">
        <v>4.6993600000000004</v>
      </c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</row>
    <row r="105" spans="1:37">
      <c r="A105" s="36" t="s">
        <v>150</v>
      </c>
      <c r="B105" s="36"/>
      <c r="C105" s="36">
        <v>8.6005400000000005</v>
      </c>
      <c r="D105" s="36"/>
      <c r="E105" s="36">
        <v>1.30322</v>
      </c>
      <c r="F105" s="36"/>
      <c r="G105" s="36">
        <v>0.45189000000000001</v>
      </c>
      <c r="H105" s="36"/>
      <c r="I105" s="36">
        <v>0.38758999999999999</v>
      </c>
      <c r="J105" s="36"/>
      <c r="K105" s="36">
        <v>0.20205000000000001</v>
      </c>
      <c r="L105" s="36"/>
      <c r="M105" s="36">
        <v>0.10513</v>
      </c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</row>
    <row r="106" spans="1:37">
      <c r="A106" s="36" t="s">
        <v>151</v>
      </c>
      <c r="B106" s="36"/>
      <c r="C106" s="36">
        <v>8.8841300000000007</v>
      </c>
      <c r="D106" s="36"/>
      <c r="E106" s="36">
        <v>-30</v>
      </c>
      <c r="F106" s="36"/>
      <c r="G106" s="36">
        <v>30</v>
      </c>
      <c r="H106" s="36"/>
      <c r="I106" s="36">
        <v>4.7511000000000001</v>
      </c>
      <c r="J106" s="36"/>
      <c r="K106" s="36">
        <v>0.11196</v>
      </c>
      <c r="L106" s="36"/>
      <c r="M106" s="36">
        <v>0.11210000000000001</v>
      </c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</row>
    <row r="107" spans="1:37">
      <c r="A107" s="36" t="s">
        <v>152</v>
      </c>
      <c r="B107" s="36"/>
      <c r="C107" s="36">
        <v>5.6248699999999996</v>
      </c>
      <c r="D107" s="36"/>
      <c r="E107" s="36">
        <v>2.3350300000000002</v>
      </c>
      <c r="F107" s="36"/>
      <c r="G107" s="36">
        <v>7.36782</v>
      </c>
      <c r="H107" s="36"/>
      <c r="I107" s="36">
        <v>4.1268500000000001</v>
      </c>
      <c r="J107" s="36"/>
      <c r="K107" s="36">
        <v>5.6185099999999997</v>
      </c>
      <c r="L107" s="36"/>
      <c r="M107" s="36">
        <v>0.29609999999999997</v>
      </c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</row>
    <row r="108" spans="1:37">
      <c r="A108" s="36" t="s">
        <v>153</v>
      </c>
      <c r="B108" s="36"/>
      <c r="C108" s="36">
        <v>7.1251800000000003</v>
      </c>
      <c r="D108" s="36"/>
      <c r="E108" s="36">
        <v>5.4066200000000002</v>
      </c>
      <c r="F108" s="36"/>
      <c r="G108" s="36">
        <v>-9.7999999999999997E-4</v>
      </c>
      <c r="H108" s="36"/>
      <c r="I108" s="36">
        <v>8.9279499999999992</v>
      </c>
      <c r="J108" s="36"/>
      <c r="K108" s="36">
        <v>0.89807999999999999</v>
      </c>
      <c r="L108" s="36"/>
      <c r="M108" s="36">
        <v>4.6103100000000001</v>
      </c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</row>
    <row r="109" spans="1:37">
      <c r="A109" s="36" t="s">
        <v>154</v>
      </c>
      <c r="B109" s="36"/>
      <c r="C109" s="36">
        <v>6.0971599999999997</v>
      </c>
      <c r="D109" s="36"/>
      <c r="E109" s="36">
        <v>6.1771000000000003</v>
      </c>
      <c r="F109" s="36"/>
      <c r="G109" s="36">
        <v>8.9330599999999993</v>
      </c>
      <c r="H109" s="36"/>
      <c r="I109" s="36">
        <v>10.42876</v>
      </c>
      <c r="J109" s="36"/>
      <c r="K109" s="36">
        <v>0.36060999999999999</v>
      </c>
      <c r="L109" s="36"/>
      <c r="M109" s="36">
        <v>4.0469400000000002</v>
      </c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</row>
    <row r="110" spans="1:37">
      <c r="A110" s="36" t="s">
        <v>155</v>
      </c>
      <c r="B110" s="36"/>
      <c r="C110" s="36">
        <v>7.98177</v>
      </c>
      <c r="D110" s="36"/>
      <c r="E110" s="36">
        <v>7.1641899999999996</v>
      </c>
      <c r="F110" s="36"/>
      <c r="G110" s="36">
        <v>-2.019E-2</v>
      </c>
      <c r="H110" s="36"/>
      <c r="I110" s="36">
        <v>-9.2317499999999999</v>
      </c>
      <c r="J110" s="36"/>
      <c r="K110" s="36">
        <v>3.7702800000000001</v>
      </c>
      <c r="L110" s="36"/>
      <c r="M110" s="36">
        <v>0.82796999999999998</v>
      </c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</row>
    <row r="111" spans="1:37">
      <c r="A111" s="36" t="s">
        <v>156</v>
      </c>
      <c r="B111" s="36"/>
      <c r="C111" s="36">
        <v>6.8127700000000004</v>
      </c>
      <c r="D111" s="36"/>
      <c r="E111" s="36">
        <v>6.0381299999999998</v>
      </c>
      <c r="F111" s="36"/>
      <c r="G111" s="36">
        <v>0.16861999999999999</v>
      </c>
      <c r="H111" s="36"/>
      <c r="I111" s="36">
        <v>26.25048</v>
      </c>
      <c r="J111" s="36"/>
      <c r="K111" s="36">
        <v>7.5118600000000004</v>
      </c>
      <c r="L111" s="36"/>
      <c r="M111" s="36">
        <v>8.1399999999999997E-3</v>
      </c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</row>
    <row r="112" spans="1:37">
      <c r="A112" s="36" t="s">
        <v>157</v>
      </c>
      <c r="B112" s="36"/>
      <c r="C112" s="36">
        <v>6.4615600000000004</v>
      </c>
      <c r="D112" s="36"/>
      <c r="E112" s="36">
        <v>6.0620700000000003</v>
      </c>
      <c r="F112" s="36"/>
      <c r="G112" s="36">
        <v>6.3789100000000003</v>
      </c>
      <c r="H112" s="36"/>
      <c r="I112" s="36">
        <v>9.4650700000000008</v>
      </c>
      <c r="J112" s="36"/>
      <c r="K112" s="36">
        <v>0.64771000000000001</v>
      </c>
      <c r="L112" s="36"/>
      <c r="M112" s="36">
        <v>3.61266</v>
      </c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</row>
    <row r="113" spans="1:37">
      <c r="A113" s="36" t="s">
        <v>158</v>
      </c>
      <c r="B113" s="36"/>
      <c r="C113" s="36">
        <v>6.6014600000000003</v>
      </c>
      <c r="D113" s="36"/>
      <c r="E113" s="36">
        <v>5.4960500000000003</v>
      </c>
      <c r="F113" s="36"/>
      <c r="G113" s="36">
        <v>9.2959399999999999</v>
      </c>
      <c r="H113" s="36"/>
      <c r="I113" s="36">
        <v>12.060420000000001</v>
      </c>
      <c r="J113" s="36"/>
      <c r="K113" s="36">
        <v>0.34584999999999999</v>
      </c>
      <c r="L113" s="36"/>
      <c r="M113" s="36">
        <v>2.6494399999999998</v>
      </c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</row>
    <row r="114" spans="1:37">
      <c r="A114" s="36" t="s">
        <v>159</v>
      </c>
      <c r="B114" s="36"/>
      <c r="C114" s="36">
        <v>6.5826799999999999</v>
      </c>
      <c r="D114" s="36"/>
      <c r="E114" s="36">
        <v>5.6167499999999997</v>
      </c>
      <c r="F114" s="36"/>
      <c r="G114" s="36">
        <v>10.549110000000001</v>
      </c>
      <c r="H114" s="36"/>
      <c r="I114" s="36">
        <v>12.85135</v>
      </c>
      <c r="J114" s="36"/>
      <c r="K114" s="36">
        <v>0.33653</v>
      </c>
      <c r="L114" s="36"/>
      <c r="M114" s="36">
        <v>2.5148899999999998</v>
      </c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</row>
    <row r="115" spans="1:37">
      <c r="A115" s="36" t="s">
        <v>160</v>
      </c>
      <c r="B115" s="36"/>
      <c r="C115" s="36">
        <v>6.4326600000000003</v>
      </c>
      <c r="D115" s="36"/>
      <c r="E115" s="36">
        <v>5.3656600000000001</v>
      </c>
      <c r="F115" s="36"/>
      <c r="G115" s="36">
        <v>-7.9896500000000001</v>
      </c>
      <c r="H115" s="36"/>
      <c r="I115" s="36">
        <v>2.8130799999999998</v>
      </c>
      <c r="J115" s="36"/>
      <c r="K115" s="36">
        <v>30</v>
      </c>
      <c r="L115" s="36"/>
      <c r="M115" s="36">
        <v>0.20219999999999999</v>
      </c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</row>
    <row r="116" spans="1:37">
      <c r="A116" s="36" t="s">
        <v>161</v>
      </c>
      <c r="B116" s="36"/>
      <c r="C116" s="36">
        <v>6.1983100000000002</v>
      </c>
      <c r="D116" s="36"/>
      <c r="E116" s="36">
        <v>6.2688199999999998</v>
      </c>
      <c r="F116" s="36"/>
      <c r="G116" s="36">
        <v>30</v>
      </c>
      <c r="H116" s="36"/>
      <c r="I116" s="36">
        <v>-26.378039999999999</v>
      </c>
      <c r="J116" s="36"/>
      <c r="K116" s="36">
        <v>3.0554999999999999</v>
      </c>
      <c r="L116" s="36"/>
      <c r="M116" s="36">
        <v>2.431</v>
      </c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</row>
    <row r="117" spans="1:37">
      <c r="A117" s="36" t="s">
        <v>162</v>
      </c>
      <c r="B117" s="36"/>
      <c r="C117" s="36">
        <v>6.6130800000000001</v>
      </c>
      <c r="D117" s="36"/>
      <c r="E117" s="36">
        <v>3.8813900000000001</v>
      </c>
      <c r="F117" s="36"/>
      <c r="G117" s="36">
        <v>-25.488679999999999</v>
      </c>
      <c r="H117" s="36"/>
      <c r="I117" s="36">
        <v>30</v>
      </c>
      <c r="J117" s="36"/>
      <c r="K117" s="36">
        <v>3.8296999999999999</v>
      </c>
      <c r="L117" s="36"/>
      <c r="M117" s="36">
        <v>4.5058400000000001</v>
      </c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</row>
    <row r="118" spans="1:37">
      <c r="A118" s="36" t="s">
        <v>163</v>
      </c>
      <c r="B118" s="36"/>
      <c r="C118" s="36">
        <v>8.6368500000000008</v>
      </c>
      <c r="D118" s="36"/>
      <c r="E118" s="36">
        <v>2.3774899999999999</v>
      </c>
      <c r="F118" s="36"/>
      <c r="G118" s="36">
        <v>8.5230800000000002</v>
      </c>
      <c r="H118" s="36"/>
      <c r="I118" s="36">
        <v>-8.6195599999999999</v>
      </c>
      <c r="J118" s="36"/>
      <c r="K118" s="36">
        <v>3.0550799999999998</v>
      </c>
      <c r="L118" s="36"/>
      <c r="M118" s="36">
        <v>2.4171800000000001</v>
      </c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</row>
    <row r="119" spans="1:37">
      <c r="A119" s="36" t="s">
        <v>164</v>
      </c>
      <c r="B119" s="36"/>
      <c r="C119" s="36">
        <v>6.5739000000000001</v>
      </c>
      <c r="D119" s="36"/>
      <c r="E119" s="36">
        <v>2.4919699999999998</v>
      </c>
      <c r="F119" s="36"/>
      <c r="G119" s="36">
        <v>5.2323199999999996</v>
      </c>
      <c r="H119" s="36"/>
      <c r="I119" s="36">
        <v>3.6208</v>
      </c>
      <c r="J119" s="36"/>
      <c r="K119" s="36">
        <v>9.1224299999999996</v>
      </c>
      <c r="L119" s="36"/>
      <c r="M119" s="36">
        <v>0.41456999999999999</v>
      </c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</row>
    <row r="120" spans="1:37">
      <c r="A120" s="36" t="s">
        <v>165</v>
      </c>
      <c r="B120" s="36"/>
      <c r="C120" s="36">
        <v>6.4702700000000002</v>
      </c>
      <c r="D120" s="36"/>
      <c r="E120" s="36">
        <v>3.1859000000000002</v>
      </c>
      <c r="F120" s="36"/>
      <c r="G120" s="36">
        <v>3.6400999999999999</v>
      </c>
      <c r="H120" s="36"/>
      <c r="I120" s="36">
        <v>30</v>
      </c>
      <c r="J120" s="36"/>
      <c r="K120" s="36">
        <v>16.927669999999999</v>
      </c>
      <c r="L120" s="36"/>
      <c r="M120" s="36">
        <v>1.018E-2</v>
      </c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</row>
    <row r="121" spans="1:37">
      <c r="A121" s="36" t="s">
        <v>166</v>
      </c>
      <c r="B121" s="36"/>
      <c r="C121" s="36">
        <v>5.8908800000000001</v>
      </c>
      <c r="D121" s="36"/>
      <c r="E121" s="36">
        <v>3.0230199999999998</v>
      </c>
      <c r="F121" s="36"/>
      <c r="G121" s="36">
        <v>5.2091000000000003</v>
      </c>
      <c r="H121" s="36"/>
      <c r="I121" s="36">
        <v>6.9863400000000002</v>
      </c>
      <c r="J121" s="36"/>
      <c r="K121" s="36">
        <v>8.6744199999999996</v>
      </c>
      <c r="L121" s="36"/>
      <c r="M121" s="36">
        <v>4.8259999999999997E-2</v>
      </c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</row>
    <row r="122" spans="1:37">
      <c r="A122" s="36" t="s">
        <v>167</v>
      </c>
      <c r="B122" s="36"/>
      <c r="C122" s="36">
        <v>7.7114399999999996</v>
      </c>
      <c r="D122" s="36"/>
      <c r="E122" s="36">
        <v>7.3620000000000005E-2</v>
      </c>
      <c r="F122" s="36"/>
      <c r="G122" s="36">
        <v>3.8655599999999999</v>
      </c>
      <c r="H122" s="36"/>
      <c r="I122" s="36">
        <v>2.9161999999999999</v>
      </c>
      <c r="J122" s="36"/>
      <c r="K122" s="36">
        <v>0.25402000000000002</v>
      </c>
      <c r="L122" s="36"/>
      <c r="M122" s="36">
        <v>3.67184</v>
      </c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</row>
    <row r="123" spans="1:37">
      <c r="A123" s="36" t="s">
        <v>168</v>
      </c>
      <c r="B123" s="36"/>
      <c r="C123" s="36">
        <v>5.3257099999999999</v>
      </c>
      <c r="D123" s="36"/>
      <c r="E123" s="36">
        <v>3.5509599999999999</v>
      </c>
      <c r="F123" s="36"/>
      <c r="G123" s="36">
        <v>-23.59253</v>
      </c>
      <c r="H123" s="36"/>
      <c r="I123" s="36">
        <v>30</v>
      </c>
      <c r="J123" s="36"/>
      <c r="K123" s="36">
        <v>3.6196799999999998</v>
      </c>
      <c r="L123" s="36"/>
      <c r="M123" s="36">
        <v>4.1748399999999997</v>
      </c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</row>
    <row r="124" spans="1:37">
      <c r="A124" s="36" t="s">
        <v>169</v>
      </c>
      <c r="B124" s="36"/>
      <c r="C124" s="36">
        <v>7.4529800000000002</v>
      </c>
      <c r="D124" s="36"/>
      <c r="E124" s="36">
        <v>2.0450599999999999</v>
      </c>
      <c r="F124" s="36"/>
      <c r="G124" s="36">
        <v>-2.0289999999999999E-2</v>
      </c>
      <c r="H124" s="36"/>
      <c r="I124" s="36">
        <v>5.1374899999999997</v>
      </c>
      <c r="J124" s="36"/>
      <c r="K124" s="36">
        <v>1.37018</v>
      </c>
      <c r="L124" s="36"/>
      <c r="M124" s="36">
        <v>4.5054800000000004</v>
      </c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</row>
    <row r="125" spans="1:37">
      <c r="A125" s="36" t="s">
        <v>170</v>
      </c>
      <c r="B125" s="36"/>
      <c r="C125" s="36">
        <v>8.60792</v>
      </c>
      <c r="D125" s="36"/>
      <c r="E125" s="36">
        <v>1.25576</v>
      </c>
      <c r="F125" s="36"/>
      <c r="G125" s="36">
        <v>11.94495</v>
      </c>
      <c r="H125" s="36"/>
      <c r="I125" s="36">
        <v>-12.052339999999999</v>
      </c>
      <c r="J125" s="36"/>
      <c r="K125" s="36">
        <v>1.2022600000000001</v>
      </c>
      <c r="L125" s="36"/>
      <c r="M125" s="36">
        <v>0.99431999999999998</v>
      </c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</row>
    <row r="126" spans="1:37">
      <c r="A126" s="36" t="s">
        <v>171</v>
      </c>
      <c r="B126" s="36"/>
      <c r="C126" s="36">
        <v>8.8962599999999998</v>
      </c>
      <c r="D126" s="36"/>
      <c r="E126" s="36">
        <v>1.1802600000000001</v>
      </c>
      <c r="F126" s="36"/>
      <c r="G126" s="36">
        <v>-0.45576</v>
      </c>
      <c r="H126" s="36"/>
      <c r="I126" s="36">
        <v>-2.25332</v>
      </c>
      <c r="J126" s="36"/>
      <c r="K126" s="36">
        <v>0.30821999999999999</v>
      </c>
      <c r="L126" s="36"/>
      <c r="M126" s="36">
        <v>0.31053999999999998</v>
      </c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</row>
    <row r="127" spans="1:37">
      <c r="A127" s="36" t="s">
        <v>172</v>
      </c>
      <c r="B127" s="36"/>
      <c r="C127" s="36">
        <v>8.3675999999999995</v>
      </c>
      <c r="D127" s="36"/>
      <c r="E127" s="36">
        <v>1.9120999999999999</v>
      </c>
      <c r="F127" s="36"/>
      <c r="G127" s="36">
        <v>-30</v>
      </c>
      <c r="H127" s="36"/>
      <c r="I127" s="36">
        <v>25.903169999999999</v>
      </c>
      <c r="J127" s="36"/>
      <c r="K127" s="36">
        <v>0.67754999999999999</v>
      </c>
      <c r="L127" s="36"/>
      <c r="M127" s="36">
        <v>0.77083000000000002</v>
      </c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</row>
    <row r="128" spans="1:37">
      <c r="A128" s="36" t="s">
        <v>173</v>
      </c>
      <c r="B128" s="36"/>
      <c r="C128" s="36">
        <v>8.1224699999999999</v>
      </c>
      <c r="D128" s="36"/>
      <c r="E128" s="36">
        <v>3.3259999999999998E-2</v>
      </c>
      <c r="F128" s="36"/>
      <c r="G128" s="36">
        <v>28.207170000000001</v>
      </c>
      <c r="H128" s="36"/>
      <c r="I128" s="36">
        <v>-30</v>
      </c>
      <c r="J128" s="36"/>
      <c r="K128" s="36">
        <v>0.96086000000000005</v>
      </c>
      <c r="L128" s="36"/>
      <c r="M128" s="36">
        <v>0.89800000000000002</v>
      </c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</row>
    <row r="129" spans="1:37">
      <c r="A129" s="36" t="s">
        <v>174</v>
      </c>
      <c r="B129" s="36"/>
      <c r="C129" s="36">
        <v>8.0029800000000009</v>
      </c>
      <c r="D129" s="36"/>
      <c r="E129" s="36">
        <v>0.84309000000000001</v>
      </c>
      <c r="F129" s="36"/>
      <c r="G129" s="36">
        <v>26.48077</v>
      </c>
      <c r="H129" s="36"/>
      <c r="I129" s="36">
        <v>-29.929369999999999</v>
      </c>
      <c r="J129" s="36"/>
      <c r="K129" s="36">
        <v>0.80301</v>
      </c>
      <c r="L129" s="36"/>
      <c r="M129" s="36">
        <v>0.70726999999999995</v>
      </c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</row>
    <row r="130" spans="1:37">
      <c r="A130" s="36" t="s">
        <v>175</v>
      </c>
      <c r="B130" s="36"/>
      <c r="C130" s="36">
        <v>7.8355399999999999</v>
      </c>
      <c r="D130" s="36"/>
      <c r="E130" s="36">
        <v>0.66459999999999997</v>
      </c>
      <c r="F130" s="36"/>
      <c r="G130" s="36">
        <v>-28.474779999999999</v>
      </c>
      <c r="H130" s="36"/>
      <c r="I130" s="36">
        <v>23.807510000000001</v>
      </c>
      <c r="J130" s="36"/>
      <c r="K130" s="36">
        <v>0.70838999999999996</v>
      </c>
      <c r="L130" s="36"/>
      <c r="M130" s="36">
        <v>0.81879999999999997</v>
      </c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</row>
    <row r="131" spans="1:37">
      <c r="A131" s="36" t="s">
        <v>176</v>
      </c>
      <c r="B131" s="36"/>
      <c r="C131" s="36">
        <v>8.4121199999999998</v>
      </c>
      <c r="D131" s="36"/>
      <c r="E131" s="36">
        <v>11.97287</v>
      </c>
      <c r="F131" s="36"/>
      <c r="G131" s="36">
        <v>-14.6937</v>
      </c>
      <c r="H131" s="36"/>
      <c r="I131" s="36">
        <v>-30</v>
      </c>
      <c r="J131" s="36"/>
      <c r="K131" s="36">
        <v>0.38412000000000002</v>
      </c>
      <c r="L131" s="36"/>
      <c r="M131" s="36">
        <v>8.8400000000000006E-2</v>
      </c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</row>
    <row r="132" spans="1:37">
      <c r="A132" s="36" t="s">
        <v>177</v>
      </c>
      <c r="B132" s="36"/>
      <c r="C132" s="36">
        <v>7.98034</v>
      </c>
      <c r="D132" s="36"/>
      <c r="E132" s="36">
        <v>-2.27468</v>
      </c>
      <c r="F132" s="36"/>
      <c r="G132" s="36">
        <v>-30</v>
      </c>
      <c r="H132" s="36"/>
      <c r="I132" s="36">
        <v>27.922350000000002</v>
      </c>
      <c r="J132" s="36"/>
      <c r="K132" s="36">
        <v>0.85716999999999999</v>
      </c>
      <c r="L132" s="36"/>
      <c r="M132" s="36">
        <v>0.91691999999999996</v>
      </c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</row>
    <row r="133" spans="1:37">
      <c r="A133" s="36" t="s">
        <v>178</v>
      </c>
      <c r="B133" s="36"/>
      <c r="C133" s="36">
        <v>8.0966500000000003</v>
      </c>
      <c r="D133" s="36"/>
      <c r="E133" s="36">
        <v>-1.1659200000000001</v>
      </c>
      <c r="F133" s="36"/>
      <c r="G133" s="36">
        <v>-30</v>
      </c>
      <c r="H133" s="36"/>
      <c r="I133" s="36">
        <v>23.857579999999999</v>
      </c>
      <c r="J133" s="36"/>
      <c r="K133" s="36">
        <v>0.78652</v>
      </c>
      <c r="L133" s="36"/>
      <c r="M133" s="36">
        <v>0.87475000000000003</v>
      </c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</row>
    <row r="134" spans="1:37">
      <c r="A134" s="36" t="s">
        <v>179</v>
      </c>
      <c r="B134" s="36"/>
      <c r="C134" s="36">
        <v>8.2751300000000008</v>
      </c>
      <c r="D134" s="36"/>
      <c r="E134" s="36">
        <v>1.5546500000000001</v>
      </c>
      <c r="F134" s="36"/>
      <c r="G134" s="36">
        <v>-6.7308700000000004</v>
      </c>
      <c r="H134" s="36"/>
      <c r="I134" s="36">
        <v>-4.9948300000000003</v>
      </c>
      <c r="J134" s="36"/>
      <c r="K134" s="36">
        <v>0.39419999999999999</v>
      </c>
      <c r="L134" s="36"/>
      <c r="M134" s="36">
        <v>0.39301999999999998</v>
      </c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</row>
    <row r="135" spans="1:37">
      <c r="A135" s="36" t="s">
        <v>180</v>
      </c>
      <c r="B135" s="36"/>
      <c r="C135" s="36">
        <v>8.5773799999999998</v>
      </c>
      <c r="D135" s="36"/>
      <c r="E135" s="36">
        <v>-10.40282</v>
      </c>
      <c r="F135" s="36"/>
      <c r="G135" s="36">
        <v>-20.760269999999998</v>
      </c>
      <c r="H135" s="36"/>
      <c r="I135" s="36">
        <v>30</v>
      </c>
      <c r="J135" s="36"/>
      <c r="K135" s="36">
        <v>0.27567000000000003</v>
      </c>
      <c r="L135" s="36"/>
      <c r="M135" s="36">
        <v>0.18481</v>
      </c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</row>
    <row r="136" spans="1:37">
      <c r="A136" s="36" t="s">
        <v>181</v>
      </c>
      <c r="B136" s="36"/>
      <c r="C136" s="36">
        <v>8.2116799999999994</v>
      </c>
      <c r="D136" s="36"/>
      <c r="E136" s="36">
        <v>-17.096540000000001</v>
      </c>
      <c r="F136" s="36"/>
      <c r="G136" s="36">
        <v>9.1941699999999997</v>
      </c>
      <c r="H136" s="36"/>
      <c r="I136" s="36">
        <v>30</v>
      </c>
      <c r="J136" s="36"/>
      <c r="K136" s="36">
        <v>0.78086999999999995</v>
      </c>
      <c r="L136" s="36"/>
      <c r="M136" s="36">
        <v>0.17705000000000001</v>
      </c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</row>
    <row r="137" spans="1:37">
      <c r="A137" s="36" t="s">
        <v>182</v>
      </c>
      <c r="B137" s="36"/>
      <c r="C137" s="36">
        <v>11.281219999999999</v>
      </c>
      <c r="D137" s="36"/>
      <c r="E137" s="36">
        <v>-6.2545900000000003</v>
      </c>
      <c r="F137" s="36"/>
      <c r="G137" s="36">
        <v>27.295500000000001</v>
      </c>
      <c r="H137" s="36"/>
      <c r="I137" s="36">
        <v>-28.582070000000002</v>
      </c>
      <c r="J137" s="36"/>
      <c r="K137" s="36">
        <v>2.9329700000000001</v>
      </c>
      <c r="L137" s="36"/>
      <c r="M137" s="36">
        <v>3.7861600000000002</v>
      </c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</row>
    <row r="138" spans="1:37">
      <c r="A138" s="36" t="s">
        <v>183</v>
      </c>
      <c r="B138" s="36"/>
      <c r="C138" s="36">
        <v>11.525219999999999</v>
      </c>
      <c r="D138" s="36"/>
      <c r="E138" s="36">
        <v>-6.2591999999999999</v>
      </c>
      <c r="F138" s="36"/>
      <c r="G138" s="36">
        <v>28.59901</v>
      </c>
      <c r="H138" s="36"/>
      <c r="I138" s="36">
        <v>-30</v>
      </c>
      <c r="J138" s="36"/>
      <c r="K138" s="36">
        <v>2.6938499999999999</v>
      </c>
      <c r="L138" s="36"/>
      <c r="M138" s="36">
        <v>3.3733399999999998</v>
      </c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</row>
    <row r="139" spans="1:37">
      <c r="A139" s="36" t="s">
        <v>184</v>
      </c>
      <c r="B139" s="36"/>
      <c r="C139" s="36">
        <v>11.350020000000001</v>
      </c>
      <c r="D139" s="36"/>
      <c r="E139" s="36">
        <v>-6.2038500000000001</v>
      </c>
      <c r="F139" s="36"/>
      <c r="G139" s="36">
        <v>28.4495</v>
      </c>
      <c r="H139" s="36"/>
      <c r="I139" s="36">
        <v>-30</v>
      </c>
      <c r="J139" s="36"/>
      <c r="K139" s="36">
        <v>2.34036</v>
      </c>
      <c r="L139" s="36"/>
      <c r="M139" s="36">
        <v>2.99105</v>
      </c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</row>
    <row r="140" spans="1:37">
      <c r="A140" s="36" t="s">
        <v>185</v>
      </c>
      <c r="B140" s="36"/>
      <c r="C140" s="36">
        <v>11.03959</v>
      </c>
      <c r="D140" s="36"/>
      <c r="E140" s="36">
        <v>-3.82551</v>
      </c>
      <c r="F140" s="36"/>
      <c r="G140" s="36">
        <v>-8.5271000000000008</v>
      </c>
      <c r="H140" s="36"/>
      <c r="I140" s="36">
        <v>-7.5721100000000003</v>
      </c>
      <c r="J140" s="36"/>
      <c r="K140" s="36">
        <v>0.34789999999999999</v>
      </c>
      <c r="L140" s="36"/>
      <c r="M140" s="36">
        <v>3.6760600000000001</v>
      </c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</row>
    <row r="141" spans="1:37">
      <c r="A141" s="36" t="s">
        <v>186</v>
      </c>
      <c r="B141" s="36"/>
      <c r="C141" s="36">
        <v>10.91779</v>
      </c>
      <c r="D141" s="36"/>
      <c r="E141" s="36">
        <v>-3.2959700000000001</v>
      </c>
      <c r="F141" s="36"/>
      <c r="G141" s="36">
        <v>-7.9410699999999999</v>
      </c>
      <c r="H141" s="36"/>
      <c r="I141" s="36">
        <v>-6.6788400000000001</v>
      </c>
      <c r="J141" s="36"/>
      <c r="K141" s="36">
        <v>0.39981</v>
      </c>
      <c r="L141" s="36"/>
      <c r="M141" s="36">
        <v>4.1262400000000001</v>
      </c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</row>
    <row r="142" spans="1:37">
      <c r="A142" s="36" t="s">
        <v>187</v>
      </c>
      <c r="B142" s="36"/>
      <c r="C142" s="36">
        <v>11.35778</v>
      </c>
      <c r="D142" s="36"/>
      <c r="E142" s="36">
        <v>-2.9291399999999999</v>
      </c>
      <c r="F142" s="36"/>
      <c r="G142" s="36">
        <v>-9.6904699999999995</v>
      </c>
      <c r="H142" s="36"/>
      <c r="I142" s="36">
        <v>-8.2668199999999992</v>
      </c>
      <c r="J142" s="36"/>
      <c r="K142" s="36">
        <v>0.36296</v>
      </c>
      <c r="L142" s="36"/>
      <c r="M142" s="36">
        <v>4.3295000000000003</v>
      </c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</row>
    <row r="143" spans="1:37">
      <c r="A143" s="36" t="s">
        <v>188</v>
      </c>
      <c r="B143" s="36"/>
      <c r="C143" s="36">
        <v>8.6872399999999992</v>
      </c>
      <c r="D143" s="36"/>
      <c r="E143" s="36">
        <v>-2.97444</v>
      </c>
      <c r="F143" s="36"/>
      <c r="G143" s="36">
        <v>-6.9329799999999997</v>
      </c>
      <c r="H143" s="36"/>
      <c r="I143" s="36">
        <v>5.3896800000000002</v>
      </c>
      <c r="J143" s="36"/>
      <c r="K143" s="36">
        <v>0.67405000000000004</v>
      </c>
      <c r="L143" s="36"/>
      <c r="M143" s="36">
        <v>0.74090999999999996</v>
      </c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</row>
    <row r="144" spans="1:37">
      <c r="A144" s="36" t="s">
        <v>189</v>
      </c>
      <c r="B144" s="36"/>
      <c r="C144" s="36">
        <v>8.7189499999999995</v>
      </c>
      <c r="D144" s="36"/>
      <c r="E144" s="36">
        <v>-2.1463399999999999</v>
      </c>
      <c r="F144" s="36"/>
      <c r="G144" s="36">
        <v>-9.6000000000000002E-4</v>
      </c>
      <c r="H144" s="36"/>
      <c r="I144" s="36">
        <v>-3.1246800000000001</v>
      </c>
      <c r="J144" s="36"/>
      <c r="K144" s="36">
        <v>1.6976100000000001</v>
      </c>
      <c r="L144" s="36"/>
      <c r="M144" s="36">
        <v>0.30819000000000002</v>
      </c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</row>
    <row r="145" spans="1:37">
      <c r="A145" s="36" t="s">
        <v>190</v>
      </c>
      <c r="B145" s="36"/>
      <c r="C145" s="36">
        <v>8.8602699999999999</v>
      </c>
      <c r="D145" s="36"/>
      <c r="E145" s="36">
        <v>-2.7301500000000001</v>
      </c>
      <c r="F145" s="36"/>
      <c r="G145" s="36">
        <v>-3.4839699999999998</v>
      </c>
      <c r="H145" s="36"/>
      <c r="I145" s="36">
        <v>-0.1045</v>
      </c>
      <c r="J145" s="36"/>
      <c r="K145" s="36">
        <v>0.82594999999999996</v>
      </c>
      <c r="L145" s="36"/>
      <c r="M145" s="36">
        <v>0.11079</v>
      </c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</row>
    <row r="146" spans="1:37">
      <c r="A146" s="36" t="s">
        <v>191</v>
      </c>
      <c r="B146" s="36"/>
      <c r="C146" s="36">
        <v>8.8376099999999997</v>
      </c>
      <c r="D146" s="36"/>
      <c r="E146" s="36">
        <v>10.552720000000001</v>
      </c>
      <c r="F146" s="36"/>
      <c r="G146" s="36">
        <v>-12.825089999999999</v>
      </c>
      <c r="H146" s="36"/>
      <c r="I146" s="36">
        <v>-30</v>
      </c>
      <c r="J146" s="36"/>
      <c r="K146" s="36">
        <v>0.53324000000000005</v>
      </c>
      <c r="L146" s="36"/>
      <c r="M146" s="36">
        <v>0.11817</v>
      </c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</row>
    <row r="147" spans="1:37">
      <c r="A147" s="36" t="s">
        <v>192</v>
      </c>
      <c r="B147" s="36"/>
      <c r="C147" s="36">
        <v>8.8541000000000007</v>
      </c>
      <c r="D147" s="36"/>
      <c r="E147" s="36">
        <v>10.1805</v>
      </c>
      <c r="F147" s="36"/>
      <c r="G147" s="36">
        <v>-11.569470000000001</v>
      </c>
      <c r="H147" s="36"/>
      <c r="I147" s="36">
        <v>-30</v>
      </c>
      <c r="J147" s="36"/>
      <c r="K147" s="36">
        <v>0.50844999999999996</v>
      </c>
      <c r="L147" s="36"/>
      <c r="M147" s="36">
        <v>0.10704</v>
      </c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</row>
    <row r="148" spans="1:37">
      <c r="A148" s="36" t="s">
        <v>193</v>
      </c>
      <c r="B148" s="36"/>
      <c r="C148" s="36">
        <v>8.7596100000000003</v>
      </c>
      <c r="D148" s="36"/>
      <c r="E148" s="36">
        <v>-4.5068000000000001</v>
      </c>
      <c r="F148" s="36"/>
      <c r="G148" s="36">
        <v>7.0709999999999995E-2</v>
      </c>
      <c r="H148" s="36"/>
      <c r="I148" s="36">
        <v>3.6324700000000001</v>
      </c>
      <c r="J148" s="36"/>
      <c r="K148" s="36">
        <v>1.0723199999999999</v>
      </c>
      <c r="L148" s="36"/>
      <c r="M148" s="36">
        <v>0.23433999999999999</v>
      </c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</row>
    <row r="149" spans="1:37">
      <c r="A149" s="36" t="s">
        <v>194</v>
      </c>
      <c r="B149" s="36"/>
      <c r="C149" s="36">
        <v>8.9649699999999992</v>
      </c>
      <c r="D149" s="36"/>
      <c r="E149" s="36">
        <v>-3.30308</v>
      </c>
      <c r="F149" s="36"/>
      <c r="G149" s="36">
        <v>5.7232500000000002</v>
      </c>
      <c r="H149" s="36"/>
      <c r="I149" s="36">
        <v>-5.2475199999999997</v>
      </c>
      <c r="J149" s="36"/>
      <c r="K149" s="36">
        <v>1.51891</v>
      </c>
      <c r="L149" s="36"/>
      <c r="M149" s="36">
        <v>1.7659</v>
      </c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</row>
    <row r="150" spans="1:37">
      <c r="A150" s="36" t="s">
        <v>195</v>
      </c>
      <c r="B150" s="36"/>
      <c r="C150" s="36">
        <v>8.6913300000000007</v>
      </c>
      <c r="D150" s="36"/>
      <c r="E150" s="36">
        <v>-1.54924</v>
      </c>
      <c r="F150" s="36"/>
      <c r="G150" s="36">
        <v>-5.8999999999999999E-3</v>
      </c>
      <c r="H150" s="36"/>
      <c r="I150" s="36">
        <v>-3.89798</v>
      </c>
      <c r="J150" s="36"/>
      <c r="K150" s="36">
        <v>3.32938</v>
      </c>
      <c r="L150" s="36"/>
      <c r="M150" s="36">
        <v>0.28658</v>
      </c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</row>
    <row r="151" spans="1:37">
      <c r="A151" s="36" t="s">
        <v>196</v>
      </c>
      <c r="B151" s="36"/>
      <c r="C151" s="36">
        <v>8.4641300000000008</v>
      </c>
      <c r="D151" s="36"/>
      <c r="E151" s="36">
        <v>-2.8260200000000002</v>
      </c>
      <c r="F151" s="36"/>
      <c r="G151" s="36">
        <v>-0.59797</v>
      </c>
      <c r="H151" s="36"/>
      <c r="I151" s="36">
        <v>-0.53652999999999995</v>
      </c>
      <c r="J151" s="36"/>
      <c r="K151" s="36">
        <v>1.27023</v>
      </c>
      <c r="L151" s="36"/>
      <c r="M151" s="36">
        <v>1.26467</v>
      </c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</row>
    <row r="152" spans="1:37">
      <c r="A152" s="36" t="s">
        <v>197</v>
      </c>
      <c r="B152" s="36"/>
      <c r="C152" s="36">
        <v>8.1469299999999993</v>
      </c>
      <c r="D152" s="36"/>
      <c r="E152" s="36">
        <v>-3.0259999999999998</v>
      </c>
      <c r="F152" s="36"/>
      <c r="G152" s="36">
        <v>-1.0016</v>
      </c>
      <c r="H152" s="36"/>
      <c r="I152" s="36">
        <v>1.80633</v>
      </c>
      <c r="J152" s="36"/>
      <c r="K152" s="36">
        <v>1.3266500000000001</v>
      </c>
      <c r="L152" s="36"/>
      <c r="M152" s="36">
        <v>0.18289</v>
      </c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</row>
    <row r="153" spans="1:37">
      <c r="A153" s="36" t="s">
        <v>198</v>
      </c>
      <c r="B153" s="36"/>
      <c r="C153" s="36">
        <v>7.8460200000000002</v>
      </c>
      <c r="D153" s="36"/>
      <c r="E153" s="36">
        <v>-1.7638400000000001</v>
      </c>
      <c r="F153" s="36"/>
      <c r="G153" s="36">
        <v>-2.2983799999999999</v>
      </c>
      <c r="H153" s="36"/>
      <c r="I153" s="36">
        <v>-0.94389000000000001</v>
      </c>
      <c r="J153" s="36"/>
      <c r="K153" s="36">
        <v>0.92945999999999995</v>
      </c>
      <c r="L153" s="36"/>
      <c r="M153" s="36">
        <v>0.92639000000000005</v>
      </c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</row>
    <row r="154" spans="1:37">
      <c r="A154" s="36" t="s">
        <v>199</v>
      </c>
      <c r="B154" s="36"/>
      <c r="C154" s="36">
        <v>7.8153499999999996</v>
      </c>
      <c r="D154" s="36"/>
      <c r="E154" s="36">
        <v>-1.98234</v>
      </c>
      <c r="F154" s="36"/>
      <c r="G154" s="36">
        <v>-3.2677999999999998</v>
      </c>
      <c r="H154" s="36"/>
      <c r="I154" s="36">
        <v>-0.30458000000000002</v>
      </c>
      <c r="J154" s="36"/>
      <c r="K154" s="36">
        <v>0.83208000000000004</v>
      </c>
      <c r="L154" s="36"/>
      <c r="M154" s="36">
        <v>0.83128999999999997</v>
      </c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</row>
    <row r="155" spans="1:37">
      <c r="A155" s="36" t="s">
        <v>200</v>
      </c>
      <c r="B155" s="36"/>
      <c r="C155" s="36">
        <v>7.8680099999999999</v>
      </c>
      <c r="D155" s="36"/>
      <c r="E155" s="36">
        <v>-1.19448</v>
      </c>
      <c r="F155" s="36"/>
      <c r="G155" s="36">
        <v>-2.7299799999999999</v>
      </c>
      <c r="H155" s="36"/>
      <c r="I155" s="36">
        <v>-1.5533399999999999</v>
      </c>
      <c r="J155" s="36"/>
      <c r="K155" s="36">
        <v>0.69152000000000002</v>
      </c>
      <c r="L155" s="36"/>
      <c r="M155" s="36">
        <v>0.69259999999999999</v>
      </c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</row>
    <row r="156" spans="1:37">
      <c r="A156" s="36" t="s">
        <v>201</v>
      </c>
      <c r="B156" s="36"/>
      <c r="C156" s="36">
        <v>8.3468699999999991</v>
      </c>
      <c r="D156" s="36"/>
      <c r="E156" s="36">
        <v>-2.6813199999999999</v>
      </c>
      <c r="F156" s="36"/>
      <c r="G156" s="36">
        <v>29.76557</v>
      </c>
      <c r="H156" s="36"/>
      <c r="I156" s="36">
        <v>-30</v>
      </c>
      <c r="J156" s="36"/>
      <c r="K156" s="36">
        <v>0.98750000000000004</v>
      </c>
      <c r="L156" s="36"/>
      <c r="M156" s="36">
        <v>1.04959</v>
      </c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</row>
    <row r="157" spans="1:37">
      <c r="A157" s="36" t="s">
        <v>202</v>
      </c>
      <c r="B157" s="36"/>
      <c r="C157" s="36">
        <v>7.6572500000000003</v>
      </c>
      <c r="D157" s="36"/>
      <c r="E157" s="36">
        <v>-8.6332199999999997</v>
      </c>
      <c r="F157" s="36"/>
      <c r="G157" s="36">
        <v>30</v>
      </c>
      <c r="H157" s="36"/>
      <c r="I157" s="36">
        <v>-22.62471</v>
      </c>
      <c r="J157" s="36"/>
      <c r="K157" s="36">
        <v>0.14323</v>
      </c>
      <c r="L157" s="36"/>
      <c r="M157" s="36">
        <v>0.20215</v>
      </c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</row>
    <row r="158" spans="1:37">
      <c r="A158" s="36" t="s">
        <v>203</v>
      </c>
      <c r="B158" s="36"/>
      <c r="C158" s="36">
        <v>7.9249000000000001</v>
      </c>
      <c r="D158" s="36"/>
      <c r="E158" s="36">
        <v>-2.5735299999999999</v>
      </c>
      <c r="F158" s="36"/>
      <c r="G158" s="36">
        <v>11.998860000000001</v>
      </c>
      <c r="H158" s="36"/>
      <c r="I158" s="36">
        <v>-12.80437</v>
      </c>
      <c r="J158" s="36"/>
      <c r="K158" s="36">
        <v>0.92437000000000002</v>
      </c>
      <c r="L158" s="36"/>
      <c r="M158" s="36">
        <v>1.00661</v>
      </c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</row>
    <row r="159" spans="1:37">
      <c r="A159" s="36" t="s">
        <v>204</v>
      </c>
      <c r="B159" s="36"/>
      <c r="C159" s="36">
        <v>4.0817500000000004</v>
      </c>
      <c r="D159" s="36"/>
      <c r="E159" s="36">
        <v>1.3820300000000001</v>
      </c>
      <c r="F159" s="36"/>
      <c r="G159" s="36">
        <v>30</v>
      </c>
      <c r="H159" s="36"/>
      <c r="I159" s="36">
        <v>-22.024429999999999</v>
      </c>
      <c r="J159" s="36"/>
      <c r="K159" s="36">
        <v>3.8024499999999999</v>
      </c>
      <c r="L159" s="36"/>
      <c r="M159" s="36">
        <v>3.2171400000000001</v>
      </c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</row>
    <row r="160" spans="1:37">
      <c r="A160" s="36" t="s">
        <v>205</v>
      </c>
      <c r="B160" s="36"/>
      <c r="C160" s="36">
        <v>3.9831300000000001</v>
      </c>
      <c r="D160" s="36"/>
      <c r="E160" s="36">
        <v>1.2842499999999999</v>
      </c>
      <c r="F160" s="36"/>
      <c r="G160" s="36">
        <v>-21.626149999999999</v>
      </c>
      <c r="H160" s="36"/>
      <c r="I160" s="36">
        <v>30</v>
      </c>
      <c r="J160" s="36"/>
      <c r="K160" s="36">
        <v>3.40489</v>
      </c>
      <c r="L160" s="36"/>
      <c r="M160" s="36">
        <v>4.0863399999999999</v>
      </c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</row>
    <row r="161" spans="1:37">
      <c r="A161" s="36" t="s">
        <v>206</v>
      </c>
      <c r="B161" s="36"/>
      <c r="C161" s="36">
        <v>8.1010500000000008</v>
      </c>
      <c r="D161" s="36"/>
      <c r="E161" s="36">
        <v>-3.2598400000000001</v>
      </c>
      <c r="F161" s="36"/>
      <c r="G161" s="36">
        <v>-0.21965000000000001</v>
      </c>
      <c r="H161" s="36"/>
      <c r="I161" s="36">
        <v>-0.66703999999999997</v>
      </c>
      <c r="J161" s="36"/>
      <c r="K161" s="36">
        <v>2.3725900000000002</v>
      </c>
      <c r="L161" s="36"/>
      <c r="M161" s="36">
        <v>2.3263600000000002</v>
      </c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</row>
    <row r="162" spans="1:37">
      <c r="A162" s="36" t="s">
        <v>207</v>
      </c>
      <c r="B162" s="36"/>
      <c r="C162" s="36">
        <v>7.2376399999999999</v>
      </c>
      <c r="D162" s="36"/>
      <c r="E162" s="36">
        <v>-2.2367300000000001</v>
      </c>
      <c r="F162" s="36"/>
      <c r="G162" s="36">
        <v>-2.6877300000000002</v>
      </c>
      <c r="H162" s="36"/>
      <c r="I162" s="36">
        <v>-1.6174299999999999</v>
      </c>
      <c r="J162" s="36"/>
      <c r="K162" s="36">
        <v>0.80166000000000004</v>
      </c>
      <c r="L162" s="36"/>
      <c r="M162" s="36">
        <v>0.79332999999999998</v>
      </c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</row>
    <row r="163" spans="1:37">
      <c r="A163" s="36" t="s">
        <v>208</v>
      </c>
      <c r="B163" s="36"/>
      <c r="C163" s="36">
        <v>7.29901</v>
      </c>
      <c r="D163" s="36"/>
      <c r="E163" s="36">
        <v>-1.4586600000000001</v>
      </c>
      <c r="F163" s="36"/>
      <c r="G163" s="36">
        <v>-2.3948399999999999</v>
      </c>
      <c r="H163" s="36"/>
      <c r="I163" s="36">
        <v>-3.89662</v>
      </c>
      <c r="J163" s="36"/>
      <c r="K163" s="36">
        <v>1.2034100000000001</v>
      </c>
      <c r="L163" s="36"/>
      <c r="M163" s="36">
        <v>0.33732000000000001</v>
      </c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</row>
    <row r="164" spans="1:37">
      <c r="A164" s="36" t="s">
        <v>209</v>
      </c>
      <c r="B164" s="36"/>
      <c r="C164" s="36">
        <v>7.46523</v>
      </c>
      <c r="D164" s="36"/>
      <c r="E164" s="36">
        <v>-1.8468899999999999</v>
      </c>
      <c r="F164" s="36"/>
      <c r="G164" s="36">
        <v>-2.7014499999999999</v>
      </c>
      <c r="H164" s="36"/>
      <c r="I164" s="36">
        <v>-1.8490599999999999</v>
      </c>
      <c r="J164" s="36"/>
      <c r="K164" s="36">
        <v>0.66076000000000001</v>
      </c>
      <c r="L164" s="36"/>
      <c r="M164" s="36">
        <v>0.65654000000000001</v>
      </c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</row>
    <row r="165" spans="1:37">
      <c r="A165" s="36" t="s">
        <v>210</v>
      </c>
      <c r="B165" s="36"/>
      <c r="C165" s="36">
        <v>7.3768599999999998</v>
      </c>
      <c r="D165" s="36"/>
      <c r="E165" s="36">
        <v>-2.0350299999999999</v>
      </c>
      <c r="F165" s="36"/>
      <c r="G165" s="36">
        <v>-2.4603999999999999</v>
      </c>
      <c r="H165" s="36"/>
      <c r="I165" s="36">
        <v>-2.1677900000000001</v>
      </c>
      <c r="J165" s="36"/>
      <c r="K165" s="36">
        <v>0.70223999999999998</v>
      </c>
      <c r="L165" s="36"/>
      <c r="M165" s="36">
        <v>0.70294000000000001</v>
      </c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</row>
    <row r="166" spans="1:37">
      <c r="A166" s="36" t="s">
        <v>211</v>
      </c>
      <c r="B166" s="36"/>
      <c r="C166" s="36">
        <v>7.1106800000000003</v>
      </c>
      <c r="D166" s="36"/>
      <c r="E166" s="36">
        <v>12.302860000000001</v>
      </c>
      <c r="F166" s="36"/>
      <c r="G166" s="36">
        <v>-13.469670000000001</v>
      </c>
      <c r="H166" s="36"/>
      <c r="I166" s="36">
        <v>-30</v>
      </c>
      <c r="J166" s="36"/>
      <c r="K166" s="36">
        <v>0.51588000000000001</v>
      </c>
      <c r="L166" s="36"/>
      <c r="M166" s="36">
        <v>0.11953999999999999</v>
      </c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</row>
    <row r="167" spans="1:37">
      <c r="A167" s="36" t="s">
        <v>212</v>
      </c>
      <c r="B167" s="36"/>
      <c r="C167" s="36">
        <v>7.2449500000000002</v>
      </c>
      <c r="D167" s="36"/>
      <c r="E167" s="36">
        <v>8.7151200000000006</v>
      </c>
      <c r="F167" s="36"/>
      <c r="G167" s="36">
        <v>-12.228490000000001</v>
      </c>
      <c r="H167" s="36"/>
      <c r="I167" s="36">
        <v>-24.524450000000002</v>
      </c>
      <c r="J167" s="36"/>
      <c r="K167" s="36">
        <v>0.59623999999999999</v>
      </c>
      <c r="L167" s="36"/>
      <c r="M167" s="36">
        <v>0.12474</v>
      </c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</row>
    <row r="168" spans="1:37">
      <c r="A168" s="36" t="s">
        <v>213</v>
      </c>
      <c r="B168" s="36"/>
      <c r="C168" s="36">
        <v>6.70322</v>
      </c>
      <c r="D168" s="36"/>
      <c r="E168" s="36">
        <v>11.580270000000001</v>
      </c>
      <c r="F168" s="36"/>
      <c r="G168" s="36">
        <v>-12.608549999999999</v>
      </c>
      <c r="H168" s="36"/>
      <c r="I168" s="36">
        <v>-30</v>
      </c>
      <c r="J168" s="36"/>
      <c r="K168" s="36">
        <v>0.52020999999999995</v>
      </c>
      <c r="L168" s="36"/>
      <c r="M168" s="36">
        <v>0.11895</v>
      </c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</row>
    <row r="169" spans="1:37">
      <c r="A169" s="36" t="s">
        <v>214</v>
      </c>
      <c r="B169" s="36"/>
      <c r="C169" s="36">
        <v>6.4151800000000003</v>
      </c>
      <c r="D169" s="36"/>
      <c r="E169" s="36">
        <v>-2.6455600000000001</v>
      </c>
      <c r="F169" s="36"/>
      <c r="G169" s="36">
        <v>-30</v>
      </c>
      <c r="H169" s="36"/>
      <c r="I169" s="36">
        <v>27.454740000000001</v>
      </c>
      <c r="J169" s="36"/>
      <c r="K169" s="36">
        <v>0.49451000000000001</v>
      </c>
      <c r="L169" s="36"/>
      <c r="M169" s="36">
        <v>0.44413000000000002</v>
      </c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</row>
    <row r="170" spans="1:37">
      <c r="A170" s="36" t="s">
        <v>215</v>
      </c>
      <c r="B170" s="36"/>
      <c r="C170" s="36">
        <v>6.1481199999999996</v>
      </c>
      <c r="D170" s="36"/>
      <c r="E170" s="36">
        <v>-1.7908200000000001</v>
      </c>
      <c r="F170" s="36"/>
      <c r="G170" s="36">
        <v>-30</v>
      </c>
      <c r="H170" s="36"/>
      <c r="I170" s="36">
        <v>27.2102</v>
      </c>
      <c r="J170" s="36"/>
      <c r="K170" s="36">
        <v>0.56237999999999999</v>
      </c>
      <c r="L170" s="36"/>
      <c r="M170" s="36">
        <v>0.52370000000000005</v>
      </c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</row>
    <row r="171" spans="1:37">
      <c r="A171" s="36" t="s">
        <v>216</v>
      </c>
      <c r="B171" s="36"/>
      <c r="C171" s="36">
        <v>6.6677900000000001</v>
      </c>
      <c r="D171" s="36"/>
      <c r="E171" s="36">
        <v>-1.49729</v>
      </c>
      <c r="F171" s="36"/>
      <c r="G171" s="36">
        <v>-3.7658</v>
      </c>
      <c r="H171" s="36"/>
      <c r="I171" s="36">
        <v>-0.77919000000000005</v>
      </c>
      <c r="J171" s="36"/>
      <c r="K171" s="36">
        <v>0.73028000000000004</v>
      </c>
      <c r="L171" s="36"/>
      <c r="M171" s="36">
        <v>0.2233</v>
      </c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</row>
    <row r="172" spans="1:37">
      <c r="A172" s="36" t="s">
        <v>217</v>
      </c>
      <c r="B172" s="36"/>
      <c r="C172" s="36">
        <v>6.4879699999999998</v>
      </c>
      <c r="D172" s="36"/>
      <c r="E172" s="36">
        <v>1.34331</v>
      </c>
      <c r="F172" s="36"/>
      <c r="G172" s="36">
        <v>-6.1715200000000001</v>
      </c>
      <c r="H172" s="36"/>
      <c r="I172" s="36">
        <v>-9.0495300000000007</v>
      </c>
      <c r="J172" s="36"/>
      <c r="K172" s="36">
        <v>0.57621</v>
      </c>
      <c r="L172" s="36"/>
      <c r="M172" s="36">
        <v>6.9419999999999996E-2</v>
      </c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</row>
    <row r="173" spans="1:37">
      <c r="A173" s="36" t="s">
        <v>218</v>
      </c>
      <c r="B173" s="36"/>
      <c r="C173" s="36">
        <v>6.54312</v>
      </c>
      <c r="D173" s="36"/>
      <c r="E173" s="36">
        <v>6.98949</v>
      </c>
      <c r="F173" s="36"/>
      <c r="G173" s="36">
        <v>-10.15596</v>
      </c>
      <c r="H173" s="36"/>
      <c r="I173" s="36">
        <v>-19.059650000000001</v>
      </c>
      <c r="J173" s="36"/>
      <c r="K173" s="36">
        <v>0.64515</v>
      </c>
      <c r="L173" s="36"/>
      <c r="M173" s="36">
        <v>0.12418</v>
      </c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</row>
    <row r="174" spans="1:37">
      <c r="A174" s="36" t="s">
        <v>219</v>
      </c>
      <c r="B174" s="36"/>
      <c r="C174" s="36">
        <v>6.3650500000000001</v>
      </c>
      <c r="D174" s="36"/>
      <c r="E174" s="36">
        <v>-1.6615</v>
      </c>
      <c r="F174" s="36"/>
      <c r="G174" s="36">
        <v>-1.9009499999999999</v>
      </c>
      <c r="H174" s="36"/>
      <c r="I174" s="36">
        <v>-1.17516</v>
      </c>
      <c r="J174" s="36"/>
      <c r="K174" s="36">
        <v>0.95357000000000003</v>
      </c>
      <c r="L174" s="36"/>
      <c r="M174" s="36">
        <v>0.95677999999999996</v>
      </c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</row>
    <row r="175" spans="1:37">
      <c r="A175" s="36" t="s">
        <v>220</v>
      </c>
      <c r="B175" s="36"/>
      <c r="C175" s="36">
        <v>6.8771500000000003</v>
      </c>
      <c r="D175" s="36"/>
      <c r="E175" s="36">
        <v>-1.5586500000000001</v>
      </c>
      <c r="F175" s="36"/>
      <c r="G175" s="36">
        <v>-3.7604299999999999</v>
      </c>
      <c r="H175" s="36"/>
      <c r="I175" s="36">
        <v>-1.1483699999999999</v>
      </c>
      <c r="J175" s="36"/>
      <c r="K175" s="36">
        <v>0.89444000000000001</v>
      </c>
      <c r="L175" s="36"/>
      <c r="M175" s="36">
        <v>0.91235999999999995</v>
      </c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</row>
    <row r="176" spans="1:37">
      <c r="A176" s="36" t="s">
        <v>221</v>
      </c>
      <c r="B176" s="36"/>
      <c r="C176" s="36">
        <v>7.18973</v>
      </c>
      <c r="D176" s="36"/>
      <c r="E176" s="36">
        <v>-1.9652000000000001</v>
      </c>
      <c r="F176" s="36"/>
      <c r="G176" s="36">
        <v>-3.8911199999999999</v>
      </c>
      <c r="H176" s="36"/>
      <c r="I176" s="36">
        <v>-1.0539799999999999</v>
      </c>
      <c r="J176" s="36"/>
      <c r="K176" s="36">
        <v>0.9143</v>
      </c>
      <c r="L176" s="36"/>
      <c r="M176" s="36">
        <v>0.91215999999999997</v>
      </c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</row>
    <row r="177" spans="1:37">
      <c r="A177" s="36" t="s">
        <v>222</v>
      </c>
      <c r="B177" s="36"/>
      <c r="C177" s="36">
        <v>6.6266699999999998</v>
      </c>
      <c r="D177" s="36"/>
      <c r="E177" s="36">
        <v>-2.17821</v>
      </c>
      <c r="F177" s="36"/>
      <c r="G177" s="36">
        <v>-30</v>
      </c>
      <c r="H177" s="36"/>
      <c r="I177" s="36">
        <v>26.98903</v>
      </c>
      <c r="J177" s="36"/>
      <c r="K177" s="36">
        <v>0.57892999999999994</v>
      </c>
      <c r="L177" s="36"/>
      <c r="M177" s="36">
        <v>0.53708999999999996</v>
      </c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</row>
    <row r="178" spans="1:37">
      <c r="A178" s="36" t="s">
        <v>223</v>
      </c>
      <c r="B178" s="36"/>
      <c r="C178" s="36">
        <v>6.6950700000000003</v>
      </c>
      <c r="D178" s="36"/>
      <c r="E178" s="36">
        <v>-1.71675</v>
      </c>
      <c r="F178" s="36"/>
      <c r="G178" s="36">
        <v>-30</v>
      </c>
      <c r="H178" s="36"/>
      <c r="I178" s="36">
        <v>26.471589999999999</v>
      </c>
      <c r="J178" s="36"/>
      <c r="K178" s="36">
        <v>0.63107000000000002</v>
      </c>
      <c r="L178" s="36"/>
      <c r="M178" s="36">
        <v>0.58284000000000002</v>
      </c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</row>
    <row r="179" spans="1:37">
      <c r="A179" s="36" t="s">
        <v>224</v>
      </c>
      <c r="B179" s="36"/>
      <c r="C179" s="36">
        <v>6.87385</v>
      </c>
      <c r="D179" s="36"/>
      <c r="E179" s="36">
        <v>-2.8399899999999998</v>
      </c>
      <c r="F179" s="36"/>
      <c r="G179" s="36">
        <v>-1.99315</v>
      </c>
      <c r="H179" s="36"/>
      <c r="I179" s="36">
        <v>-1.54942</v>
      </c>
      <c r="J179" s="36"/>
      <c r="K179" s="36">
        <v>1.09198</v>
      </c>
      <c r="L179" s="36"/>
      <c r="M179" s="36">
        <v>1.0876699999999999</v>
      </c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</row>
    <row r="180" spans="1:37">
      <c r="A180" s="36" t="s">
        <v>225</v>
      </c>
      <c r="B180" s="36"/>
      <c r="C180" s="36">
        <v>7.2006699999999997</v>
      </c>
      <c r="D180" s="36"/>
      <c r="E180" s="36">
        <v>0.24349999999999999</v>
      </c>
      <c r="F180" s="36"/>
      <c r="G180" s="36">
        <v>-7.8250299999999999</v>
      </c>
      <c r="H180" s="36"/>
      <c r="I180" s="36">
        <v>-7.3592300000000002</v>
      </c>
      <c r="J180" s="36"/>
      <c r="K180" s="36">
        <v>0.15759000000000001</v>
      </c>
      <c r="L180" s="36"/>
      <c r="M180" s="36">
        <v>1.00556</v>
      </c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</row>
    <row r="181" spans="1:37">
      <c r="A181" s="36" t="s">
        <v>226</v>
      </c>
      <c r="B181" s="36"/>
      <c r="C181" s="36">
        <v>6.6733599999999997</v>
      </c>
      <c r="D181" s="36"/>
      <c r="E181" s="36">
        <v>-2.5686900000000001</v>
      </c>
      <c r="F181" s="36"/>
      <c r="G181" s="36">
        <v>-30</v>
      </c>
      <c r="H181" s="36"/>
      <c r="I181" s="36">
        <v>25.558160000000001</v>
      </c>
      <c r="J181" s="36"/>
      <c r="K181" s="36">
        <v>0.73872000000000004</v>
      </c>
      <c r="L181" s="36"/>
      <c r="M181" s="36">
        <v>0.67418999999999996</v>
      </c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</row>
    <row r="182" spans="1:37">
      <c r="A182" s="36" t="s">
        <v>227</v>
      </c>
      <c r="B182" s="36"/>
      <c r="C182" s="36">
        <v>6.8052299999999999</v>
      </c>
      <c r="D182" s="36"/>
      <c r="E182" s="36">
        <v>-2.5851899999999999</v>
      </c>
      <c r="F182" s="36"/>
      <c r="G182" s="36">
        <v>-1.3755999999999999</v>
      </c>
      <c r="H182" s="36"/>
      <c r="I182" s="36">
        <v>-3.3681800000000002</v>
      </c>
      <c r="J182" s="36"/>
      <c r="K182" s="36">
        <v>1.1305700000000001</v>
      </c>
      <c r="L182" s="36"/>
      <c r="M182" s="36">
        <v>1.1301099999999999</v>
      </c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</row>
    <row r="183" spans="1:37">
      <c r="A183" s="36" t="s">
        <v>228</v>
      </c>
      <c r="B183" s="36"/>
      <c r="C183" s="36">
        <v>7.0202600000000004</v>
      </c>
      <c r="D183" s="36"/>
      <c r="E183" s="36">
        <v>-2.95459</v>
      </c>
      <c r="F183" s="36"/>
      <c r="G183" s="36">
        <v>-4.7378400000000003</v>
      </c>
      <c r="H183" s="36"/>
      <c r="I183" s="36">
        <v>-6.5451199999999998</v>
      </c>
      <c r="J183" s="36"/>
      <c r="K183" s="36">
        <v>1.325</v>
      </c>
      <c r="L183" s="36"/>
      <c r="M183" s="36">
        <v>1.389E-2</v>
      </c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</row>
    <row r="184" spans="1:37">
      <c r="A184" s="36" t="s">
        <v>229</v>
      </c>
      <c r="B184" s="36"/>
      <c r="C184" s="36">
        <v>7.5771600000000001</v>
      </c>
      <c r="D184" s="36"/>
      <c r="E184" s="36">
        <v>-2.2614800000000002</v>
      </c>
      <c r="F184" s="36"/>
      <c r="G184" s="36">
        <v>-7.48719</v>
      </c>
      <c r="H184" s="36"/>
      <c r="I184" s="36">
        <v>-29.966010000000001</v>
      </c>
      <c r="J184" s="36"/>
      <c r="K184" s="36">
        <v>1.09162</v>
      </c>
      <c r="L184" s="36"/>
      <c r="M184" s="36">
        <v>1.204E-2</v>
      </c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</row>
    <row r="185" spans="1:37">
      <c r="A185" s="36" t="s">
        <v>230</v>
      </c>
      <c r="B185" s="36"/>
      <c r="C185" s="36">
        <v>7.9787600000000003</v>
      </c>
      <c r="D185" s="36"/>
      <c r="E185" s="36">
        <v>-3.7846700000000002</v>
      </c>
      <c r="F185" s="36"/>
      <c r="G185" s="36">
        <v>-3.2000000000000003E-4</v>
      </c>
      <c r="H185" s="36"/>
      <c r="I185" s="36">
        <v>-2.6065999999999998</v>
      </c>
      <c r="J185" s="36"/>
      <c r="K185" s="36">
        <v>2.8792900000000001</v>
      </c>
      <c r="L185" s="36"/>
      <c r="M185" s="36">
        <v>1.0511900000000001</v>
      </c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</row>
    <row r="186" spans="1:37">
      <c r="A186" s="36" t="s">
        <v>231</v>
      </c>
      <c r="B186" s="36"/>
      <c r="C186" s="36">
        <v>7.9281499999999996</v>
      </c>
      <c r="D186" s="36"/>
      <c r="E186" s="36">
        <v>-3.72079</v>
      </c>
      <c r="F186" s="36"/>
      <c r="G186" s="36">
        <v>7.6963900000000001</v>
      </c>
      <c r="H186" s="36"/>
      <c r="I186" s="36">
        <v>-10.33766</v>
      </c>
      <c r="J186" s="36"/>
      <c r="K186" s="36">
        <v>2.1108699999999998</v>
      </c>
      <c r="L186" s="36"/>
      <c r="M186" s="36">
        <v>1.86574</v>
      </c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</row>
    <row r="187" spans="1:37">
      <c r="A187" s="36" t="s">
        <v>232</v>
      </c>
      <c r="B187" s="36"/>
      <c r="C187" s="36">
        <v>8.3538999999999994</v>
      </c>
      <c r="D187" s="36"/>
      <c r="E187" s="36">
        <v>-3.07376</v>
      </c>
      <c r="F187" s="36"/>
      <c r="G187" s="36">
        <v>-3.8998300000000001</v>
      </c>
      <c r="H187" s="36"/>
      <c r="I187" s="36">
        <v>-7.9634999999999998</v>
      </c>
      <c r="J187" s="36"/>
      <c r="K187" s="36">
        <v>0.31592999999999999</v>
      </c>
      <c r="L187" s="36"/>
      <c r="M187" s="36">
        <v>1.23766</v>
      </c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</row>
    <row r="188" spans="1:37">
      <c r="A188" s="36" t="s">
        <v>233</v>
      </c>
      <c r="B188" s="36"/>
      <c r="C188" s="36">
        <v>7.7061400000000004</v>
      </c>
      <c r="D188" s="36"/>
      <c r="E188" s="36">
        <v>-4.2212500000000004</v>
      </c>
      <c r="F188" s="36"/>
      <c r="G188" s="36">
        <v>-1.0449999999999999E-2</v>
      </c>
      <c r="H188" s="36"/>
      <c r="I188" s="36">
        <v>-0.13891999999999999</v>
      </c>
      <c r="J188" s="36"/>
      <c r="K188" s="36">
        <v>2.2488000000000001</v>
      </c>
      <c r="L188" s="36"/>
      <c r="M188" s="36">
        <v>0.66746000000000005</v>
      </c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</row>
    <row r="189" spans="1:37">
      <c r="A189" s="36" t="s">
        <v>234</v>
      </c>
      <c r="B189" s="36"/>
      <c r="C189" s="36">
        <v>10.264519999999999</v>
      </c>
      <c r="D189" s="36"/>
      <c r="E189" s="36">
        <v>-6.5305499999999999</v>
      </c>
      <c r="F189" s="36"/>
      <c r="G189" s="36">
        <v>-5.4409900000000002</v>
      </c>
      <c r="H189" s="36"/>
      <c r="I189" s="36">
        <v>-6.3304499999999999</v>
      </c>
      <c r="J189" s="36"/>
      <c r="K189" s="36">
        <v>1.63859</v>
      </c>
      <c r="L189" s="36"/>
      <c r="M189" s="36">
        <v>9.7126599999999996</v>
      </c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</row>
    <row r="190" spans="1:37">
      <c r="A190" s="36" t="s">
        <v>235</v>
      </c>
      <c r="B190" s="36"/>
      <c r="C190" s="36">
        <v>8.1976499999999994</v>
      </c>
      <c r="D190" s="36"/>
      <c r="E190" s="36">
        <v>-4.3087900000000001</v>
      </c>
      <c r="F190" s="36"/>
      <c r="G190" s="36">
        <v>-1.9757800000000001</v>
      </c>
      <c r="H190" s="36"/>
      <c r="I190" s="36">
        <v>-3.5786500000000001</v>
      </c>
      <c r="J190" s="36"/>
      <c r="K190" s="36">
        <v>1.40924</v>
      </c>
      <c r="L190" s="36"/>
      <c r="M190" s="36">
        <v>1.4122600000000001</v>
      </c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</row>
    <row r="191" spans="1:37">
      <c r="A191" s="36" t="s">
        <v>236</v>
      </c>
      <c r="B191" s="36"/>
      <c r="C191" s="36">
        <v>5.7872599999999998</v>
      </c>
      <c r="D191" s="36"/>
      <c r="E191" s="36">
        <v>-2.71861</v>
      </c>
      <c r="F191" s="36"/>
      <c r="G191" s="36">
        <v>3.39744</v>
      </c>
      <c r="H191" s="36"/>
      <c r="I191" s="36">
        <v>7.2617799999999999</v>
      </c>
      <c r="J191" s="36"/>
      <c r="K191" s="36">
        <v>10.0146</v>
      </c>
      <c r="L191" s="36"/>
      <c r="M191" s="36">
        <v>10.013960000000001</v>
      </c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</row>
    <row r="192" spans="1:37">
      <c r="A192" s="36" t="s">
        <v>237</v>
      </c>
      <c r="B192" s="36"/>
      <c r="C192" s="36">
        <v>8.3781999999999996</v>
      </c>
      <c r="D192" s="36"/>
      <c r="E192" s="36">
        <v>-4.6575199999999999</v>
      </c>
      <c r="F192" s="36"/>
      <c r="G192" s="36">
        <v>4.8999999999999998E-4</v>
      </c>
      <c r="H192" s="36"/>
      <c r="I192" s="36">
        <v>-2.8731599999999999</v>
      </c>
      <c r="J192" s="36"/>
      <c r="K192" s="36">
        <v>3.5825200000000001</v>
      </c>
      <c r="L192" s="36"/>
      <c r="M192" s="36">
        <v>0.84992999999999996</v>
      </c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</row>
    <row r="193" spans="1:37">
      <c r="A193" s="36" t="s">
        <v>238</v>
      </c>
      <c r="B193" s="36"/>
      <c r="C193" s="36">
        <v>8.5886700000000005</v>
      </c>
      <c r="D193" s="36"/>
      <c r="E193" s="36">
        <v>-4.6166999999999998</v>
      </c>
      <c r="F193" s="36"/>
      <c r="G193" s="36">
        <v>2.1299999999999999E-3</v>
      </c>
      <c r="H193" s="36"/>
      <c r="I193" s="36">
        <v>-2.9877199999999999</v>
      </c>
      <c r="J193" s="36"/>
      <c r="K193" s="36">
        <v>4.21427</v>
      </c>
      <c r="L193" s="36"/>
      <c r="M193" s="36">
        <v>0.75985000000000003</v>
      </c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</row>
    <row r="194" spans="1:37">
      <c r="A194" s="36" t="s">
        <v>239</v>
      </c>
      <c r="B194" s="36"/>
      <c r="C194" s="36">
        <v>8.4417799999999996</v>
      </c>
      <c r="D194" s="36"/>
      <c r="E194" s="36">
        <v>-5.3938499999999996</v>
      </c>
      <c r="F194" s="36"/>
      <c r="G194" s="36">
        <v>-2.9218099999999998</v>
      </c>
      <c r="H194" s="36"/>
      <c r="I194" s="36">
        <v>30</v>
      </c>
      <c r="J194" s="36"/>
      <c r="K194" s="36">
        <v>1.93618</v>
      </c>
      <c r="L194" s="36"/>
      <c r="M194" s="36">
        <v>3.3999999999999998E-3</v>
      </c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</row>
    <row r="195" spans="1:37">
      <c r="A195" s="36" t="s">
        <v>240</v>
      </c>
      <c r="B195" s="36"/>
      <c r="C195" s="36">
        <v>8.5110200000000003</v>
      </c>
      <c r="D195" s="36"/>
      <c r="E195" s="36">
        <v>-5.1362300000000003</v>
      </c>
      <c r="F195" s="36"/>
      <c r="G195" s="36">
        <v>29.734940000000002</v>
      </c>
      <c r="H195" s="36"/>
      <c r="I195" s="36">
        <v>-28.101980000000001</v>
      </c>
      <c r="J195" s="36"/>
      <c r="K195" s="36">
        <v>4.3522699999999999</v>
      </c>
      <c r="L195" s="36"/>
      <c r="M195" s="36">
        <v>4.2289599999999998</v>
      </c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</row>
    <row r="196" spans="1:37">
      <c r="A196" s="36" t="s">
        <v>241</v>
      </c>
      <c r="B196" s="36"/>
      <c r="C196" s="36">
        <v>10.498430000000001</v>
      </c>
      <c r="D196" s="36"/>
      <c r="E196" s="36">
        <v>-6.3187800000000003</v>
      </c>
      <c r="F196" s="36"/>
      <c r="G196" s="36">
        <v>-28.23911</v>
      </c>
      <c r="H196" s="36"/>
      <c r="I196" s="36">
        <v>30</v>
      </c>
      <c r="J196" s="36"/>
      <c r="K196" s="36">
        <v>15.12138</v>
      </c>
      <c r="L196" s="36"/>
      <c r="M196" s="36">
        <v>12.46161</v>
      </c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</row>
    <row r="197" spans="1:37">
      <c r="A197" s="36" t="s">
        <v>242</v>
      </c>
      <c r="B197" s="36"/>
      <c r="C197" s="36">
        <v>8.3857700000000008</v>
      </c>
      <c r="D197" s="36"/>
      <c r="E197" s="36">
        <v>-3.9803600000000001</v>
      </c>
      <c r="F197" s="36"/>
      <c r="G197" s="36">
        <v>-3.0407600000000001</v>
      </c>
      <c r="H197" s="36"/>
      <c r="I197" s="36">
        <v>2.6756600000000001</v>
      </c>
      <c r="J197" s="36"/>
      <c r="K197" s="36">
        <v>2.1013199999999999</v>
      </c>
      <c r="L197" s="36"/>
      <c r="M197" s="36">
        <v>0.64168000000000003</v>
      </c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</row>
    <row r="198" spans="1:37">
      <c r="A198" s="36" t="s">
        <v>243</v>
      </c>
      <c r="B198" s="36"/>
      <c r="C198" s="36">
        <v>8.3138199999999998</v>
      </c>
      <c r="D198" s="36"/>
      <c r="E198" s="36">
        <v>-2.8576999999999999</v>
      </c>
      <c r="F198" s="36"/>
      <c r="G198" s="36">
        <v>-2.42719</v>
      </c>
      <c r="H198" s="36"/>
      <c r="I198" s="36">
        <v>-5.2693300000000001</v>
      </c>
      <c r="J198" s="36"/>
      <c r="K198" s="36">
        <v>0.38875999999999999</v>
      </c>
      <c r="L198" s="36"/>
      <c r="M198" s="36">
        <v>2.1600600000000001</v>
      </c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</row>
    <row r="199" spans="1:37">
      <c r="A199" s="36" t="s">
        <v>244</v>
      </c>
      <c r="B199" s="36"/>
      <c r="C199" s="36">
        <v>10.36565</v>
      </c>
      <c r="D199" s="36"/>
      <c r="E199" s="36">
        <v>-5.1259600000000001</v>
      </c>
      <c r="F199" s="36"/>
      <c r="G199" s="36">
        <v>-3.4321199999999998</v>
      </c>
      <c r="H199" s="36"/>
      <c r="I199" s="36">
        <v>-6.0656800000000004</v>
      </c>
      <c r="J199" s="36"/>
      <c r="K199" s="36">
        <v>2.5302600000000002</v>
      </c>
      <c r="L199" s="36"/>
      <c r="M199" s="36">
        <v>11.175560000000001</v>
      </c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</row>
    <row r="200" spans="1:37">
      <c r="A200" s="36" t="s">
        <v>245</v>
      </c>
      <c r="B200" s="36"/>
      <c r="C200" s="36">
        <v>8.3538700000000006</v>
      </c>
      <c r="D200" s="36"/>
      <c r="E200" s="36">
        <v>-3.41892</v>
      </c>
      <c r="F200" s="36"/>
      <c r="G200" s="36">
        <v>3.5999999999999999E-3</v>
      </c>
      <c r="H200" s="36"/>
      <c r="I200" s="36">
        <v>-0.75822000000000001</v>
      </c>
      <c r="J200" s="36"/>
      <c r="K200" s="36">
        <v>6.3695700000000004</v>
      </c>
      <c r="L200" s="36"/>
      <c r="M200" s="36">
        <v>1.7482500000000001</v>
      </c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</row>
    <row r="201" spans="1:37">
      <c r="A201" s="36" t="s">
        <v>246</v>
      </c>
      <c r="B201" s="36"/>
      <c r="C201" s="36">
        <v>8.1638800000000007</v>
      </c>
      <c r="D201" s="36"/>
      <c r="E201" s="36">
        <v>-2.7454299999999998</v>
      </c>
      <c r="F201" s="36"/>
      <c r="G201" s="36">
        <v>5.6699999999999997E-3</v>
      </c>
      <c r="H201" s="36"/>
      <c r="I201" s="36">
        <v>-1.6747300000000001</v>
      </c>
      <c r="J201" s="36"/>
      <c r="K201" s="36">
        <v>5.67218</v>
      </c>
      <c r="L201" s="36"/>
      <c r="M201" s="36">
        <v>1.02721</v>
      </c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</row>
    <row r="202" spans="1:37">
      <c r="A202" s="36" t="s">
        <v>247</v>
      </c>
      <c r="B202" s="36"/>
      <c r="C202" s="36">
        <v>10.138</v>
      </c>
      <c r="D202" s="36"/>
      <c r="E202" s="36">
        <v>-4.49247</v>
      </c>
      <c r="F202" s="36"/>
      <c r="G202" s="36">
        <v>-3.6642100000000002</v>
      </c>
      <c r="H202" s="36"/>
      <c r="I202" s="36">
        <v>-6.7013400000000001</v>
      </c>
      <c r="J202" s="36"/>
      <c r="K202" s="36">
        <v>2.4050799999999999</v>
      </c>
      <c r="L202" s="36"/>
      <c r="M202" s="36">
        <v>13.857699999999999</v>
      </c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</row>
    <row r="203" spans="1:37">
      <c r="A203" s="36" t="s">
        <v>248</v>
      </c>
      <c r="B203" s="36"/>
      <c r="C203" s="36">
        <v>10.163740000000001</v>
      </c>
      <c r="D203" s="36"/>
      <c r="E203" s="36">
        <v>-4.2781399999999996</v>
      </c>
      <c r="F203" s="36"/>
      <c r="G203" s="36">
        <v>-0.26294000000000001</v>
      </c>
      <c r="H203" s="36"/>
      <c r="I203" s="36">
        <v>1.41513</v>
      </c>
      <c r="J203" s="36"/>
      <c r="K203" s="36">
        <v>30</v>
      </c>
      <c r="L203" s="36"/>
      <c r="M203" s="36">
        <v>2.4645600000000001</v>
      </c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</row>
    <row r="204" spans="1:37">
      <c r="A204" s="36" t="s">
        <v>249</v>
      </c>
      <c r="B204" s="36"/>
      <c r="C204" s="36">
        <v>7.8571799999999996</v>
      </c>
      <c r="D204" s="36"/>
      <c r="E204" s="36">
        <v>-0.62968000000000002</v>
      </c>
      <c r="F204" s="36"/>
      <c r="G204" s="36">
        <v>-2.1660499999999998</v>
      </c>
      <c r="H204" s="36"/>
      <c r="I204" s="36">
        <v>-2.4937</v>
      </c>
      <c r="J204" s="36"/>
      <c r="K204" s="36">
        <v>0.31581999999999999</v>
      </c>
      <c r="L204" s="36"/>
      <c r="M204" s="36">
        <v>5.4089900000000002</v>
      </c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</row>
    <row r="205" spans="1:37">
      <c r="A205" s="36" t="s">
        <v>250</v>
      </c>
      <c r="B205" s="36"/>
      <c r="C205" s="36">
        <v>7.5319000000000003</v>
      </c>
      <c r="D205" s="36"/>
      <c r="E205" s="36">
        <v>-0.90144999999999997</v>
      </c>
      <c r="F205" s="36"/>
      <c r="G205" s="36">
        <v>-1.28403</v>
      </c>
      <c r="H205" s="36"/>
      <c r="I205" s="36">
        <v>-1.55688</v>
      </c>
      <c r="J205" s="36"/>
      <c r="K205" s="36">
        <v>0.32701000000000002</v>
      </c>
      <c r="L205" s="36"/>
      <c r="M205" s="36">
        <v>3.4658600000000002</v>
      </c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</row>
    <row r="206" spans="1:37">
      <c r="A206" s="36" t="s">
        <v>251</v>
      </c>
      <c r="B206" s="36"/>
      <c r="C206" s="36">
        <v>8.2252100000000006</v>
      </c>
      <c r="D206" s="36"/>
      <c r="E206" s="36">
        <v>-1.8221499999999999</v>
      </c>
      <c r="F206" s="36"/>
      <c r="G206" s="36">
        <v>-1.3799999999999999E-3</v>
      </c>
      <c r="H206" s="36"/>
      <c r="I206" s="36">
        <v>-3.6117300000000001</v>
      </c>
      <c r="J206" s="36"/>
      <c r="K206" s="36">
        <v>1.49838</v>
      </c>
      <c r="L206" s="36"/>
      <c r="M206" s="36">
        <v>7.01403</v>
      </c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</row>
    <row r="207" spans="1:37">
      <c r="A207" s="36" t="s">
        <v>252</v>
      </c>
      <c r="B207" s="36"/>
      <c r="C207" s="36">
        <v>10.19618</v>
      </c>
      <c r="D207" s="36"/>
      <c r="E207" s="36">
        <v>-2.9856400000000001</v>
      </c>
      <c r="F207" s="36"/>
      <c r="G207" s="36">
        <v>-4.3254700000000001</v>
      </c>
      <c r="H207" s="36"/>
      <c r="I207" s="36">
        <v>-9.5423299999999998</v>
      </c>
      <c r="J207" s="36"/>
      <c r="K207" s="36">
        <v>21.898119999999999</v>
      </c>
      <c r="L207" s="36"/>
      <c r="M207" s="36">
        <v>8.3000000000000001E-4</v>
      </c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</row>
    <row r="208" spans="1:37">
      <c r="A208" s="36" t="s">
        <v>253</v>
      </c>
      <c r="B208" s="36"/>
      <c r="C208" s="36">
        <v>10.032769999999999</v>
      </c>
      <c r="D208" s="36"/>
      <c r="E208" s="36">
        <v>-2.9701499999999998</v>
      </c>
      <c r="F208" s="36"/>
      <c r="G208" s="36">
        <v>-4.6593900000000001</v>
      </c>
      <c r="H208" s="36"/>
      <c r="I208" s="36">
        <v>-28.550989999999999</v>
      </c>
      <c r="J208" s="36"/>
      <c r="K208" s="36">
        <v>19.526209999999999</v>
      </c>
      <c r="L208" s="36"/>
      <c r="M208" s="36">
        <v>2.1800000000000001E-3</v>
      </c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</row>
    <row r="209" spans="1:37">
      <c r="A209" s="36" t="s">
        <v>254</v>
      </c>
      <c r="B209" s="36"/>
      <c r="C209" s="36">
        <v>9.9635300000000004</v>
      </c>
      <c r="D209" s="36"/>
      <c r="E209" s="36">
        <v>-3.1463999999999999</v>
      </c>
      <c r="F209" s="36"/>
      <c r="G209" s="36">
        <v>-1.99827</v>
      </c>
      <c r="H209" s="36"/>
      <c r="I209" s="36">
        <v>-8.9346399999999999</v>
      </c>
      <c r="J209" s="36"/>
      <c r="K209" s="36">
        <v>1.74918</v>
      </c>
      <c r="L209" s="36"/>
      <c r="M209" s="36">
        <v>9.4237599999999997</v>
      </c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</row>
    <row r="210" spans="1:37">
      <c r="A210" s="36" t="s">
        <v>255</v>
      </c>
      <c r="B210" s="36"/>
      <c r="C210" s="36">
        <v>10.11145</v>
      </c>
      <c r="D210" s="36"/>
      <c r="E210" s="36">
        <v>-3.0999599999999998</v>
      </c>
      <c r="F210" s="36"/>
      <c r="G210" s="36">
        <v>-1.88154</v>
      </c>
      <c r="H210" s="36"/>
      <c r="I210" s="36">
        <v>-9.0247799999999998</v>
      </c>
      <c r="J210" s="36"/>
      <c r="K210" s="36">
        <v>1.7276100000000001</v>
      </c>
      <c r="L210" s="36"/>
      <c r="M210" s="36">
        <v>9.9671900000000004</v>
      </c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</row>
    <row r="211" spans="1:37">
      <c r="A211" s="36" t="s">
        <v>256</v>
      </c>
      <c r="B211" s="36"/>
      <c r="C211" s="36">
        <v>10.27773</v>
      </c>
      <c r="D211" s="36"/>
      <c r="E211" s="36">
        <v>-2.8863599999999998</v>
      </c>
      <c r="F211" s="36"/>
      <c r="G211" s="36">
        <v>-30</v>
      </c>
      <c r="H211" s="36"/>
      <c r="I211" s="36">
        <v>23.643889999999999</v>
      </c>
      <c r="J211" s="36"/>
      <c r="K211" s="36">
        <v>7.4621300000000002</v>
      </c>
      <c r="L211" s="36"/>
      <c r="M211" s="36">
        <v>6.4463600000000003</v>
      </c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</row>
    <row r="212" spans="1:37">
      <c r="A212" s="36" t="s">
        <v>257</v>
      </c>
      <c r="B212" s="36"/>
      <c r="C212" s="36">
        <v>10.248049999999999</v>
      </c>
      <c r="D212" s="36"/>
      <c r="E212" s="36">
        <v>-2.3634900000000001</v>
      </c>
      <c r="F212" s="36"/>
      <c r="G212" s="36">
        <v>-30</v>
      </c>
      <c r="H212" s="36"/>
      <c r="I212" s="36">
        <v>26.9101</v>
      </c>
      <c r="J212" s="36"/>
      <c r="K212" s="36">
        <v>23.899370000000001</v>
      </c>
      <c r="L212" s="36"/>
      <c r="M212" s="36">
        <v>30</v>
      </c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</row>
    <row r="213" spans="1:37">
      <c r="A213" s="36" t="s">
        <v>258</v>
      </c>
      <c r="B213" s="36"/>
      <c r="C213" s="36">
        <v>6.7462400000000002</v>
      </c>
      <c r="D213" s="36"/>
      <c r="E213" s="36">
        <v>1.4941599999999999</v>
      </c>
      <c r="F213" s="36"/>
      <c r="G213" s="36">
        <v>30</v>
      </c>
      <c r="H213" s="36"/>
      <c r="I213" s="36">
        <v>-28.769410000000001</v>
      </c>
      <c r="J213" s="36"/>
      <c r="K213" s="36">
        <v>1.65673</v>
      </c>
      <c r="L213" s="36"/>
      <c r="M213" s="36">
        <v>1.5676099999999999</v>
      </c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</row>
    <row r="214" spans="1:37">
      <c r="A214" s="36" t="s">
        <v>259</v>
      </c>
      <c r="B214" s="36"/>
      <c r="C214" s="36">
        <v>6.9019599999999999</v>
      </c>
      <c r="D214" s="36"/>
      <c r="E214" s="36">
        <v>1.3368500000000001</v>
      </c>
      <c r="F214" s="36"/>
      <c r="G214" s="36">
        <v>29.953489999999999</v>
      </c>
      <c r="H214" s="36"/>
      <c r="I214" s="36">
        <v>-29.525289999999998</v>
      </c>
      <c r="J214" s="36"/>
      <c r="K214" s="36">
        <v>1.2745200000000001</v>
      </c>
      <c r="L214" s="36"/>
      <c r="M214" s="36">
        <v>1.1869099999999999</v>
      </c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</row>
    <row r="215" spans="1:37">
      <c r="A215" s="36" t="s">
        <v>260</v>
      </c>
      <c r="B215" s="36"/>
      <c r="C215" s="36">
        <v>6.7939499999999997</v>
      </c>
      <c r="D215" s="36"/>
      <c r="E215" s="36">
        <v>1.3238700000000001</v>
      </c>
      <c r="F215" s="36"/>
      <c r="G215" s="36">
        <v>1.07253</v>
      </c>
      <c r="H215" s="36"/>
      <c r="I215" s="36">
        <v>3.7462800000000001</v>
      </c>
      <c r="J215" s="36"/>
      <c r="K215" s="36">
        <v>0.46157999999999999</v>
      </c>
      <c r="L215" s="36"/>
      <c r="M215" s="36">
        <v>3.1282899999999998</v>
      </c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</row>
    <row r="216" spans="1:37">
      <c r="A216" s="36" t="s">
        <v>261</v>
      </c>
      <c r="B216" s="36"/>
      <c r="C216" s="36">
        <v>10.89141</v>
      </c>
      <c r="D216" s="36"/>
      <c r="E216" s="36">
        <v>-2.2551700000000001</v>
      </c>
      <c r="F216" s="36"/>
      <c r="G216" s="36">
        <v>21.190079999999998</v>
      </c>
      <c r="H216" s="36"/>
      <c r="I216" s="36">
        <v>-30</v>
      </c>
      <c r="J216" s="36"/>
      <c r="K216" s="36">
        <v>12.36872</v>
      </c>
      <c r="L216" s="36"/>
      <c r="M216" s="36">
        <v>18.711549999999999</v>
      </c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</row>
    <row r="217" spans="1:37">
      <c r="A217" s="36" t="s">
        <v>262</v>
      </c>
      <c r="B217" s="36"/>
      <c r="C217" s="36">
        <v>7.4475699999999998</v>
      </c>
      <c r="D217" s="36"/>
      <c r="E217" s="36">
        <v>1.5031000000000001</v>
      </c>
      <c r="F217" s="36"/>
      <c r="G217" s="36">
        <v>2.0448400000000002</v>
      </c>
      <c r="H217" s="36"/>
      <c r="I217" s="36">
        <v>-2.1146500000000001</v>
      </c>
      <c r="J217" s="36"/>
      <c r="K217" s="36">
        <v>3.6882100000000002</v>
      </c>
      <c r="L217" s="36"/>
      <c r="M217" s="36">
        <v>0.16911999999999999</v>
      </c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</row>
    <row r="218" spans="1:37">
      <c r="A218" s="36" t="s">
        <v>263</v>
      </c>
      <c r="B218" s="36"/>
      <c r="C218" s="36">
        <v>8.0537799999999997</v>
      </c>
      <c r="D218" s="36"/>
      <c r="E218" s="36">
        <v>0.71931</v>
      </c>
      <c r="F218" s="36"/>
      <c r="G218" s="36">
        <v>2.22017</v>
      </c>
      <c r="H218" s="36"/>
      <c r="I218" s="36">
        <v>-3.0825100000000001</v>
      </c>
      <c r="J218" s="36"/>
      <c r="K218" s="36">
        <v>4.3172699999999997</v>
      </c>
      <c r="L218" s="36"/>
      <c r="M218" s="36">
        <v>5.6050000000000003E-2</v>
      </c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</row>
    <row r="219" spans="1:37">
      <c r="A219" s="36" t="s">
        <v>264</v>
      </c>
      <c r="B219" s="36"/>
      <c r="C219" s="36">
        <v>7.7116699999999998</v>
      </c>
      <c r="D219" s="36"/>
      <c r="E219" s="36">
        <v>0.90434999999999999</v>
      </c>
      <c r="F219" s="36"/>
      <c r="G219" s="36">
        <v>2.8043</v>
      </c>
      <c r="H219" s="36"/>
      <c r="I219" s="36">
        <v>-1.88222</v>
      </c>
      <c r="J219" s="36"/>
      <c r="K219" s="36">
        <v>4.2282500000000001</v>
      </c>
      <c r="L219" s="36"/>
      <c r="M219" s="36">
        <v>8.3070000000000005E-2</v>
      </c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</row>
    <row r="220" spans="1:37">
      <c r="A220" s="36" t="s">
        <v>265</v>
      </c>
      <c r="B220" s="36"/>
      <c r="C220" s="36">
        <v>7.3395299999999999</v>
      </c>
      <c r="D220" s="36"/>
      <c r="E220" s="36">
        <v>1.0777399999999999</v>
      </c>
      <c r="F220" s="36"/>
      <c r="G220" s="36">
        <v>3.3583099999999999</v>
      </c>
      <c r="H220" s="36"/>
      <c r="I220" s="36">
        <v>-1.71675</v>
      </c>
      <c r="J220" s="36"/>
      <c r="K220" s="36">
        <v>4.8195899999999998</v>
      </c>
      <c r="L220" s="36"/>
      <c r="M220" s="36">
        <v>3.884E-2</v>
      </c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</row>
    <row r="221" spans="1:37">
      <c r="A221" s="36" t="s">
        <v>266</v>
      </c>
      <c r="B221" s="36"/>
      <c r="C221" s="36">
        <v>5.7191400000000003</v>
      </c>
      <c r="D221" s="36"/>
      <c r="E221" s="36">
        <v>2.8422100000000001</v>
      </c>
      <c r="F221" s="36"/>
      <c r="G221" s="36">
        <v>4.0288899999999996</v>
      </c>
      <c r="H221" s="36"/>
      <c r="I221" s="36">
        <v>-30</v>
      </c>
      <c r="J221" s="36"/>
      <c r="K221" s="36">
        <v>10.962289999999999</v>
      </c>
      <c r="L221" s="36"/>
      <c r="M221" s="36">
        <v>5.4599999999999996E-3</v>
      </c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</row>
    <row r="222" spans="1:37">
      <c r="A222" s="36" t="s">
        <v>267</v>
      </c>
      <c r="B222" s="36"/>
      <c r="C222" s="36">
        <v>5.36212</v>
      </c>
      <c r="D222" s="36"/>
      <c r="E222" s="36">
        <v>3.3613900000000001</v>
      </c>
      <c r="F222" s="36"/>
      <c r="G222" s="36">
        <v>5.9534900000000004</v>
      </c>
      <c r="H222" s="36"/>
      <c r="I222" s="36">
        <v>-30</v>
      </c>
      <c r="J222" s="36"/>
      <c r="K222" s="36">
        <v>9.5450499999999998</v>
      </c>
      <c r="L222" s="36"/>
      <c r="M222" s="36">
        <v>1.0200000000000001E-3</v>
      </c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</row>
    <row r="223" spans="1:37">
      <c r="A223" s="36" t="s">
        <v>268</v>
      </c>
      <c r="B223" s="36"/>
      <c r="C223" s="36">
        <v>5.7776100000000001</v>
      </c>
      <c r="D223" s="36"/>
      <c r="E223" s="36">
        <v>2.77216</v>
      </c>
      <c r="F223" s="36"/>
      <c r="G223" s="36">
        <v>6.6347100000000001</v>
      </c>
      <c r="H223" s="36"/>
      <c r="I223" s="36">
        <v>29.9526</v>
      </c>
      <c r="J223" s="36"/>
      <c r="K223" s="36">
        <v>7.5440399999999999</v>
      </c>
      <c r="L223" s="36"/>
      <c r="M223" s="36">
        <v>4.6000000000000001E-4</v>
      </c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</row>
    <row r="224" spans="1:37">
      <c r="A224" s="36" t="s">
        <v>269</v>
      </c>
      <c r="B224" s="36"/>
      <c r="C224" s="36">
        <v>7.2018000000000004</v>
      </c>
      <c r="D224" s="36"/>
      <c r="E224" s="36">
        <v>1.0836699999999999</v>
      </c>
      <c r="F224" s="36"/>
      <c r="G224" s="36">
        <v>4.4398200000000001</v>
      </c>
      <c r="H224" s="36"/>
      <c r="I224" s="36">
        <v>0.27659</v>
      </c>
      <c r="J224" s="36"/>
      <c r="K224" s="36">
        <v>5.3365200000000002</v>
      </c>
      <c r="L224" s="36"/>
      <c r="M224" s="36">
        <v>0.76005999999999996</v>
      </c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</row>
    <row r="225" spans="1:37">
      <c r="A225" s="36" t="s">
        <v>270</v>
      </c>
      <c r="B225" s="36"/>
      <c r="C225" s="36">
        <v>7.4030699999999996</v>
      </c>
      <c r="D225" s="36"/>
      <c r="E225" s="36">
        <v>0.70992999999999995</v>
      </c>
      <c r="F225" s="36"/>
      <c r="G225" s="36">
        <v>4.1412199999999997</v>
      </c>
      <c r="H225" s="36"/>
      <c r="I225" s="36">
        <v>2.3019500000000002</v>
      </c>
      <c r="J225" s="36"/>
      <c r="K225" s="36">
        <v>3.7137500000000001</v>
      </c>
      <c r="L225" s="36"/>
      <c r="M225" s="36">
        <v>0.18454000000000001</v>
      </c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</row>
    <row r="226" spans="1:37">
      <c r="A226" s="36" t="s">
        <v>271</v>
      </c>
      <c r="B226" s="36"/>
      <c r="C226" s="36">
        <v>9.1021400000000003</v>
      </c>
      <c r="D226" s="36"/>
      <c r="E226" s="36">
        <v>1.2433399999999999</v>
      </c>
      <c r="F226" s="36"/>
      <c r="G226" s="36">
        <v>-0.82018999999999997</v>
      </c>
      <c r="H226" s="36"/>
      <c r="I226" s="36">
        <v>-0.86055000000000004</v>
      </c>
      <c r="J226" s="36"/>
      <c r="K226" s="36">
        <v>0.28728999999999999</v>
      </c>
      <c r="L226" s="36"/>
      <c r="M226" s="36">
        <v>0.30591000000000002</v>
      </c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</row>
    <row r="227" spans="1:37">
      <c r="A227" s="36" t="s">
        <v>272</v>
      </c>
      <c r="B227" s="36"/>
      <c r="C227" s="36">
        <v>7.26668</v>
      </c>
      <c r="D227" s="36"/>
      <c r="E227" s="36">
        <v>0.84708000000000006</v>
      </c>
      <c r="F227" s="36"/>
      <c r="G227" s="36">
        <v>2.57639</v>
      </c>
      <c r="H227" s="36"/>
      <c r="I227" s="36">
        <v>4.8461400000000001</v>
      </c>
      <c r="J227" s="36"/>
      <c r="K227" s="36">
        <v>0.39115</v>
      </c>
      <c r="L227" s="36"/>
      <c r="M227" s="36">
        <v>2.8918300000000001</v>
      </c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</row>
    <row r="228" spans="1:37">
      <c r="A228" s="36" t="s">
        <v>273</v>
      </c>
      <c r="B228" s="36"/>
      <c r="C228" s="36">
        <v>7.2877799999999997</v>
      </c>
      <c r="D228" s="36"/>
      <c r="E228" s="36">
        <v>1.3458600000000001</v>
      </c>
      <c r="F228" s="36"/>
      <c r="G228" s="36">
        <v>1.3420300000000001</v>
      </c>
      <c r="H228" s="36"/>
      <c r="I228" s="36">
        <v>3.4902299999999999</v>
      </c>
      <c r="J228" s="36"/>
      <c r="K228" s="36">
        <v>0.46418999999999999</v>
      </c>
      <c r="L228" s="36"/>
      <c r="M228" s="36">
        <v>3.0926800000000001</v>
      </c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</row>
    <row r="229" spans="1:37">
      <c r="A229" s="36" t="s">
        <v>274</v>
      </c>
      <c r="B229" s="36"/>
      <c r="C229" s="36">
        <v>6.9941899999999997</v>
      </c>
      <c r="D229" s="36"/>
      <c r="E229" s="36">
        <v>0.48649999999999999</v>
      </c>
      <c r="F229" s="36"/>
      <c r="G229" s="36">
        <v>4.3262999999999998</v>
      </c>
      <c r="H229" s="36"/>
      <c r="I229" s="36">
        <v>3.5346600000000001</v>
      </c>
      <c r="J229" s="36"/>
      <c r="K229" s="36">
        <v>3.7263700000000002</v>
      </c>
      <c r="L229" s="36"/>
      <c r="M229" s="36">
        <v>0.27834999999999999</v>
      </c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</row>
    <row r="230" spans="1:37">
      <c r="A230" s="36" t="s">
        <v>275</v>
      </c>
      <c r="B230" s="36"/>
      <c r="C230" s="36">
        <v>7.4211400000000003</v>
      </c>
      <c r="D230" s="36"/>
      <c r="E230" s="36">
        <v>-0.50383999999999995</v>
      </c>
      <c r="F230" s="36"/>
      <c r="G230" s="36">
        <v>4.0045000000000002</v>
      </c>
      <c r="H230" s="36"/>
      <c r="I230" s="36">
        <v>5.4343899999999996</v>
      </c>
      <c r="J230" s="36"/>
      <c r="K230" s="36">
        <v>2.1219399999999999</v>
      </c>
      <c r="L230" s="36"/>
      <c r="M230" s="36">
        <v>0.22713</v>
      </c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</row>
    <row r="231" spans="1:37">
      <c r="A231" s="36" t="s">
        <v>276</v>
      </c>
      <c r="B231" s="36"/>
      <c r="C231" s="36">
        <v>7.2742199999999997</v>
      </c>
      <c r="D231" s="36"/>
      <c r="E231" s="36">
        <v>1.4394199999999999</v>
      </c>
      <c r="F231" s="36"/>
      <c r="G231" s="36">
        <v>-3.26458</v>
      </c>
      <c r="H231" s="36"/>
      <c r="I231" s="36">
        <v>4.54678</v>
      </c>
      <c r="J231" s="36"/>
      <c r="K231" s="36">
        <v>4.1621499999999996</v>
      </c>
      <c r="L231" s="36"/>
      <c r="M231" s="36">
        <v>4.1583199999999998</v>
      </c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</row>
    <row r="232" spans="1:37">
      <c r="A232" s="36" t="s">
        <v>277</v>
      </c>
      <c r="B232" s="36"/>
      <c r="C232" s="36">
        <v>7.6037100000000004</v>
      </c>
      <c r="D232" s="36"/>
      <c r="E232" s="36">
        <v>1.6857599999999999</v>
      </c>
      <c r="F232" s="36"/>
      <c r="G232" s="36">
        <v>1.6100000000000001E-3</v>
      </c>
      <c r="H232" s="36"/>
      <c r="I232" s="36">
        <v>3.20539</v>
      </c>
      <c r="J232" s="36"/>
      <c r="K232" s="36">
        <v>0.51002999999999998</v>
      </c>
      <c r="L232" s="36"/>
      <c r="M232" s="36">
        <v>2.43927</v>
      </c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</row>
    <row r="233" spans="1:37">
      <c r="A233" s="36" t="s">
        <v>278</v>
      </c>
      <c r="B233" s="36"/>
      <c r="C233" s="36">
        <v>7.6461399999999999</v>
      </c>
      <c r="D233" s="36"/>
      <c r="E233" s="36">
        <v>2.3185600000000002</v>
      </c>
      <c r="F233" s="36"/>
      <c r="G233" s="36">
        <v>1.10378</v>
      </c>
      <c r="H233" s="36"/>
      <c r="I233" s="36">
        <v>-2.3196099999999999</v>
      </c>
      <c r="J233" s="36"/>
      <c r="K233" s="36">
        <v>3.5748199999999999</v>
      </c>
      <c r="L233" s="36"/>
      <c r="M233" s="36">
        <v>0.52842</v>
      </c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</row>
    <row r="234" spans="1:37">
      <c r="A234" s="36" t="s">
        <v>279</v>
      </c>
      <c r="B234" s="36"/>
      <c r="C234" s="36">
        <v>7.5188600000000001</v>
      </c>
      <c r="D234" s="36"/>
      <c r="E234" s="36">
        <v>1.58785</v>
      </c>
      <c r="F234" s="36"/>
      <c r="G234" s="36">
        <v>-0.25729000000000002</v>
      </c>
      <c r="H234" s="36"/>
      <c r="I234" s="36">
        <v>3.8904000000000001</v>
      </c>
      <c r="J234" s="36"/>
      <c r="K234" s="36">
        <v>0.49284</v>
      </c>
      <c r="L234" s="36"/>
      <c r="M234" s="36">
        <v>1.9248000000000001</v>
      </c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</row>
    <row r="235" spans="1:37">
      <c r="A235" s="36" t="s">
        <v>280</v>
      </c>
      <c r="B235" s="36"/>
      <c r="C235" s="36">
        <v>7.4824599999999997</v>
      </c>
      <c r="D235" s="36"/>
      <c r="E235" s="36">
        <v>-4.5159999999999999E-2</v>
      </c>
      <c r="F235" s="36"/>
      <c r="G235" s="36">
        <v>4.31487</v>
      </c>
      <c r="H235" s="36"/>
      <c r="I235" s="36">
        <v>6.1029</v>
      </c>
      <c r="J235" s="36"/>
      <c r="K235" s="36">
        <v>1.7398899999999999</v>
      </c>
      <c r="L235" s="36"/>
      <c r="M235" s="36">
        <v>8.7480000000000002E-2</v>
      </c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</row>
    <row r="236" spans="1:37">
      <c r="A236" s="36" t="s">
        <v>281</v>
      </c>
      <c r="B236" s="36"/>
      <c r="C236" s="36">
        <v>10.86814</v>
      </c>
      <c r="D236" s="36"/>
      <c r="E236" s="36">
        <v>-1.79626</v>
      </c>
      <c r="F236" s="36"/>
      <c r="G236" s="36">
        <v>-30</v>
      </c>
      <c r="H236" s="36"/>
      <c r="I236" s="36">
        <v>22.986660000000001</v>
      </c>
      <c r="J236" s="36"/>
      <c r="K236" s="36">
        <v>9.1924499999999991</v>
      </c>
      <c r="L236" s="36"/>
      <c r="M236" s="36">
        <v>7.51267</v>
      </c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</row>
    <row r="237" spans="1:37">
      <c r="A237" s="36" t="s">
        <v>282</v>
      </c>
      <c r="B237" s="36"/>
      <c r="C237" s="36">
        <v>6.8121900000000002</v>
      </c>
      <c r="D237" s="36"/>
      <c r="E237" s="36">
        <v>1.9975099999999999</v>
      </c>
      <c r="F237" s="36"/>
      <c r="G237" s="36">
        <v>3.0285299999999999</v>
      </c>
      <c r="H237" s="36"/>
      <c r="I237" s="36">
        <v>30</v>
      </c>
      <c r="J237" s="36"/>
      <c r="K237" s="36">
        <v>2.8323999999999998</v>
      </c>
      <c r="L237" s="36"/>
      <c r="M237" s="36">
        <v>5.0899999999999999E-3</v>
      </c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</row>
    <row r="238" spans="1:37">
      <c r="A238" s="36" t="s">
        <v>283</v>
      </c>
      <c r="B238" s="36"/>
      <c r="C238" s="36">
        <v>6.7440100000000003</v>
      </c>
      <c r="D238" s="36"/>
      <c r="E238" s="36">
        <v>1.8830899999999999</v>
      </c>
      <c r="F238" s="36"/>
      <c r="G238" s="36">
        <v>8.6749999999999994E-2</v>
      </c>
      <c r="H238" s="36"/>
      <c r="I238" s="36">
        <v>2.0286900000000001</v>
      </c>
      <c r="J238" s="36"/>
      <c r="K238" s="36">
        <v>6.1164399999999999</v>
      </c>
      <c r="L238" s="36"/>
      <c r="M238" s="36">
        <v>1.05558</v>
      </c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</row>
    <row r="239" spans="1:37">
      <c r="A239" s="36" t="s">
        <v>284</v>
      </c>
      <c r="B239" s="36"/>
      <c r="C239" s="36">
        <v>6.6974499999999999</v>
      </c>
      <c r="D239" s="36"/>
      <c r="E239" s="36">
        <v>1.8386800000000001</v>
      </c>
      <c r="F239" s="36"/>
      <c r="G239" s="36">
        <v>8.0999999999999996E-4</v>
      </c>
      <c r="H239" s="36"/>
      <c r="I239" s="36">
        <v>3.0170699999999999</v>
      </c>
      <c r="J239" s="36"/>
      <c r="K239" s="36">
        <v>6.7275299999999998</v>
      </c>
      <c r="L239" s="36"/>
      <c r="M239" s="36">
        <v>0.14055000000000001</v>
      </c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</row>
    <row r="240" spans="1:37">
      <c r="A240" s="36" t="s">
        <v>285</v>
      </c>
      <c r="B240" s="36"/>
      <c r="C240" s="36">
        <v>7.1953500000000004</v>
      </c>
      <c r="D240" s="36"/>
      <c r="E240" s="36">
        <v>3.6955300000000002</v>
      </c>
      <c r="F240" s="36"/>
      <c r="G240" s="36">
        <v>-2.189E-2</v>
      </c>
      <c r="H240" s="36"/>
      <c r="I240" s="36">
        <v>-4.1938899999999997</v>
      </c>
      <c r="J240" s="36"/>
      <c r="K240" s="36">
        <v>1.72783</v>
      </c>
      <c r="L240" s="36"/>
      <c r="M240" s="36">
        <v>0.41447000000000001</v>
      </c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</row>
    <row r="241" spans="1:37">
      <c r="A241" s="36" t="s">
        <v>286</v>
      </c>
      <c r="B241" s="36"/>
      <c r="C241" s="36">
        <v>9.3610399999999991</v>
      </c>
      <c r="D241" s="36"/>
      <c r="E241" s="36">
        <v>-2.5947300000000002</v>
      </c>
      <c r="F241" s="36"/>
      <c r="G241" s="36">
        <v>-1.59833</v>
      </c>
      <c r="H241" s="36"/>
      <c r="I241" s="36">
        <v>-6.5886199999999997</v>
      </c>
      <c r="J241" s="36"/>
      <c r="K241" s="36">
        <v>2.2419999999999999E-2</v>
      </c>
      <c r="L241" s="36"/>
      <c r="M241" s="36">
        <v>11.74076</v>
      </c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</row>
    <row r="242" spans="1:37">
      <c r="A242" s="36" t="s">
        <v>287</v>
      </c>
      <c r="B242" s="36"/>
      <c r="C242" s="36">
        <v>7.40273</v>
      </c>
      <c r="D242" s="36"/>
      <c r="E242" s="36">
        <v>-10.386290000000001</v>
      </c>
      <c r="F242" s="36"/>
      <c r="G242" s="36">
        <v>11.08473</v>
      </c>
      <c r="H242" s="36"/>
      <c r="I242" s="36">
        <v>30</v>
      </c>
      <c r="J242" s="36"/>
      <c r="K242" s="36">
        <v>0.72358</v>
      </c>
      <c r="L242" s="36"/>
      <c r="M242" s="36">
        <v>0.13239000000000001</v>
      </c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</row>
    <row r="243" spans="1:37">
      <c r="A243" s="36" t="s">
        <v>288</v>
      </c>
      <c r="B243" s="36"/>
      <c r="C243" s="36">
        <v>7.4114199999999997</v>
      </c>
      <c r="D243" s="36"/>
      <c r="E243" s="36">
        <v>-9.6706699999999994</v>
      </c>
      <c r="F243" s="36"/>
      <c r="G243" s="36">
        <v>10.432079999999999</v>
      </c>
      <c r="H243" s="36"/>
      <c r="I243" s="36">
        <v>30</v>
      </c>
      <c r="J243" s="36"/>
      <c r="K243" s="36">
        <v>0.67098999999999998</v>
      </c>
      <c r="L243" s="36"/>
      <c r="M243" s="36">
        <v>0.11787</v>
      </c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</row>
    <row r="244" spans="1:37">
      <c r="A244" s="36" t="s">
        <v>289</v>
      </c>
      <c r="B244" s="36"/>
      <c r="C244" s="36">
        <v>7.49674</v>
      </c>
      <c r="D244" s="36"/>
      <c r="E244" s="36">
        <v>4.0178500000000001</v>
      </c>
      <c r="F244" s="36"/>
      <c r="G244" s="36">
        <v>-30</v>
      </c>
      <c r="H244" s="36"/>
      <c r="I244" s="36">
        <v>29.340389999999999</v>
      </c>
      <c r="J244" s="36"/>
      <c r="K244" s="36">
        <v>0.51300000000000001</v>
      </c>
      <c r="L244" s="36"/>
      <c r="M244" s="36">
        <v>0.59824999999999995</v>
      </c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</row>
    <row r="245" spans="1:37">
      <c r="A245" s="36" t="s">
        <v>290</v>
      </c>
      <c r="B245" s="36"/>
      <c r="C245" s="36">
        <v>7.3552</v>
      </c>
      <c r="D245" s="36"/>
      <c r="E245" s="36">
        <v>1.4958</v>
      </c>
      <c r="F245" s="36"/>
      <c r="G245" s="36">
        <v>2.9670700000000001</v>
      </c>
      <c r="H245" s="36"/>
      <c r="I245" s="36">
        <v>29.949059999999999</v>
      </c>
      <c r="J245" s="36"/>
      <c r="K245" s="36">
        <v>1.30297</v>
      </c>
      <c r="L245" s="36"/>
      <c r="M245" s="36">
        <v>7.3400000000000002E-3</v>
      </c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</row>
    <row r="246" spans="1:37">
      <c r="A246" s="36" t="s">
        <v>291</v>
      </c>
      <c r="B246" s="36"/>
      <c r="C246" s="36">
        <v>4.4013</v>
      </c>
      <c r="D246" s="36"/>
      <c r="E246" s="36">
        <v>5.3399000000000001</v>
      </c>
      <c r="F246" s="36"/>
      <c r="G246" s="36">
        <v>3.6688000000000001</v>
      </c>
      <c r="H246" s="36"/>
      <c r="I246" s="36">
        <v>7.9808599999999998</v>
      </c>
      <c r="J246" s="36"/>
      <c r="K246" s="36">
        <v>1.3629199999999999</v>
      </c>
      <c r="L246" s="36"/>
      <c r="M246" s="36">
        <v>8.3271899999999999</v>
      </c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</row>
    <row r="247" spans="1:37">
      <c r="A247" s="36" t="s">
        <v>292</v>
      </c>
      <c r="B247" s="36"/>
      <c r="C247" s="36">
        <v>4.0230899999999998</v>
      </c>
      <c r="D247" s="36"/>
      <c r="E247" s="36">
        <v>4.4759500000000001</v>
      </c>
      <c r="F247" s="36"/>
      <c r="G247" s="36">
        <v>29.78369</v>
      </c>
      <c r="H247" s="36"/>
      <c r="I247" s="36">
        <v>-26.011240000000001</v>
      </c>
      <c r="J247" s="36"/>
      <c r="K247" s="36">
        <v>7.8300400000000003</v>
      </c>
      <c r="L247" s="36"/>
      <c r="M247" s="36">
        <v>7.0255799999999997</v>
      </c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</row>
    <row r="248" spans="1:37">
      <c r="A248" s="36" t="s">
        <v>293</v>
      </c>
      <c r="B248" s="36"/>
      <c r="C248" s="36">
        <v>7.2190300000000001</v>
      </c>
      <c r="D248" s="36"/>
      <c r="E248" s="36">
        <v>0.80357000000000001</v>
      </c>
      <c r="F248" s="36"/>
      <c r="G248" s="36">
        <v>-10.48969</v>
      </c>
      <c r="H248" s="36"/>
      <c r="I248" s="36">
        <v>10.41103</v>
      </c>
      <c r="J248" s="36"/>
      <c r="K248" s="36">
        <v>0.87636999999999998</v>
      </c>
      <c r="L248" s="36"/>
      <c r="M248" s="36">
        <v>0.83062000000000002</v>
      </c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</row>
    <row r="249" spans="1:37">
      <c r="A249" s="36" t="s">
        <v>294</v>
      </c>
      <c r="B249" s="36"/>
      <c r="C249" s="36">
        <v>7.1290800000000001</v>
      </c>
      <c r="D249" s="36"/>
      <c r="E249" s="36">
        <v>-4.58751</v>
      </c>
      <c r="F249" s="36"/>
      <c r="G249" s="36">
        <v>-8.8000000000000005E-3</v>
      </c>
      <c r="H249" s="36"/>
      <c r="I249" s="36">
        <v>11.981</v>
      </c>
      <c r="J249" s="36"/>
      <c r="K249" s="36">
        <v>0.39500999999999997</v>
      </c>
      <c r="L249" s="36"/>
      <c r="M249" s="36">
        <v>0.18415000000000001</v>
      </c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</row>
    <row r="250" spans="1:37">
      <c r="A250" s="36" t="s">
        <v>295</v>
      </c>
      <c r="B250" s="36"/>
      <c r="C250" s="36">
        <v>7.2328400000000004</v>
      </c>
      <c r="D250" s="36"/>
      <c r="E250" s="36">
        <v>1.3371900000000001</v>
      </c>
      <c r="F250" s="36"/>
      <c r="G250" s="36">
        <v>-1.57328</v>
      </c>
      <c r="H250" s="36"/>
      <c r="I250" s="36">
        <v>-1.0533600000000001</v>
      </c>
      <c r="J250" s="36"/>
      <c r="K250" s="36">
        <v>1.3549199999999999</v>
      </c>
      <c r="L250" s="36"/>
      <c r="M250" s="36">
        <v>1.3549800000000001</v>
      </c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</row>
    <row r="251" spans="1:37">
      <c r="A251" s="36" t="s">
        <v>296</v>
      </c>
      <c r="B251" s="36"/>
      <c r="C251" s="36">
        <v>7.21218</v>
      </c>
      <c r="D251" s="36"/>
      <c r="E251" s="36">
        <v>0.75609000000000004</v>
      </c>
      <c r="F251" s="36"/>
      <c r="G251" s="36">
        <v>-1.0465500000000001</v>
      </c>
      <c r="H251" s="36"/>
      <c r="I251" s="36">
        <v>-1.25884</v>
      </c>
      <c r="J251" s="36"/>
      <c r="K251" s="36">
        <v>1.67717</v>
      </c>
      <c r="L251" s="36"/>
      <c r="M251" s="36">
        <v>1.67717</v>
      </c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</row>
    <row r="252" spans="1:37">
      <c r="A252" s="36" t="s">
        <v>297</v>
      </c>
      <c r="B252" s="36"/>
      <c r="C252" s="36">
        <v>7.3274600000000003</v>
      </c>
      <c r="D252" s="36"/>
      <c r="E252" s="36">
        <v>1.7978000000000001</v>
      </c>
      <c r="F252" s="36"/>
      <c r="G252" s="36">
        <v>-1.44076</v>
      </c>
      <c r="H252" s="36"/>
      <c r="I252" s="36">
        <v>-3.7620399999999998</v>
      </c>
      <c r="J252" s="36"/>
      <c r="K252" s="36">
        <v>0.36804999999999999</v>
      </c>
      <c r="L252" s="36"/>
      <c r="M252" s="36">
        <v>1.78396</v>
      </c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</row>
    <row r="253" spans="1:37">
      <c r="A253" s="36" t="s">
        <v>298</v>
      </c>
      <c r="B253" s="36"/>
      <c r="C253" s="36">
        <v>7.4842899999999997</v>
      </c>
      <c r="D253" s="36"/>
      <c r="E253" s="36">
        <v>2.1358600000000001</v>
      </c>
      <c r="F253" s="36"/>
      <c r="G253" s="36">
        <v>-3.3226300000000002</v>
      </c>
      <c r="H253" s="36"/>
      <c r="I253" s="36">
        <v>-3.9006099999999999</v>
      </c>
      <c r="J253" s="36"/>
      <c r="K253" s="36">
        <v>0.36814999999999998</v>
      </c>
      <c r="L253" s="36"/>
      <c r="M253" s="36">
        <v>1.81908</v>
      </c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</row>
    <row r="254" spans="1:37">
      <c r="A254" s="36" t="s">
        <v>299</v>
      </c>
      <c r="B254" s="36"/>
      <c r="C254" s="36">
        <v>7.3517799999999998</v>
      </c>
      <c r="D254" s="36"/>
      <c r="E254" s="36">
        <v>1.83833</v>
      </c>
      <c r="F254" s="36"/>
      <c r="G254" s="36">
        <v>-1.3515600000000001</v>
      </c>
      <c r="H254" s="36"/>
      <c r="I254" s="36">
        <v>-3.7117800000000001</v>
      </c>
      <c r="J254" s="36"/>
      <c r="K254" s="36">
        <v>0.31791000000000003</v>
      </c>
      <c r="L254" s="36"/>
      <c r="M254" s="36">
        <v>1.48437</v>
      </c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</row>
    <row r="255" spans="1:37">
      <c r="A255" s="36" t="s">
        <v>300</v>
      </c>
      <c r="B255" s="36"/>
      <c r="C255" s="36">
        <v>7.4230900000000002</v>
      </c>
      <c r="D255" s="36"/>
      <c r="E255" s="36">
        <v>0.11635</v>
      </c>
      <c r="F255" s="36"/>
      <c r="G255" s="36">
        <v>-1.91926</v>
      </c>
      <c r="H255" s="36"/>
      <c r="I255" s="36">
        <v>-1.9045000000000001</v>
      </c>
      <c r="J255" s="36"/>
      <c r="K255" s="36">
        <v>1.45147</v>
      </c>
      <c r="L255" s="36"/>
      <c r="M255" s="36">
        <v>1.4516100000000001</v>
      </c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</row>
    <row r="256" spans="1:37">
      <c r="A256" s="36" t="s">
        <v>301</v>
      </c>
      <c r="B256" s="36"/>
      <c r="C256" s="36">
        <v>7.2496299999999998</v>
      </c>
      <c r="D256" s="36"/>
      <c r="E256" s="36">
        <v>0.49915999999999999</v>
      </c>
      <c r="F256" s="36"/>
      <c r="G256" s="36">
        <v>-2.1888999999999998</v>
      </c>
      <c r="H256" s="36"/>
      <c r="I256" s="36">
        <v>-2.22838</v>
      </c>
      <c r="J256" s="36"/>
      <c r="K256" s="36">
        <v>1.37503</v>
      </c>
      <c r="L256" s="36"/>
      <c r="M256" s="36">
        <v>1.3073999999999999</v>
      </c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</row>
    <row r="257" spans="1:37">
      <c r="A257" s="36" t="s">
        <v>302</v>
      </c>
      <c r="B257" s="36"/>
      <c r="C257" s="36">
        <v>7.0980299999999996</v>
      </c>
      <c r="D257" s="36"/>
      <c r="E257" s="36">
        <v>0.52600999999999998</v>
      </c>
      <c r="F257" s="36"/>
      <c r="G257" s="36">
        <v>0.85970999999999997</v>
      </c>
      <c r="H257" s="36"/>
      <c r="I257" s="36">
        <v>-5.5158699999999996</v>
      </c>
      <c r="J257" s="36"/>
      <c r="K257" s="36">
        <v>0.97477999999999998</v>
      </c>
      <c r="L257" s="36"/>
      <c r="M257" s="36">
        <v>1.1652899999999999</v>
      </c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</row>
    <row r="258" spans="1:37">
      <c r="A258" s="36" t="s">
        <v>303</v>
      </c>
      <c r="B258" s="36"/>
      <c r="C258" s="36">
        <v>6.75366</v>
      </c>
      <c r="D258" s="36"/>
      <c r="E258" s="36">
        <v>-9.776E-2</v>
      </c>
      <c r="F258" s="36"/>
      <c r="G258" s="36">
        <v>-2.4953500000000002</v>
      </c>
      <c r="H258" s="36"/>
      <c r="I258" s="36">
        <v>-0.82655999999999996</v>
      </c>
      <c r="J258" s="36"/>
      <c r="K258" s="36">
        <v>1.48027</v>
      </c>
      <c r="L258" s="36"/>
      <c r="M258" s="36">
        <v>1.4801299999999999</v>
      </c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</row>
    <row r="259" spans="1:37">
      <c r="A259" s="36" t="s">
        <v>304</v>
      </c>
      <c r="B259" s="36"/>
      <c r="C259" s="36">
        <v>7.0008699999999999</v>
      </c>
      <c r="D259" s="36"/>
      <c r="E259" s="36">
        <v>-0.34643000000000002</v>
      </c>
      <c r="F259" s="36"/>
      <c r="G259" s="36">
        <v>-3.3102200000000002</v>
      </c>
      <c r="H259" s="36"/>
      <c r="I259" s="36">
        <v>-0.80166999999999999</v>
      </c>
      <c r="J259" s="36"/>
      <c r="K259" s="36">
        <v>1.7551000000000001</v>
      </c>
      <c r="L259" s="36"/>
      <c r="M259" s="36">
        <v>1.7549399999999999</v>
      </c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</row>
    <row r="260" spans="1:37">
      <c r="A260" s="36" t="s">
        <v>305</v>
      </c>
      <c r="B260" s="36"/>
      <c r="C260" s="36">
        <v>6.8757599999999996</v>
      </c>
      <c r="D260" s="36"/>
      <c r="E260" s="36">
        <v>-0.30269000000000001</v>
      </c>
      <c r="F260" s="36"/>
      <c r="G260" s="36">
        <v>-1.0663</v>
      </c>
      <c r="H260" s="36"/>
      <c r="I260" s="36">
        <v>-3.8241299999999998</v>
      </c>
      <c r="J260" s="36"/>
      <c r="K260" s="36">
        <v>1.67255</v>
      </c>
      <c r="L260" s="36"/>
      <c r="M260" s="36">
        <v>1.69269</v>
      </c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</row>
    <row r="261" spans="1:37">
      <c r="A261" s="36" t="s">
        <v>306</v>
      </c>
      <c r="B261" s="36"/>
      <c r="C261" s="36">
        <v>7.0082000000000004</v>
      </c>
      <c r="D261" s="36"/>
      <c r="E261" s="36">
        <v>-0.96060999999999996</v>
      </c>
      <c r="F261" s="36"/>
      <c r="G261" s="36">
        <v>25.052610000000001</v>
      </c>
      <c r="H261" s="36"/>
      <c r="I261" s="36">
        <v>-30</v>
      </c>
      <c r="J261" s="36"/>
      <c r="K261" s="36">
        <v>1.40147</v>
      </c>
      <c r="L261" s="36"/>
      <c r="M261" s="36">
        <v>1.4669399999999999</v>
      </c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</row>
    <row r="262" spans="1:37">
      <c r="A262" s="36" t="s">
        <v>307</v>
      </c>
      <c r="B262" s="36"/>
      <c r="C262" s="36">
        <v>6.9574600000000002</v>
      </c>
      <c r="D262" s="36"/>
      <c r="E262" s="36">
        <v>-0.75405</v>
      </c>
      <c r="F262" s="36"/>
      <c r="G262" s="36">
        <v>23.42165</v>
      </c>
      <c r="H262" s="36"/>
      <c r="I262" s="36">
        <v>-29.088609999999999</v>
      </c>
      <c r="J262" s="36"/>
      <c r="K262" s="36">
        <v>1.70878</v>
      </c>
      <c r="L262" s="36"/>
      <c r="M262" s="36">
        <v>1.72366</v>
      </c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</row>
    <row r="263" spans="1:37">
      <c r="A263" s="36" t="s">
        <v>308</v>
      </c>
      <c r="B263" s="36"/>
      <c r="C263" s="36">
        <v>6.9850500000000002</v>
      </c>
      <c r="D263" s="36"/>
      <c r="E263" s="36">
        <v>-1.0542400000000001</v>
      </c>
      <c r="F263" s="36"/>
      <c r="G263" s="36">
        <v>-2.1642800000000002</v>
      </c>
      <c r="H263" s="36"/>
      <c r="I263" s="36">
        <v>-2.7637700000000001</v>
      </c>
      <c r="J263" s="36"/>
      <c r="K263" s="36">
        <v>1.84853</v>
      </c>
      <c r="L263" s="36"/>
      <c r="M263" s="36">
        <v>1.8485499999999999</v>
      </c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</row>
    <row r="264" spans="1:37">
      <c r="A264" s="36" t="s">
        <v>309</v>
      </c>
      <c r="B264" s="36"/>
      <c r="C264" s="36">
        <v>7.4282300000000001</v>
      </c>
      <c r="D264" s="36"/>
      <c r="E264" s="36">
        <v>-1.35453</v>
      </c>
      <c r="F264" s="36"/>
      <c r="G264" s="36">
        <v>-1.2004999999999999</v>
      </c>
      <c r="H264" s="36"/>
      <c r="I264" s="36">
        <v>-5.2302</v>
      </c>
      <c r="J264" s="36"/>
      <c r="K264" s="36">
        <v>0.35365000000000002</v>
      </c>
      <c r="L264" s="36"/>
      <c r="M264" s="36">
        <v>1.65595</v>
      </c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</row>
    <row r="265" spans="1:37">
      <c r="A265" s="36" t="s">
        <v>310</v>
      </c>
      <c r="B265" s="36"/>
      <c r="C265" s="36">
        <v>7.6524700000000001</v>
      </c>
      <c r="D265" s="36"/>
      <c r="E265" s="36">
        <v>-1.87334</v>
      </c>
      <c r="F265" s="36"/>
      <c r="G265" s="36">
        <v>-1.16879</v>
      </c>
      <c r="H265" s="36"/>
      <c r="I265" s="36">
        <v>-2.6259299999999999</v>
      </c>
      <c r="J265" s="36"/>
      <c r="K265" s="36">
        <v>1.8034600000000001</v>
      </c>
      <c r="L265" s="36"/>
      <c r="M265" s="36">
        <v>1.7187600000000001</v>
      </c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</row>
    <row r="266" spans="1:37">
      <c r="A266" s="36" t="s">
        <v>311</v>
      </c>
      <c r="B266" s="36"/>
      <c r="C266" s="36">
        <v>7.8404800000000003</v>
      </c>
      <c r="D266" s="36"/>
      <c r="E266" s="36">
        <v>-2.3932799999999999</v>
      </c>
      <c r="F266" s="36"/>
      <c r="G266" s="36">
        <v>-2.49471</v>
      </c>
      <c r="H266" s="36"/>
      <c r="I266" s="36">
        <v>-0.84050000000000002</v>
      </c>
      <c r="J266" s="36"/>
      <c r="K266" s="36">
        <v>1.5150699999999999</v>
      </c>
      <c r="L266" s="36"/>
      <c r="M266" s="36">
        <v>1.5088699999999999</v>
      </c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</row>
    <row r="267" spans="1:37">
      <c r="A267" s="36" t="s">
        <v>312</v>
      </c>
      <c r="B267" s="36"/>
      <c r="C267" s="36">
        <v>8.2161799999999996</v>
      </c>
      <c r="D267" s="36"/>
      <c r="E267" s="36">
        <v>-3.1251699999999998</v>
      </c>
      <c r="F267" s="36"/>
      <c r="G267" s="36">
        <v>-2.7542499999999999</v>
      </c>
      <c r="H267" s="36"/>
      <c r="I267" s="36">
        <v>-0.30120999999999998</v>
      </c>
      <c r="J267" s="36"/>
      <c r="K267" s="36">
        <v>1.51488</v>
      </c>
      <c r="L267" s="36"/>
      <c r="M267" s="36">
        <v>1.5140100000000001</v>
      </c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</row>
    <row r="268" spans="1:37">
      <c r="A268" s="36" t="s">
        <v>313</v>
      </c>
      <c r="B268" s="36"/>
      <c r="C268" s="36">
        <v>7.6636499999999996</v>
      </c>
      <c r="D268" s="36"/>
      <c r="E268" s="36">
        <v>-2.63239</v>
      </c>
      <c r="F268" s="36"/>
      <c r="G268" s="36">
        <v>2.43146</v>
      </c>
      <c r="H268" s="36"/>
      <c r="I268" s="36">
        <v>-1.0097799999999999</v>
      </c>
      <c r="J268" s="36"/>
      <c r="K268" s="36">
        <v>4.3694600000000001</v>
      </c>
      <c r="L268" s="36"/>
      <c r="M268" s="36">
        <v>0.47399000000000002</v>
      </c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</row>
    <row r="269" spans="1:37">
      <c r="A269" s="36" t="s">
        <v>314</v>
      </c>
      <c r="B269" s="36"/>
      <c r="C269" s="36">
        <v>7.8766400000000001</v>
      </c>
      <c r="D269" s="36"/>
      <c r="E269" s="36">
        <v>-3.0311499999999998</v>
      </c>
      <c r="F269" s="36"/>
      <c r="G269" s="36">
        <v>1.6877899999999999</v>
      </c>
      <c r="H269" s="36"/>
      <c r="I269" s="36">
        <v>-1.6872799999999999</v>
      </c>
      <c r="J269" s="36"/>
      <c r="K269" s="36">
        <v>2.6785800000000002</v>
      </c>
      <c r="L269" s="36"/>
      <c r="M269" s="36">
        <v>1.30646</v>
      </c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</row>
    <row r="270" spans="1:37">
      <c r="A270" s="36" t="s">
        <v>315</v>
      </c>
      <c r="B270" s="36"/>
      <c r="C270" s="36">
        <v>8.2198899999999995</v>
      </c>
      <c r="D270" s="36"/>
      <c r="E270" s="36">
        <v>-3.6723699999999999</v>
      </c>
      <c r="F270" s="36"/>
      <c r="G270" s="36">
        <v>-1.34819</v>
      </c>
      <c r="H270" s="36"/>
      <c r="I270" s="36">
        <v>1.4361299999999999</v>
      </c>
      <c r="J270" s="36"/>
      <c r="K270" s="36">
        <v>1.3612899999999999</v>
      </c>
      <c r="L270" s="36"/>
      <c r="M270" s="36">
        <v>4.5879999999999997E-2</v>
      </c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</row>
    <row r="271" spans="1:37">
      <c r="A271" s="36" t="s">
        <v>316</v>
      </c>
      <c r="B271" s="36"/>
      <c r="C271" s="36">
        <v>8.3738399999999995</v>
      </c>
      <c r="D271" s="36"/>
      <c r="E271" s="36">
        <v>-2.1437900000000001</v>
      </c>
      <c r="F271" s="36"/>
      <c r="G271" s="36">
        <v>-4.9005900000000002</v>
      </c>
      <c r="H271" s="36"/>
      <c r="I271" s="36">
        <v>-3.6223800000000002</v>
      </c>
      <c r="J271" s="36"/>
      <c r="K271" s="36">
        <v>0.25979999999999998</v>
      </c>
      <c r="L271" s="36"/>
      <c r="M271" s="36">
        <v>1.0670999999999999</v>
      </c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</row>
    <row r="272" spans="1:37">
      <c r="A272" s="36" t="s">
        <v>317</v>
      </c>
      <c r="B272" s="36"/>
      <c r="C272" s="36">
        <v>8.3129899999999992</v>
      </c>
      <c r="D272" s="36"/>
      <c r="E272" s="36">
        <v>-0.91347</v>
      </c>
      <c r="F272" s="36"/>
      <c r="G272" s="36">
        <v>-6.1944999999999997</v>
      </c>
      <c r="H272" s="36"/>
      <c r="I272" s="36">
        <v>-4.9113800000000003</v>
      </c>
      <c r="J272" s="36"/>
      <c r="K272" s="36">
        <v>0.18503</v>
      </c>
      <c r="L272" s="36"/>
      <c r="M272" s="36">
        <v>0.79354000000000002</v>
      </c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</row>
    <row r="273" spans="1:37">
      <c r="A273" s="36" t="s">
        <v>318</v>
      </c>
      <c r="B273" s="36"/>
      <c r="C273" s="36">
        <v>8.0590100000000007</v>
      </c>
      <c r="D273" s="36"/>
      <c r="E273" s="36">
        <v>-1.6000399999999999</v>
      </c>
      <c r="F273" s="36"/>
      <c r="G273" s="36">
        <v>-4.1577000000000002</v>
      </c>
      <c r="H273" s="36"/>
      <c r="I273" s="36">
        <v>-4.3564699999999998</v>
      </c>
      <c r="J273" s="36"/>
      <c r="K273" s="36">
        <v>0.2019</v>
      </c>
      <c r="L273" s="36"/>
      <c r="M273" s="36">
        <v>0.75155000000000005</v>
      </c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</row>
    <row r="274" spans="1:37">
      <c r="A274" s="36" t="s">
        <v>319</v>
      </c>
      <c r="B274" s="36"/>
      <c r="C274" s="36">
        <v>8.1501400000000004</v>
      </c>
      <c r="D274" s="36"/>
      <c r="E274" s="36">
        <v>-3.8782199999999998</v>
      </c>
      <c r="F274" s="36"/>
      <c r="G274" s="36">
        <v>-4.6600000000000001E-3</v>
      </c>
      <c r="H274" s="36"/>
      <c r="I274" s="36">
        <v>29.823899999999998</v>
      </c>
      <c r="J274" s="36"/>
      <c r="K274" s="36">
        <v>0.91003999999999996</v>
      </c>
      <c r="L274" s="36"/>
      <c r="M274" s="36">
        <v>4.7800000000000004E-3</v>
      </c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</row>
    <row r="275" spans="1:37">
      <c r="A275" s="36" t="s">
        <v>320</v>
      </c>
      <c r="B275" s="36"/>
      <c r="C275" s="36">
        <v>8.0000300000000006</v>
      </c>
      <c r="D275" s="36"/>
      <c r="E275" s="36">
        <v>-2.7137500000000001</v>
      </c>
      <c r="F275" s="36"/>
      <c r="G275" s="36">
        <v>-2.7241</v>
      </c>
      <c r="H275" s="36"/>
      <c r="I275" s="36">
        <v>-29.99569</v>
      </c>
      <c r="J275" s="36"/>
      <c r="K275" s="36">
        <v>0.68539000000000005</v>
      </c>
      <c r="L275" s="36"/>
      <c r="M275" s="36">
        <v>2.8500000000000001E-3</v>
      </c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</row>
    <row r="276" spans="1:37">
      <c r="A276" s="36" t="s">
        <v>321</v>
      </c>
      <c r="B276" s="36"/>
      <c r="C276" s="36">
        <v>7.9787100000000004</v>
      </c>
      <c r="D276" s="36"/>
      <c r="E276" s="36">
        <v>-3.0350600000000001</v>
      </c>
      <c r="F276" s="36"/>
      <c r="G276" s="36">
        <v>-5.8E-4</v>
      </c>
      <c r="H276" s="36"/>
      <c r="I276" s="36">
        <v>-0.31956000000000001</v>
      </c>
      <c r="J276" s="36"/>
      <c r="K276" s="36">
        <v>1.49329</v>
      </c>
      <c r="L276" s="36"/>
      <c r="M276" s="36">
        <v>0.43913999999999997</v>
      </c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</row>
    <row r="277" spans="1:37">
      <c r="A277" s="36" t="s">
        <v>322</v>
      </c>
      <c r="B277" s="36"/>
      <c r="C277" s="36">
        <v>8.4515200000000004</v>
      </c>
      <c r="D277" s="36"/>
      <c r="E277" s="36">
        <v>-3.4590800000000002</v>
      </c>
      <c r="F277" s="36"/>
      <c r="G277" s="36">
        <v>-3.1060099999999999</v>
      </c>
      <c r="H277" s="36"/>
      <c r="I277" s="36">
        <v>-0.70181000000000004</v>
      </c>
      <c r="J277" s="36"/>
      <c r="K277" s="36">
        <v>1.4469700000000001</v>
      </c>
      <c r="L277" s="36"/>
      <c r="M277" s="36">
        <v>0.40734999999999999</v>
      </c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</row>
    <row r="278" spans="1:37">
      <c r="A278" s="36" t="s">
        <v>323</v>
      </c>
      <c r="B278" s="36"/>
      <c r="C278" s="36">
        <v>8.1664300000000001</v>
      </c>
      <c r="D278" s="36"/>
      <c r="E278" s="36">
        <v>-3.8792300000000002</v>
      </c>
      <c r="F278" s="36"/>
      <c r="G278" s="36">
        <v>13.68652</v>
      </c>
      <c r="H278" s="36"/>
      <c r="I278" s="36">
        <v>-13.13447</v>
      </c>
      <c r="J278" s="36"/>
      <c r="K278" s="36">
        <v>2.89079</v>
      </c>
      <c r="L278" s="36"/>
      <c r="M278" s="36">
        <v>2.7396699999999998</v>
      </c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</row>
    <row r="279" spans="1:37">
      <c r="A279" s="36" t="s">
        <v>324</v>
      </c>
      <c r="B279" s="36"/>
      <c r="C279" s="36">
        <v>8.0908700000000007</v>
      </c>
      <c r="D279" s="36"/>
      <c r="E279" s="36">
        <v>-3.58026</v>
      </c>
      <c r="F279" s="36"/>
      <c r="G279" s="36">
        <v>-0.53588999999999998</v>
      </c>
      <c r="H279" s="36"/>
      <c r="I279" s="36">
        <v>-3.7462900000000001</v>
      </c>
      <c r="J279" s="36"/>
      <c r="K279" s="36">
        <v>1.47214</v>
      </c>
      <c r="L279" s="36"/>
      <c r="M279" s="36">
        <v>1.48831</v>
      </c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</row>
    <row r="280" spans="1:37">
      <c r="A280" s="36" t="s">
        <v>325</v>
      </c>
      <c r="B280" s="36"/>
      <c r="C280" s="36">
        <v>8.1097900000000003</v>
      </c>
      <c r="D280" s="36"/>
      <c r="E280" s="36">
        <v>-3.6320399999999999</v>
      </c>
      <c r="F280" s="36"/>
      <c r="G280" s="36">
        <v>-6.2781000000000002</v>
      </c>
      <c r="H280" s="36"/>
      <c r="I280" s="36">
        <v>4.4889900000000003</v>
      </c>
      <c r="J280" s="36"/>
      <c r="K280" s="36">
        <v>1.81098</v>
      </c>
      <c r="L280" s="36"/>
      <c r="M280" s="36">
        <v>2.4497</v>
      </c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</row>
    <row r="281" spans="1:37">
      <c r="A281" s="36" t="s">
        <v>326</v>
      </c>
      <c r="B281" s="36"/>
      <c r="C281" s="36">
        <v>8.1434700000000007</v>
      </c>
      <c r="D281" s="36"/>
      <c r="E281" s="36">
        <v>-3.7010200000000002</v>
      </c>
      <c r="F281" s="36"/>
      <c r="G281" s="36">
        <v>-4.1385100000000001</v>
      </c>
      <c r="H281" s="36"/>
      <c r="I281" s="36">
        <v>0.32778000000000002</v>
      </c>
      <c r="J281" s="36"/>
      <c r="K281" s="36">
        <v>1.36076</v>
      </c>
      <c r="L281" s="36"/>
      <c r="M281" s="36">
        <v>4.0551599999999999</v>
      </c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</row>
    <row r="282" spans="1:37">
      <c r="A282" s="36" t="s">
        <v>327</v>
      </c>
      <c r="B282" s="36"/>
      <c r="C282" s="36">
        <v>8.17441</v>
      </c>
      <c r="D282" s="36"/>
      <c r="E282" s="36">
        <v>-3.62791</v>
      </c>
      <c r="F282" s="36"/>
      <c r="G282" s="36">
        <v>-5.2472599999999998</v>
      </c>
      <c r="H282" s="36"/>
      <c r="I282" s="36">
        <v>-23.488600000000002</v>
      </c>
      <c r="J282" s="36"/>
      <c r="K282" s="36">
        <v>1.2385999999999999</v>
      </c>
      <c r="L282" s="36"/>
      <c r="M282" s="36">
        <v>2.8300000000000001E-3</v>
      </c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</row>
    <row r="283" spans="1:37">
      <c r="A283" s="36" t="s">
        <v>328</v>
      </c>
      <c r="B283" s="36"/>
      <c r="C283" s="36">
        <v>8.3713499999999996</v>
      </c>
      <c r="D283" s="36"/>
      <c r="E283" s="36">
        <v>-3.83616</v>
      </c>
      <c r="F283" s="36"/>
      <c r="G283" s="36">
        <v>-5.7439499999999999</v>
      </c>
      <c r="H283" s="36"/>
      <c r="I283" s="36">
        <v>-1.04284</v>
      </c>
      <c r="J283" s="36"/>
      <c r="K283" s="36">
        <v>1.31779</v>
      </c>
      <c r="L283" s="36"/>
      <c r="M283" s="36">
        <v>0.31635999999999997</v>
      </c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</row>
    <row r="284" spans="1:37">
      <c r="A284" s="36" t="s">
        <v>329</v>
      </c>
      <c r="B284" s="36"/>
      <c r="C284" s="36">
        <v>8.2108600000000003</v>
      </c>
      <c r="D284" s="36"/>
      <c r="E284" s="36">
        <v>-3.79759</v>
      </c>
      <c r="F284" s="36"/>
      <c r="G284" s="36">
        <v>-5.6670199999999999</v>
      </c>
      <c r="H284" s="36"/>
      <c r="I284" s="36">
        <v>-0.67225000000000001</v>
      </c>
      <c r="J284" s="36"/>
      <c r="K284" s="36">
        <v>1.41232</v>
      </c>
      <c r="L284" s="36"/>
      <c r="M284" s="36">
        <v>0.34355000000000002</v>
      </c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</row>
    <row r="285" spans="1:37">
      <c r="A285" s="36" t="s">
        <v>330</v>
      </c>
      <c r="B285" s="36"/>
      <c r="C285" s="36">
        <v>7.8282699999999998</v>
      </c>
      <c r="D285" s="36"/>
      <c r="E285" s="36">
        <v>-3.8082699999999998</v>
      </c>
      <c r="F285" s="36"/>
      <c r="G285" s="36">
        <v>8.1925500000000007</v>
      </c>
      <c r="H285" s="36"/>
      <c r="I285" s="36">
        <v>-11.666700000000001</v>
      </c>
      <c r="J285" s="36"/>
      <c r="K285" s="36">
        <v>2.43893</v>
      </c>
      <c r="L285" s="36"/>
      <c r="M285" s="36">
        <v>1.89279</v>
      </c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</row>
    <row r="286" spans="1:37">
      <c r="A286" s="36" t="s">
        <v>331</v>
      </c>
      <c r="B286" s="36"/>
      <c r="C286" s="36">
        <v>7.8520700000000003</v>
      </c>
      <c r="D286" s="36"/>
      <c r="E286" s="36">
        <v>-3.8284699999999998</v>
      </c>
      <c r="F286" s="36"/>
      <c r="G286" s="36">
        <v>-4.6419899999999998</v>
      </c>
      <c r="H286" s="36"/>
      <c r="I286" s="36">
        <v>-2.0519799999999999</v>
      </c>
      <c r="J286" s="36"/>
      <c r="K286" s="36">
        <v>1.3900699999999999</v>
      </c>
      <c r="L286" s="36"/>
      <c r="M286" s="36">
        <v>1.3899699999999999</v>
      </c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</row>
    <row r="287" spans="1:37">
      <c r="A287" s="36" t="s">
        <v>332</v>
      </c>
      <c r="B287" s="36"/>
      <c r="C287" s="36">
        <v>7.6610199999999997</v>
      </c>
      <c r="D287" s="36"/>
      <c r="E287" s="36">
        <v>-4.3654299999999999</v>
      </c>
      <c r="F287" s="36"/>
      <c r="G287" s="36">
        <v>1.0585199999999999</v>
      </c>
      <c r="H287" s="36"/>
      <c r="I287" s="36">
        <v>-5.80654</v>
      </c>
      <c r="J287" s="36"/>
      <c r="K287" s="36">
        <v>1.7668900000000001</v>
      </c>
      <c r="L287" s="36"/>
      <c r="M287" s="36">
        <v>1.4595</v>
      </c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</row>
    <row r="288" spans="1:37">
      <c r="A288" s="36" t="s">
        <v>333</v>
      </c>
      <c r="B288" s="36"/>
      <c r="C288" s="36">
        <v>8.22471</v>
      </c>
      <c r="D288" s="36"/>
      <c r="E288" s="36">
        <v>-5.3910999999999998</v>
      </c>
      <c r="F288" s="36"/>
      <c r="G288" s="36">
        <v>-4.8243099999999997</v>
      </c>
      <c r="H288" s="36"/>
      <c r="I288" s="36">
        <v>2.0398000000000001</v>
      </c>
      <c r="J288" s="36"/>
      <c r="K288" s="36">
        <v>1.4257599999999999</v>
      </c>
      <c r="L288" s="36"/>
      <c r="M288" s="36">
        <v>6.8959999999999994E-2</v>
      </c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</row>
    <row r="289" spans="1:37">
      <c r="A289" s="36" t="s">
        <v>334</v>
      </c>
      <c r="B289" s="36"/>
      <c r="C289" s="36">
        <v>8.2433099999999992</v>
      </c>
      <c r="D289" s="36"/>
      <c r="E289" s="36">
        <v>-5.5065900000000001</v>
      </c>
      <c r="F289" s="36"/>
      <c r="G289" s="36">
        <v>-4.4491800000000001</v>
      </c>
      <c r="H289" s="36"/>
      <c r="I289" s="36">
        <v>1.5959000000000001</v>
      </c>
      <c r="J289" s="36"/>
      <c r="K289" s="36">
        <v>1.4621599999999999</v>
      </c>
      <c r="L289" s="36"/>
      <c r="M289" s="36">
        <v>7.7829999999999996E-2</v>
      </c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</row>
    <row r="290" spans="1:37">
      <c r="A290" s="36" t="s">
        <v>335</v>
      </c>
      <c r="B290" s="36"/>
      <c r="C290" s="36">
        <v>8.1085499999999993</v>
      </c>
      <c r="D290" s="36"/>
      <c r="E290" s="36">
        <v>-4.2955300000000003</v>
      </c>
      <c r="F290" s="36"/>
      <c r="G290" s="36">
        <v>-6.6740000000000004</v>
      </c>
      <c r="H290" s="36"/>
      <c r="I290" s="36">
        <v>-1.3259099999999999</v>
      </c>
      <c r="J290" s="36"/>
      <c r="K290" s="36">
        <v>1.28566</v>
      </c>
      <c r="L290" s="36"/>
      <c r="M290" s="36">
        <v>0.23583000000000001</v>
      </c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</row>
    <row r="291" spans="1:37">
      <c r="A291" s="36" t="s">
        <v>336</v>
      </c>
      <c r="B291" s="36"/>
      <c r="C291" s="36">
        <v>8.3751899999999999</v>
      </c>
      <c r="D291" s="36"/>
      <c r="E291" s="36">
        <v>-5.1320699999999997</v>
      </c>
      <c r="F291" s="36"/>
      <c r="G291" s="36">
        <v>-1.6170199999999999</v>
      </c>
      <c r="H291" s="36"/>
      <c r="I291" s="36">
        <v>-4.0586599999999997</v>
      </c>
      <c r="J291" s="36"/>
      <c r="K291" s="36">
        <v>1.45299</v>
      </c>
      <c r="L291" s="36"/>
      <c r="M291" s="36">
        <v>1.45567</v>
      </c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</row>
    <row r="292" spans="1:37">
      <c r="A292" s="36" t="s">
        <v>337</v>
      </c>
      <c r="B292" s="36"/>
      <c r="C292" s="36">
        <v>8.1534999999999993</v>
      </c>
      <c r="D292" s="36"/>
      <c r="E292" s="36">
        <v>-4.1476300000000004</v>
      </c>
      <c r="F292" s="36"/>
      <c r="G292" s="36">
        <v>-4.3812100000000003</v>
      </c>
      <c r="H292" s="36"/>
      <c r="I292" s="36">
        <v>-8.3303899999999995</v>
      </c>
      <c r="J292" s="36"/>
      <c r="K292" s="36">
        <v>0.32745999999999997</v>
      </c>
      <c r="L292" s="36"/>
      <c r="M292" s="36">
        <v>1.1742999999999999</v>
      </c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</row>
    <row r="293" spans="1:37">
      <c r="A293" s="36" t="s">
        <v>338</v>
      </c>
      <c r="B293" s="36"/>
      <c r="C293" s="36">
        <v>7.9645299999999999</v>
      </c>
      <c r="D293" s="36"/>
      <c r="E293" s="36">
        <v>-4.1623999999999999</v>
      </c>
      <c r="F293" s="36"/>
      <c r="G293" s="36">
        <v>-5.6488300000000002</v>
      </c>
      <c r="H293" s="36"/>
      <c r="I293" s="36">
        <v>-1.09449</v>
      </c>
      <c r="J293" s="36"/>
      <c r="K293" s="36">
        <v>1.25434</v>
      </c>
      <c r="L293" s="36"/>
      <c r="M293" s="36">
        <v>0.20799000000000001</v>
      </c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</row>
    <row r="294" spans="1:37">
      <c r="A294" s="36" t="s">
        <v>339</v>
      </c>
      <c r="B294" s="36"/>
      <c r="C294" s="36">
        <v>8.2194800000000008</v>
      </c>
      <c r="D294" s="36"/>
      <c r="E294" s="36">
        <v>-4.9918399999999998</v>
      </c>
      <c r="F294" s="36"/>
      <c r="G294" s="36">
        <v>-3.0613999999999999</v>
      </c>
      <c r="H294" s="36"/>
      <c r="I294" s="36">
        <v>-2.83474</v>
      </c>
      <c r="J294" s="36"/>
      <c r="K294" s="36">
        <v>1.3556699999999999</v>
      </c>
      <c r="L294" s="36"/>
      <c r="M294" s="36">
        <v>1.3547800000000001</v>
      </c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</row>
    <row r="295" spans="1:37">
      <c r="A295" s="36" t="s">
        <v>340</v>
      </c>
      <c r="B295" s="36"/>
      <c r="C295" s="36">
        <v>7.8975400000000002</v>
      </c>
      <c r="D295" s="36"/>
      <c r="E295" s="36">
        <v>-4.8251600000000003</v>
      </c>
      <c r="F295" s="36"/>
      <c r="G295" s="36">
        <v>-2.1653600000000002</v>
      </c>
      <c r="H295" s="36"/>
      <c r="I295" s="36">
        <v>-3.2174</v>
      </c>
      <c r="J295" s="36"/>
      <c r="K295" s="36">
        <v>1.42058</v>
      </c>
      <c r="L295" s="36"/>
      <c r="M295" s="36">
        <v>1.4205399999999999</v>
      </c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</row>
    <row r="296" spans="1:37">
      <c r="A296" s="36" t="s">
        <v>341</v>
      </c>
      <c r="B296" s="36"/>
      <c r="C296" s="36">
        <v>7.6951999999999998</v>
      </c>
      <c r="D296" s="36"/>
      <c r="E296" s="36">
        <v>-4.5259299999999998</v>
      </c>
      <c r="F296" s="36"/>
      <c r="G296" s="36">
        <v>-30</v>
      </c>
      <c r="H296" s="36"/>
      <c r="I296" s="36">
        <v>26.3888</v>
      </c>
      <c r="J296" s="36"/>
      <c r="K296" s="36">
        <v>1.94719</v>
      </c>
      <c r="L296" s="36"/>
      <c r="M296" s="36">
        <v>2.0648300000000002</v>
      </c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</row>
    <row r="297" spans="1:37">
      <c r="A297" s="36" t="s">
        <v>342</v>
      </c>
      <c r="B297" s="36"/>
      <c r="C297" s="36">
        <v>7.5580100000000003</v>
      </c>
      <c r="D297" s="36"/>
      <c r="E297" s="36">
        <v>-4.3606800000000003</v>
      </c>
      <c r="F297" s="36"/>
      <c r="G297" s="36">
        <v>-30</v>
      </c>
      <c r="H297" s="36"/>
      <c r="I297" s="36">
        <v>26.359359999999999</v>
      </c>
      <c r="J297" s="36"/>
      <c r="K297" s="36">
        <v>2.1623199999999998</v>
      </c>
      <c r="L297" s="36"/>
      <c r="M297" s="36">
        <v>2.2789100000000002</v>
      </c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</row>
    <row r="298" spans="1:37">
      <c r="A298" s="36" t="s">
        <v>343</v>
      </c>
      <c r="B298" s="36"/>
      <c r="C298" s="36">
        <v>7.7251899999999996</v>
      </c>
      <c r="D298" s="36"/>
      <c r="E298" s="36">
        <v>-4.41866</v>
      </c>
      <c r="F298" s="36"/>
      <c r="G298" s="36">
        <v>-5.0378800000000004</v>
      </c>
      <c r="H298" s="36"/>
      <c r="I298" s="36">
        <v>-1.0124599999999999</v>
      </c>
      <c r="J298" s="36"/>
      <c r="K298" s="36">
        <v>1.48648</v>
      </c>
      <c r="L298" s="36"/>
      <c r="M298" s="36">
        <v>1.49587</v>
      </c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</row>
    <row r="299" spans="1:37">
      <c r="A299" s="36" t="s">
        <v>344</v>
      </c>
      <c r="B299" s="36"/>
      <c r="C299" s="36">
        <v>7.5236900000000002</v>
      </c>
      <c r="D299" s="36"/>
      <c r="E299" s="36">
        <v>-4.3672399999999998</v>
      </c>
      <c r="F299" s="36"/>
      <c r="G299" s="36">
        <v>-30</v>
      </c>
      <c r="H299" s="36"/>
      <c r="I299" s="36">
        <v>26.600739999999998</v>
      </c>
      <c r="J299" s="36"/>
      <c r="K299" s="36">
        <v>2.3311000000000002</v>
      </c>
      <c r="L299" s="36"/>
      <c r="M299" s="36">
        <v>2.5466500000000001</v>
      </c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</row>
    <row r="300" spans="1:37">
      <c r="A300" s="36" t="s">
        <v>345</v>
      </c>
      <c r="B300" s="36"/>
      <c r="C300" s="36">
        <v>7.19529</v>
      </c>
      <c r="D300" s="36"/>
      <c r="E300" s="36">
        <v>-4.0681200000000004</v>
      </c>
      <c r="F300" s="36"/>
      <c r="G300" s="36">
        <v>3.76573</v>
      </c>
      <c r="H300" s="36"/>
      <c r="I300" s="36">
        <v>-10.470459999999999</v>
      </c>
      <c r="J300" s="36"/>
      <c r="K300" s="36">
        <v>0.92232999999999998</v>
      </c>
      <c r="L300" s="36"/>
      <c r="M300" s="36">
        <v>1.3225</v>
      </c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</row>
    <row r="301" spans="1:37">
      <c r="A301" s="36" t="s">
        <v>346</v>
      </c>
      <c r="B301" s="36"/>
      <c r="C301" s="36">
        <v>7.7095500000000001</v>
      </c>
      <c r="D301" s="36"/>
      <c r="E301" s="36">
        <v>-4.4401000000000002</v>
      </c>
      <c r="F301" s="36"/>
      <c r="G301" s="36">
        <v>-1.0226200000000001</v>
      </c>
      <c r="H301" s="36"/>
      <c r="I301" s="36">
        <v>-4.1695500000000001</v>
      </c>
      <c r="J301" s="36"/>
      <c r="K301" s="36">
        <v>1.5550600000000001</v>
      </c>
      <c r="L301" s="36"/>
      <c r="M301" s="36">
        <v>1.6633599999999999</v>
      </c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</row>
    <row r="302" spans="1:37">
      <c r="A302" s="36" t="s">
        <v>347</v>
      </c>
      <c r="B302" s="36"/>
      <c r="C302" s="36">
        <v>7.7247500000000002</v>
      </c>
      <c r="D302" s="36"/>
      <c r="E302" s="36">
        <v>-4.4823700000000004</v>
      </c>
      <c r="F302" s="36"/>
      <c r="G302" s="36">
        <v>-2.76633</v>
      </c>
      <c r="H302" s="36"/>
      <c r="I302" s="36">
        <v>-2.3489499999999999</v>
      </c>
      <c r="J302" s="36"/>
      <c r="K302" s="36">
        <v>1.6984399999999999</v>
      </c>
      <c r="L302" s="36"/>
      <c r="M302" s="36">
        <v>1.6827399999999999</v>
      </c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</row>
    <row r="303" spans="1:37">
      <c r="A303" s="36" t="s">
        <v>348</v>
      </c>
      <c r="B303" s="36"/>
      <c r="C303" s="36">
        <v>7.8706899999999997</v>
      </c>
      <c r="D303" s="36"/>
      <c r="E303" s="36">
        <v>-4.7285000000000004</v>
      </c>
      <c r="F303" s="36"/>
      <c r="G303" s="36">
        <v>-2.3429700000000002</v>
      </c>
      <c r="H303" s="36"/>
      <c r="I303" s="36">
        <v>-2.5951</v>
      </c>
      <c r="J303" s="36"/>
      <c r="K303" s="36">
        <v>1.69929</v>
      </c>
      <c r="L303" s="36"/>
      <c r="M303" s="36">
        <v>1.7313499999999999</v>
      </c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</row>
    <row r="304" spans="1:37">
      <c r="A304" s="36" t="s">
        <v>349</v>
      </c>
      <c r="B304" s="36"/>
      <c r="C304" s="36">
        <v>7.5319200000000004</v>
      </c>
      <c r="D304" s="36"/>
      <c r="E304" s="36">
        <v>-4.53477</v>
      </c>
      <c r="F304" s="36"/>
      <c r="G304" s="36">
        <v>-6.1175499999999996</v>
      </c>
      <c r="H304" s="36"/>
      <c r="I304" s="36">
        <v>1.1163000000000001</v>
      </c>
      <c r="J304" s="36"/>
      <c r="K304" s="36">
        <v>1.57233</v>
      </c>
      <c r="L304" s="36"/>
      <c r="M304" s="36">
        <v>0.80945999999999996</v>
      </c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</row>
    <row r="305" spans="1:37">
      <c r="A305" s="36" t="s">
        <v>350</v>
      </c>
      <c r="B305" s="36"/>
      <c r="C305" s="36">
        <v>6.5154399999999999</v>
      </c>
      <c r="D305" s="36"/>
      <c r="E305" s="36">
        <v>-3.5371000000000001</v>
      </c>
      <c r="F305" s="36"/>
      <c r="G305" s="36">
        <v>4.6800800000000002</v>
      </c>
      <c r="H305" s="36"/>
      <c r="I305" s="36">
        <v>-2.2881800000000001</v>
      </c>
      <c r="J305" s="36"/>
      <c r="K305" s="36">
        <v>5.2119900000000001</v>
      </c>
      <c r="L305" s="36"/>
      <c r="M305" s="36">
        <v>2.9806499999999998</v>
      </c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</row>
    <row r="306" spans="1:37">
      <c r="A306" s="36" t="s">
        <v>351</v>
      </c>
      <c r="B306" s="36"/>
      <c r="C306" s="36">
        <v>7.2329100000000004</v>
      </c>
      <c r="D306" s="36"/>
      <c r="E306" s="36">
        <v>-4.1450500000000003</v>
      </c>
      <c r="F306" s="36"/>
      <c r="G306" s="36">
        <v>-2.1339600000000001</v>
      </c>
      <c r="H306" s="36"/>
      <c r="I306" s="36">
        <v>-0.28971999999999998</v>
      </c>
      <c r="J306" s="36"/>
      <c r="K306" s="36">
        <v>2.0302699999999998</v>
      </c>
      <c r="L306" s="36"/>
      <c r="M306" s="36">
        <v>2.0733799999999998</v>
      </c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</row>
    <row r="307" spans="1:37">
      <c r="A307" s="36" t="s">
        <v>352</v>
      </c>
      <c r="B307" s="36"/>
      <c r="C307" s="36">
        <v>6.9116799999999996</v>
      </c>
      <c r="D307" s="36"/>
      <c r="E307" s="36">
        <v>-3.7338300000000002</v>
      </c>
      <c r="F307" s="36"/>
      <c r="G307" s="36">
        <v>-0.82035999999999998</v>
      </c>
      <c r="H307" s="36"/>
      <c r="I307" s="36">
        <v>0.22392999999999999</v>
      </c>
      <c r="J307" s="36"/>
      <c r="K307" s="36">
        <v>2.8888799999999999</v>
      </c>
      <c r="L307" s="36"/>
      <c r="M307" s="36">
        <v>2.8260299999999998</v>
      </c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</row>
    <row r="308" spans="1:37">
      <c r="A308" s="36" t="s">
        <v>353</v>
      </c>
      <c r="B308" s="36"/>
      <c r="C308" s="36">
        <v>7.0610600000000003</v>
      </c>
      <c r="D308" s="36"/>
      <c r="E308" s="36">
        <v>-3.60941</v>
      </c>
      <c r="F308" s="36"/>
      <c r="G308" s="36">
        <v>-1.137E-2</v>
      </c>
      <c r="H308" s="36"/>
      <c r="I308" s="36">
        <v>-1.9443999999999999</v>
      </c>
      <c r="J308" s="36"/>
      <c r="K308" s="36">
        <v>2.0298400000000001</v>
      </c>
      <c r="L308" s="36"/>
      <c r="M308" s="36">
        <v>3.6533099999999998</v>
      </c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</row>
    <row r="309" spans="1:37">
      <c r="A309" s="36" t="s">
        <v>354</v>
      </c>
      <c r="B309" s="36"/>
      <c r="C309" s="36">
        <v>6.8580800000000002</v>
      </c>
      <c r="D309" s="36"/>
      <c r="E309" s="36">
        <v>-3.2390099999999999</v>
      </c>
      <c r="F309" s="36"/>
      <c r="G309" s="36">
        <v>-1.50024</v>
      </c>
      <c r="H309" s="36"/>
      <c r="I309" s="36">
        <v>-0.86960000000000004</v>
      </c>
      <c r="J309" s="36"/>
      <c r="K309" s="36">
        <v>1.9395899999999999</v>
      </c>
      <c r="L309" s="36"/>
      <c r="M309" s="36">
        <v>7.55748</v>
      </c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</row>
    <row r="310" spans="1:37">
      <c r="A310" s="36" t="s">
        <v>355</v>
      </c>
      <c r="B310" s="36"/>
      <c r="C310" s="36">
        <v>6.5426900000000003</v>
      </c>
      <c r="D310" s="36"/>
      <c r="E310" s="36">
        <v>-3.1226699999999998</v>
      </c>
      <c r="F310" s="36"/>
      <c r="G310" s="36">
        <v>0.44059999999999999</v>
      </c>
      <c r="H310" s="36"/>
      <c r="I310" s="36">
        <v>-1.5301800000000001</v>
      </c>
      <c r="J310" s="36"/>
      <c r="K310" s="36">
        <v>2.4555799999999999</v>
      </c>
      <c r="L310" s="36"/>
      <c r="M310" s="36">
        <v>3.2949700000000002</v>
      </c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</row>
    <row r="311" spans="1:37">
      <c r="A311" s="36" t="s">
        <v>356</v>
      </c>
      <c r="B311" s="36"/>
      <c r="C311" s="36">
        <v>7.58378</v>
      </c>
      <c r="D311" s="36"/>
      <c r="E311" s="36">
        <v>-4.1944800000000004</v>
      </c>
      <c r="F311" s="36"/>
      <c r="G311" s="36">
        <v>-2.27257</v>
      </c>
      <c r="H311" s="36"/>
      <c r="I311" s="36">
        <v>-3.6981799999999998</v>
      </c>
      <c r="J311" s="36"/>
      <c r="K311" s="36">
        <v>2.4435699999999998</v>
      </c>
      <c r="L311" s="36"/>
      <c r="M311" s="36">
        <v>13.82633</v>
      </c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</row>
    <row r="312" spans="1:37">
      <c r="A312" s="36" t="s">
        <v>357</v>
      </c>
      <c r="B312" s="36"/>
      <c r="C312" s="36">
        <v>6.1345700000000001</v>
      </c>
      <c r="D312" s="36"/>
      <c r="E312" s="36">
        <v>-2.7885499999999999</v>
      </c>
      <c r="F312" s="36"/>
      <c r="G312" s="36">
        <v>0.13431000000000001</v>
      </c>
      <c r="H312" s="36"/>
      <c r="I312" s="36">
        <v>-0.67501999999999995</v>
      </c>
      <c r="J312" s="36"/>
      <c r="K312" s="36">
        <v>3.3611800000000001</v>
      </c>
      <c r="L312" s="36"/>
      <c r="M312" s="36">
        <v>3.92625</v>
      </c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</row>
    <row r="313" spans="1:37">
      <c r="A313" s="36" t="s">
        <v>358</v>
      </c>
      <c r="B313" s="36"/>
      <c r="C313" s="36">
        <v>6.3094000000000001</v>
      </c>
      <c r="D313" s="36"/>
      <c r="E313" s="36">
        <v>-2.9083000000000001</v>
      </c>
      <c r="F313" s="36"/>
      <c r="G313" s="36">
        <v>-0.86978</v>
      </c>
      <c r="H313" s="36"/>
      <c r="I313" s="36">
        <v>-2.5288200000000001</v>
      </c>
      <c r="J313" s="36"/>
      <c r="K313" s="36">
        <v>1.3717299999999999</v>
      </c>
      <c r="L313" s="36"/>
      <c r="M313" s="36">
        <v>4.2858599999999996</v>
      </c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</row>
    <row r="314" spans="1:37">
      <c r="A314" s="36" t="s">
        <v>359</v>
      </c>
      <c r="B314" s="36"/>
      <c r="C314" s="36">
        <v>6.6886799999999997</v>
      </c>
      <c r="D314" s="36"/>
      <c r="E314" s="36">
        <v>-3.17537</v>
      </c>
      <c r="F314" s="36"/>
      <c r="G314" s="36">
        <v>0.83535000000000004</v>
      </c>
      <c r="H314" s="36"/>
      <c r="I314" s="36">
        <v>-2.2652999999999999</v>
      </c>
      <c r="J314" s="36"/>
      <c r="K314" s="36">
        <v>3.3444400000000001</v>
      </c>
      <c r="L314" s="36"/>
      <c r="M314" s="36">
        <v>7.5066699999999997</v>
      </c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</row>
    <row r="315" spans="1:37">
      <c r="A315" s="36" t="s">
        <v>360</v>
      </c>
      <c r="B315" s="36"/>
      <c r="C315" s="36">
        <v>6.5055399999999999</v>
      </c>
      <c r="D315" s="36"/>
      <c r="E315" s="36">
        <v>-3.1006900000000002</v>
      </c>
      <c r="F315" s="36"/>
      <c r="G315" s="36">
        <v>1.22881</v>
      </c>
      <c r="H315" s="36"/>
      <c r="I315" s="36">
        <v>-2.1851400000000001</v>
      </c>
      <c r="J315" s="36"/>
      <c r="K315" s="36">
        <v>4.1142099999999999</v>
      </c>
      <c r="L315" s="36"/>
      <c r="M315" s="36">
        <v>7.7800900000000004</v>
      </c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</row>
    <row r="316" spans="1:37">
      <c r="A316" s="36" t="s">
        <v>361</v>
      </c>
      <c r="B316" s="36"/>
      <c r="C316" s="36">
        <v>5.7143100000000002</v>
      </c>
      <c r="D316" s="36"/>
      <c r="E316" s="36">
        <v>7.44496</v>
      </c>
      <c r="F316" s="36"/>
      <c r="G316" s="36">
        <v>-15.90274</v>
      </c>
      <c r="H316" s="36"/>
      <c r="I316" s="36">
        <v>-4.0877400000000002</v>
      </c>
      <c r="J316" s="36"/>
      <c r="K316" s="36">
        <v>0.1212</v>
      </c>
      <c r="L316" s="36"/>
      <c r="M316" s="36">
        <v>1.50116</v>
      </c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</row>
    <row r="317" spans="1:37">
      <c r="A317" s="36" t="s">
        <v>362</v>
      </c>
      <c r="B317" s="36"/>
      <c r="C317" s="36">
        <v>6.1768400000000003</v>
      </c>
      <c r="D317" s="36"/>
      <c r="E317" s="36">
        <v>-2.7754699999999999</v>
      </c>
      <c r="F317" s="36"/>
      <c r="G317" s="36">
        <v>0.46820000000000001</v>
      </c>
      <c r="H317" s="36"/>
      <c r="I317" s="36">
        <v>-2.5699900000000002</v>
      </c>
      <c r="J317" s="36"/>
      <c r="K317" s="36">
        <v>2.5508600000000001</v>
      </c>
      <c r="L317" s="36"/>
      <c r="M317" s="36">
        <v>5.0236400000000003</v>
      </c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</row>
    <row r="318" spans="1:37">
      <c r="A318" s="36" t="s">
        <v>363</v>
      </c>
      <c r="B318" s="36"/>
      <c r="C318" s="36">
        <v>2.91073</v>
      </c>
      <c r="D318" s="36"/>
      <c r="E318" s="36">
        <v>0.52878000000000003</v>
      </c>
      <c r="F318" s="36"/>
      <c r="G318" s="36">
        <v>7.9281300000000003</v>
      </c>
      <c r="H318" s="36"/>
      <c r="I318" s="36">
        <v>-0.56201999999999996</v>
      </c>
      <c r="J318" s="36"/>
      <c r="K318" s="36">
        <v>26.666129999999999</v>
      </c>
      <c r="L318" s="36"/>
      <c r="M318" s="36">
        <v>1.5245</v>
      </c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</row>
    <row r="319" spans="1:37">
      <c r="A319" s="36" t="s">
        <v>364</v>
      </c>
      <c r="B319" s="36"/>
      <c r="C319" s="36">
        <v>6.5983900000000002</v>
      </c>
      <c r="D319" s="36"/>
      <c r="E319" s="36">
        <v>-3.3471500000000001</v>
      </c>
      <c r="F319" s="36"/>
      <c r="G319" s="36">
        <v>-2.24797</v>
      </c>
      <c r="H319" s="36"/>
      <c r="I319" s="36">
        <v>0.83769000000000005</v>
      </c>
      <c r="J319" s="36"/>
      <c r="K319" s="36">
        <v>6.8988699999999996</v>
      </c>
      <c r="L319" s="36"/>
      <c r="M319" s="36">
        <v>0.14107</v>
      </c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</row>
    <row r="320" spans="1:37">
      <c r="A320" s="36" t="s">
        <v>365</v>
      </c>
      <c r="B320" s="36"/>
      <c r="C320" s="36">
        <v>8.1854399999999998</v>
      </c>
      <c r="D320" s="36"/>
      <c r="E320" s="36">
        <v>-4.6440599999999996</v>
      </c>
      <c r="F320" s="36"/>
      <c r="G320" s="36">
        <v>-0.90644000000000002</v>
      </c>
      <c r="H320" s="36"/>
      <c r="I320" s="36">
        <v>-1.31829</v>
      </c>
      <c r="J320" s="36"/>
      <c r="K320" s="36">
        <v>15.95373</v>
      </c>
      <c r="L320" s="36"/>
      <c r="M320" s="36">
        <v>1.36985</v>
      </c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</row>
    <row r="321" spans="1:37">
      <c r="A321" s="36" t="s">
        <v>366</v>
      </c>
      <c r="B321" s="36"/>
      <c r="C321" s="36">
        <v>6.3330000000000002</v>
      </c>
      <c r="D321" s="36"/>
      <c r="E321" s="36">
        <v>-2.9035799999999998</v>
      </c>
      <c r="F321" s="36"/>
      <c r="G321" s="36">
        <v>-8.5599999999999999E-3</v>
      </c>
      <c r="H321" s="36"/>
      <c r="I321" s="36">
        <v>-1.3277600000000001</v>
      </c>
      <c r="J321" s="36"/>
      <c r="K321" s="36">
        <v>11.033989999999999</v>
      </c>
      <c r="L321" s="36"/>
      <c r="M321" s="36">
        <v>1.70346</v>
      </c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</row>
    <row r="322" spans="1:37">
      <c r="A322" s="36" t="s">
        <v>367</v>
      </c>
      <c r="B322" s="36"/>
      <c r="C322" s="36">
        <v>7.78789</v>
      </c>
      <c r="D322" s="36"/>
      <c r="E322" s="36">
        <v>-4.7861399999999996</v>
      </c>
      <c r="F322" s="36"/>
      <c r="G322" s="36">
        <v>-3.7467100000000002</v>
      </c>
      <c r="H322" s="36"/>
      <c r="I322" s="36">
        <v>-4.7490100000000002</v>
      </c>
      <c r="J322" s="36"/>
      <c r="K322" s="36">
        <v>4.5986399999999996</v>
      </c>
      <c r="L322" s="36"/>
      <c r="M322" s="36">
        <v>30</v>
      </c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</row>
    <row r="323" spans="1:37">
      <c r="A323" s="36" t="s">
        <v>368</v>
      </c>
      <c r="B323" s="36"/>
      <c r="C323" s="36">
        <v>6.0949799999999996</v>
      </c>
      <c r="D323" s="36"/>
      <c r="E323" s="36">
        <v>-3.0909200000000001</v>
      </c>
      <c r="F323" s="36"/>
      <c r="G323" s="36">
        <v>-2.6358600000000001</v>
      </c>
      <c r="H323" s="36"/>
      <c r="I323" s="36">
        <v>-4.2697500000000002</v>
      </c>
      <c r="J323" s="36"/>
      <c r="K323" s="36">
        <v>1.7280599999999999</v>
      </c>
      <c r="L323" s="36"/>
      <c r="M323" s="36">
        <v>5.2107099999999997</v>
      </c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</row>
    <row r="324" spans="1:37">
      <c r="A324" s="36" t="s">
        <v>369</v>
      </c>
      <c r="B324" s="36"/>
      <c r="C324" s="36">
        <v>5.9470499999999999</v>
      </c>
      <c r="D324" s="36"/>
      <c r="E324" s="36">
        <v>-3.25373</v>
      </c>
      <c r="F324" s="36"/>
      <c r="G324" s="36">
        <v>2.7406999999999999</v>
      </c>
      <c r="H324" s="36"/>
      <c r="I324" s="36">
        <v>0.80771000000000004</v>
      </c>
      <c r="J324" s="36"/>
      <c r="K324" s="36">
        <v>14.397869999999999</v>
      </c>
      <c r="L324" s="36"/>
      <c r="M324" s="36">
        <v>0.1206</v>
      </c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</row>
    <row r="325" spans="1:37">
      <c r="A325" s="36" t="s">
        <v>370</v>
      </c>
      <c r="B325" s="36"/>
      <c r="C325" s="36">
        <v>6.4965799999999998</v>
      </c>
      <c r="D325" s="36"/>
      <c r="E325" s="36">
        <v>-3.59138</v>
      </c>
      <c r="F325" s="36"/>
      <c r="G325" s="36">
        <v>-2.6700000000000001E-3</v>
      </c>
      <c r="H325" s="36"/>
      <c r="I325" s="36">
        <v>-1.3841300000000001</v>
      </c>
      <c r="J325" s="36"/>
      <c r="K325" s="36">
        <v>7.7734399999999999</v>
      </c>
      <c r="L325" s="36"/>
      <c r="M325" s="36">
        <v>1.65913</v>
      </c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</row>
    <row r="326" spans="1:37">
      <c r="A326" s="36" t="s">
        <v>371</v>
      </c>
      <c r="B326" s="36"/>
      <c r="C326" s="36">
        <v>6.05396</v>
      </c>
      <c r="D326" s="36"/>
      <c r="E326" s="36">
        <v>-3.53091</v>
      </c>
      <c r="F326" s="36"/>
      <c r="G326" s="36">
        <v>0.4178</v>
      </c>
      <c r="H326" s="36"/>
      <c r="I326" s="36">
        <v>-3.7281</v>
      </c>
      <c r="J326" s="36"/>
      <c r="K326" s="36">
        <v>3.3182299999999998</v>
      </c>
      <c r="L326" s="36"/>
      <c r="M326" s="36">
        <v>3.3489</v>
      </c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</row>
    <row r="327" spans="1:37">
      <c r="A327" s="36" t="s">
        <v>372</v>
      </c>
      <c r="B327" s="36"/>
      <c r="C327" s="36">
        <v>6.4294200000000004</v>
      </c>
      <c r="D327" s="36"/>
      <c r="E327" s="36">
        <v>-3.9083000000000001</v>
      </c>
      <c r="F327" s="36"/>
      <c r="G327" s="36">
        <v>1.8210599999999999</v>
      </c>
      <c r="H327" s="36"/>
      <c r="I327" s="36">
        <v>-0.85990999999999995</v>
      </c>
      <c r="J327" s="36"/>
      <c r="K327" s="36">
        <v>9.5807900000000004</v>
      </c>
      <c r="L327" s="36"/>
      <c r="M327" s="36">
        <v>2.0345300000000002</v>
      </c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</row>
    <row r="328" spans="1:37">
      <c r="A328" s="36" t="s">
        <v>373</v>
      </c>
      <c r="B328" s="36"/>
      <c r="C328" s="36">
        <v>7.0095700000000001</v>
      </c>
      <c r="D328" s="36"/>
      <c r="E328" s="36">
        <v>-4.5501399999999999</v>
      </c>
      <c r="F328" s="36"/>
      <c r="G328" s="36">
        <v>1.2299</v>
      </c>
      <c r="H328" s="36"/>
      <c r="I328" s="36">
        <v>-3.0271699999999999</v>
      </c>
      <c r="J328" s="36"/>
      <c r="K328" s="36">
        <v>4.1721899999999996</v>
      </c>
      <c r="L328" s="36"/>
      <c r="M328" s="36">
        <v>7.3495600000000003</v>
      </c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</row>
    <row r="329" spans="1:37">
      <c r="A329" s="36" t="s">
        <v>374</v>
      </c>
      <c r="B329" s="36"/>
      <c r="C329" s="36">
        <v>7.20322</v>
      </c>
      <c r="D329" s="36"/>
      <c r="E329" s="36">
        <v>-4.7682399999999996</v>
      </c>
      <c r="F329" s="36"/>
      <c r="G329" s="36">
        <v>21.31183</v>
      </c>
      <c r="H329" s="36"/>
      <c r="I329" s="36">
        <v>-22.06568</v>
      </c>
      <c r="J329" s="36"/>
      <c r="K329" s="36">
        <v>4.6030499999999996</v>
      </c>
      <c r="L329" s="36"/>
      <c r="M329" s="36">
        <v>5.0729699999999998</v>
      </c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</row>
    <row r="330" spans="1:37">
      <c r="A330" s="36" t="s">
        <v>375</v>
      </c>
      <c r="B330" s="36"/>
      <c r="C330" s="36">
        <v>7.3237699999999997</v>
      </c>
      <c r="D330" s="36"/>
      <c r="E330" s="36">
        <v>-4.7616899999999998</v>
      </c>
      <c r="F330" s="36"/>
      <c r="G330" s="36">
        <v>21.525649999999999</v>
      </c>
      <c r="H330" s="36"/>
      <c r="I330" s="36">
        <v>-22.304839999999999</v>
      </c>
      <c r="J330" s="36"/>
      <c r="K330" s="36">
        <v>4.3390500000000003</v>
      </c>
      <c r="L330" s="36"/>
      <c r="M330" s="36">
        <v>4.7552199999999996</v>
      </c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</row>
    <row r="331" spans="1:37">
      <c r="A331" s="36" t="s">
        <v>376</v>
      </c>
      <c r="B331" s="36"/>
      <c r="C331" s="36">
        <v>7.5521000000000003</v>
      </c>
      <c r="D331" s="36"/>
      <c r="E331" s="36">
        <v>-5.1215400000000004</v>
      </c>
      <c r="F331" s="36"/>
      <c r="G331" s="36">
        <v>2.3400000000000001E-3</v>
      </c>
      <c r="H331" s="36"/>
      <c r="I331" s="36">
        <v>-3.6859299999999999</v>
      </c>
      <c r="J331" s="36"/>
      <c r="K331" s="36">
        <v>2.28695</v>
      </c>
      <c r="L331" s="36"/>
      <c r="M331" s="36">
        <v>7.6097099999999998</v>
      </c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</row>
    <row r="332" spans="1:37">
      <c r="A332" s="36" t="s">
        <v>377</v>
      </c>
      <c r="B332" s="36"/>
      <c r="C332" s="36">
        <v>8.4391800000000003</v>
      </c>
      <c r="D332" s="36"/>
      <c r="E332" s="36">
        <v>-5.5116399999999999</v>
      </c>
      <c r="F332" s="36"/>
      <c r="G332" s="36">
        <v>-1.6081000000000001</v>
      </c>
      <c r="H332" s="36"/>
      <c r="I332" s="36">
        <v>-6.5370600000000003</v>
      </c>
      <c r="J332" s="36"/>
      <c r="K332" s="36">
        <v>1.83687</v>
      </c>
      <c r="L332" s="36"/>
      <c r="M332" s="36">
        <v>9.3304100000000005</v>
      </c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</row>
    <row r="333" spans="1:37">
      <c r="A333" s="36" t="s">
        <v>378</v>
      </c>
      <c r="B333" s="36"/>
      <c r="C333" s="36">
        <v>8.8143799999999999</v>
      </c>
      <c r="D333" s="36"/>
      <c r="E333" s="36">
        <v>-5.6989900000000002</v>
      </c>
      <c r="F333" s="36"/>
      <c r="G333" s="36">
        <v>-1.9204300000000001</v>
      </c>
      <c r="H333" s="36"/>
      <c r="I333" s="36">
        <v>-7.7410500000000004</v>
      </c>
      <c r="J333" s="36"/>
      <c r="K333" s="36">
        <v>1.7959499999999999</v>
      </c>
      <c r="L333" s="36"/>
      <c r="M333" s="36">
        <v>8.9641699999999993</v>
      </c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</row>
    <row r="334" spans="1:37">
      <c r="A334" s="36" t="s">
        <v>379</v>
      </c>
      <c r="B334" s="36"/>
      <c r="C334" s="36">
        <v>7.4206300000000001</v>
      </c>
      <c r="D334" s="36"/>
      <c r="E334" s="36">
        <v>-4.3687300000000002</v>
      </c>
      <c r="F334" s="36"/>
      <c r="G334" s="36">
        <v>7.7999999999999999E-4</v>
      </c>
      <c r="H334" s="36"/>
      <c r="I334" s="36">
        <v>-4.0066199999999998</v>
      </c>
      <c r="J334" s="36"/>
      <c r="K334" s="36">
        <v>1.7710399999999999</v>
      </c>
      <c r="L334" s="36"/>
      <c r="M334" s="36">
        <v>5.9678500000000003</v>
      </c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</row>
    <row r="335" spans="1:37">
      <c r="A335" s="36" t="s">
        <v>380</v>
      </c>
      <c r="B335" s="36"/>
      <c r="C335" s="36">
        <v>8.0992099999999994</v>
      </c>
      <c r="D335" s="36"/>
      <c r="E335" s="36">
        <v>-4.8715099999999998</v>
      </c>
      <c r="F335" s="36"/>
      <c r="G335" s="36">
        <v>1.6199999999999999E-3</v>
      </c>
      <c r="H335" s="36"/>
      <c r="I335" s="36">
        <v>-5.0096999999999996</v>
      </c>
      <c r="J335" s="36"/>
      <c r="K335" s="36">
        <v>2.1324800000000002</v>
      </c>
      <c r="L335" s="36"/>
      <c r="M335" s="36">
        <v>9.4946900000000003</v>
      </c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</row>
    <row r="336" spans="1:37">
      <c r="A336" s="36" t="s">
        <v>381</v>
      </c>
      <c r="B336" s="36"/>
      <c r="C336" s="36">
        <v>7.3376099999999997</v>
      </c>
      <c r="D336" s="36"/>
      <c r="E336" s="36">
        <v>-3.8974700000000002</v>
      </c>
      <c r="F336" s="36"/>
      <c r="G336" s="36">
        <v>-3.3700000000000002E-3</v>
      </c>
      <c r="H336" s="36"/>
      <c r="I336" s="36">
        <v>-3.4035199999999999</v>
      </c>
      <c r="J336" s="36"/>
      <c r="K336" s="36">
        <v>2.0684399999999998</v>
      </c>
      <c r="L336" s="36"/>
      <c r="M336" s="36">
        <v>9.0749499999999994</v>
      </c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</row>
    <row r="337" spans="1:37">
      <c r="A337" s="36" t="s">
        <v>382</v>
      </c>
      <c r="B337" s="36"/>
      <c r="C337" s="36">
        <v>7.0809699999999998</v>
      </c>
      <c r="D337" s="36"/>
      <c r="E337" s="36">
        <v>-3.3700999999999999</v>
      </c>
      <c r="F337" s="36"/>
      <c r="G337" s="36">
        <v>7.9000000000000001E-4</v>
      </c>
      <c r="H337" s="36"/>
      <c r="I337" s="36">
        <v>-3.5891000000000002</v>
      </c>
      <c r="J337" s="36"/>
      <c r="K337" s="36">
        <v>2.2447599999999999</v>
      </c>
      <c r="L337" s="36"/>
      <c r="M337" s="36">
        <v>8.3106799999999996</v>
      </c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</row>
    <row r="338" spans="1:37">
      <c r="A338" s="36" t="s">
        <v>383</v>
      </c>
      <c r="B338" s="36"/>
      <c r="C338" s="36">
        <v>5.9663500000000003</v>
      </c>
      <c r="D338" s="36"/>
      <c r="E338" s="36">
        <v>-2.23916</v>
      </c>
      <c r="F338" s="36"/>
      <c r="G338" s="36">
        <v>-2.5000000000000001E-4</v>
      </c>
      <c r="H338" s="36"/>
      <c r="I338" s="36">
        <v>1.0521100000000001</v>
      </c>
      <c r="J338" s="36"/>
      <c r="K338" s="36">
        <v>2.54</v>
      </c>
      <c r="L338" s="36"/>
      <c r="M338" s="36">
        <v>0.67125999999999997</v>
      </c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</row>
    <row r="339" spans="1:37">
      <c r="A339" s="36" t="s">
        <v>384</v>
      </c>
      <c r="B339" s="36"/>
      <c r="C339" s="36">
        <v>5.65341</v>
      </c>
      <c r="D339" s="36"/>
      <c r="E339" s="36">
        <v>-1.51186</v>
      </c>
      <c r="F339" s="36"/>
      <c r="G339" s="36">
        <v>-1.2999999999999999E-4</v>
      </c>
      <c r="H339" s="36"/>
      <c r="I339" s="36">
        <v>-1.10494</v>
      </c>
      <c r="J339" s="36"/>
      <c r="K339" s="36">
        <v>0.46429999999999999</v>
      </c>
      <c r="L339" s="36"/>
      <c r="M339" s="36">
        <v>2.0589300000000001</v>
      </c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</row>
    <row r="340" spans="1:37">
      <c r="A340" s="36" t="s">
        <v>385</v>
      </c>
      <c r="B340" s="36"/>
      <c r="C340" s="36">
        <v>5.7802699999999998</v>
      </c>
      <c r="D340" s="36"/>
      <c r="E340" s="36">
        <v>-1.49129</v>
      </c>
      <c r="F340" s="36"/>
      <c r="G340" s="36">
        <v>3.2000000000000003E-4</v>
      </c>
      <c r="H340" s="36"/>
      <c r="I340" s="36">
        <v>-1.7691699999999999</v>
      </c>
      <c r="J340" s="36"/>
      <c r="K340" s="36">
        <v>0.47345999999999999</v>
      </c>
      <c r="L340" s="36"/>
      <c r="M340" s="36">
        <v>2.2549899999999998</v>
      </c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</row>
    <row r="341" spans="1:37">
      <c r="A341" s="36" t="s">
        <v>386</v>
      </c>
      <c r="B341" s="36"/>
      <c r="C341" s="36">
        <v>5.6611900000000004</v>
      </c>
      <c r="D341" s="36"/>
      <c r="E341" s="36">
        <v>-1.25556</v>
      </c>
      <c r="F341" s="36"/>
      <c r="G341" s="36">
        <v>3.6000000000000002E-4</v>
      </c>
      <c r="H341" s="36"/>
      <c r="I341" s="36">
        <v>-1.13018</v>
      </c>
      <c r="J341" s="36"/>
      <c r="K341" s="36">
        <v>0.40135999999999999</v>
      </c>
      <c r="L341" s="36"/>
      <c r="M341" s="36">
        <v>2.9604499999999998</v>
      </c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</row>
    <row r="342" spans="1:37">
      <c r="A342" s="36" t="s">
        <v>387</v>
      </c>
      <c r="B342" s="36"/>
      <c r="C342" s="36">
        <v>5.9001299999999999</v>
      </c>
      <c r="D342" s="36"/>
      <c r="E342" s="36">
        <v>-0.92322000000000004</v>
      </c>
      <c r="F342" s="36"/>
      <c r="G342" s="36">
        <v>0.61446000000000001</v>
      </c>
      <c r="H342" s="36"/>
      <c r="I342" s="36">
        <v>-1.6034900000000001</v>
      </c>
      <c r="J342" s="36"/>
      <c r="K342" s="36">
        <v>1.9412100000000001</v>
      </c>
      <c r="L342" s="36"/>
      <c r="M342" s="36">
        <v>5.66899</v>
      </c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</row>
    <row r="343" spans="1:37">
      <c r="A343" s="36" t="s">
        <v>388</v>
      </c>
      <c r="B343" s="36"/>
      <c r="C343" s="36">
        <v>7.09389</v>
      </c>
      <c r="D343" s="36"/>
      <c r="E343" s="36">
        <v>-2.0839699999999999</v>
      </c>
      <c r="F343" s="36"/>
      <c r="G343" s="36">
        <v>16.990349999999999</v>
      </c>
      <c r="H343" s="36"/>
      <c r="I343" s="36">
        <v>-19.65701</v>
      </c>
      <c r="J343" s="36"/>
      <c r="K343" s="36">
        <v>6.26729</v>
      </c>
      <c r="L343" s="36"/>
      <c r="M343" s="36">
        <v>6.7172999999999998</v>
      </c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</row>
    <row r="344" spans="1:37">
      <c r="A344" s="36" t="s">
        <v>389</v>
      </c>
      <c r="B344" s="36"/>
      <c r="C344" s="36">
        <v>8.5924200000000006</v>
      </c>
      <c r="D344" s="36"/>
      <c r="E344" s="36">
        <v>-3.6183100000000001</v>
      </c>
      <c r="F344" s="36"/>
      <c r="G344" s="36">
        <v>-2.0215200000000002</v>
      </c>
      <c r="H344" s="36"/>
      <c r="I344" s="36">
        <v>0.41971000000000003</v>
      </c>
      <c r="J344" s="36"/>
      <c r="K344" s="36">
        <v>25.88578</v>
      </c>
      <c r="L344" s="36"/>
      <c r="M344" s="36">
        <v>0.42137000000000002</v>
      </c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</row>
    <row r="345" spans="1:37">
      <c r="A345" s="36" t="s">
        <v>390</v>
      </c>
      <c r="B345" s="36"/>
      <c r="C345" s="36">
        <v>6.3666600000000004</v>
      </c>
      <c r="D345" s="36"/>
      <c r="E345" s="36">
        <v>-1.26644</v>
      </c>
      <c r="F345" s="36"/>
      <c r="G345" s="36">
        <v>-0.85797999999999996</v>
      </c>
      <c r="H345" s="36"/>
      <c r="I345" s="36">
        <v>-1.0941700000000001</v>
      </c>
      <c r="J345" s="36"/>
      <c r="K345" s="36">
        <v>8.0355000000000008</v>
      </c>
      <c r="L345" s="36"/>
      <c r="M345" s="36">
        <v>2.65618</v>
      </c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</row>
    <row r="346" spans="1:37">
      <c r="A346" s="36" t="s">
        <v>391</v>
      </c>
      <c r="B346" s="36"/>
      <c r="C346" s="36">
        <v>6.7667999999999999</v>
      </c>
      <c r="D346" s="36"/>
      <c r="E346" s="36">
        <v>-1.72393</v>
      </c>
      <c r="F346" s="36"/>
      <c r="G346" s="36">
        <v>-2.4195000000000002</v>
      </c>
      <c r="H346" s="36"/>
      <c r="I346" s="36">
        <v>-1.5707199999999999</v>
      </c>
      <c r="J346" s="36"/>
      <c r="K346" s="36">
        <v>7.0320400000000003</v>
      </c>
      <c r="L346" s="36"/>
      <c r="M346" s="36">
        <v>1.1361600000000001</v>
      </c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</row>
    <row r="347" spans="1:37">
      <c r="A347" s="36" t="s">
        <v>392</v>
      </c>
      <c r="B347" s="36"/>
      <c r="C347" s="36">
        <v>6.5284000000000004</v>
      </c>
      <c r="D347" s="36"/>
      <c r="E347" s="36">
        <v>-1.52847</v>
      </c>
      <c r="F347" s="36"/>
      <c r="G347" s="36">
        <v>-2.7358699999999998</v>
      </c>
      <c r="H347" s="36"/>
      <c r="I347" s="36">
        <v>-4.2860500000000004</v>
      </c>
      <c r="J347" s="36"/>
      <c r="K347" s="36">
        <v>0.90476000000000001</v>
      </c>
      <c r="L347" s="36"/>
      <c r="M347" s="36">
        <v>4.4032</v>
      </c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</row>
    <row r="348" spans="1:37">
      <c r="A348" s="36" t="s">
        <v>393</v>
      </c>
      <c r="B348" s="36"/>
      <c r="C348" s="36">
        <v>6.8300400000000003</v>
      </c>
      <c r="D348" s="36"/>
      <c r="E348" s="36">
        <v>-1.8400700000000001</v>
      </c>
      <c r="F348" s="36"/>
      <c r="G348" s="36">
        <v>-3.1159300000000001</v>
      </c>
      <c r="H348" s="36"/>
      <c r="I348" s="36">
        <v>-1.6640600000000001</v>
      </c>
      <c r="J348" s="36"/>
      <c r="K348" s="36">
        <v>6.2351000000000001</v>
      </c>
      <c r="L348" s="36"/>
      <c r="M348" s="36">
        <v>0.96033999999999997</v>
      </c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</row>
    <row r="349" spans="1:37">
      <c r="A349" s="36" t="s">
        <v>394</v>
      </c>
      <c r="B349" s="36"/>
      <c r="C349" s="36">
        <v>6.5238899999999997</v>
      </c>
      <c r="D349" s="36"/>
      <c r="E349" s="36">
        <v>-1.7544500000000001</v>
      </c>
      <c r="F349" s="36"/>
      <c r="G349" s="36">
        <v>-3.0321600000000002</v>
      </c>
      <c r="H349" s="36"/>
      <c r="I349" s="36">
        <v>-1.39923</v>
      </c>
      <c r="J349" s="36"/>
      <c r="K349" s="36">
        <v>4.4812900000000004</v>
      </c>
      <c r="L349" s="36"/>
      <c r="M349" s="36">
        <v>0.80845999999999996</v>
      </c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</row>
    <row r="350" spans="1:37">
      <c r="A350" s="36" t="s">
        <v>395</v>
      </c>
      <c r="B350" s="36"/>
      <c r="C350" s="36">
        <v>6.5447899999999999</v>
      </c>
      <c r="D350" s="36"/>
      <c r="E350" s="36">
        <v>-1.6630199999999999</v>
      </c>
      <c r="F350" s="36"/>
      <c r="G350" s="36">
        <v>-2.1592699999999998</v>
      </c>
      <c r="H350" s="36"/>
      <c r="I350" s="36">
        <v>-2.12093</v>
      </c>
      <c r="J350" s="36"/>
      <c r="K350" s="36">
        <v>2.0283699999999998</v>
      </c>
      <c r="L350" s="36"/>
      <c r="M350" s="36">
        <v>5.3873300000000004</v>
      </c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</row>
    <row r="351" spans="1:37">
      <c r="A351" s="36" t="s">
        <v>396</v>
      </c>
      <c r="B351" s="36"/>
      <c r="C351" s="36">
        <v>6.5159099999999999</v>
      </c>
      <c r="D351" s="36"/>
      <c r="E351" s="36">
        <v>-1.9587699999999999</v>
      </c>
      <c r="F351" s="36"/>
      <c r="G351" s="36">
        <v>-1.3689100000000001</v>
      </c>
      <c r="H351" s="36"/>
      <c r="I351" s="36">
        <v>-1.1556299999999999</v>
      </c>
      <c r="J351" s="36"/>
      <c r="K351" s="36">
        <v>3.4911300000000001</v>
      </c>
      <c r="L351" s="36"/>
      <c r="M351" s="36">
        <v>1.3346800000000001</v>
      </c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</row>
    <row r="352" spans="1:37">
      <c r="A352" s="36" t="s">
        <v>397</v>
      </c>
      <c r="B352" s="36"/>
      <c r="C352" s="36">
        <v>6.4318</v>
      </c>
      <c r="D352" s="36"/>
      <c r="E352" s="36">
        <v>-2.0021399999999998</v>
      </c>
      <c r="F352" s="36"/>
      <c r="G352" s="36">
        <v>-1.14185</v>
      </c>
      <c r="H352" s="36"/>
      <c r="I352" s="36">
        <v>-1.57595</v>
      </c>
      <c r="J352" s="36"/>
      <c r="K352" s="36">
        <v>3.1470500000000001</v>
      </c>
      <c r="L352" s="36"/>
      <c r="M352" s="36">
        <v>2.0855899999999998</v>
      </c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</row>
    <row r="353" spans="1:37">
      <c r="A353" s="36" t="s">
        <v>398</v>
      </c>
      <c r="B353" s="36"/>
      <c r="C353" s="36">
        <v>6.2031000000000001</v>
      </c>
      <c r="D353" s="36"/>
      <c r="E353" s="36">
        <v>-1.8899699999999999</v>
      </c>
      <c r="F353" s="36"/>
      <c r="G353" s="36">
        <v>-3.30288</v>
      </c>
      <c r="H353" s="36"/>
      <c r="I353" s="36">
        <v>0.74170000000000003</v>
      </c>
      <c r="J353" s="36"/>
      <c r="K353" s="36">
        <v>2.2754500000000002</v>
      </c>
      <c r="L353" s="36"/>
      <c r="M353" s="36">
        <v>8.3460000000000006E-2</v>
      </c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</row>
    <row r="354" spans="1:37">
      <c r="A354" s="36" t="s">
        <v>399</v>
      </c>
      <c r="B354" s="36"/>
      <c r="C354" s="36">
        <v>6.4040400000000002</v>
      </c>
      <c r="D354" s="36"/>
      <c r="E354" s="36">
        <v>-1.9859599999999999</v>
      </c>
      <c r="F354" s="36"/>
      <c r="G354" s="36">
        <v>-1.66632</v>
      </c>
      <c r="H354" s="36"/>
      <c r="I354" s="36">
        <v>-2.1404700000000001</v>
      </c>
      <c r="J354" s="36"/>
      <c r="K354" s="36">
        <v>3.8317399999999999</v>
      </c>
      <c r="L354" s="36"/>
      <c r="M354" s="36">
        <v>1.25387</v>
      </c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</row>
    <row r="355" spans="1:37">
      <c r="A355" s="36" t="s">
        <v>400</v>
      </c>
      <c r="B355" s="36"/>
      <c r="C355" s="36">
        <v>6.6070000000000002</v>
      </c>
      <c r="D355" s="36"/>
      <c r="E355" s="36">
        <v>-2.8515299999999999</v>
      </c>
      <c r="F355" s="36"/>
      <c r="G355" s="36">
        <v>-1.84531</v>
      </c>
      <c r="H355" s="36"/>
      <c r="I355" s="36">
        <v>-1.9638899999999999</v>
      </c>
      <c r="J355" s="36"/>
      <c r="K355" s="36">
        <v>3.3507400000000001</v>
      </c>
      <c r="L355" s="36"/>
      <c r="M355" s="36">
        <v>1.09778</v>
      </c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</row>
    <row r="356" spans="1:37">
      <c r="A356" s="36" t="s">
        <v>401</v>
      </c>
      <c r="B356" s="36"/>
      <c r="C356" s="36">
        <v>6.2543499999999996</v>
      </c>
      <c r="D356" s="36"/>
      <c r="E356" s="36">
        <v>-2.4711500000000002</v>
      </c>
      <c r="F356" s="36"/>
      <c r="G356" s="36">
        <v>-1.12097</v>
      </c>
      <c r="H356" s="36"/>
      <c r="I356" s="36">
        <v>-2.9324699999999999</v>
      </c>
      <c r="J356" s="36"/>
      <c r="K356" s="36">
        <v>4.6463099999999997</v>
      </c>
      <c r="L356" s="36"/>
      <c r="M356" s="36">
        <v>0.99136999999999997</v>
      </c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</row>
    <row r="357" spans="1:37">
      <c r="A357" s="36" t="s">
        <v>402</v>
      </c>
      <c r="B357" s="36"/>
      <c r="C357" s="36">
        <v>5.8650500000000001</v>
      </c>
      <c r="D357" s="36"/>
      <c r="E357" s="36">
        <v>-2.5455199999999998</v>
      </c>
      <c r="F357" s="36"/>
      <c r="G357" s="36">
        <v>-2.9895499999999999</v>
      </c>
      <c r="H357" s="36"/>
      <c r="I357" s="36">
        <v>-1.8256600000000001</v>
      </c>
      <c r="J357" s="36"/>
      <c r="K357" s="36">
        <v>1.0926400000000001</v>
      </c>
      <c r="L357" s="36"/>
      <c r="M357" s="36">
        <v>3.3181799999999999</v>
      </c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</row>
    <row r="358" spans="1:37">
      <c r="A358" s="36" t="s">
        <v>403</v>
      </c>
      <c r="B358" s="36"/>
      <c r="C358" s="36">
        <v>5.8783700000000003</v>
      </c>
      <c r="D358" s="36"/>
      <c r="E358" s="36">
        <v>-2.6527599999999998</v>
      </c>
      <c r="F358" s="36"/>
      <c r="G358" s="36">
        <v>-2.0529299999999999</v>
      </c>
      <c r="H358" s="36"/>
      <c r="I358" s="36">
        <v>-2.7464200000000001</v>
      </c>
      <c r="J358" s="36"/>
      <c r="K358" s="36">
        <v>0.67806999999999995</v>
      </c>
      <c r="L358" s="36"/>
      <c r="M358" s="36">
        <v>1.6363700000000001</v>
      </c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</row>
    <row r="359" spans="1:37">
      <c r="A359" s="36" t="s">
        <v>404</v>
      </c>
      <c r="B359" s="36"/>
      <c r="C359" s="36">
        <v>5.7010699999999996</v>
      </c>
      <c r="D359" s="36"/>
      <c r="E359" s="36">
        <v>-2.3834399999999998</v>
      </c>
      <c r="F359" s="36"/>
      <c r="G359" s="36">
        <v>-2.1553599999999999</v>
      </c>
      <c r="H359" s="36"/>
      <c r="I359" s="36">
        <v>-1.56453</v>
      </c>
      <c r="J359" s="36"/>
      <c r="K359" s="36">
        <v>0.63666</v>
      </c>
      <c r="L359" s="36"/>
      <c r="M359" s="36">
        <v>2.25</v>
      </c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</row>
    <row r="360" spans="1:37">
      <c r="A360" s="36" t="s">
        <v>405</v>
      </c>
      <c r="B360" s="36"/>
      <c r="C360" s="36">
        <v>5.91845</v>
      </c>
      <c r="D360" s="36"/>
      <c r="E360" s="36">
        <v>-2.57918</v>
      </c>
      <c r="F360" s="36"/>
      <c r="G360" s="36">
        <v>-2.1915499999999999</v>
      </c>
      <c r="H360" s="36"/>
      <c r="I360" s="36">
        <v>-1.663</v>
      </c>
      <c r="J360" s="36"/>
      <c r="K360" s="36">
        <v>0.88322999999999996</v>
      </c>
      <c r="L360" s="36"/>
      <c r="M360" s="36">
        <v>3.1252300000000002</v>
      </c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</row>
    <row r="361" spans="1:37">
      <c r="A361" s="36" t="s">
        <v>406</v>
      </c>
      <c r="B361" s="36"/>
      <c r="C361" s="36">
        <v>6.1656599999999999</v>
      </c>
      <c r="D361" s="36"/>
      <c r="E361" s="36">
        <v>-2.9570500000000002</v>
      </c>
      <c r="F361" s="36"/>
      <c r="G361" s="36">
        <v>-0.85102999999999995</v>
      </c>
      <c r="H361" s="36"/>
      <c r="I361" s="36">
        <v>-1.42005</v>
      </c>
      <c r="J361" s="36"/>
      <c r="K361" s="36">
        <v>1.0859700000000001</v>
      </c>
      <c r="L361" s="36"/>
      <c r="M361" s="36">
        <v>3.8869600000000002</v>
      </c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</row>
    <row r="362" spans="1:37">
      <c r="A362" s="36" t="s">
        <v>407</v>
      </c>
      <c r="B362" s="36"/>
      <c r="C362" s="36">
        <v>6.3902400000000004</v>
      </c>
      <c r="D362" s="36"/>
      <c r="E362" s="36">
        <v>-3.11625</v>
      </c>
      <c r="F362" s="36"/>
      <c r="G362" s="36">
        <v>-1.3997999999999999</v>
      </c>
      <c r="H362" s="36"/>
      <c r="I362" s="36">
        <v>-1.85853</v>
      </c>
      <c r="J362" s="36"/>
      <c r="K362" s="36">
        <v>1.34158</v>
      </c>
      <c r="L362" s="36"/>
      <c r="M362" s="36">
        <v>5.7101699999999997</v>
      </c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</row>
    <row r="363" spans="1:37">
      <c r="A363" s="36" t="s">
        <v>408</v>
      </c>
      <c r="B363" s="36"/>
      <c r="C363" s="36">
        <v>5.9791400000000001</v>
      </c>
      <c r="D363" s="36"/>
      <c r="E363" s="36">
        <v>-2.7057699999999998</v>
      </c>
      <c r="F363" s="36"/>
      <c r="G363" s="36">
        <v>-0.39097999999999999</v>
      </c>
      <c r="H363" s="36"/>
      <c r="I363" s="36">
        <v>-2.1863800000000002</v>
      </c>
      <c r="J363" s="36"/>
      <c r="K363" s="36">
        <v>0.85089999999999999</v>
      </c>
      <c r="L363" s="36"/>
      <c r="M363" s="36">
        <v>2.1767599999999998</v>
      </c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</row>
    <row r="364" spans="1:37">
      <c r="A364" s="36" t="s">
        <v>409</v>
      </c>
      <c r="B364" s="36"/>
      <c r="C364" s="36">
        <v>5.7842000000000002</v>
      </c>
      <c r="D364" s="36"/>
      <c r="E364" s="36">
        <v>-2.3744700000000001</v>
      </c>
      <c r="F364" s="36"/>
      <c r="G364" s="36">
        <v>-1.42764</v>
      </c>
      <c r="H364" s="36"/>
      <c r="I364" s="36">
        <v>-1.8978699999999999</v>
      </c>
      <c r="J364" s="36"/>
      <c r="K364" s="36">
        <v>0.83653</v>
      </c>
      <c r="L364" s="36"/>
      <c r="M364" s="36">
        <v>2.2009699999999999</v>
      </c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</row>
    <row r="365" spans="1:37">
      <c r="A365" s="36" t="s">
        <v>410</v>
      </c>
      <c r="B365" s="36"/>
      <c r="C365" s="36">
        <v>5.8193900000000003</v>
      </c>
      <c r="D365" s="36"/>
      <c r="E365" s="36">
        <v>-2.5536500000000002</v>
      </c>
      <c r="F365" s="36"/>
      <c r="G365" s="36">
        <v>-1.11425</v>
      </c>
      <c r="H365" s="36"/>
      <c r="I365" s="36">
        <v>-1.7275400000000001</v>
      </c>
      <c r="J365" s="36"/>
      <c r="K365" s="36">
        <v>1.3643400000000001</v>
      </c>
      <c r="L365" s="36"/>
      <c r="M365" s="36">
        <v>2.07633</v>
      </c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</row>
    <row r="366" spans="1:37">
      <c r="A366" s="36" t="s">
        <v>411</v>
      </c>
      <c r="B366" s="36"/>
      <c r="C366" s="36">
        <v>5.7376399999999999</v>
      </c>
      <c r="D366" s="36"/>
      <c r="E366" s="36">
        <v>-2.4215800000000001</v>
      </c>
      <c r="F366" s="36"/>
      <c r="G366" s="36">
        <v>-2.5737100000000002</v>
      </c>
      <c r="H366" s="36"/>
      <c r="I366" s="36">
        <v>-1.3224800000000001</v>
      </c>
      <c r="J366" s="36"/>
      <c r="K366" s="36">
        <v>1.3322799999999999</v>
      </c>
      <c r="L366" s="36"/>
      <c r="M366" s="36">
        <v>4.0058499999999997</v>
      </c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</row>
    <row r="367" spans="1:37">
      <c r="A367" s="36" t="s">
        <v>412</v>
      </c>
      <c r="B367" s="36"/>
      <c r="C367" s="36">
        <v>5.7453700000000003</v>
      </c>
      <c r="D367" s="36"/>
      <c r="E367" s="36">
        <v>-2.40544</v>
      </c>
      <c r="F367" s="36"/>
      <c r="G367" s="36">
        <v>-1.8603700000000001</v>
      </c>
      <c r="H367" s="36"/>
      <c r="I367" s="36">
        <v>-1.51091</v>
      </c>
      <c r="J367" s="36"/>
      <c r="K367" s="36">
        <v>2.8968500000000001</v>
      </c>
      <c r="L367" s="36"/>
      <c r="M367" s="36">
        <v>0.83108000000000004</v>
      </c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</row>
    <row r="368" spans="1:37">
      <c r="A368" s="36" t="s">
        <v>413</v>
      </c>
      <c r="B368" s="36"/>
      <c r="C368" s="36">
        <v>6.0193399999999997</v>
      </c>
      <c r="D368" s="36"/>
      <c r="E368" s="36">
        <v>-2.63612</v>
      </c>
      <c r="F368" s="36"/>
      <c r="G368" s="36">
        <v>-2.31697</v>
      </c>
      <c r="H368" s="36"/>
      <c r="I368" s="36">
        <v>-1.6104700000000001</v>
      </c>
      <c r="J368" s="36"/>
      <c r="K368" s="36">
        <v>2.5816400000000002</v>
      </c>
      <c r="L368" s="36"/>
      <c r="M368" s="36">
        <v>0.70738999999999996</v>
      </c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</row>
    <row r="369" spans="1:37">
      <c r="A369" s="36" t="s">
        <v>414</v>
      </c>
      <c r="B369" s="36"/>
      <c r="C369" s="36">
        <v>5.8078599999999998</v>
      </c>
      <c r="D369" s="36"/>
      <c r="E369" s="36">
        <v>-2.8932000000000002</v>
      </c>
      <c r="F369" s="36"/>
      <c r="G369" s="36">
        <v>-1.3618600000000001</v>
      </c>
      <c r="H369" s="36"/>
      <c r="I369" s="36">
        <v>-1.60693</v>
      </c>
      <c r="J369" s="36"/>
      <c r="K369" s="36">
        <v>2.0138699999999998</v>
      </c>
      <c r="L369" s="36"/>
      <c r="M369" s="36">
        <v>1.59135</v>
      </c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</row>
    <row r="370" spans="1:37">
      <c r="A370" s="36" t="s">
        <v>415</v>
      </c>
      <c r="B370" s="36"/>
      <c r="C370" s="36">
        <v>5.7025899999999998</v>
      </c>
      <c r="D370" s="36"/>
      <c r="E370" s="36">
        <v>-2.8513199999999999</v>
      </c>
      <c r="F370" s="36"/>
      <c r="G370" s="36">
        <v>-2.58107</v>
      </c>
      <c r="H370" s="36"/>
      <c r="I370" s="36">
        <v>-3.3288099999999998</v>
      </c>
      <c r="J370" s="36"/>
      <c r="K370" s="36">
        <v>1.09938</v>
      </c>
      <c r="L370" s="36"/>
      <c r="M370" s="36">
        <v>2.2732600000000001</v>
      </c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</row>
    <row r="371" spans="1:37">
      <c r="A371" s="36" t="s">
        <v>416</v>
      </c>
      <c r="B371" s="36"/>
      <c r="C371" s="36">
        <v>5.5400499999999999</v>
      </c>
      <c r="D371" s="36"/>
      <c r="E371" s="36">
        <v>-2.5750299999999999</v>
      </c>
      <c r="F371" s="36"/>
      <c r="G371" s="36">
        <v>-2.9184700000000001</v>
      </c>
      <c r="H371" s="36"/>
      <c r="I371" s="36">
        <v>-1.62592</v>
      </c>
      <c r="J371" s="36"/>
      <c r="K371" s="36">
        <v>2.2768899999999999</v>
      </c>
      <c r="L371" s="36"/>
      <c r="M371" s="36">
        <v>0.81672999999999996</v>
      </c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</row>
    <row r="372" spans="1:37">
      <c r="A372" s="36" t="s">
        <v>417</v>
      </c>
      <c r="B372" s="36"/>
      <c r="C372" s="36">
        <v>5.7232900000000004</v>
      </c>
      <c r="D372" s="36"/>
      <c r="E372" s="36">
        <v>-3.2002600000000001</v>
      </c>
      <c r="F372" s="36"/>
      <c r="G372" s="36">
        <v>-4.8329500000000003</v>
      </c>
      <c r="H372" s="36"/>
      <c r="I372" s="36">
        <v>-0.31119000000000002</v>
      </c>
      <c r="J372" s="36"/>
      <c r="K372" s="36">
        <v>2.0032199999999998</v>
      </c>
      <c r="L372" s="36"/>
      <c r="M372" s="36">
        <v>1E-4</v>
      </c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</row>
    <row r="373" spans="1:37">
      <c r="A373" s="36" t="s">
        <v>418</v>
      </c>
      <c r="B373" s="36"/>
      <c r="C373" s="36">
        <v>5.9254199999999999</v>
      </c>
      <c r="D373" s="36"/>
      <c r="E373" s="36">
        <v>-3.2844699999999998</v>
      </c>
      <c r="F373" s="36"/>
      <c r="G373" s="36">
        <v>-2.2032500000000002</v>
      </c>
      <c r="H373" s="36"/>
      <c r="I373" s="36">
        <v>-1.9445399999999999</v>
      </c>
      <c r="J373" s="36"/>
      <c r="K373" s="36">
        <v>2.9892099999999999</v>
      </c>
      <c r="L373" s="36"/>
      <c r="M373" s="36">
        <v>0.89505000000000001</v>
      </c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</row>
    <row r="374" spans="1:37">
      <c r="A374" s="36" t="s">
        <v>419</v>
      </c>
      <c r="B374" s="36"/>
      <c r="C374" s="36">
        <v>5.8075299999999999</v>
      </c>
      <c r="D374" s="36"/>
      <c r="E374" s="36">
        <v>-3.3375300000000001</v>
      </c>
      <c r="F374" s="36"/>
      <c r="G374" s="36">
        <v>-2.7362700000000002</v>
      </c>
      <c r="H374" s="36"/>
      <c r="I374" s="36">
        <v>-1.41225</v>
      </c>
      <c r="J374" s="36"/>
      <c r="K374" s="36">
        <v>2.0660599999999998</v>
      </c>
      <c r="L374" s="36"/>
      <c r="M374" s="36">
        <v>1.65256</v>
      </c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</row>
    <row r="375" spans="1:37">
      <c r="A375" s="36" t="s">
        <v>420</v>
      </c>
      <c r="B375" s="36"/>
      <c r="C375" s="36">
        <v>5.5242899999999997</v>
      </c>
      <c r="D375" s="36"/>
      <c r="E375" s="36">
        <v>-3.2921900000000002</v>
      </c>
      <c r="F375" s="36"/>
      <c r="G375" s="36">
        <v>-4.8174200000000003</v>
      </c>
      <c r="H375" s="36"/>
      <c r="I375" s="36">
        <v>0.53813</v>
      </c>
      <c r="J375" s="36"/>
      <c r="K375" s="36">
        <v>2.0610599999999999</v>
      </c>
      <c r="L375" s="36"/>
      <c r="M375" s="36">
        <v>1E-4</v>
      </c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</row>
    <row r="376" spans="1:37">
      <c r="A376" s="36" t="s">
        <v>421</v>
      </c>
      <c r="B376" s="36"/>
      <c r="C376" s="36">
        <v>5.7731700000000004</v>
      </c>
      <c r="D376" s="36"/>
      <c r="E376" s="36">
        <v>-3.8073800000000002</v>
      </c>
      <c r="F376" s="36"/>
      <c r="G376" s="36">
        <v>-3.0194700000000001</v>
      </c>
      <c r="H376" s="36"/>
      <c r="I376" s="36">
        <v>-1.5183500000000001</v>
      </c>
      <c r="J376" s="36"/>
      <c r="K376" s="36">
        <v>2</v>
      </c>
      <c r="L376" s="36"/>
      <c r="M376" s="36">
        <v>2.5170400000000002</v>
      </c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</row>
    <row r="377" spans="1:37">
      <c r="A377" s="36" t="s">
        <v>422</v>
      </c>
      <c r="B377" s="36"/>
      <c r="C377" s="36">
        <v>5.9729799999999997</v>
      </c>
      <c r="D377" s="36"/>
      <c r="E377" s="36">
        <v>-3.9014600000000002</v>
      </c>
      <c r="F377" s="36"/>
      <c r="G377" s="36">
        <v>-2.80355</v>
      </c>
      <c r="H377" s="36"/>
      <c r="I377" s="36">
        <v>-5.0648499999999999</v>
      </c>
      <c r="J377" s="36"/>
      <c r="K377" s="36">
        <v>0.86995999999999996</v>
      </c>
      <c r="L377" s="36"/>
      <c r="M377" s="36">
        <v>2.45417</v>
      </c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</row>
    <row r="378" spans="1:37">
      <c r="A378" s="36" t="s">
        <v>423</v>
      </c>
      <c r="B378" s="36"/>
      <c r="C378" s="36">
        <v>5.7792399999999997</v>
      </c>
      <c r="D378" s="36"/>
      <c r="E378" s="36">
        <v>-3.8437399999999999</v>
      </c>
      <c r="F378" s="36"/>
      <c r="G378" s="36">
        <v>-0.34364</v>
      </c>
      <c r="H378" s="36"/>
      <c r="I378" s="36">
        <v>-0.16774</v>
      </c>
      <c r="J378" s="36"/>
      <c r="K378" s="36">
        <v>3.7241200000000001</v>
      </c>
      <c r="L378" s="36"/>
      <c r="M378" s="36">
        <v>0.55949000000000004</v>
      </c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</row>
    <row r="379" spans="1:37">
      <c r="A379" s="36" t="s">
        <v>424</v>
      </c>
      <c r="B379" s="36"/>
      <c r="C379" s="36">
        <v>5.7733999999999996</v>
      </c>
      <c r="D379" s="36"/>
      <c r="E379" s="36">
        <v>-3.8340299999999998</v>
      </c>
      <c r="F379" s="36"/>
      <c r="G379" s="36">
        <v>-2.2938100000000001</v>
      </c>
      <c r="H379" s="36"/>
      <c r="I379" s="36">
        <v>-1.4932099999999999</v>
      </c>
      <c r="J379" s="36"/>
      <c r="K379" s="36">
        <v>2</v>
      </c>
      <c r="L379" s="36"/>
      <c r="M379" s="36">
        <v>2.2090999999999998</v>
      </c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</row>
    <row r="380" spans="1:37">
      <c r="A380" s="36" t="s">
        <v>425</v>
      </c>
      <c r="B380" s="36"/>
      <c r="C380" s="36">
        <v>5.8929099999999996</v>
      </c>
      <c r="D380" s="36"/>
      <c r="E380" s="36">
        <v>-3.9060700000000002</v>
      </c>
      <c r="F380" s="36"/>
      <c r="G380" s="36">
        <v>-4.6050000000000001E-2</v>
      </c>
      <c r="H380" s="36"/>
      <c r="I380" s="36">
        <v>-0.434</v>
      </c>
      <c r="J380" s="36"/>
      <c r="K380" s="36">
        <v>3.6414599999999999</v>
      </c>
      <c r="L380" s="36"/>
      <c r="M380" s="36">
        <v>0.59943000000000002</v>
      </c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</row>
    <row r="381" spans="1:37">
      <c r="A381" s="36" t="s">
        <v>426</v>
      </c>
      <c r="B381" s="36"/>
      <c r="C381" s="36">
        <v>5.7867899999999999</v>
      </c>
      <c r="D381" s="36"/>
      <c r="E381" s="36">
        <v>-3.8972699999999998</v>
      </c>
      <c r="F381" s="36"/>
      <c r="G381" s="36">
        <v>-0.77822999999999998</v>
      </c>
      <c r="H381" s="36"/>
      <c r="I381" s="36">
        <v>-0.18113000000000001</v>
      </c>
      <c r="J381" s="36"/>
      <c r="K381" s="36">
        <v>2.5407600000000001</v>
      </c>
      <c r="L381" s="36"/>
      <c r="M381" s="36">
        <v>1.5048699999999999</v>
      </c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</row>
    <row r="382" spans="1:37">
      <c r="A382" s="36" t="s">
        <v>427</v>
      </c>
      <c r="B382" s="36"/>
      <c r="C382" s="36">
        <v>5.6823399999999999</v>
      </c>
      <c r="D382" s="36"/>
      <c r="E382" s="36">
        <v>-3.8251400000000002</v>
      </c>
      <c r="F382" s="36"/>
      <c r="G382" s="36">
        <v>-1.7829200000000001</v>
      </c>
      <c r="H382" s="36"/>
      <c r="I382" s="36">
        <v>-0.80737000000000003</v>
      </c>
      <c r="J382" s="36"/>
      <c r="K382" s="36">
        <v>1.85894</v>
      </c>
      <c r="L382" s="36"/>
      <c r="M382" s="36">
        <v>2.3893300000000002</v>
      </c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</row>
    <row r="383" spans="1:37">
      <c r="A383" s="36" t="s">
        <v>428</v>
      </c>
      <c r="B383" s="36"/>
      <c r="C383" s="36">
        <v>5.7733699999999999</v>
      </c>
      <c r="D383" s="36"/>
      <c r="E383" s="36">
        <v>-3.8648899999999999</v>
      </c>
      <c r="F383" s="36"/>
      <c r="G383" s="36">
        <v>-0.73526999999999998</v>
      </c>
      <c r="H383" s="36"/>
      <c r="I383" s="36">
        <v>-1.6710499999999999</v>
      </c>
      <c r="J383" s="36"/>
      <c r="K383" s="36">
        <v>2.2566799999999998</v>
      </c>
      <c r="L383" s="36"/>
      <c r="M383" s="36">
        <v>1.6729099999999999</v>
      </c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</row>
    <row r="384" spans="1:37">
      <c r="A384" s="36" t="s">
        <v>429</v>
      </c>
      <c r="B384" s="36"/>
      <c r="C384" s="36">
        <v>5.72933</v>
      </c>
      <c r="D384" s="36"/>
      <c r="E384" s="36">
        <v>-3.8230200000000001</v>
      </c>
      <c r="F384" s="36"/>
      <c r="G384" s="36">
        <v>-2.6994600000000002</v>
      </c>
      <c r="H384" s="36"/>
      <c r="I384" s="36">
        <v>-0.98418000000000005</v>
      </c>
      <c r="J384" s="36"/>
      <c r="K384" s="36">
        <v>2.06636</v>
      </c>
      <c r="L384" s="36"/>
      <c r="M384" s="36">
        <v>1.66716</v>
      </c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</row>
    <row r="385" spans="1:37">
      <c r="A385" s="36" t="s">
        <v>430</v>
      </c>
      <c r="B385" s="36"/>
      <c r="C385" s="36">
        <v>5.6831100000000001</v>
      </c>
      <c r="D385" s="36"/>
      <c r="E385" s="36">
        <v>-3.8321100000000001</v>
      </c>
      <c r="F385" s="36"/>
      <c r="G385" s="36">
        <v>-2.3726099999999999</v>
      </c>
      <c r="H385" s="36"/>
      <c r="I385" s="36">
        <v>-1.6089199999999999</v>
      </c>
      <c r="J385" s="36"/>
      <c r="K385" s="36">
        <v>2</v>
      </c>
      <c r="L385" s="36"/>
      <c r="M385" s="36">
        <v>1.8061499999999999</v>
      </c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</row>
    <row r="386" spans="1:37">
      <c r="A386" s="36" t="s">
        <v>431</v>
      </c>
      <c r="B386" s="36"/>
      <c r="C386" s="36">
        <v>5.8304400000000003</v>
      </c>
      <c r="D386" s="36"/>
      <c r="E386" s="36">
        <v>-3.8480799999999999</v>
      </c>
      <c r="F386" s="36"/>
      <c r="G386" s="36">
        <v>1.4099900000000001</v>
      </c>
      <c r="H386" s="36"/>
      <c r="I386" s="36">
        <v>-0.85019</v>
      </c>
      <c r="J386" s="36"/>
      <c r="K386" s="36">
        <v>5.6143000000000001</v>
      </c>
      <c r="L386" s="36"/>
      <c r="M386" s="36">
        <v>0.68261000000000005</v>
      </c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</row>
    <row r="387" spans="1:37">
      <c r="A387" s="36" t="s">
        <v>432</v>
      </c>
      <c r="B387" s="36"/>
      <c r="C387" s="36">
        <v>5.8132999999999999</v>
      </c>
      <c r="D387" s="36"/>
      <c r="E387" s="36">
        <v>-3.9011800000000001</v>
      </c>
      <c r="F387" s="36"/>
      <c r="G387" s="36">
        <v>-0.19916</v>
      </c>
      <c r="H387" s="36"/>
      <c r="I387" s="36">
        <v>-2</v>
      </c>
      <c r="J387" s="36"/>
      <c r="K387" s="36">
        <v>2.2459899999999999</v>
      </c>
      <c r="L387" s="36"/>
      <c r="M387" s="36">
        <v>2.2381500000000001</v>
      </c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</row>
    <row r="388" spans="1:37">
      <c r="A388" s="36" t="s">
        <v>433</v>
      </c>
      <c r="B388" s="36"/>
      <c r="C388" s="36">
        <v>5.7487500000000002</v>
      </c>
      <c r="D388" s="36"/>
      <c r="E388" s="36">
        <v>-3.9025300000000001</v>
      </c>
      <c r="F388" s="36"/>
      <c r="G388" s="36">
        <v>0.14485999999999999</v>
      </c>
      <c r="H388" s="36"/>
      <c r="I388" s="36">
        <v>0.24775</v>
      </c>
      <c r="J388" s="36"/>
      <c r="K388" s="36">
        <v>3.7790699999999999</v>
      </c>
      <c r="L388" s="36"/>
      <c r="M388" s="36">
        <v>3.74085</v>
      </c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</row>
    <row r="389" spans="1:37">
      <c r="A389" s="36" t="s">
        <v>434</v>
      </c>
      <c r="B389" s="36"/>
      <c r="C389" s="36">
        <v>5.8380700000000001</v>
      </c>
      <c r="D389" s="36"/>
      <c r="E389" s="36">
        <v>-3.91431</v>
      </c>
      <c r="F389" s="36"/>
      <c r="G389" s="36">
        <v>-2.07165</v>
      </c>
      <c r="H389" s="36"/>
      <c r="I389" s="36">
        <v>-1.16126</v>
      </c>
      <c r="J389" s="36"/>
      <c r="K389" s="36">
        <v>1.86971</v>
      </c>
      <c r="L389" s="36"/>
      <c r="M389" s="36">
        <v>5.3072100000000004</v>
      </c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</row>
    <row r="390" spans="1:37">
      <c r="A390" s="36" t="s">
        <v>435</v>
      </c>
      <c r="B390" s="36"/>
      <c r="C390" s="36">
        <v>5.7735200000000004</v>
      </c>
      <c r="D390" s="36"/>
      <c r="E390" s="36">
        <v>-3.72363</v>
      </c>
      <c r="F390" s="36"/>
      <c r="G390" s="36">
        <v>-3.04393</v>
      </c>
      <c r="H390" s="36"/>
      <c r="I390" s="36">
        <v>-1.92452</v>
      </c>
      <c r="J390" s="36"/>
      <c r="K390" s="36">
        <v>1.48603</v>
      </c>
      <c r="L390" s="36"/>
      <c r="M390" s="36">
        <v>4.6394200000000003</v>
      </c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</row>
    <row r="391" spans="1:37">
      <c r="A391" s="36" t="s">
        <v>436</v>
      </c>
      <c r="B391" s="36"/>
      <c r="C391" s="36">
        <v>5.4918699999999996</v>
      </c>
      <c r="D391" s="36"/>
      <c r="E391" s="36">
        <v>-3.72471</v>
      </c>
      <c r="F391" s="36"/>
      <c r="G391" s="36">
        <v>-0.90766000000000002</v>
      </c>
      <c r="H391" s="36"/>
      <c r="I391" s="36">
        <v>0.58853</v>
      </c>
      <c r="J391" s="36"/>
      <c r="K391" s="36">
        <v>3.2075100000000001</v>
      </c>
      <c r="L391" s="36"/>
      <c r="M391" s="36">
        <v>0.28122999999999998</v>
      </c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</row>
    <row r="392" spans="1:37">
      <c r="A392" s="36" t="s">
        <v>437</v>
      </c>
      <c r="B392" s="36"/>
      <c r="C392" s="36">
        <v>5.3832500000000003</v>
      </c>
      <c r="D392" s="36"/>
      <c r="E392" s="36">
        <v>-3.3197999999999999</v>
      </c>
      <c r="F392" s="36"/>
      <c r="G392" s="36">
        <v>-1.3640600000000001</v>
      </c>
      <c r="H392" s="36"/>
      <c r="I392" s="36">
        <v>-1.8192999999999999</v>
      </c>
      <c r="J392" s="36"/>
      <c r="K392" s="36">
        <v>2</v>
      </c>
      <c r="L392" s="36"/>
      <c r="M392" s="36">
        <v>2.8720599999999998</v>
      </c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</row>
    <row r="393" spans="1:37">
      <c r="A393" s="36" t="s">
        <v>438</v>
      </c>
      <c r="B393" s="36"/>
      <c r="C393" s="36">
        <v>5.1856</v>
      </c>
      <c r="D393" s="36"/>
      <c r="E393" s="36">
        <v>-3.0494300000000001</v>
      </c>
      <c r="F393" s="36"/>
      <c r="G393" s="36">
        <v>-1.1254900000000001</v>
      </c>
      <c r="H393" s="36"/>
      <c r="I393" s="36">
        <v>-1.6993400000000001</v>
      </c>
      <c r="J393" s="36"/>
      <c r="K393" s="36">
        <v>2.3538000000000001</v>
      </c>
      <c r="L393" s="36"/>
      <c r="M393" s="36">
        <v>2.0772300000000001</v>
      </c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</row>
    <row r="394" spans="1:37">
      <c r="A394" s="36" t="s">
        <v>439</v>
      </c>
      <c r="B394" s="36"/>
      <c r="C394" s="36">
        <v>5.1718299999999999</v>
      </c>
      <c r="D394" s="36"/>
      <c r="E394" s="36">
        <v>-3.1742499999999998</v>
      </c>
      <c r="F394" s="36"/>
      <c r="G394" s="36">
        <v>-0.89148000000000005</v>
      </c>
      <c r="H394" s="36"/>
      <c r="I394" s="36">
        <v>7.4980000000000005E-2</v>
      </c>
      <c r="J394" s="36"/>
      <c r="K394" s="36">
        <v>3.92665</v>
      </c>
      <c r="L394" s="36"/>
      <c r="M394" s="36">
        <v>7.5076499999999999</v>
      </c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</row>
    <row r="395" spans="1:37">
      <c r="A395" s="36" t="s">
        <v>440</v>
      </c>
      <c r="B395" s="36"/>
      <c r="C395" s="36">
        <v>4.6616099999999996</v>
      </c>
      <c r="D395" s="36"/>
      <c r="E395" s="36">
        <v>-2.6459100000000002</v>
      </c>
      <c r="F395" s="36"/>
      <c r="G395" s="36">
        <v>-1.4914400000000001</v>
      </c>
      <c r="H395" s="36"/>
      <c r="I395" s="36">
        <v>-0.28911999999999999</v>
      </c>
      <c r="J395" s="36"/>
      <c r="K395" s="36">
        <v>2.4014500000000001</v>
      </c>
      <c r="L395" s="36"/>
      <c r="M395" s="36">
        <v>2.7972899999999998</v>
      </c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</row>
    <row r="396" spans="1:37">
      <c r="A396" s="36" t="s">
        <v>441</v>
      </c>
      <c r="B396" s="36"/>
      <c r="C396" s="36">
        <v>4.7295600000000002</v>
      </c>
      <c r="D396" s="36"/>
      <c r="E396" s="36">
        <v>-2.6738499999999998</v>
      </c>
      <c r="F396" s="36"/>
      <c r="G396" s="36">
        <v>-1.66561</v>
      </c>
      <c r="H396" s="36"/>
      <c r="I396" s="36">
        <v>-3.7025800000000002</v>
      </c>
      <c r="J396" s="36"/>
      <c r="K396" s="36">
        <v>0.58487</v>
      </c>
      <c r="L396" s="36"/>
      <c r="M396" s="36">
        <v>1.9399599999999999</v>
      </c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</row>
    <row r="397" spans="1:37">
      <c r="A397" s="36" t="s">
        <v>442</v>
      </c>
      <c r="B397" s="36"/>
      <c r="C397" s="36">
        <v>4.2566499999999996</v>
      </c>
      <c r="D397" s="36"/>
      <c r="E397" s="36">
        <v>-2.2556500000000002</v>
      </c>
      <c r="F397" s="36"/>
      <c r="G397" s="36">
        <v>2.98773</v>
      </c>
      <c r="H397" s="36"/>
      <c r="I397" s="36">
        <v>-0.49003000000000002</v>
      </c>
      <c r="J397" s="36"/>
      <c r="K397" s="36">
        <v>8.4119399999999995</v>
      </c>
      <c r="L397" s="36"/>
      <c r="M397" s="36">
        <v>1E-4</v>
      </c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</row>
    <row r="398" spans="1:37">
      <c r="A398" s="36" t="s">
        <v>443</v>
      </c>
      <c r="B398" s="36"/>
      <c r="C398" s="36">
        <v>4.6565500000000002</v>
      </c>
      <c r="D398" s="36"/>
      <c r="E398" s="36">
        <v>-2.5232100000000002</v>
      </c>
      <c r="F398" s="36"/>
      <c r="G398" s="36">
        <v>-2.3722400000000001</v>
      </c>
      <c r="H398" s="36"/>
      <c r="I398" s="36">
        <v>-0.39434000000000002</v>
      </c>
      <c r="J398" s="36"/>
      <c r="K398" s="36">
        <v>2.3956300000000001</v>
      </c>
      <c r="L398" s="36"/>
      <c r="M398" s="36">
        <v>0.62080000000000002</v>
      </c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</row>
    <row r="399" spans="1:37">
      <c r="A399" s="36" t="s">
        <v>444</v>
      </c>
      <c r="B399" s="36"/>
      <c r="C399" s="36">
        <v>4.5560999999999998</v>
      </c>
      <c r="D399" s="36"/>
      <c r="E399" s="36">
        <v>-2.46637</v>
      </c>
      <c r="F399" s="36"/>
      <c r="G399" s="36">
        <v>-2.0579299999999998</v>
      </c>
      <c r="H399" s="36"/>
      <c r="I399" s="36">
        <v>-1.25413</v>
      </c>
      <c r="J399" s="36"/>
      <c r="K399" s="36">
        <v>1.9473100000000001</v>
      </c>
      <c r="L399" s="36"/>
      <c r="M399" s="36">
        <v>3.38578</v>
      </c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</row>
    <row r="400" spans="1:37">
      <c r="A400" s="36" t="s">
        <v>445</v>
      </c>
      <c r="B400" s="36"/>
      <c r="C400" s="36">
        <v>4.3102</v>
      </c>
      <c r="D400" s="36"/>
      <c r="E400" s="36">
        <v>-2.20261</v>
      </c>
      <c r="F400" s="36"/>
      <c r="G400" s="36">
        <v>-2.2554099999999999</v>
      </c>
      <c r="H400" s="36"/>
      <c r="I400" s="36">
        <v>-1.06491</v>
      </c>
      <c r="J400" s="36"/>
      <c r="K400" s="36">
        <v>1.98593</v>
      </c>
      <c r="L400" s="36"/>
      <c r="M400" s="36">
        <v>1.99542</v>
      </c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</row>
    <row r="401" spans="1:37">
      <c r="A401" s="36" t="s">
        <v>446</v>
      </c>
      <c r="B401" s="36"/>
      <c r="C401" s="36">
        <v>4.3532400000000004</v>
      </c>
      <c r="D401" s="36"/>
      <c r="E401" s="36">
        <v>-2.2734100000000002</v>
      </c>
      <c r="F401" s="36"/>
      <c r="G401" s="36">
        <v>-1.51048</v>
      </c>
      <c r="H401" s="36"/>
      <c r="I401" s="36">
        <v>-1.2588900000000001</v>
      </c>
      <c r="J401" s="36"/>
      <c r="K401" s="36">
        <v>2.0228299999999999</v>
      </c>
      <c r="L401" s="36"/>
      <c r="M401" s="36">
        <v>3.5598399999999999</v>
      </c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</row>
    <row r="402" spans="1:37">
      <c r="A402" s="36" t="s">
        <v>447</v>
      </c>
      <c r="B402" s="36"/>
      <c r="C402" s="36">
        <v>3.9548199999999998</v>
      </c>
      <c r="D402" s="36"/>
      <c r="E402" s="36">
        <v>-1.88822</v>
      </c>
      <c r="F402" s="36"/>
      <c r="G402" s="36">
        <v>-2.43309</v>
      </c>
      <c r="H402" s="36"/>
      <c r="I402" s="36">
        <v>1.6470199999999999</v>
      </c>
      <c r="J402" s="36"/>
      <c r="K402" s="36">
        <v>3.2768000000000002</v>
      </c>
      <c r="L402" s="36"/>
      <c r="M402" s="36">
        <v>6.4588799999999997</v>
      </c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</row>
    <row r="403" spans="1:37">
      <c r="A403" s="36" t="s">
        <v>448</v>
      </c>
      <c r="B403" s="36"/>
      <c r="C403" s="36">
        <v>4.1925499999999998</v>
      </c>
      <c r="D403" s="36"/>
      <c r="E403" s="36">
        <v>-2.1311399999999998</v>
      </c>
      <c r="F403" s="36"/>
      <c r="G403" s="36">
        <v>4.1455900000000003</v>
      </c>
      <c r="H403" s="36"/>
      <c r="I403" s="36">
        <v>-4.0218100000000003</v>
      </c>
      <c r="J403" s="36"/>
      <c r="K403" s="36">
        <v>5.46577</v>
      </c>
      <c r="L403" s="36"/>
      <c r="M403" s="36">
        <v>5.0309900000000001</v>
      </c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</row>
    <row r="404" spans="1:37">
      <c r="A404" s="36" t="s">
        <v>449</v>
      </c>
      <c r="B404" s="36"/>
      <c r="C404" s="36">
        <v>4.3596000000000004</v>
      </c>
      <c r="D404" s="36"/>
      <c r="E404" s="36">
        <v>-2.1994199999999999</v>
      </c>
      <c r="F404" s="36"/>
      <c r="G404" s="36">
        <v>0.2016</v>
      </c>
      <c r="H404" s="36"/>
      <c r="I404" s="36">
        <v>-1.2648200000000001</v>
      </c>
      <c r="J404" s="36"/>
      <c r="K404" s="36">
        <v>2.6532100000000001</v>
      </c>
      <c r="L404" s="36"/>
      <c r="M404" s="36">
        <v>3.54189</v>
      </c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</row>
    <row r="405" spans="1:37">
      <c r="A405" s="36" t="s">
        <v>450</v>
      </c>
      <c r="B405" s="36"/>
      <c r="C405" s="36">
        <v>4.4088000000000003</v>
      </c>
      <c r="D405" s="36"/>
      <c r="E405" s="36">
        <v>-1.89741</v>
      </c>
      <c r="F405" s="36"/>
      <c r="G405" s="36">
        <v>-0.30265999999999998</v>
      </c>
      <c r="H405" s="36"/>
      <c r="I405" s="36">
        <v>-0.30941999999999997</v>
      </c>
      <c r="J405" s="36"/>
      <c r="K405" s="36">
        <v>5.08833</v>
      </c>
      <c r="L405" s="36"/>
      <c r="M405" s="36">
        <v>6.7559999999999995E-2</v>
      </c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</row>
    <row r="406" spans="1:37">
      <c r="A406" s="36" t="s">
        <v>451</v>
      </c>
      <c r="B406" s="36"/>
      <c r="C406" s="36">
        <v>4.1837999999999997</v>
      </c>
      <c r="D406" s="36"/>
      <c r="E406" s="36">
        <v>-1.36063</v>
      </c>
      <c r="F406" s="36"/>
      <c r="G406" s="36">
        <v>-0.68440999999999996</v>
      </c>
      <c r="H406" s="36"/>
      <c r="I406" s="36">
        <v>-1.2030400000000001</v>
      </c>
      <c r="J406" s="36"/>
      <c r="K406" s="36">
        <v>5.4240199999999996</v>
      </c>
      <c r="L406" s="36"/>
      <c r="M406" s="36">
        <v>0.15</v>
      </c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</row>
    <row r="407" spans="1:37">
      <c r="A407" s="36" t="s">
        <v>452</v>
      </c>
      <c r="B407" s="36"/>
      <c r="C407" s="36">
        <v>4.1048600000000004</v>
      </c>
      <c r="D407" s="36"/>
      <c r="E407" s="36">
        <v>-1.7058899999999999</v>
      </c>
      <c r="F407" s="36"/>
      <c r="G407" s="36">
        <v>0.46575</v>
      </c>
      <c r="H407" s="36"/>
      <c r="I407" s="36">
        <v>-1.7295400000000001</v>
      </c>
      <c r="J407" s="36"/>
      <c r="K407" s="36">
        <v>1.2608900000000001</v>
      </c>
      <c r="L407" s="36"/>
      <c r="M407" s="36">
        <v>2.48733</v>
      </c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</row>
    <row r="408" spans="1:37">
      <c r="A408" s="36" t="s">
        <v>453</v>
      </c>
      <c r="B408" s="36"/>
      <c r="C408" s="36">
        <v>4.0393400000000002</v>
      </c>
      <c r="D408" s="36"/>
      <c r="E408" s="36">
        <v>-1.64063</v>
      </c>
      <c r="F408" s="36"/>
      <c r="G408" s="36">
        <v>-0.14545</v>
      </c>
      <c r="H408" s="36"/>
      <c r="I408" s="36">
        <v>-1.62368</v>
      </c>
      <c r="J408" s="36"/>
      <c r="K408" s="36">
        <v>0.70052000000000003</v>
      </c>
      <c r="L408" s="36"/>
      <c r="M408" s="36">
        <v>2.2184499999999998</v>
      </c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</row>
    <row r="409" spans="1:37">
      <c r="A409" s="36" t="s">
        <v>454</v>
      </c>
      <c r="B409" s="36"/>
      <c r="C409" s="36">
        <v>4.2528899999999998</v>
      </c>
      <c r="D409" s="36"/>
      <c r="E409" s="36">
        <v>-1.7956000000000001</v>
      </c>
      <c r="F409" s="36"/>
      <c r="G409" s="36">
        <v>-0.24478</v>
      </c>
      <c r="H409" s="36"/>
      <c r="I409" s="36">
        <v>-1.5553399999999999</v>
      </c>
      <c r="J409" s="36"/>
      <c r="K409" s="36">
        <v>0.54769999999999996</v>
      </c>
      <c r="L409" s="36"/>
      <c r="M409" s="36">
        <v>2.0183200000000001</v>
      </c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</row>
    <row r="410" spans="1:37">
      <c r="A410" s="36" t="s">
        <v>455</v>
      </c>
      <c r="B410" s="36"/>
      <c r="C410" s="36">
        <v>4.4947800000000004</v>
      </c>
      <c r="D410" s="36"/>
      <c r="E410" s="36">
        <v>-2.0200999999999998</v>
      </c>
      <c r="F410" s="36"/>
      <c r="G410" s="36">
        <v>-2.4129999999999999E-2</v>
      </c>
      <c r="H410" s="36"/>
      <c r="I410" s="36">
        <v>-1.62242</v>
      </c>
      <c r="J410" s="36"/>
      <c r="K410" s="36">
        <v>0.62182000000000004</v>
      </c>
      <c r="L410" s="36"/>
      <c r="M410" s="36">
        <v>1.82524</v>
      </c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</row>
    <row r="411" spans="1:37">
      <c r="A411" s="36" t="s">
        <v>456</v>
      </c>
      <c r="B411" s="36"/>
      <c r="C411" s="36">
        <v>4.5883799999999999</v>
      </c>
      <c r="D411" s="36"/>
      <c r="E411" s="36">
        <v>-2.03871</v>
      </c>
      <c r="F411" s="36"/>
      <c r="G411" s="36">
        <v>-6.1799999999999997E-3</v>
      </c>
      <c r="H411" s="36"/>
      <c r="I411" s="36">
        <v>-2.2575699999999999</v>
      </c>
      <c r="J411" s="36"/>
      <c r="K411" s="36">
        <v>0.59348999999999996</v>
      </c>
      <c r="L411" s="36"/>
      <c r="M411" s="36">
        <v>2.03539</v>
      </c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</row>
    <row r="412" spans="1:37">
      <c r="A412" s="36" t="s">
        <v>457</v>
      </c>
      <c r="B412" s="36"/>
      <c r="C412" s="36">
        <v>4.6231799999999996</v>
      </c>
      <c r="D412" s="36"/>
      <c r="E412" s="36">
        <v>-2.14018</v>
      </c>
      <c r="F412" s="36"/>
      <c r="G412" s="36">
        <v>-1.3500000000000001E-3</v>
      </c>
      <c r="H412" s="36"/>
      <c r="I412" s="36">
        <v>-1.92927</v>
      </c>
      <c r="J412" s="36"/>
      <c r="K412" s="36">
        <v>0.46781</v>
      </c>
      <c r="L412" s="36"/>
      <c r="M412" s="36">
        <v>1.8948</v>
      </c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</row>
    <row r="413" spans="1:37">
      <c r="A413" s="36" t="s">
        <v>458</v>
      </c>
      <c r="B413" s="36"/>
      <c r="C413" s="36">
        <v>4.5325600000000001</v>
      </c>
      <c r="D413" s="36"/>
      <c r="E413" s="36">
        <v>-1.79417</v>
      </c>
      <c r="F413" s="36"/>
      <c r="G413" s="36">
        <v>1.0000000000000001E-5</v>
      </c>
      <c r="H413" s="36"/>
      <c r="I413" s="36">
        <v>-2.1017199999999998</v>
      </c>
      <c r="J413" s="36"/>
      <c r="K413" s="36">
        <v>0.51263999999999998</v>
      </c>
      <c r="L413" s="36"/>
      <c r="M413" s="36">
        <v>2.20682</v>
      </c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</row>
    <row r="414" spans="1:37">
      <c r="A414" s="36" t="s">
        <v>459</v>
      </c>
      <c r="B414" s="36"/>
      <c r="C414" s="36">
        <v>4.33568</v>
      </c>
      <c r="D414" s="36"/>
      <c r="E414" s="36">
        <v>-1.5178199999999999</v>
      </c>
      <c r="F414" s="36"/>
      <c r="G414" s="36">
        <v>-1.9300000000000001E-3</v>
      </c>
      <c r="H414" s="36"/>
      <c r="I414" s="36">
        <v>-2.0704199999999999</v>
      </c>
      <c r="J414" s="36"/>
      <c r="K414" s="36">
        <v>0.34300999999999998</v>
      </c>
      <c r="L414" s="36"/>
      <c r="M414" s="36">
        <v>2.1119599999999998</v>
      </c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</row>
    <row r="415" spans="1:37">
      <c r="A415" s="36" t="s">
        <v>460</v>
      </c>
      <c r="B415" s="36"/>
      <c r="C415" s="36">
        <v>4.0696000000000003</v>
      </c>
      <c r="D415" s="36"/>
      <c r="E415" s="36">
        <v>-1.1175200000000001</v>
      </c>
      <c r="F415" s="36"/>
      <c r="G415" s="36">
        <v>-1.81E-3</v>
      </c>
      <c r="H415" s="36"/>
      <c r="I415" s="36">
        <v>-1.49472</v>
      </c>
      <c r="J415" s="36"/>
      <c r="K415" s="36">
        <v>0.23057</v>
      </c>
      <c r="L415" s="36"/>
      <c r="M415" s="36">
        <v>2.2141700000000002</v>
      </c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</row>
    <row r="416" spans="1:37">
      <c r="A416" s="36" t="s">
        <v>461</v>
      </c>
      <c r="B416" s="36"/>
      <c r="C416" s="36">
        <v>4.0344800000000003</v>
      </c>
      <c r="D416" s="36"/>
      <c r="E416" s="36">
        <v>-8.7299999999999999E-3</v>
      </c>
      <c r="F416" s="36"/>
      <c r="G416" s="36">
        <v>-2.0120399999999998</v>
      </c>
      <c r="H416" s="36"/>
      <c r="I416" s="36">
        <v>-0.90281</v>
      </c>
      <c r="J416" s="36"/>
      <c r="K416" s="36">
        <v>8.77E-2</v>
      </c>
      <c r="L416" s="36"/>
      <c r="M416" s="36">
        <v>2.1280399999999999</v>
      </c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</row>
    <row r="417" spans="1:37">
      <c r="A417" s="36" t="s">
        <v>462</v>
      </c>
      <c r="B417" s="36"/>
      <c r="C417" s="36">
        <v>4.0510799999999998</v>
      </c>
      <c r="D417" s="36"/>
      <c r="E417" s="36">
        <v>-0.37640000000000001</v>
      </c>
      <c r="F417" s="36"/>
      <c r="G417" s="36">
        <v>-0.97668999999999995</v>
      </c>
      <c r="H417" s="36"/>
      <c r="I417" s="36">
        <v>-1.21322</v>
      </c>
      <c r="J417" s="36"/>
      <c r="K417" s="36">
        <v>0.11744</v>
      </c>
      <c r="L417" s="36"/>
      <c r="M417" s="36">
        <v>2.4097200000000001</v>
      </c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</row>
    <row r="418" spans="1:37">
      <c r="A418" s="36" t="s">
        <v>463</v>
      </c>
      <c r="B418" s="36"/>
      <c r="C418" s="36">
        <v>4.2055499999999997</v>
      </c>
      <c r="D418" s="36"/>
      <c r="E418" s="36">
        <v>-0.84550000000000003</v>
      </c>
      <c r="F418" s="36"/>
      <c r="G418" s="36">
        <v>2.266E-2</v>
      </c>
      <c r="H418" s="36"/>
      <c r="I418" s="36">
        <v>-0.83186000000000004</v>
      </c>
      <c r="J418" s="36"/>
      <c r="K418" s="36">
        <v>0.28032000000000001</v>
      </c>
      <c r="L418" s="36"/>
      <c r="M418" s="36">
        <v>2.4916</v>
      </c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</row>
    <row r="419" spans="1:37">
      <c r="A419" s="36" t="s">
        <v>464</v>
      </c>
      <c r="B419" s="36"/>
      <c r="C419" s="36">
        <v>4.35914</v>
      </c>
      <c r="D419" s="36"/>
      <c r="E419" s="36">
        <v>-0.94301999999999997</v>
      </c>
      <c r="F419" s="36"/>
      <c r="G419" s="36">
        <v>-9.5499999999999995E-3</v>
      </c>
      <c r="H419" s="36"/>
      <c r="I419" s="36">
        <v>-0.94560999999999995</v>
      </c>
      <c r="J419" s="36"/>
      <c r="K419" s="36">
        <v>0.25524000000000002</v>
      </c>
      <c r="L419" s="36"/>
      <c r="M419" s="36">
        <v>2.0623100000000001</v>
      </c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</row>
    <row r="420" spans="1:37">
      <c r="A420" s="36" t="s">
        <v>465</v>
      </c>
      <c r="B420" s="36"/>
      <c r="C420" s="36">
        <v>4.2527400000000002</v>
      </c>
      <c r="D420" s="36"/>
      <c r="E420" s="36">
        <v>-0.69791000000000003</v>
      </c>
      <c r="F420" s="36"/>
      <c r="G420" s="36">
        <v>1E-4</v>
      </c>
      <c r="H420" s="36"/>
      <c r="I420" s="36">
        <v>-1.15038</v>
      </c>
      <c r="J420" s="36"/>
      <c r="K420" s="36">
        <v>0.19255</v>
      </c>
      <c r="L420" s="36"/>
      <c r="M420" s="36">
        <v>2.06</v>
      </c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</row>
    <row r="421" spans="1:37">
      <c r="A421" s="36" t="s">
        <v>466</v>
      </c>
      <c r="B421" s="36"/>
      <c r="C421" s="36">
        <v>4.4911399999999997</v>
      </c>
      <c r="D421" s="36"/>
      <c r="E421" s="36">
        <v>-0.73377999999999999</v>
      </c>
      <c r="F421" s="36"/>
      <c r="G421" s="36">
        <v>-2.5699999999999998E-3</v>
      </c>
      <c r="H421" s="36"/>
      <c r="I421" s="36">
        <v>-1.43093</v>
      </c>
      <c r="J421" s="36"/>
      <c r="K421" s="36">
        <v>0.41210999999999998</v>
      </c>
      <c r="L421" s="36"/>
      <c r="M421" s="36">
        <v>2.8942999999999999</v>
      </c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</row>
    <row r="422" spans="1:37">
      <c r="A422" s="36" t="s">
        <v>467</v>
      </c>
      <c r="B422" s="36"/>
      <c r="C422" s="36">
        <v>4.5981300000000003</v>
      </c>
      <c r="D422" s="36"/>
      <c r="E422" s="36">
        <v>-0.79315999999999998</v>
      </c>
      <c r="F422" s="36"/>
      <c r="G422" s="36">
        <v>-2.9360000000000001E-2</v>
      </c>
      <c r="H422" s="36"/>
      <c r="I422" s="36">
        <v>-1.1994</v>
      </c>
      <c r="J422" s="36"/>
      <c r="K422" s="36">
        <v>0.37694</v>
      </c>
      <c r="L422" s="36"/>
      <c r="M422" s="36">
        <v>2.79915</v>
      </c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</row>
    <row r="423" spans="1:37">
      <c r="A423" s="36" t="s">
        <v>468</v>
      </c>
      <c r="B423" s="36"/>
      <c r="C423" s="36">
        <v>4.7492299999999998</v>
      </c>
      <c r="D423" s="36"/>
      <c r="E423" s="36">
        <v>-1.0068999999999999</v>
      </c>
      <c r="F423" s="36"/>
      <c r="G423" s="36">
        <v>-3.5409999999999997E-2</v>
      </c>
      <c r="H423" s="36"/>
      <c r="I423" s="36">
        <v>-1.0241800000000001</v>
      </c>
      <c r="J423" s="36"/>
      <c r="K423" s="36">
        <v>0.29086000000000001</v>
      </c>
      <c r="L423" s="36"/>
      <c r="M423" s="36">
        <v>3.3890099999999999</v>
      </c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</row>
    <row r="424" spans="1:37">
      <c r="A424" s="36" t="s">
        <v>469</v>
      </c>
      <c r="B424" s="36"/>
      <c r="C424" s="36">
        <v>4.9086100000000004</v>
      </c>
      <c r="D424" s="36"/>
      <c r="E424" s="36">
        <v>-0.96882999999999997</v>
      </c>
      <c r="F424" s="36"/>
      <c r="G424" s="36">
        <v>-1.0000000000000001E-5</v>
      </c>
      <c r="H424" s="36"/>
      <c r="I424" s="36">
        <v>-1.0171699999999999</v>
      </c>
      <c r="J424" s="36"/>
      <c r="K424" s="36">
        <v>0.43663999999999997</v>
      </c>
      <c r="L424" s="36"/>
      <c r="M424" s="36">
        <v>3.0085199999999999</v>
      </c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</row>
    <row r="425" spans="1:37">
      <c r="A425" s="36" t="s">
        <v>470</v>
      </c>
      <c r="B425" s="36"/>
      <c r="C425" s="36">
        <v>4.70221</v>
      </c>
      <c r="D425" s="36"/>
      <c r="E425" s="36">
        <v>-0.53827000000000003</v>
      </c>
      <c r="F425" s="36"/>
      <c r="G425" s="36">
        <v>-1.18726</v>
      </c>
      <c r="H425" s="36"/>
      <c r="I425" s="36">
        <v>-1.2015100000000001</v>
      </c>
      <c r="J425" s="36"/>
      <c r="K425" s="36">
        <v>8.8999999999999996E-2</v>
      </c>
      <c r="L425" s="36"/>
      <c r="M425" s="36">
        <v>2.42184</v>
      </c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</row>
    <row r="426" spans="1:37">
      <c r="A426" s="36" t="s">
        <v>471</v>
      </c>
      <c r="B426" s="36"/>
      <c r="C426" s="36">
        <v>3.8003499999999999</v>
      </c>
      <c r="D426" s="36"/>
      <c r="E426" s="36">
        <v>-0.32122000000000001</v>
      </c>
      <c r="F426" s="36"/>
      <c r="G426" s="36">
        <v>1.4085799999999999</v>
      </c>
      <c r="H426" s="36"/>
      <c r="I426" s="36">
        <v>3.0815899999999998</v>
      </c>
      <c r="J426" s="36"/>
      <c r="K426" s="36">
        <v>0.24906</v>
      </c>
      <c r="L426" s="36"/>
      <c r="M426" s="36">
        <v>21.334430000000001</v>
      </c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</row>
    <row r="427" spans="1:37">
      <c r="A427" s="36" t="s">
        <v>472</v>
      </c>
      <c r="B427" s="36"/>
      <c r="C427" s="36">
        <v>3.8884400000000001</v>
      </c>
      <c r="D427" s="36"/>
      <c r="E427" s="36">
        <v>-0.72663</v>
      </c>
      <c r="F427" s="36"/>
      <c r="G427" s="36">
        <v>1.4125399999999999</v>
      </c>
      <c r="H427" s="36"/>
      <c r="I427" s="36">
        <v>3.0515300000000001</v>
      </c>
      <c r="J427" s="36"/>
      <c r="K427" s="36">
        <v>0.18323999999999999</v>
      </c>
      <c r="L427" s="36"/>
      <c r="M427" s="36">
        <v>21.408519999999999</v>
      </c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</row>
    <row r="428" spans="1:37">
      <c r="A428" s="36" t="s">
        <v>473</v>
      </c>
      <c r="B428" s="36"/>
      <c r="C428" s="36">
        <v>4.9469599999999998</v>
      </c>
      <c r="D428" s="36"/>
      <c r="E428" s="36">
        <v>-1.08708</v>
      </c>
      <c r="F428" s="36"/>
      <c r="G428" s="36">
        <v>-0.89373999999999998</v>
      </c>
      <c r="H428" s="36"/>
      <c r="I428" s="36">
        <v>0.85672000000000004</v>
      </c>
      <c r="J428" s="36"/>
      <c r="K428" s="36">
        <v>4.3493599999999999</v>
      </c>
      <c r="L428" s="36"/>
      <c r="M428" s="36">
        <v>0.33905000000000002</v>
      </c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</row>
    <row r="429" spans="1:37">
      <c r="A429" s="36" t="s">
        <v>474</v>
      </c>
      <c r="B429" s="36"/>
      <c r="C429" s="36">
        <v>5.1493000000000002</v>
      </c>
      <c r="D429" s="36"/>
      <c r="E429" s="36">
        <v>-1.6940999999999999</v>
      </c>
      <c r="F429" s="36"/>
      <c r="G429" s="36">
        <v>-1.431</v>
      </c>
      <c r="H429" s="36"/>
      <c r="I429" s="36">
        <v>1.9855799999999999</v>
      </c>
      <c r="J429" s="36"/>
      <c r="K429" s="36">
        <v>3.7300499999999999</v>
      </c>
      <c r="L429" s="36"/>
      <c r="M429" s="36">
        <v>0.24107000000000001</v>
      </c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</row>
    <row r="430" spans="1:37">
      <c r="A430" s="36" t="s">
        <v>475</v>
      </c>
      <c r="B430" s="36"/>
      <c r="C430" s="36">
        <v>3.2088299999999998</v>
      </c>
      <c r="D430" s="36"/>
      <c r="E430" s="36">
        <v>0.87585000000000002</v>
      </c>
      <c r="F430" s="36"/>
      <c r="G430" s="36">
        <v>4.7499000000000002</v>
      </c>
      <c r="H430" s="36"/>
      <c r="I430" s="36">
        <v>-1.4655499999999999</v>
      </c>
      <c r="J430" s="36"/>
      <c r="K430" s="36">
        <v>14.57118</v>
      </c>
      <c r="L430" s="36"/>
      <c r="M430" s="36">
        <v>4.4802200000000001</v>
      </c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</row>
    <row r="431" spans="1:37">
      <c r="A431" s="36" t="s">
        <v>476</v>
      </c>
      <c r="B431" s="36"/>
      <c r="C431" s="36">
        <v>5.2090300000000003</v>
      </c>
      <c r="D431" s="36"/>
      <c r="E431" s="36">
        <v>-0.96719999999999995</v>
      </c>
      <c r="F431" s="36"/>
      <c r="G431" s="36">
        <v>-1.70522</v>
      </c>
      <c r="H431" s="36"/>
      <c r="I431" s="36">
        <v>-3.4911400000000001</v>
      </c>
      <c r="J431" s="36"/>
      <c r="K431" s="36">
        <v>1.0486599999999999</v>
      </c>
      <c r="L431" s="36"/>
      <c r="M431" s="36">
        <v>2.6812</v>
      </c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</row>
    <row r="432" spans="1:37">
      <c r="A432" s="36" t="s">
        <v>477</v>
      </c>
      <c r="B432" s="36"/>
      <c r="C432" s="36">
        <v>5.2064599999999999</v>
      </c>
      <c r="D432" s="36"/>
      <c r="E432" s="36">
        <v>-0.89056000000000002</v>
      </c>
      <c r="F432" s="36"/>
      <c r="G432" s="36">
        <v>-3.0746199999999999</v>
      </c>
      <c r="H432" s="36"/>
      <c r="I432" s="36">
        <v>-2.1231399999999998</v>
      </c>
      <c r="J432" s="36"/>
      <c r="K432" s="36">
        <v>2.18363</v>
      </c>
      <c r="L432" s="36"/>
      <c r="M432" s="36">
        <v>1.3303799999999999</v>
      </c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</row>
    <row r="433" spans="1:37">
      <c r="A433" s="36" t="s">
        <v>478</v>
      </c>
      <c r="B433" s="36"/>
      <c r="C433" s="36">
        <v>5.4916200000000002</v>
      </c>
      <c r="D433" s="36"/>
      <c r="E433" s="36">
        <v>-2.2760099999999999</v>
      </c>
      <c r="F433" s="36"/>
      <c r="G433" s="36">
        <v>-2.1957800000000001</v>
      </c>
      <c r="H433" s="36"/>
      <c r="I433" s="36">
        <v>2.2239100000000001</v>
      </c>
      <c r="J433" s="36"/>
      <c r="K433" s="36">
        <v>3.7913800000000002</v>
      </c>
      <c r="L433" s="36"/>
      <c r="M433" s="36">
        <v>0.21983</v>
      </c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</row>
    <row r="434" spans="1:37">
      <c r="A434" s="36" t="s">
        <v>479</v>
      </c>
      <c r="B434" s="36"/>
      <c r="C434" s="36">
        <v>3.2292000000000001</v>
      </c>
      <c r="D434" s="36"/>
      <c r="E434" s="36">
        <v>-2.16E-3</v>
      </c>
      <c r="F434" s="36"/>
      <c r="G434" s="36">
        <v>5.6437299999999997</v>
      </c>
      <c r="H434" s="36"/>
      <c r="I434" s="36">
        <v>2.3702000000000001</v>
      </c>
      <c r="J434" s="36"/>
      <c r="K434" s="36">
        <v>19.396380000000001</v>
      </c>
      <c r="L434" s="36"/>
      <c r="M434" s="36">
        <v>0.28360000000000002</v>
      </c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</row>
    <row r="435" spans="1:37">
      <c r="A435" s="36" t="s">
        <v>480</v>
      </c>
      <c r="B435" s="36"/>
      <c r="C435" s="36">
        <v>5.4547499999999998</v>
      </c>
      <c r="D435" s="36"/>
      <c r="E435" s="36">
        <v>-0.59055000000000002</v>
      </c>
      <c r="F435" s="36"/>
      <c r="G435" s="36">
        <v>-2.62845</v>
      </c>
      <c r="H435" s="36"/>
      <c r="I435" s="36">
        <v>-2.20601</v>
      </c>
      <c r="J435" s="36"/>
      <c r="K435" s="36">
        <v>3.2460300000000002</v>
      </c>
      <c r="L435" s="36"/>
      <c r="M435" s="36">
        <v>0.13342000000000001</v>
      </c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</row>
    <row r="436" spans="1:37">
      <c r="A436" s="36" t="s">
        <v>481</v>
      </c>
      <c r="B436" s="36"/>
      <c r="C436" s="36">
        <v>5.3161800000000001</v>
      </c>
      <c r="D436" s="36"/>
      <c r="E436" s="36">
        <v>1.2174199999999999</v>
      </c>
      <c r="F436" s="36"/>
      <c r="G436" s="36">
        <v>-4.5635199999999996</v>
      </c>
      <c r="H436" s="36"/>
      <c r="I436" s="36">
        <v>-2.2421500000000001</v>
      </c>
      <c r="J436" s="36"/>
      <c r="K436" s="36">
        <v>0.12174</v>
      </c>
      <c r="L436" s="36"/>
      <c r="M436" s="36">
        <v>2.91635</v>
      </c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</row>
    <row r="437" spans="1:37">
      <c r="A437" s="36" t="s">
        <v>482</v>
      </c>
      <c r="B437" s="36"/>
      <c r="C437" s="36">
        <v>2.7360600000000002</v>
      </c>
      <c r="D437" s="36"/>
      <c r="E437" s="36">
        <v>1.8044199999999999</v>
      </c>
      <c r="F437" s="36"/>
      <c r="G437" s="36">
        <v>30</v>
      </c>
      <c r="H437" s="36"/>
      <c r="I437" s="36">
        <v>-26.144459999999999</v>
      </c>
      <c r="J437" s="36"/>
      <c r="K437" s="36">
        <v>9.1186000000000007</v>
      </c>
      <c r="L437" s="36"/>
      <c r="M437" s="36">
        <v>7.8285400000000003</v>
      </c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</row>
    <row r="438" spans="1:37">
      <c r="A438" s="36" t="s">
        <v>483</v>
      </c>
      <c r="B438" s="36"/>
      <c r="C438" s="36">
        <v>2.5333199999999998</v>
      </c>
      <c r="D438" s="36"/>
      <c r="E438" s="36">
        <v>1.9704600000000001</v>
      </c>
      <c r="F438" s="36"/>
      <c r="G438" s="36">
        <v>30</v>
      </c>
      <c r="H438" s="36"/>
      <c r="I438" s="36">
        <v>-26.783809999999999</v>
      </c>
      <c r="J438" s="36"/>
      <c r="K438" s="36">
        <v>8.0949799999999996</v>
      </c>
      <c r="L438" s="36"/>
      <c r="M438" s="36">
        <v>6.6825000000000001</v>
      </c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</row>
    <row r="439" spans="1:37">
      <c r="A439" s="36" t="s">
        <v>484</v>
      </c>
      <c r="B439" s="36"/>
      <c r="C439" s="36">
        <v>5.2422700000000004</v>
      </c>
      <c r="D439" s="36"/>
      <c r="E439" s="36">
        <v>-7.5272500000000004</v>
      </c>
      <c r="F439" s="36"/>
      <c r="G439" s="36">
        <v>1.5888100000000001</v>
      </c>
      <c r="H439" s="36"/>
      <c r="I439" s="36">
        <v>-4.4613300000000002</v>
      </c>
      <c r="J439" s="36"/>
      <c r="K439" s="36">
        <v>0.20286000000000001</v>
      </c>
      <c r="L439" s="36"/>
      <c r="M439" s="36">
        <v>2.0426099999999998</v>
      </c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</row>
    <row r="440" spans="1:37">
      <c r="A440" s="36" t="s">
        <v>485</v>
      </c>
      <c r="B440" s="36"/>
      <c r="C440" s="36">
        <v>2.2790900000000001</v>
      </c>
      <c r="D440" s="36"/>
      <c r="E440" s="36">
        <v>-1.0563100000000001</v>
      </c>
      <c r="F440" s="36"/>
      <c r="G440" s="36">
        <v>9.1824899999999996</v>
      </c>
      <c r="H440" s="36"/>
      <c r="I440" s="36">
        <v>2.95119</v>
      </c>
      <c r="J440" s="36"/>
      <c r="K440" s="36">
        <v>10.285360000000001</v>
      </c>
      <c r="L440" s="36"/>
      <c r="M440" s="36">
        <v>0.26574999999999999</v>
      </c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</row>
    <row r="441" spans="1:37">
      <c r="A441" s="36" t="s">
        <v>486</v>
      </c>
      <c r="B441" s="36"/>
      <c r="C441" s="36">
        <v>1.71272</v>
      </c>
      <c r="D441" s="36"/>
      <c r="E441" s="36">
        <v>0.16658000000000001</v>
      </c>
      <c r="F441" s="36"/>
      <c r="G441" s="36">
        <v>-23.72832</v>
      </c>
      <c r="H441" s="36"/>
      <c r="I441" s="36">
        <v>30</v>
      </c>
      <c r="J441" s="36"/>
      <c r="K441" s="36">
        <v>5.5677399999999997</v>
      </c>
      <c r="L441" s="36"/>
      <c r="M441" s="36">
        <v>6.7796000000000003</v>
      </c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</row>
    <row r="442" spans="1:37">
      <c r="A442" s="36" t="s">
        <v>487</v>
      </c>
      <c r="B442" s="36"/>
      <c r="C442" s="36">
        <v>1.5215000000000001</v>
      </c>
      <c r="D442" s="36"/>
      <c r="E442" s="36">
        <v>-0.12889999999999999</v>
      </c>
      <c r="F442" s="36"/>
      <c r="G442" s="36">
        <v>-22.72814</v>
      </c>
      <c r="H442" s="36"/>
      <c r="I442" s="36">
        <v>29.894729999999999</v>
      </c>
      <c r="J442" s="36"/>
      <c r="K442" s="36">
        <v>6.7571399999999997</v>
      </c>
      <c r="L442" s="36"/>
      <c r="M442" s="36">
        <v>7.9569200000000002</v>
      </c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</row>
    <row r="443" spans="1:37">
      <c r="A443" s="36" t="s">
        <v>488</v>
      </c>
      <c r="B443" s="36"/>
      <c r="C443" s="36">
        <v>1.8412599999999999</v>
      </c>
      <c r="D443" s="36"/>
      <c r="E443" s="36">
        <v>-1.0022500000000001</v>
      </c>
      <c r="F443" s="36"/>
      <c r="G443" s="36">
        <v>-21.74006</v>
      </c>
      <c r="H443" s="36"/>
      <c r="I443" s="36">
        <v>30</v>
      </c>
      <c r="J443" s="36"/>
      <c r="K443" s="36">
        <v>5.9183599999999998</v>
      </c>
      <c r="L443" s="36"/>
      <c r="M443" s="36">
        <v>7.0154800000000002</v>
      </c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</row>
    <row r="444" spans="1:37">
      <c r="A444" s="36" t="s">
        <v>489</v>
      </c>
      <c r="B444" s="36"/>
      <c r="C444" s="36">
        <v>1.74925</v>
      </c>
      <c r="D444" s="36"/>
      <c r="E444" s="36">
        <v>-0.99461999999999995</v>
      </c>
      <c r="F444" s="36"/>
      <c r="G444" s="36">
        <v>-22.119319999999998</v>
      </c>
      <c r="H444" s="36"/>
      <c r="I444" s="36">
        <v>30</v>
      </c>
      <c r="J444" s="36"/>
      <c r="K444" s="36">
        <v>5.5199600000000002</v>
      </c>
      <c r="L444" s="36"/>
      <c r="M444" s="36">
        <v>6.8488800000000003</v>
      </c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</row>
    <row r="445" spans="1:37">
      <c r="A445" s="36" t="s">
        <v>490</v>
      </c>
      <c r="B445" s="36"/>
      <c r="C445" s="36">
        <v>1.87608</v>
      </c>
      <c r="D445" s="36"/>
      <c r="E445" s="36">
        <v>-1.3475200000000001</v>
      </c>
      <c r="F445" s="36"/>
      <c r="G445" s="36">
        <v>-21.289549999999998</v>
      </c>
      <c r="H445" s="36"/>
      <c r="I445" s="36">
        <v>30</v>
      </c>
      <c r="J445" s="36"/>
      <c r="K445" s="36">
        <v>6.8043300000000002</v>
      </c>
      <c r="L445" s="36"/>
      <c r="M445" s="36">
        <v>8.0273099999999999</v>
      </c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</row>
    <row r="446" spans="1:37">
      <c r="A446" s="36" t="s">
        <v>491</v>
      </c>
      <c r="B446" s="36"/>
      <c r="C446" s="36">
        <v>1.9512</v>
      </c>
      <c r="D446" s="36"/>
      <c r="E446" s="36">
        <v>-1.43903</v>
      </c>
      <c r="F446" s="36"/>
      <c r="G446" s="36">
        <v>30</v>
      </c>
      <c r="H446" s="36"/>
      <c r="I446" s="36">
        <v>-23.103400000000001</v>
      </c>
      <c r="J446" s="36"/>
      <c r="K446" s="36">
        <v>17.787459999999999</v>
      </c>
      <c r="L446" s="36"/>
      <c r="M446" s="36">
        <v>30</v>
      </c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</row>
    <row r="447" spans="1:37">
      <c r="A447" s="36" t="s">
        <v>492</v>
      </c>
      <c r="B447" s="36"/>
      <c r="C447" s="36">
        <v>2.40564</v>
      </c>
      <c r="D447" s="36"/>
      <c r="E447" s="36">
        <v>-1.4116299999999999</v>
      </c>
      <c r="F447" s="36"/>
      <c r="G447" s="36">
        <v>10.05391</v>
      </c>
      <c r="H447" s="36"/>
      <c r="I447" s="36">
        <v>-2.0007600000000001</v>
      </c>
      <c r="J447" s="36"/>
      <c r="K447" s="36">
        <v>10.718019999999999</v>
      </c>
      <c r="L447" s="36"/>
      <c r="M447" s="36">
        <v>0.68740000000000001</v>
      </c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</row>
    <row r="448" spans="1:37">
      <c r="A448" s="36" t="s">
        <v>493</v>
      </c>
      <c r="B448" s="36"/>
      <c r="C448" s="36">
        <v>2.2227100000000002</v>
      </c>
      <c r="D448" s="36"/>
      <c r="E448" s="36">
        <v>-1.5217499999999999</v>
      </c>
      <c r="F448" s="36"/>
      <c r="G448" s="36">
        <v>10.178850000000001</v>
      </c>
      <c r="H448" s="36"/>
      <c r="I448" s="36">
        <v>-1.28169</v>
      </c>
      <c r="J448" s="36"/>
      <c r="K448" s="36">
        <v>11.11932</v>
      </c>
      <c r="L448" s="36"/>
      <c r="M448" s="36">
        <v>0.36926999999999999</v>
      </c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</row>
    <row r="449" spans="1:37">
      <c r="A449" s="36" t="s">
        <v>494</v>
      </c>
      <c r="B449" s="36"/>
      <c r="C449" s="36">
        <v>2.0903399999999999</v>
      </c>
      <c r="D449" s="36"/>
      <c r="E449" s="36">
        <v>-1.03742</v>
      </c>
      <c r="F449" s="36"/>
      <c r="G449" s="36">
        <v>9.3870000000000005</v>
      </c>
      <c r="H449" s="36"/>
      <c r="I449" s="36">
        <v>-2.8585799999999999</v>
      </c>
      <c r="J449" s="36"/>
      <c r="K449" s="36">
        <v>11.36572</v>
      </c>
      <c r="L449" s="36"/>
      <c r="M449" s="36">
        <v>0.32366</v>
      </c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</row>
    <row r="450" spans="1:37">
      <c r="A450" s="36" t="s">
        <v>495</v>
      </c>
      <c r="B450" s="36"/>
      <c r="C450" s="36">
        <v>1.9814099999999999</v>
      </c>
      <c r="D450" s="36"/>
      <c r="E450" s="36">
        <v>-1.615</v>
      </c>
      <c r="F450" s="36"/>
      <c r="G450" s="36">
        <v>-2.3692500000000001</v>
      </c>
      <c r="H450" s="36"/>
      <c r="I450" s="36">
        <v>8.11768</v>
      </c>
      <c r="J450" s="36"/>
      <c r="K450" s="36">
        <v>0.62688999999999995</v>
      </c>
      <c r="L450" s="36"/>
      <c r="M450" s="36">
        <v>14.9795</v>
      </c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</row>
    <row r="451" spans="1:37">
      <c r="A451" s="36" t="s">
        <v>496</v>
      </c>
      <c r="B451" s="36"/>
      <c r="C451" s="36">
        <v>1.9208499999999999</v>
      </c>
      <c r="D451" s="36"/>
      <c r="E451" s="36">
        <v>-1.7122999999999999</v>
      </c>
      <c r="F451" s="36"/>
      <c r="G451" s="36">
        <v>-1.7663800000000001</v>
      </c>
      <c r="H451" s="36"/>
      <c r="I451" s="36">
        <v>8.1673399999999994</v>
      </c>
      <c r="J451" s="36"/>
      <c r="K451" s="36">
        <v>0.82249000000000005</v>
      </c>
      <c r="L451" s="36"/>
      <c r="M451" s="36">
        <v>13.73569</v>
      </c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</row>
    <row r="452" spans="1:37">
      <c r="A452" s="36" t="s">
        <v>497</v>
      </c>
      <c r="B452" s="36"/>
      <c r="C452" s="36">
        <v>2.0187400000000002</v>
      </c>
      <c r="D452" s="36"/>
      <c r="E452" s="36">
        <v>-1.91801</v>
      </c>
      <c r="F452" s="36"/>
      <c r="G452" s="36">
        <v>10.31786</v>
      </c>
      <c r="H452" s="36"/>
      <c r="I452" s="36">
        <v>1.0847599999999999</v>
      </c>
      <c r="J452" s="36"/>
      <c r="K452" s="36">
        <v>10.859109999999999</v>
      </c>
      <c r="L452" s="36"/>
      <c r="M452" s="36">
        <v>1.75014</v>
      </c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</row>
    <row r="453" spans="1:37">
      <c r="A453" s="36" t="s">
        <v>498</v>
      </c>
      <c r="B453" s="36"/>
      <c r="C453" s="36">
        <v>1.9133100000000001</v>
      </c>
      <c r="D453" s="36"/>
      <c r="E453" s="36">
        <v>-1.7043699999999999</v>
      </c>
      <c r="F453" s="36"/>
      <c r="G453" s="36">
        <v>10.259169999999999</v>
      </c>
      <c r="H453" s="36"/>
      <c r="I453" s="36">
        <v>0.42226999999999998</v>
      </c>
      <c r="J453" s="36"/>
      <c r="K453" s="36">
        <v>11.422079999999999</v>
      </c>
      <c r="L453" s="36"/>
      <c r="M453" s="36">
        <v>1.4280299999999999</v>
      </c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</row>
    <row r="454" spans="1:37">
      <c r="A454" s="36" t="s">
        <v>499</v>
      </c>
      <c r="B454" s="36"/>
      <c r="C454" s="36">
        <v>2.0851799999999998</v>
      </c>
      <c r="D454" s="36"/>
      <c r="E454" s="36">
        <v>-2.0241400000000001</v>
      </c>
      <c r="F454" s="36"/>
      <c r="G454" s="36">
        <v>10.481719999999999</v>
      </c>
      <c r="H454" s="36"/>
      <c r="I454" s="36">
        <v>0.74565999999999999</v>
      </c>
      <c r="J454" s="36"/>
      <c r="K454" s="36">
        <v>10.445320000000001</v>
      </c>
      <c r="L454" s="36"/>
      <c r="M454" s="36">
        <v>1.7427299999999999</v>
      </c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</row>
    <row r="455" spans="1:37">
      <c r="A455" s="36" t="s">
        <v>500</v>
      </c>
      <c r="B455" s="36"/>
      <c r="C455" s="36">
        <v>1.9342900000000001</v>
      </c>
      <c r="D455" s="36"/>
      <c r="E455" s="36">
        <v>-1.8327199999999999</v>
      </c>
      <c r="F455" s="36"/>
      <c r="G455" s="36">
        <v>10.2767</v>
      </c>
      <c r="H455" s="36"/>
      <c r="I455" s="36">
        <v>0.16511999999999999</v>
      </c>
      <c r="J455" s="36"/>
      <c r="K455" s="36">
        <v>10.388949999999999</v>
      </c>
      <c r="L455" s="36"/>
      <c r="M455" s="36">
        <v>1.5201100000000001</v>
      </c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</row>
    <row r="456" spans="1:37">
      <c r="A456" s="36" t="s">
        <v>501</v>
      </c>
      <c r="B456" s="36"/>
      <c r="C456" s="36">
        <v>1.86659</v>
      </c>
      <c r="D456" s="36"/>
      <c r="E456" s="36">
        <v>-1.5735399999999999</v>
      </c>
      <c r="F456" s="36"/>
      <c r="G456" s="36">
        <v>10.18228</v>
      </c>
      <c r="H456" s="36"/>
      <c r="I456" s="36">
        <v>-1.2810900000000001</v>
      </c>
      <c r="J456" s="36"/>
      <c r="K456" s="36">
        <v>10.19336</v>
      </c>
      <c r="L456" s="36"/>
      <c r="M456" s="36">
        <v>1.12263</v>
      </c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</row>
    <row r="457" spans="1:37">
      <c r="A457" s="36" t="s">
        <v>502</v>
      </c>
      <c r="B457" s="36"/>
      <c r="C457" s="36">
        <v>2.56359</v>
      </c>
      <c r="D457" s="36"/>
      <c r="E457" s="36">
        <v>-2.2601599999999999</v>
      </c>
      <c r="F457" s="36"/>
      <c r="G457" s="36">
        <v>8.4126399999999997</v>
      </c>
      <c r="H457" s="36"/>
      <c r="I457" s="36">
        <v>-1.24888</v>
      </c>
      <c r="J457" s="36"/>
      <c r="K457" s="36">
        <v>9.0482899999999997</v>
      </c>
      <c r="L457" s="36"/>
      <c r="M457" s="36">
        <v>1.07578</v>
      </c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</row>
    <row r="458" spans="1:37">
      <c r="A458" s="36" t="s">
        <v>503</v>
      </c>
      <c r="B458" s="36"/>
      <c r="C458" s="36">
        <v>2.3184800000000001</v>
      </c>
      <c r="D458" s="36"/>
      <c r="E458" s="36">
        <v>-1.9236800000000001</v>
      </c>
      <c r="F458" s="36"/>
      <c r="G458" s="36">
        <v>-3.44448</v>
      </c>
      <c r="H458" s="36"/>
      <c r="I458" s="36">
        <v>6.7205500000000002</v>
      </c>
      <c r="J458" s="36"/>
      <c r="K458" s="36">
        <v>1.52</v>
      </c>
      <c r="L458" s="36"/>
      <c r="M458" s="36">
        <v>10.26718</v>
      </c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</row>
    <row r="459" spans="1:37">
      <c r="A459" s="36" t="s">
        <v>504</v>
      </c>
      <c r="B459" s="36"/>
      <c r="C459" s="36">
        <v>3.0546899999999999</v>
      </c>
      <c r="D459" s="36"/>
      <c r="E459" s="36">
        <v>-2.8169499999999998</v>
      </c>
      <c r="F459" s="36"/>
      <c r="G459" s="36">
        <v>-5.2170399999999999</v>
      </c>
      <c r="H459" s="36"/>
      <c r="I459" s="36">
        <v>4.9531200000000002</v>
      </c>
      <c r="J459" s="36"/>
      <c r="K459" s="36">
        <v>2.0932300000000001</v>
      </c>
      <c r="L459" s="36"/>
      <c r="M459" s="36">
        <v>6.77921</v>
      </c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</row>
    <row r="460" spans="1:37">
      <c r="A460" s="36" t="s">
        <v>505</v>
      </c>
      <c r="B460" s="36"/>
      <c r="C460" s="36">
        <v>3.1913900000000002</v>
      </c>
      <c r="D460" s="36"/>
      <c r="E460" s="36">
        <v>-2.9319199999999999</v>
      </c>
      <c r="F460" s="36"/>
      <c r="G460" s="36">
        <v>-22.976140000000001</v>
      </c>
      <c r="H460" s="36"/>
      <c r="I460" s="36">
        <v>23.455939999999998</v>
      </c>
      <c r="J460" s="36"/>
      <c r="K460" s="36">
        <v>3.3630300000000002</v>
      </c>
      <c r="L460" s="36"/>
      <c r="M460" s="36">
        <v>4.0769700000000002</v>
      </c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</row>
    <row r="461" spans="1:37">
      <c r="A461" s="36" t="s">
        <v>506</v>
      </c>
      <c r="B461" s="36"/>
      <c r="C461" s="36">
        <v>2.5005099999999998</v>
      </c>
      <c r="D461" s="36"/>
      <c r="E461" s="36">
        <v>-2.0975000000000001</v>
      </c>
      <c r="F461" s="36"/>
      <c r="G461" s="36">
        <v>7.4434300000000002</v>
      </c>
      <c r="H461" s="36"/>
      <c r="I461" s="36">
        <v>-2.53288</v>
      </c>
      <c r="J461" s="36"/>
      <c r="K461" s="36">
        <v>7.8356500000000002</v>
      </c>
      <c r="L461" s="36"/>
      <c r="M461" s="36">
        <v>2.20831</v>
      </c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</row>
    <row r="462" spans="1:37">
      <c r="A462" s="36" t="s">
        <v>507</v>
      </c>
      <c r="B462" s="36"/>
      <c r="C462" s="36">
        <v>1.4592400000000001</v>
      </c>
      <c r="D462" s="36"/>
      <c r="E462" s="36">
        <v>-1.04403</v>
      </c>
      <c r="F462" s="36"/>
      <c r="G462" s="36">
        <v>7.0324600000000004</v>
      </c>
      <c r="H462" s="36"/>
      <c r="I462" s="36">
        <v>-2.5311699999999999</v>
      </c>
      <c r="J462" s="36"/>
      <c r="K462" s="36">
        <v>8.6670800000000003</v>
      </c>
      <c r="L462" s="36"/>
      <c r="M462" s="36">
        <v>2.21116</v>
      </c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</row>
    <row r="463" spans="1:37">
      <c r="A463" s="36" t="s">
        <v>508</v>
      </c>
      <c r="B463" s="36"/>
      <c r="C463" s="36">
        <v>0.86831000000000003</v>
      </c>
      <c r="D463" s="36"/>
      <c r="E463" s="36">
        <v>-0.36620999999999998</v>
      </c>
      <c r="F463" s="36"/>
      <c r="G463" s="36">
        <v>-2.3769499999999999</v>
      </c>
      <c r="H463" s="36"/>
      <c r="I463" s="36">
        <v>8.5959900000000005</v>
      </c>
      <c r="J463" s="36"/>
      <c r="K463" s="36">
        <v>2.71163</v>
      </c>
      <c r="L463" s="36"/>
      <c r="M463" s="36">
        <v>10.630129999999999</v>
      </c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</row>
    <row r="464" spans="1:37">
      <c r="A464" s="36" t="s">
        <v>509</v>
      </c>
      <c r="B464" s="36"/>
      <c r="C464" s="36">
        <v>1.01142</v>
      </c>
      <c r="D464" s="36"/>
      <c r="E464" s="36">
        <v>-0.15239</v>
      </c>
      <c r="F464" s="36"/>
      <c r="G464" s="36">
        <v>-2.3818100000000002</v>
      </c>
      <c r="H464" s="36"/>
      <c r="I464" s="36">
        <v>8.4291400000000003</v>
      </c>
      <c r="J464" s="36"/>
      <c r="K464" s="36">
        <v>2.0645799999999999</v>
      </c>
      <c r="L464" s="36"/>
      <c r="M464" s="36">
        <v>10.08799</v>
      </c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</row>
    <row r="465" spans="1:37">
      <c r="A465" s="36" t="s">
        <v>510</v>
      </c>
      <c r="B465" s="36"/>
      <c r="C465" s="36">
        <v>1.8266800000000001</v>
      </c>
      <c r="D465" s="36"/>
      <c r="E465" s="36">
        <v>-1.18737</v>
      </c>
      <c r="F465" s="36"/>
      <c r="G465" s="36">
        <v>8.5744399999999992</v>
      </c>
      <c r="H465" s="36"/>
      <c r="I465" s="36">
        <v>-3.4743400000000002</v>
      </c>
      <c r="J465" s="36"/>
      <c r="K465" s="36">
        <v>7.45669</v>
      </c>
      <c r="L465" s="36"/>
      <c r="M465" s="36">
        <v>2.2896100000000001</v>
      </c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</row>
    <row r="466" spans="1:37">
      <c r="A466" s="36" t="s">
        <v>511</v>
      </c>
      <c r="B466" s="36"/>
      <c r="C466" s="36">
        <v>1.5101500000000001</v>
      </c>
      <c r="D466" s="36"/>
      <c r="E466" s="36">
        <v>-1.0982700000000001</v>
      </c>
      <c r="F466" s="36"/>
      <c r="G466" s="36">
        <v>-3.1511999999999998</v>
      </c>
      <c r="H466" s="36"/>
      <c r="I466" s="36">
        <v>9.0596300000000003</v>
      </c>
      <c r="J466" s="36"/>
      <c r="K466" s="36">
        <v>2.0080900000000002</v>
      </c>
      <c r="L466" s="36"/>
      <c r="M466" s="36">
        <v>8.7572100000000006</v>
      </c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</row>
    <row r="467" spans="1:37">
      <c r="A467" s="36" t="s">
        <v>512</v>
      </c>
      <c r="B467" s="36"/>
      <c r="C467" s="36">
        <v>1.5645800000000001</v>
      </c>
      <c r="D467" s="36"/>
      <c r="E467" s="36">
        <v>-0.95128000000000001</v>
      </c>
      <c r="F467" s="36"/>
      <c r="G467" s="36">
        <v>-0.82323999999999997</v>
      </c>
      <c r="H467" s="36"/>
      <c r="I467" s="36">
        <v>8.1799300000000006</v>
      </c>
      <c r="J467" s="36"/>
      <c r="K467" s="36">
        <v>1.9294</v>
      </c>
      <c r="L467" s="36"/>
      <c r="M467" s="36">
        <v>10.31152</v>
      </c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</row>
    <row r="468" spans="1:37">
      <c r="A468" s="36" t="s">
        <v>513</v>
      </c>
      <c r="B468" s="36"/>
      <c r="C468" s="36">
        <v>1.5567</v>
      </c>
      <c r="D468" s="36"/>
      <c r="E468" s="36">
        <v>-0.88819999999999999</v>
      </c>
      <c r="F468" s="36"/>
      <c r="G468" s="36">
        <v>-21.620290000000001</v>
      </c>
      <c r="H468" s="36"/>
      <c r="I468" s="36">
        <v>30</v>
      </c>
      <c r="J468" s="36"/>
      <c r="K468" s="36">
        <v>7.2084299999999999</v>
      </c>
      <c r="L468" s="36"/>
      <c r="M468" s="36">
        <v>7.9520200000000001</v>
      </c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</row>
    <row r="469" spans="1:37">
      <c r="A469" s="36" t="s">
        <v>514</v>
      </c>
      <c r="B469" s="36"/>
      <c r="C469" s="36">
        <v>1.7839499999999999</v>
      </c>
      <c r="D469" s="36"/>
      <c r="E469" s="36">
        <v>-0.58428999999999998</v>
      </c>
      <c r="F469" s="36"/>
      <c r="G469" s="36">
        <v>8.4368599999999994</v>
      </c>
      <c r="H469" s="36"/>
      <c r="I469" s="36">
        <v>-1.7460199999999999</v>
      </c>
      <c r="J469" s="36"/>
      <c r="K469" s="36">
        <v>10.721920000000001</v>
      </c>
      <c r="L469" s="36"/>
      <c r="M469" s="36">
        <v>0.15866</v>
      </c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</row>
    <row r="470" spans="1:37">
      <c r="A470" s="36" t="s">
        <v>515</v>
      </c>
      <c r="B470" s="36"/>
      <c r="C470" s="36">
        <v>1.73021</v>
      </c>
      <c r="D470" s="36"/>
      <c r="E470" s="36">
        <v>-0.43414999999999998</v>
      </c>
      <c r="F470" s="36"/>
      <c r="G470" s="36">
        <v>8.1566299999999998</v>
      </c>
      <c r="H470" s="36"/>
      <c r="I470" s="36">
        <v>-1.1124099999999999</v>
      </c>
      <c r="J470" s="36"/>
      <c r="K470" s="36">
        <v>11.5594</v>
      </c>
      <c r="L470" s="36"/>
      <c r="M470" s="36">
        <v>0.16991000000000001</v>
      </c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</row>
    <row r="471" spans="1:37">
      <c r="A471" s="36" t="s">
        <v>516</v>
      </c>
      <c r="B471" s="36"/>
      <c r="C471" s="36">
        <v>1.5456700000000001</v>
      </c>
      <c r="D471" s="36"/>
      <c r="E471" s="36">
        <v>-0.88780000000000003</v>
      </c>
      <c r="F471" s="36"/>
      <c r="G471" s="36">
        <v>8.7450299999999999</v>
      </c>
      <c r="H471" s="36"/>
      <c r="I471" s="36">
        <v>1.1693100000000001</v>
      </c>
      <c r="J471" s="36"/>
      <c r="K471" s="36">
        <v>11.27994</v>
      </c>
      <c r="L471" s="36"/>
      <c r="M471" s="36">
        <v>0.43038999999999999</v>
      </c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</row>
    <row r="472" spans="1:37">
      <c r="A472" s="36" t="s">
        <v>517</v>
      </c>
      <c r="B472" s="36"/>
      <c r="C472" s="36">
        <v>1.7403500000000001</v>
      </c>
      <c r="D472" s="36"/>
      <c r="E472" s="36">
        <v>-0.56030000000000002</v>
      </c>
      <c r="F472" s="36"/>
      <c r="G472" s="36">
        <v>30</v>
      </c>
      <c r="H472" s="36"/>
      <c r="I472" s="36">
        <v>-22.882829999999998</v>
      </c>
      <c r="J472" s="36"/>
      <c r="K472" s="36">
        <v>8.2821200000000008</v>
      </c>
      <c r="L472" s="36"/>
      <c r="M472" s="36">
        <v>6.9578300000000004</v>
      </c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</row>
    <row r="473" spans="1:37">
      <c r="A473" s="36" t="s">
        <v>518</v>
      </c>
      <c r="B473" s="36"/>
      <c r="C473" s="36">
        <v>1.3557699999999999</v>
      </c>
      <c r="D473" s="36"/>
      <c r="E473" s="36">
        <v>-0.36940000000000001</v>
      </c>
      <c r="F473" s="36"/>
      <c r="G473" s="36">
        <v>-23.602530000000002</v>
      </c>
      <c r="H473" s="36"/>
      <c r="I473" s="36">
        <v>30</v>
      </c>
      <c r="J473" s="36"/>
      <c r="K473" s="36">
        <v>6.1581299999999999</v>
      </c>
      <c r="L473" s="36"/>
      <c r="M473" s="36">
        <v>7.5838400000000004</v>
      </c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</row>
    <row r="474" spans="1:37">
      <c r="A474" s="36" t="s">
        <v>519</v>
      </c>
      <c r="B474" s="36"/>
      <c r="C474" s="36">
        <v>1.0403800000000001</v>
      </c>
      <c r="D474" s="36"/>
      <c r="E474" s="36">
        <v>-1.7969999999999999</v>
      </c>
      <c r="F474" s="36"/>
      <c r="G474" s="36">
        <v>10.172929999999999</v>
      </c>
      <c r="H474" s="36"/>
      <c r="I474" s="36">
        <v>3.6707700000000001</v>
      </c>
      <c r="J474" s="36"/>
      <c r="K474" s="36">
        <v>12.476929999999999</v>
      </c>
      <c r="L474" s="36"/>
      <c r="M474" s="36">
        <v>0.31314999999999998</v>
      </c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</row>
    <row r="475" spans="1:37">
      <c r="A475" s="36" t="s">
        <v>520</v>
      </c>
      <c r="B475" s="36"/>
      <c r="C475" s="36">
        <v>0.67371999999999999</v>
      </c>
      <c r="D475" s="36"/>
      <c r="E475" s="36">
        <v>-0.49657000000000001</v>
      </c>
      <c r="F475" s="36"/>
      <c r="G475" s="36">
        <v>30</v>
      </c>
      <c r="H475" s="36"/>
      <c r="I475" s="36">
        <v>-23.015789999999999</v>
      </c>
      <c r="J475" s="36"/>
      <c r="K475" s="36">
        <v>8.1652000000000005</v>
      </c>
      <c r="L475" s="36"/>
      <c r="M475" s="36">
        <v>6.86714</v>
      </c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</row>
    <row r="476" spans="1:37">
      <c r="A476" s="36" t="s">
        <v>521</v>
      </c>
      <c r="B476" s="36"/>
      <c r="C476" s="36">
        <v>0.87099000000000004</v>
      </c>
      <c r="D476" s="36"/>
      <c r="E476" s="36">
        <v>-0.55672999999999995</v>
      </c>
      <c r="F476" s="36"/>
      <c r="G476" s="36">
        <v>-23.667909999999999</v>
      </c>
      <c r="H476" s="36"/>
      <c r="I476" s="36">
        <v>30</v>
      </c>
      <c r="J476" s="36"/>
      <c r="K476" s="36">
        <v>5.5825699999999996</v>
      </c>
      <c r="L476" s="36"/>
      <c r="M476" s="36">
        <v>7.0392299999999999</v>
      </c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</row>
    <row r="477" spans="1:37">
      <c r="A477" s="36" t="s">
        <v>522</v>
      </c>
      <c r="B477" s="36"/>
      <c r="C477" s="36">
        <v>0.92976999999999999</v>
      </c>
      <c r="D477" s="36"/>
      <c r="E477" s="36">
        <v>-1.0998600000000001</v>
      </c>
      <c r="F477" s="36"/>
      <c r="G477" s="36">
        <v>-22.590009999999999</v>
      </c>
      <c r="H477" s="36"/>
      <c r="I477" s="36">
        <v>30</v>
      </c>
      <c r="J477" s="36"/>
      <c r="K477" s="36">
        <v>5.4877900000000004</v>
      </c>
      <c r="L477" s="36"/>
      <c r="M477" s="36">
        <v>6.8176600000000001</v>
      </c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</row>
    <row r="478" spans="1:37">
      <c r="A478" s="36" t="s">
        <v>523</v>
      </c>
      <c r="B478" s="36"/>
      <c r="C478" s="36">
        <v>0.37109999999999999</v>
      </c>
      <c r="D478" s="36"/>
      <c r="E478" s="36">
        <v>-0.44972000000000001</v>
      </c>
      <c r="F478" s="36"/>
      <c r="G478" s="36">
        <v>-23.928149999999999</v>
      </c>
      <c r="H478" s="36"/>
      <c r="I478" s="36">
        <v>30</v>
      </c>
      <c r="J478" s="36"/>
      <c r="K478" s="36">
        <v>4.9170299999999996</v>
      </c>
      <c r="L478" s="36"/>
      <c r="M478" s="36">
        <v>6.2888799999999998</v>
      </c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</row>
    <row r="479" spans="1:37">
      <c r="A479" s="36" t="s">
        <v>524</v>
      </c>
      <c r="B479" s="36"/>
      <c r="C479" s="36">
        <v>0.51010999999999995</v>
      </c>
      <c r="D479" s="36"/>
      <c r="E479" s="36">
        <v>-0.38705000000000001</v>
      </c>
      <c r="F479" s="36"/>
      <c r="G479" s="36">
        <v>-24.414100000000001</v>
      </c>
      <c r="H479" s="36"/>
      <c r="I479" s="36">
        <v>30</v>
      </c>
      <c r="J479" s="36"/>
      <c r="K479" s="36">
        <v>4.9060600000000001</v>
      </c>
      <c r="L479" s="36"/>
      <c r="M479" s="36">
        <v>6.4251699999999996</v>
      </c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</row>
    <row r="480" spans="1:37">
      <c r="A480" s="36" t="s">
        <v>525</v>
      </c>
      <c r="B480" s="36"/>
      <c r="C480" s="36">
        <v>0.45112999999999998</v>
      </c>
      <c r="D480" s="36"/>
      <c r="E480" s="36">
        <v>-0.27424999999999999</v>
      </c>
      <c r="F480" s="36"/>
      <c r="G480" s="36">
        <v>-24.509039999999999</v>
      </c>
      <c r="H480" s="36"/>
      <c r="I480" s="36">
        <v>30</v>
      </c>
      <c r="J480" s="36"/>
      <c r="K480" s="36">
        <v>4.8725100000000001</v>
      </c>
      <c r="L480" s="36"/>
      <c r="M480" s="36">
        <v>6.3557600000000001</v>
      </c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</row>
    <row r="481" spans="1:37">
      <c r="A481" s="36" t="s">
        <v>526</v>
      </c>
      <c r="B481" s="36"/>
      <c r="C481" s="36">
        <v>0.47756999999999999</v>
      </c>
      <c r="D481" s="36"/>
      <c r="E481" s="36">
        <v>-0.33482000000000001</v>
      </c>
      <c r="F481" s="36"/>
      <c r="G481" s="36">
        <v>-24.397549999999999</v>
      </c>
      <c r="H481" s="36"/>
      <c r="I481" s="36">
        <v>30</v>
      </c>
      <c r="J481" s="36"/>
      <c r="K481" s="36">
        <v>4.9010100000000003</v>
      </c>
      <c r="L481" s="36"/>
      <c r="M481" s="36">
        <v>6.3863300000000001</v>
      </c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</row>
    <row r="482" spans="1:37">
      <c r="A482" s="36" t="s">
        <v>527</v>
      </c>
      <c r="B482" s="36"/>
      <c r="C482" s="36">
        <v>0.37557000000000001</v>
      </c>
      <c r="D482" s="36"/>
      <c r="E482" s="36">
        <v>-0.24398</v>
      </c>
      <c r="F482" s="36"/>
      <c r="G482" s="36">
        <v>-24.725339999999999</v>
      </c>
      <c r="H482" s="36"/>
      <c r="I482" s="36">
        <v>30</v>
      </c>
      <c r="J482" s="36"/>
      <c r="K482" s="36">
        <v>4.9351000000000003</v>
      </c>
      <c r="L482" s="36"/>
      <c r="M482" s="36">
        <v>6.5343</v>
      </c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</row>
    <row r="483" spans="1:37">
      <c r="A483" s="36" t="s">
        <v>528</v>
      </c>
      <c r="B483" s="36"/>
      <c r="C483" s="36">
        <v>1E-4</v>
      </c>
      <c r="D483" s="36"/>
      <c r="E483" s="36">
        <v>0.12230000000000001</v>
      </c>
      <c r="F483" s="36"/>
      <c r="G483" s="36">
        <v>-25.475159999999999</v>
      </c>
      <c r="H483" s="36"/>
      <c r="I483" s="36">
        <v>30</v>
      </c>
      <c r="J483" s="36"/>
      <c r="K483" s="36">
        <v>4.9950799999999997</v>
      </c>
      <c r="L483" s="36"/>
      <c r="M483" s="36">
        <v>6.3702199999999998</v>
      </c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</row>
    <row r="484" spans="1:37">
      <c r="A484" s="36" t="s">
        <v>529</v>
      </c>
      <c r="B484" s="36"/>
      <c r="C484" s="36">
        <v>0.35847000000000001</v>
      </c>
      <c r="D484" s="36"/>
      <c r="E484" s="36">
        <v>-0.30465999999999999</v>
      </c>
      <c r="F484" s="36"/>
      <c r="G484" s="36">
        <v>-24.538460000000001</v>
      </c>
      <c r="H484" s="36"/>
      <c r="I484" s="36">
        <v>29.97645</v>
      </c>
      <c r="J484" s="36"/>
      <c r="K484" s="36">
        <v>5.2693599999999998</v>
      </c>
      <c r="L484" s="36"/>
      <c r="M484" s="36">
        <v>6.7750199999999996</v>
      </c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</row>
    <row r="485" spans="1:37">
      <c r="A485" s="36" t="s">
        <v>530</v>
      </c>
      <c r="B485" s="36"/>
      <c r="C485" s="36">
        <v>1.16608</v>
      </c>
      <c r="D485" s="36"/>
      <c r="E485" s="36">
        <v>-1.1477999999999999</v>
      </c>
      <c r="F485" s="36"/>
      <c r="G485" s="36">
        <v>-27.586390000000002</v>
      </c>
      <c r="H485" s="36"/>
      <c r="I485" s="36">
        <v>30</v>
      </c>
      <c r="J485" s="36"/>
      <c r="K485" s="36">
        <v>4.8587300000000004</v>
      </c>
      <c r="L485" s="36"/>
      <c r="M485" s="36">
        <v>5.9778799999999999</v>
      </c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</row>
    <row r="486" spans="1:37">
      <c r="A486" s="36" t="s">
        <v>531</v>
      </c>
      <c r="B486" s="36"/>
      <c r="C486" s="36">
        <v>1.0802700000000001</v>
      </c>
      <c r="D486" s="36"/>
      <c r="E486" s="36">
        <v>-0.99697000000000002</v>
      </c>
      <c r="F486" s="36"/>
      <c r="G486" s="36">
        <v>-27.598379999999999</v>
      </c>
      <c r="H486" s="36"/>
      <c r="I486" s="36">
        <v>29.965900000000001</v>
      </c>
      <c r="J486" s="36"/>
      <c r="K486" s="36">
        <v>4.7187299999999999</v>
      </c>
      <c r="L486" s="36"/>
      <c r="M486" s="36">
        <v>5.7986500000000003</v>
      </c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</row>
    <row r="487" spans="1:37">
      <c r="A487" s="36" t="s">
        <v>532</v>
      </c>
      <c r="B487" s="36"/>
      <c r="C487" s="36">
        <v>0.61036000000000001</v>
      </c>
      <c r="D487" s="36"/>
      <c r="E487" s="36">
        <v>-0.59247000000000005</v>
      </c>
      <c r="F487" s="36"/>
      <c r="G487" s="36">
        <v>-25.731010000000001</v>
      </c>
      <c r="H487" s="36"/>
      <c r="I487" s="36">
        <v>30</v>
      </c>
      <c r="J487" s="36"/>
      <c r="K487" s="36">
        <v>5.2073200000000002</v>
      </c>
      <c r="L487" s="36"/>
      <c r="M487" s="36">
        <v>6.5737899999999998</v>
      </c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</row>
    <row r="488" spans="1:37">
      <c r="A488" s="36" t="s">
        <v>533</v>
      </c>
      <c r="B488" s="36"/>
      <c r="C488" s="36">
        <v>1.2925899999999999</v>
      </c>
      <c r="D488" s="36"/>
      <c r="E488" s="36">
        <v>-1.1909000000000001</v>
      </c>
      <c r="F488" s="36"/>
      <c r="G488" s="36">
        <v>30</v>
      </c>
      <c r="H488" s="36"/>
      <c r="I488" s="36">
        <v>-27.264279999999999</v>
      </c>
      <c r="J488" s="36"/>
      <c r="K488" s="36">
        <v>5.8921799999999998</v>
      </c>
      <c r="L488" s="36"/>
      <c r="M488" s="36">
        <v>4.7907900000000003</v>
      </c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</row>
    <row r="489" spans="1:37">
      <c r="A489" s="36" t="s">
        <v>534</v>
      </c>
      <c r="B489" s="36"/>
      <c r="C489" s="36">
        <v>0.82599999999999996</v>
      </c>
      <c r="D489" s="36"/>
      <c r="E489" s="36">
        <v>-0.73512</v>
      </c>
      <c r="F489" s="36"/>
      <c r="G489" s="36">
        <v>29.786490000000001</v>
      </c>
      <c r="H489" s="36"/>
      <c r="I489" s="36">
        <v>-26.200510000000001</v>
      </c>
      <c r="J489" s="36"/>
      <c r="K489" s="36">
        <v>6.4682000000000004</v>
      </c>
      <c r="L489" s="36"/>
      <c r="M489" s="36">
        <v>5.1098600000000003</v>
      </c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</row>
    <row r="490" spans="1:37">
      <c r="A490" s="36" t="s">
        <v>535</v>
      </c>
      <c r="B490" s="36"/>
      <c r="C490" s="36">
        <v>0.72540000000000004</v>
      </c>
      <c r="D490" s="36"/>
      <c r="E490" s="36">
        <v>-0.60829</v>
      </c>
      <c r="F490" s="36"/>
      <c r="G490" s="36">
        <v>29.99888</v>
      </c>
      <c r="H490" s="36"/>
      <c r="I490" s="36">
        <v>-26.742149999999999</v>
      </c>
      <c r="J490" s="36"/>
      <c r="K490" s="36">
        <v>6.2784000000000004</v>
      </c>
      <c r="L490" s="36"/>
      <c r="M490" s="36">
        <v>4.9856199999999999</v>
      </c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</row>
    <row r="491" spans="1:37">
      <c r="A491" s="36" t="s">
        <v>536</v>
      </c>
      <c r="B491" s="36"/>
      <c r="C491" s="36">
        <v>0.36343999999999999</v>
      </c>
      <c r="D491" s="36"/>
      <c r="E491" s="36">
        <v>-0.27304</v>
      </c>
      <c r="F491" s="36"/>
      <c r="G491" s="36">
        <v>29.846160000000001</v>
      </c>
      <c r="H491" s="36"/>
      <c r="I491" s="36">
        <v>-24.03866</v>
      </c>
      <c r="J491" s="36"/>
      <c r="K491" s="36">
        <v>7.6060400000000001</v>
      </c>
      <c r="L491" s="36"/>
      <c r="M491" s="36">
        <v>6.1227299999999998</v>
      </c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</row>
    <row r="492" spans="1:37">
      <c r="A492" s="36" t="s">
        <v>537</v>
      </c>
      <c r="B492" s="36"/>
      <c r="C492" s="36">
        <v>0.30802000000000002</v>
      </c>
      <c r="D492" s="36"/>
      <c r="E492" s="36">
        <v>-0.20893</v>
      </c>
      <c r="F492" s="36"/>
      <c r="G492" s="36">
        <v>29.999890000000001</v>
      </c>
      <c r="H492" s="36"/>
      <c r="I492" s="36">
        <v>-25.045809999999999</v>
      </c>
      <c r="J492" s="36"/>
      <c r="K492" s="36">
        <v>6.94503</v>
      </c>
      <c r="L492" s="36"/>
      <c r="M492" s="36">
        <v>5.3109700000000002</v>
      </c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</row>
    <row r="493" spans="1:37">
      <c r="A493" s="36" t="s">
        <v>538</v>
      </c>
      <c r="B493" s="36"/>
      <c r="C493" s="36">
        <v>0.18726000000000001</v>
      </c>
      <c r="D493" s="36"/>
      <c r="E493" s="36">
        <v>-4.564E-2</v>
      </c>
      <c r="F493" s="36"/>
      <c r="G493" s="36">
        <v>30</v>
      </c>
      <c r="H493" s="36"/>
      <c r="I493" s="36">
        <v>-25.505780000000001</v>
      </c>
      <c r="J493" s="36"/>
      <c r="K493" s="36">
        <v>7.0545999999999998</v>
      </c>
      <c r="L493" s="36"/>
      <c r="M493" s="36">
        <v>5.3267600000000002</v>
      </c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</row>
    <row r="494" spans="1:37">
      <c r="A494" s="36" t="s">
        <v>539</v>
      </c>
      <c r="B494" s="36"/>
      <c r="C494" s="36">
        <v>9.7750000000000004E-2</v>
      </c>
      <c r="D494" s="36"/>
      <c r="E494" s="36">
        <v>5.2199999999999998E-3</v>
      </c>
      <c r="F494" s="36"/>
      <c r="G494" s="36">
        <v>29.983519999999999</v>
      </c>
      <c r="H494" s="36"/>
      <c r="I494" s="36">
        <v>-25.246009999999998</v>
      </c>
      <c r="J494" s="36"/>
      <c r="K494" s="36">
        <v>7.3434699999999999</v>
      </c>
      <c r="L494" s="36"/>
      <c r="M494" s="36">
        <v>5.6791</v>
      </c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</row>
    <row r="495" spans="1:37">
      <c r="A495" s="36" t="s">
        <v>540</v>
      </c>
      <c r="B495" s="36"/>
      <c r="C495" s="36">
        <v>0.33921000000000001</v>
      </c>
      <c r="D495" s="36"/>
      <c r="E495" s="36">
        <v>-0.26602999999999999</v>
      </c>
      <c r="F495" s="36"/>
      <c r="G495" s="36">
        <v>30</v>
      </c>
      <c r="H495" s="36"/>
      <c r="I495" s="36">
        <v>-24.897379999999998</v>
      </c>
      <c r="J495" s="36"/>
      <c r="K495" s="36">
        <v>7.1391999999999998</v>
      </c>
      <c r="L495" s="36"/>
      <c r="M495" s="36">
        <v>5.4836900000000002</v>
      </c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</row>
    <row r="496" spans="1:37">
      <c r="A496" s="36" t="s">
        <v>541</v>
      </c>
      <c r="B496" s="36"/>
      <c r="C496" s="36">
        <v>0.78310999999999997</v>
      </c>
      <c r="D496" s="36"/>
      <c r="E496" s="36">
        <v>-0.73448999999999998</v>
      </c>
      <c r="F496" s="36"/>
      <c r="G496" s="36">
        <v>-25.18629</v>
      </c>
      <c r="H496" s="36"/>
      <c r="I496" s="36">
        <v>30</v>
      </c>
      <c r="J496" s="36"/>
      <c r="K496" s="36">
        <v>5.4101299999999997</v>
      </c>
      <c r="L496" s="36"/>
      <c r="M496" s="36">
        <v>6.7634299999999996</v>
      </c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</row>
    <row r="497" spans="1:37">
      <c r="A497" s="36" t="s">
        <v>542</v>
      </c>
      <c r="B497" s="36"/>
      <c r="C497" s="36">
        <v>0.48448000000000002</v>
      </c>
      <c r="D497" s="36"/>
      <c r="E497" s="36">
        <v>-0.41968</v>
      </c>
      <c r="F497" s="36"/>
      <c r="G497" s="36">
        <v>-24.529530000000001</v>
      </c>
      <c r="H497" s="36"/>
      <c r="I497" s="36">
        <v>30</v>
      </c>
      <c r="J497" s="36"/>
      <c r="K497" s="36">
        <v>5.40747</v>
      </c>
      <c r="L497" s="36"/>
      <c r="M497" s="36">
        <v>6.9520999999999997</v>
      </c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</row>
    <row r="498" spans="1:37">
      <c r="A498" s="36" t="s">
        <v>543</v>
      </c>
      <c r="B498" s="36"/>
      <c r="C498" s="36">
        <v>0.95476000000000005</v>
      </c>
      <c r="D498" s="36"/>
      <c r="E498" s="36">
        <v>-0.90742999999999996</v>
      </c>
      <c r="F498" s="36"/>
      <c r="G498" s="36">
        <v>-24.981590000000001</v>
      </c>
      <c r="H498" s="36"/>
      <c r="I498" s="36">
        <v>29.919809999999998</v>
      </c>
      <c r="J498" s="36"/>
      <c r="K498" s="36">
        <v>5.2320700000000002</v>
      </c>
      <c r="L498" s="36"/>
      <c r="M498" s="36">
        <v>6.58786</v>
      </c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</row>
    <row r="499" spans="1:37">
      <c r="A499" s="36" t="s">
        <v>544</v>
      </c>
      <c r="B499" s="36"/>
      <c r="C499" s="36">
        <v>0.5776</v>
      </c>
      <c r="D499" s="36"/>
      <c r="E499" s="36">
        <v>-0.42920000000000003</v>
      </c>
      <c r="F499" s="36"/>
      <c r="G499" s="36">
        <v>-24.825880000000002</v>
      </c>
      <c r="H499" s="36"/>
      <c r="I499" s="36">
        <v>30</v>
      </c>
      <c r="J499" s="36"/>
      <c r="K499" s="36">
        <v>5.1584099999999999</v>
      </c>
      <c r="L499" s="36"/>
      <c r="M499" s="36">
        <v>6.79861</v>
      </c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</row>
    <row r="500" spans="1:37">
      <c r="A500" s="36" t="s">
        <v>545</v>
      </c>
      <c r="B500" s="36"/>
      <c r="C500" s="36">
        <v>0.59021000000000001</v>
      </c>
      <c r="D500" s="36"/>
      <c r="E500" s="36">
        <v>-0.44077</v>
      </c>
      <c r="F500" s="36"/>
      <c r="G500" s="36">
        <v>-24.82291</v>
      </c>
      <c r="H500" s="36"/>
      <c r="I500" s="36">
        <v>30</v>
      </c>
      <c r="J500" s="36"/>
      <c r="K500" s="36">
        <v>5.3561699999999997</v>
      </c>
      <c r="L500" s="36"/>
      <c r="M500" s="36">
        <v>7.0559200000000004</v>
      </c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</row>
    <row r="501" spans="1:37">
      <c r="A501" s="36" t="s">
        <v>546</v>
      </c>
      <c r="B501" s="36"/>
      <c r="C501" s="36">
        <v>0.62236999999999998</v>
      </c>
      <c r="D501" s="36"/>
      <c r="E501" s="36">
        <v>-0.46261000000000002</v>
      </c>
      <c r="F501" s="36"/>
      <c r="G501" s="36">
        <v>-24.919329999999999</v>
      </c>
      <c r="H501" s="36"/>
      <c r="I501" s="36">
        <v>30</v>
      </c>
      <c r="J501" s="36"/>
      <c r="K501" s="36">
        <v>5.1350600000000002</v>
      </c>
      <c r="L501" s="36"/>
      <c r="M501" s="36">
        <v>6.8167799999999996</v>
      </c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</row>
    <row r="502" spans="1:37">
      <c r="A502" s="36" t="s">
        <v>547</v>
      </c>
      <c r="B502" s="36"/>
      <c r="C502" s="36">
        <v>0.76954999999999996</v>
      </c>
      <c r="D502" s="36"/>
      <c r="E502" s="36">
        <v>-0.62675999999999998</v>
      </c>
      <c r="F502" s="36"/>
      <c r="G502" s="36">
        <v>-5.7035799999999997</v>
      </c>
      <c r="H502" s="36"/>
      <c r="I502" s="36">
        <v>11.18927</v>
      </c>
      <c r="J502" s="36"/>
      <c r="K502" s="36">
        <v>3.4354900000000002</v>
      </c>
      <c r="L502" s="36"/>
      <c r="M502" s="36">
        <v>8.8864300000000007</v>
      </c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</row>
  </sheetData>
  <hyperlinks>
    <hyperlink ref="C3" r:id="rId1"/>
    <hyperlink ref="C5" r:id="rId2"/>
  </hyperlinks>
  <pageMargins left="0.7" right="0.7" top="0.75" bottom="0.75" header="0.3" footer="0.3"/>
  <pageSetup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"/>
  <sheetViews>
    <sheetView workbookViewId="0">
      <selection activeCell="C11" sqref="C11"/>
    </sheetView>
  </sheetViews>
  <sheetFormatPr defaultRowHeight="14.4"/>
  <cols>
    <col min="1" max="1" width="11.3671875" customWidth="1"/>
    <col min="2" max="2" width="2.47265625" customWidth="1"/>
    <col min="3" max="4" width="20.7890625" customWidth="1"/>
  </cols>
  <sheetData>
    <row r="1" spans="1:5">
      <c r="A1" s="2" t="s">
        <v>843</v>
      </c>
      <c r="C1" s="10" t="s">
        <v>866</v>
      </c>
    </row>
    <row r="2" spans="1:5">
      <c r="A2" s="2" t="s">
        <v>844</v>
      </c>
      <c r="C2" t="s">
        <v>867</v>
      </c>
    </row>
    <row r="3" spans="1:5">
      <c r="A3" s="2" t="s">
        <v>845</v>
      </c>
      <c r="C3" t="s">
        <v>868</v>
      </c>
    </row>
    <row r="4" spans="1:5">
      <c r="A4" s="2"/>
    </row>
    <row r="5" spans="1:5">
      <c r="A5" s="2" t="s">
        <v>846</v>
      </c>
      <c r="C5" s="39" t="s">
        <v>865</v>
      </c>
    </row>
    <row r="6" spans="1:5">
      <c r="A6" s="2" t="s">
        <v>847</v>
      </c>
      <c r="C6" s="12">
        <v>42410</v>
      </c>
    </row>
    <row r="8" spans="1:5" s="8" customFormat="1">
      <c r="C8" s="8" t="s">
        <v>554</v>
      </c>
      <c r="E8" s="8" t="s">
        <v>555</v>
      </c>
    </row>
    <row r="9" spans="1:5" s="8" customFormat="1"/>
    <row r="11" spans="1:5">
      <c r="A11" s="6">
        <v>26665</v>
      </c>
      <c r="C11" s="7">
        <v>36.878778294385498</v>
      </c>
      <c r="D11" s="7"/>
      <c r="E11" s="5">
        <v>6.4603000000000002</v>
      </c>
    </row>
    <row r="12" spans="1:5">
      <c r="A12" s="6">
        <v>26755</v>
      </c>
      <c r="C12" s="7">
        <v>37.601434506222503</v>
      </c>
      <c r="D12" s="7"/>
      <c r="E12" s="5">
        <v>7.3901500000000002</v>
      </c>
    </row>
    <row r="13" spans="1:5">
      <c r="A13" s="6">
        <v>26846</v>
      </c>
      <c r="C13" s="7">
        <v>37.9744183574931</v>
      </c>
      <c r="D13" s="7"/>
      <c r="E13" s="5">
        <v>6.9599500000000001</v>
      </c>
    </row>
    <row r="14" spans="1:5">
      <c r="A14" s="6">
        <v>26938</v>
      </c>
      <c r="C14" s="7">
        <v>38.697074569329999</v>
      </c>
      <c r="D14" s="7"/>
      <c r="E14" s="5">
        <v>7.3044599999999997</v>
      </c>
    </row>
    <row r="15" spans="1:5">
      <c r="A15" s="6">
        <v>27030</v>
      </c>
      <c r="C15" s="7">
        <v>39.629534197506601</v>
      </c>
      <c r="D15" s="7"/>
      <c r="E15" s="5">
        <v>7.4589100000000004</v>
      </c>
    </row>
    <row r="16" spans="1:5">
      <c r="A16" s="6">
        <v>27120</v>
      </c>
      <c r="C16" s="7">
        <v>40.258944446525803</v>
      </c>
      <c r="D16" s="7"/>
      <c r="E16" s="5">
        <v>7.0675800000000004</v>
      </c>
    </row>
    <row r="17" spans="1:5">
      <c r="A17" s="6">
        <v>27211</v>
      </c>
      <c r="C17" s="7">
        <v>40.631928297796499</v>
      </c>
      <c r="D17" s="7"/>
      <c r="E17" s="5">
        <v>6.9981600000000004</v>
      </c>
    </row>
    <row r="18" spans="1:5">
      <c r="A18" s="6">
        <v>27303</v>
      </c>
      <c r="C18" s="7">
        <v>41.191404074702398</v>
      </c>
      <c r="D18" s="7"/>
      <c r="E18" s="5">
        <v>6.4457800000000001</v>
      </c>
    </row>
    <row r="19" spans="1:5">
      <c r="A19" s="6">
        <v>27395</v>
      </c>
      <c r="C19" s="7">
        <v>41.960683267948198</v>
      </c>
      <c r="D19" s="7"/>
      <c r="E19" s="5">
        <v>5.8823499999999997</v>
      </c>
    </row>
    <row r="20" spans="1:5">
      <c r="A20" s="6">
        <v>27485</v>
      </c>
      <c r="C20" s="7">
        <v>42.776585442602702</v>
      </c>
      <c r="D20" s="7"/>
      <c r="E20" s="5">
        <v>6.2536199999999997</v>
      </c>
    </row>
    <row r="21" spans="1:5">
      <c r="A21" s="6">
        <v>27576</v>
      </c>
      <c r="C21" s="7">
        <v>43.102946312464503</v>
      </c>
      <c r="D21" s="7"/>
      <c r="E21" s="5">
        <v>6.0814700000000004</v>
      </c>
    </row>
    <row r="22" spans="1:5">
      <c r="A22" s="6">
        <v>27668</v>
      </c>
      <c r="C22" s="7">
        <v>43.429307182326397</v>
      </c>
      <c r="D22" s="7"/>
      <c r="E22" s="5">
        <v>5.4329400000000003</v>
      </c>
    </row>
    <row r="23" spans="1:5">
      <c r="A23" s="6">
        <v>27760</v>
      </c>
      <c r="C23" s="7">
        <v>44.151963394163303</v>
      </c>
      <c r="D23" s="7"/>
      <c r="E23" s="5">
        <v>5.2222200000000001</v>
      </c>
    </row>
    <row r="24" spans="1:5">
      <c r="A24" s="6">
        <v>27851</v>
      </c>
      <c r="C24" s="7">
        <v>44.618193208251597</v>
      </c>
      <c r="D24" s="7"/>
      <c r="E24" s="5">
        <v>4.30518</v>
      </c>
    </row>
    <row r="25" spans="1:5">
      <c r="A25" s="6">
        <v>27942</v>
      </c>
      <c r="C25" s="7">
        <v>44.734750661773603</v>
      </c>
      <c r="D25" s="7"/>
      <c r="E25" s="5">
        <v>3.7858299999999998</v>
      </c>
    </row>
    <row r="26" spans="1:5">
      <c r="A26" s="6">
        <v>28034</v>
      </c>
      <c r="C26" s="7">
        <v>45.037800040931003</v>
      </c>
      <c r="D26" s="7"/>
      <c r="E26" s="5">
        <v>3.7037</v>
      </c>
    </row>
    <row r="27" spans="1:5">
      <c r="A27" s="6">
        <v>28126</v>
      </c>
      <c r="C27" s="7">
        <v>45.830390724881099</v>
      </c>
      <c r="D27" s="7"/>
      <c r="E27" s="5">
        <v>3.8014800000000002</v>
      </c>
    </row>
    <row r="28" spans="1:5">
      <c r="A28" s="6">
        <v>28216</v>
      </c>
      <c r="C28" s="7">
        <v>46.3199320296739</v>
      </c>
      <c r="D28" s="7"/>
      <c r="E28" s="5">
        <v>3.8140000000000001</v>
      </c>
    </row>
    <row r="29" spans="1:5">
      <c r="A29" s="6">
        <v>28307</v>
      </c>
      <c r="C29" s="7">
        <v>46.4598009739004</v>
      </c>
      <c r="D29" s="7"/>
      <c r="E29" s="5">
        <v>3.8561800000000002</v>
      </c>
    </row>
    <row r="30" spans="1:5">
      <c r="A30" s="6">
        <v>28399</v>
      </c>
      <c r="C30" s="7">
        <v>46.599669918126899</v>
      </c>
      <c r="D30" s="7"/>
      <c r="E30" s="5">
        <v>3.4679099999999998</v>
      </c>
    </row>
    <row r="31" spans="1:5">
      <c r="A31" s="6">
        <v>28491</v>
      </c>
      <c r="C31" s="7">
        <v>47.2057686764417</v>
      </c>
      <c r="D31" s="7"/>
      <c r="E31" s="5">
        <v>3.00102</v>
      </c>
    </row>
    <row r="32" spans="1:5">
      <c r="A32" s="6">
        <v>28581</v>
      </c>
      <c r="C32" s="7">
        <v>47.6486869998256</v>
      </c>
      <c r="D32" s="7"/>
      <c r="E32" s="5">
        <v>2.8686500000000001</v>
      </c>
    </row>
    <row r="33" spans="1:5">
      <c r="A33" s="6">
        <v>28672</v>
      </c>
      <c r="C33" s="7">
        <v>47.625375509121199</v>
      </c>
      <c r="D33" s="7"/>
      <c r="E33" s="5">
        <v>2.5087799999999998</v>
      </c>
    </row>
    <row r="34" spans="1:5">
      <c r="A34" s="6">
        <v>28764</v>
      </c>
      <c r="C34" s="7">
        <v>47.765244453347698</v>
      </c>
      <c r="D34" s="7"/>
      <c r="E34" s="5">
        <v>2.5012500000000002</v>
      </c>
    </row>
    <row r="35" spans="1:5">
      <c r="A35" s="6">
        <v>28856</v>
      </c>
      <c r="C35" s="7">
        <v>48.581146628002202</v>
      </c>
      <c r="D35" s="7"/>
      <c r="E35" s="5">
        <v>2.9135800000000001</v>
      </c>
    </row>
    <row r="36" spans="1:5">
      <c r="A36" s="6">
        <v>28946</v>
      </c>
      <c r="C36" s="7">
        <v>49.210556877021403</v>
      </c>
      <c r="D36" s="7"/>
      <c r="E36" s="5">
        <v>3.2778900000000002</v>
      </c>
    </row>
    <row r="37" spans="1:5">
      <c r="A37" s="6">
        <v>29037</v>
      </c>
      <c r="C37" s="7">
        <v>49.839967126040698</v>
      </c>
      <c r="D37" s="7"/>
      <c r="E37" s="5">
        <v>4.6500199999999996</v>
      </c>
    </row>
    <row r="38" spans="1:5">
      <c r="A38" s="6">
        <v>29129</v>
      </c>
      <c r="C38" s="7">
        <v>50.306196940128999</v>
      </c>
      <c r="D38" s="7"/>
      <c r="E38" s="5">
        <v>5.3196700000000003</v>
      </c>
    </row>
    <row r="39" spans="1:5">
      <c r="A39" s="6">
        <v>29221</v>
      </c>
      <c r="C39" s="7">
        <v>51.261968059010002</v>
      </c>
      <c r="D39" s="7"/>
      <c r="E39" s="5">
        <v>5.51823</v>
      </c>
    </row>
    <row r="40" spans="1:5">
      <c r="A40" s="6">
        <v>29312</v>
      </c>
      <c r="C40" s="7">
        <v>52.1244932150734</v>
      </c>
      <c r="D40" s="7"/>
      <c r="E40" s="5">
        <v>5.92136</v>
      </c>
    </row>
    <row r="41" spans="1:5">
      <c r="A41" s="6">
        <v>29403</v>
      </c>
      <c r="C41" s="7">
        <v>52.4275425942308</v>
      </c>
      <c r="D41" s="7"/>
      <c r="E41" s="5">
        <v>5.19177</v>
      </c>
    </row>
    <row r="42" spans="1:5">
      <c r="A42" s="6">
        <v>29495</v>
      </c>
      <c r="C42" s="7">
        <v>52.893772408319101</v>
      </c>
      <c r="D42" s="7"/>
      <c r="E42" s="5">
        <v>5.1436500000000001</v>
      </c>
    </row>
    <row r="43" spans="1:5">
      <c r="A43" s="6">
        <v>29587</v>
      </c>
      <c r="C43" s="7">
        <v>54.1992158877664</v>
      </c>
      <c r="D43" s="7"/>
      <c r="E43" s="5">
        <v>5.7298799999999996</v>
      </c>
    </row>
    <row r="44" spans="1:5">
      <c r="A44" s="6">
        <v>29677</v>
      </c>
      <c r="C44" s="7">
        <v>55.154987006647403</v>
      </c>
      <c r="D44" s="7"/>
      <c r="E44" s="5">
        <v>5.8139500000000002</v>
      </c>
    </row>
    <row r="45" spans="1:5">
      <c r="A45" s="6">
        <v>29768</v>
      </c>
      <c r="C45" s="7">
        <v>55.924266199893097</v>
      </c>
      <c r="D45" s="7"/>
      <c r="E45" s="5">
        <v>6.6696299999999997</v>
      </c>
    </row>
    <row r="46" spans="1:5">
      <c r="A46" s="6">
        <v>29860</v>
      </c>
      <c r="C46" s="7">
        <v>56.670233902434497</v>
      </c>
      <c r="D46" s="7"/>
      <c r="E46" s="5">
        <v>7.13971</v>
      </c>
    </row>
    <row r="47" spans="1:5">
      <c r="A47" s="6">
        <v>29952</v>
      </c>
      <c r="C47" s="7">
        <v>57.392890114271303</v>
      </c>
      <c r="D47" s="7"/>
      <c r="E47" s="5">
        <v>5.8924700000000003</v>
      </c>
    </row>
    <row r="48" spans="1:5">
      <c r="A48" s="6">
        <v>30042</v>
      </c>
      <c r="C48" s="7">
        <v>58.115546326108202</v>
      </c>
      <c r="D48" s="7"/>
      <c r="E48" s="5">
        <v>5.3677099999999998</v>
      </c>
    </row>
    <row r="49" spans="1:5">
      <c r="A49" s="6">
        <v>30133</v>
      </c>
      <c r="C49" s="7">
        <v>58.768268065831798</v>
      </c>
      <c r="D49" s="7"/>
      <c r="E49" s="5">
        <v>5.0854499999999998</v>
      </c>
    </row>
    <row r="50" spans="1:5">
      <c r="A50" s="6">
        <v>30225</v>
      </c>
      <c r="C50" s="7">
        <v>59.304432352033402</v>
      </c>
      <c r="D50" s="7"/>
      <c r="E50" s="5">
        <v>4.6482900000000003</v>
      </c>
    </row>
    <row r="51" spans="1:5">
      <c r="A51" s="6">
        <v>30317</v>
      </c>
      <c r="C51" s="7">
        <v>59.7240391847129</v>
      </c>
      <c r="D51" s="7"/>
      <c r="E51" s="5">
        <v>4.0617400000000004</v>
      </c>
    </row>
    <row r="52" spans="1:5">
      <c r="A52" s="6">
        <v>30407</v>
      </c>
      <c r="C52" s="7">
        <v>60.027088563870301</v>
      </c>
      <c r="D52" s="7"/>
      <c r="E52" s="5">
        <v>3.2892100000000002</v>
      </c>
    </row>
    <row r="53" spans="1:5">
      <c r="A53" s="6">
        <v>30498</v>
      </c>
      <c r="C53" s="7">
        <v>60.6098758314807</v>
      </c>
      <c r="D53" s="7"/>
      <c r="E53" s="5">
        <v>3.13368</v>
      </c>
    </row>
    <row r="54" spans="1:5">
      <c r="A54" s="6">
        <v>30590</v>
      </c>
      <c r="C54" s="7">
        <v>60.9129252106381</v>
      </c>
      <c r="D54" s="7"/>
      <c r="E54" s="5">
        <v>2.7122600000000001</v>
      </c>
    </row>
    <row r="55" spans="1:5">
      <c r="A55" s="6">
        <v>30682</v>
      </c>
      <c r="C55" s="7">
        <v>61.425778006135197</v>
      </c>
      <c r="D55" s="7"/>
      <c r="E55" s="5">
        <v>2.8493400000000002</v>
      </c>
    </row>
    <row r="56" spans="1:5">
      <c r="A56" s="6">
        <v>30773</v>
      </c>
      <c r="C56" s="7">
        <v>61.728827385292703</v>
      </c>
      <c r="D56" s="7"/>
      <c r="E56" s="5">
        <v>2.8349500000000001</v>
      </c>
    </row>
    <row r="57" spans="1:5">
      <c r="A57" s="6">
        <v>30864</v>
      </c>
      <c r="C57" s="7">
        <v>61.752138875996998</v>
      </c>
      <c r="D57" s="7"/>
      <c r="E57" s="5">
        <v>1.88462</v>
      </c>
    </row>
    <row r="58" spans="1:5">
      <c r="A58" s="6">
        <v>30956</v>
      </c>
      <c r="C58" s="7">
        <v>62.171745708676497</v>
      </c>
      <c r="D58" s="7"/>
      <c r="E58" s="5">
        <v>2.0665900000000001</v>
      </c>
    </row>
    <row r="59" spans="1:5">
      <c r="A59" s="6">
        <v>31048</v>
      </c>
      <c r="C59" s="7">
        <v>62.8477789391046</v>
      </c>
      <c r="D59" s="7"/>
      <c r="E59" s="5">
        <v>2.3149899999999999</v>
      </c>
    </row>
    <row r="60" spans="1:5">
      <c r="A60" s="6">
        <v>31138</v>
      </c>
      <c r="C60" s="7">
        <v>63.150828318262</v>
      </c>
      <c r="D60" s="7"/>
      <c r="E60" s="5">
        <v>2.3036300000000001</v>
      </c>
    </row>
    <row r="61" spans="1:5">
      <c r="A61" s="6">
        <v>31229</v>
      </c>
      <c r="C61" s="7">
        <v>63.034270864739902</v>
      </c>
      <c r="D61" s="7"/>
      <c r="E61" s="5">
        <v>2.07626</v>
      </c>
    </row>
    <row r="62" spans="1:5">
      <c r="A62" s="6">
        <v>31321</v>
      </c>
      <c r="C62" s="7">
        <v>63.150828318262</v>
      </c>
      <c r="D62" s="7"/>
      <c r="E62" s="5">
        <v>1.5748</v>
      </c>
    </row>
    <row r="63" spans="1:5">
      <c r="A63" s="6">
        <v>31413</v>
      </c>
      <c r="C63" s="7">
        <v>63.314008753192901</v>
      </c>
      <c r="D63" s="7"/>
      <c r="E63" s="5">
        <v>0.74184000000000005</v>
      </c>
    </row>
    <row r="64" spans="1:5">
      <c r="A64" s="6">
        <v>31503</v>
      </c>
      <c r="C64" s="7">
        <v>63.150828318262</v>
      </c>
      <c r="D64" s="7"/>
      <c r="E64" s="5">
        <v>0</v>
      </c>
    </row>
    <row r="65" spans="1:5">
      <c r="A65" s="6">
        <v>31594</v>
      </c>
      <c r="C65" s="7">
        <v>62.824467448400199</v>
      </c>
      <c r="D65" s="7"/>
      <c r="E65" s="5">
        <v>-0.33284000000000002</v>
      </c>
    </row>
    <row r="66" spans="1:5">
      <c r="A66" s="6">
        <v>31686</v>
      </c>
      <c r="C66" s="7">
        <v>62.568041050651601</v>
      </c>
      <c r="D66" s="7"/>
      <c r="E66" s="5">
        <v>-0.92284999999999995</v>
      </c>
    </row>
    <row r="67" spans="1:5">
      <c r="A67" s="6">
        <v>31778</v>
      </c>
      <c r="C67" s="7">
        <v>62.9876478833311</v>
      </c>
      <c r="D67" s="7"/>
      <c r="E67" s="5">
        <v>-0.51546000000000003</v>
      </c>
    </row>
    <row r="68" spans="1:5">
      <c r="A68" s="6">
        <v>31868</v>
      </c>
      <c r="C68" s="7">
        <v>63.174139808966402</v>
      </c>
      <c r="D68" s="7"/>
      <c r="E68" s="5">
        <v>3.6909999999999998E-2</v>
      </c>
    </row>
    <row r="69" spans="1:5">
      <c r="A69" s="6">
        <v>31959</v>
      </c>
      <c r="C69" s="7">
        <v>63.150828318262</v>
      </c>
      <c r="D69" s="7"/>
      <c r="E69" s="5">
        <v>0.51948000000000005</v>
      </c>
    </row>
    <row r="70" spans="1:5">
      <c r="A70" s="6">
        <v>32051</v>
      </c>
      <c r="C70" s="7">
        <v>63.174139808966402</v>
      </c>
      <c r="D70" s="7"/>
      <c r="E70" s="5">
        <v>0.96870000000000001</v>
      </c>
    </row>
    <row r="71" spans="1:5">
      <c r="A71" s="6">
        <v>32143</v>
      </c>
      <c r="C71" s="7">
        <v>63.5937466416459</v>
      </c>
      <c r="D71" s="7"/>
      <c r="E71" s="5">
        <v>0.96225000000000005</v>
      </c>
    </row>
    <row r="72" spans="1:5">
      <c r="A72" s="6">
        <v>32234</v>
      </c>
      <c r="C72" s="7">
        <v>63.896796020803301</v>
      </c>
      <c r="D72" s="7"/>
      <c r="E72" s="5">
        <v>1.14391</v>
      </c>
    </row>
    <row r="73" spans="1:5">
      <c r="A73" s="6">
        <v>32325</v>
      </c>
      <c r="C73" s="7">
        <v>63.966730492916597</v>
      </c>
      <c r="D73" s="7"/>
      <c r="E73" s="5">
        <v>1.29199</v>
      </c>
    </row>
    <row r="74" spans="1:5">
      <c r="A74" s="6">
        <v>32417</v>
      </c>
      <c r="C74" s="7">
        <v>64.246468381369496</v>
      </c>
      <c r="D74" s="7"/>
      <c r="E74" s="5">
        <v>1.6974199999999999</v>
      </c>
    </row>
    <row r="75" spans="1:5">
      <c r="A75" s="6">
        <v>32509</v>
      </c>
      <c r="C75" s="7">
        <v>65.132305028137296</v>
      </c>
      <c r="D75" s="7"/>
      <c r="E75" s="5">
        <v>2.4193500000000001</v>
      </c>
    </row>
    <row r="76" spans="1:5">
      <c r="A76" s="6">
        <v>32599</v>
      </c>
      <c r="C76" s="7">
        <v>65.738403786452096</v>
      </c>
      <c r="D76" s="7"/>
      <c r="E76" s="5">
        <v>2.8821599999999998</v>
      </c>
    </row>
    <row r="77" spans="1:5">
      <c r="A77" s="6">
        <v>32690</v>
      </c>
      <c r="C77" s="7">
        <v>65.761715277156497</v>
      </c>
      <c r="D77" s="7"/>
      <c r="E77" s="5">
        <v>2.8061199999999999</v>
      </c>
    </row>
    <row r="78" spans="1:5">
      <c r="A78" s="6">
        <v>32782</v>
      </c>
      <c r="C78" s="7">
        <v>66.181322109836003</v>
      </c>
      <c r="D78" s="7"/>
      <c r="E78" s="5">
        <v>3.0116100000000001</v>
      </c>
    </row>
    <row r="79" spans="1:5">
      <c r="A79" s="6">
        <v>32874</v>
      </c>
      <c r="C79" s="7">
        <v>66.903978321672895</v>
      </c>
      <c r="D79" s="7"/>
      <c r="E79" s="5">
        <v>2.72011</v>
      </c>
    </row>
    <row r="80" spans="1:5">
      <c r="A80" s="6">
        <v>32964</v>
      </c>
      <c r="C80" s="7">
        <v>67.253650682239197</v>
      </c>
      <c r="D80" s="7"/>
      <c r="E80" s="5">
        <v>2.3049599999999999</v>
      </c>
    </row>
    <row r="81" spans="1:5">
      <c r="A81" s="6">
        <v>33055</v>
      </c>
      <c r="C81" s="7">
        <v>67.556700061396597</v>
      </c>
      <c r="D81" s="7"/>
      <c r="E81" s="5">
        <v>2.72953</v>
      </c>
    </row>
    <row r="82" spans="1:5">
      <c r="A82" s="6">
        <v>33147</v>
      </c>
      <c r="C82" s="7">
        <v>68.186110310415799</v>
      </c>
      <c r="D82" s="7"/>
      <c r="E82" s="5">
        <v>3.0292400000000002</v>
      </c>
    </row>
    <row r="83" spans="1:5">
      <c r="A83" s="6">
        <v>33239</v>
      </c>
      <c r="C83" s="7">
        <v>68.805733811150901</v>
      </c>
      <c r="D83" s="7"/>
      <c r="E83" s="5">
        <v>2.8425099999999999</v>
      </c>
    </row>
    <row r="84" spans="1:5">
      <c r="A84" s="6">
        <v>33329</v>
      </c>
      <c r="C84" s="7">
        <v>69.472456038003202</v>
      </c>
      <c r="D84" s="7"/>
      <c r="E84" s="5">
        <v>3.2991600000000001</v>
      </c>
    </row>
    <row r="85" spans="1:5">
      <c r="A85" s="6">
        <v>33420</v>
      </c>
      <c r="C85" s="7">
        <v>70.605883823651993</v>
      </c>
      <c r="D85" s="7"/>
      <c r="E85" s="5">
        <v>4.5135199999999998</v>
      </c>
    </row>
    <row r="86" spans="1:5">
      <c r="A86" s="6">
        <v>33512</v>
      </c>
      <c r="C86" s="7">
        <v>71.939328277356495</v>
      </c>
      <c r="D86" s="7"/>
      <c r="E86" s="5">
        <v>5.5043699999999998</v>
      </c>
    </row>
    <row r="87" spans="1:5">
      <c r="A87" s="6">
        <v>33604</v>
      </c>
      <c r="C87" s="7">
        <v>72.872739394949605</v>
      </c>
      <c r="D87" s="7"/>
      <c r="E87" s="5">
        <v>5.9108499999999999</v>
      </c>
    </row>
    <row r="88" spans="1:5">
      <c r="A88" s="6">
        <v>33695</v>
      </c>
      <c r="C88" s="7">
        <v>73.706142178514895</v>
      </c>
      <c r="D88" s="7"/>
      <c r="E88" s="5">
        <v>6.0940500000000002</v>
      </c>
    </row>
    <row r="89" spans="1:5">
      <c r="A89" s="6">
        <v>33786</v>
      </c>
      <c r="C89" s="7">
        <v>74.106175514626202</v>
      </c>
      <c r="D89" s="7"/>
      <c r="E89" s="5">
        <v>4.9575100000000001</v>
      </c>
    </row>
    <row r="90" spans="1:5">
      <c r="A90" s="6">
        <v>33878</v>
      </c>
      <c r="C90" s="7">
        <v>74.339528294024504</v>
      </c>
      <c r="D90" s="7"/>
      <c r="E90" s="5">
        <v>3.3364199999999999</v>
      </c>
    </row>
    <row r="91" spans="1:5">
      <c r="A91" s="6">
        <v>33970</v>
      </c>
      <c r="C91" s="7">
        <v>76.273022751895994</v>
      </c>
      <c r="D91" s="7"/>
      <c r="E91" s="5">
        <v>4.6660599999999999</v>
      </c>
    </row>
    <row r="92" spans="1:5">
      <c r="A92" s="6">
        <v>34060</v>
      </c>
      <c r="C92" s="7">
        <v>76.939744978748195</v>
      </c>
      <c r="D92" s="7"/>
      <c r="E92" s="5">
        <v>4.3871599999999997</v>
      </c>
    </row>
    <row r="93" spans="1:5">
      <c r="A93" s="6">
        <v>34151</v>
      </c>
      <c r="C93" s="7">
        <v>77.473122760229998</v>
      </c>
      <c r="D93" s="7"/>
      <c r="E93" s="5">
        <v>4.5434099999999997</v>
      </c>
    </row>
    <row r="94" spans="1:5">
      <c r="A94" s="6">
        <v>34243</v>
      </c>
      <c r="C94" s="7">
        <v>77.539794982915197</v>
      </c>
      <c r="D94" s="7"/>
      <c r="E94" s="5">
        <v>4.3049299999999997</v>
      </c>
    </row>
    <row r="95" spans="1:5">
      <c r="A95" s="6">
        <v>34335</v>
      </c>
      <c r="C95" s="7">
        <v>78.539878323193605</v>
      </c>
      <c r="D95" s="7"/>
      <c r="E95" s="5">
        <v>2.9720300000000002</v>
      </c>
    </row>
    <row r="96" spans="1:5">
      <c r="A96" s="6">
        <v>34425</v>
      </c>
      <c r="C96" s="7">
        <v>79.073256104675394</v>
      </c>
      <c r="D96" s="7"/>
      <c r="E96" s="5">
        <v>2.7729599999999999</v>
      </c>
    </row>
    <row r="97" spans="1:5">
      <c r="A97" s="6">
        <v>34516</v>
      </c>
      <c r="C97" s="7">
        <v>79.473289440786701</v>
      </c>
      <c r="D97" s="7"/>
      <c r="E97" s="5">
        <v>2.5817600000000001</v>
      </c>
    </row>
    <row r="98" spans="1:5">
      <c r="A98" s="6">
        <v>34608</v>
      </c>
      <c r="C98" s="7">
        <v>79.439953329444094</v>
      </c>
      <c r="D98" s="7"/>
      <c r="E98" s="5">
        <v>2.4505599999999998</v>
      </c>
    </row>
    <row r="99" spans="1:5">
      <c r="A99" s="6">
        <v>34700</v>
      </c>
      <c r="C99" s="7">
        <v>80.173347778981594</v>
      </c>
      <c r="D99" s="7"/>
      <c r="E99" s="5">
        <v>2.0798000000000001</v>
      </c>
    </row>
    <row r="100" spans="1:5">
      <c r="A100" s="6">
        <v>34790</v>
      </c>
      <c r="C100" s="7">
        <v>80.440036669722502</v>
      </c>
      <c r="D100" s="7"/>
      <c r="E100" s="5">
        <v>1.7284999999999999</v>
      </c>
    </row>
    <row r="101" spans="1:5">
      <c r="A101" s="6">
        <v>34881</v>
      </c>
      <c r="C101" s="7">
        <v>80.706725560463397</v>
      </c>
      <c r="D101" s="7"/>
      <c r="E101" s="5">
        <v>1.5520099999999999</v>
      </c>
    </row>
    <row r="102" spans="1:5">
      <c r="A102" s="6">
        <v>34973</v>
      </c>
      <c r="C102" s="7">
        <v>80.606717226435507</v>
      </c>
      <c r="D102" s="7"/>
      <c r="E102" s="5">
        <v>1.4687399999999999</v>
      </c>
    </row>
    <row r="103" spans="1:5">
      <c r="A103" s="6">
        <v>35065</v>
      </c>
      <c r="C103" s="7">
        <v>81.340111675973006</v>
      </c>
      <c r="D103" s="7"/>
      <c r="E103" s="5">
        <v>1.4553</v>
      </c>
    </row>
    <row r="104" spans="1:5">
      <c r="A104" s="6">
        <v>35156</v>
      </c>
      <c r="C104" s="7">
        <v>81.6068005667139</v>
      </c>
      <c r="D104" s="7"/>
      <c r="E104" s="5">
        <v>1.45048</v>
      </c>
    </row>
    <row r="105" spans="1:5">
      <c r="A105" s="6">
        <v>35247</v>
      </c>
      <c r="C105" s="7">
        <v>81.806817234769596</v>
      </c>
      <c r="D105" s="7"/>
      <c r="E105" s="5">
        <v>1.36307</v>
      </c>
    </row>
    <row r="106" spans="1:5">
      <c r="A106" s="6">
        <v>35339</v>
      </c>
      <c r="C106" s="7">
        <v>81.840153346112203</v>
      </c>
      <c r="D106" s="7"/>
      <c r="E106" s="5">
        <v>1.5301899999999999</v>
      </c>
    </row>
    <row r="107" spans="1:5">
      <c r="A107" s="6">
        <v>35431</v>
      </c>
      <c r="C107" s="7">
        <v>82.773564463705299</v>
      </c>
      <c r="D107" s="7"/>
      <c r="E107" s="5">
        <v>1.7623</v>
      </c>
    </row>
    <row r="108" spans="1:5">
      <c r="A108" s="6">
        <v>35521</v>
      </c>
      <c r="C108" s="7">
        <v>82.873572797733203</v>
      </c>
      <c r="D108" s="7"/>
      <c r="E108" s="5">
        <v>1.5522899999999999</v>
      </c>
    </row>
    <row r="109" spans="1:5">
      <c r="A109" s="6">
        <v>35612</v>
      </c>
      <c r="C109" s="7">
        <v>83.706975581298394</v>
      </c>
      <c r="D109" s="7"/>
      <c r="E109" s="5">
        <v>2.32274</v>
      </c>
    </row>
    <row r="110" spans="1:5">
      <c r="A110" s="6">
        <v>35704</v>
      </c>
      <c r="C110" s="7">
        <v>83.573631135927997</v>
      </c>
      <c r="D110" s="7"/>
      <c r="E110" s="5">
        <v>2.1181299999999998</v>
      </c>
    </row>
    <row r="111" spans="1:5">
      <c r="A111" s="6">
        <v>35796</v>
      </c>
      <c r="C111" s="7">
        <v>83.806983915326299</v>
      </c>
      <c r="D111" s="7"/>
      <c r="E111" s="5">
        <v>1.2484900000000001</v>
      </c>
    </row>
    <row r="112" spans="1:5">
      <c r="A112" s="6">
        <v>35886</v>
      </c>
      <c r="C112" s="7">
        <v>84.007000583381895</v>
      </c>
      <c r="D112" s="7"/>
      <c r="E112" s="5">
        <v>1.3676600000000001</v>
      </c>
    </row>
    <row r="113" spans="1:5">
      <c r="A113" s="6">
        <v>35977</v>
      </c>
      <c r="C113" s="7">
        <v>84.207017251437605</v>
      </c>
      <c r="D113" s="7"/>
      <c r="E113" s="5">
        <v>0.59736999999999996</v>
      </c>
    </row>
    <row r="114" spans="1:5">
      <c r="A114" s="6">
        <v>36069</v>
      </c>
      <c r="C114" s="7">
        <v>83.940328360696697</v>
      </c>
      <c r="D114" s="7"/>
      <c r="E114" s="5">
        <v>0.43876999999999999</v>
      </c>
    </row>
    <row r="115" spans="1:5">
      <c r="A115" s="6">
        <v>36161</v>
      </c>
      <c r="C115" s="7">
        <v>83.973664472039303</v>
      </c>
      <c r="D115" s="7"/>
      <c r="E115" s="5">
        <v>0.19889000000000001</v>
      </c>
    </row>
    <row r="116" spans="1:5">
      <c r="A116" s="6">
        <v>36251</v>
      </c>
      <c r="C116" s="7">
        <v>84.440370030835894</v>
      </c>
      <c r="D116" s="7"/>
      <c r="E116" s="5">
        <v>0.51587000000000005</v>
      </c>
    </row>
    <row r="117" spans="1:5">
      <c r="A117" s="6">
        <v>36342</v>
      </c>
      <c r="C117" s="7">
        <v>84.773731144262001</v>
      </c>
      <c r="D117" s="7"/>
      <c r="E117" s="5">
        <v>0.67300000000000004</v>
      </c>
    </row>
    <row r="118" spans="1:5">
      <c r="A118" s="6">
        <v>36434</v>
      </c>
      <c r="C118" s="7">
        <v>84.740395032919395</v>
      </c>
      <c r="D118" s="7"/>
      <c r="E118" s="5">
        <v>0.95313999999999999</v>
      </c>
    </row>
    <row r="119" spans="1:5">
      <c r="A119" s="6">
        <v>36526</v>
      </c>
      <c r="C119" s="7">
        <v>85.273772814401198</v>
      </c>
      <c r="D119" s="7"/>
      <c r="E119" s="5">
        <v>1.54823</v>
      </c>
    </row>
    <row r="120" spans="1:5">
      <c r="A120" s="6">
        <v>36617</v>
      </c>
      <c r="C120" s="7">
        <v>85.373781148429003</v>
      </c>
      <c r="D120" s="7"/>
      <c r="E120" s="5">
        <v>1.10541</v>
      </c>
    </row>
    <row r="121" spans="1:5">
      <c r="A121" s="6">
        <v>36708</v>
      </c>
      <c r="C121" s="7">
        <v>85.940495041253399</v>
      </c>
      <c r="D121" s="7"/>
      <c r="E121" s="5">
        <v>1.3763300000000001</v>
      </c>
    </row>
    <row r="122" spans="1:5">
      <c r="A122" s="6">
        <v>36800</v>
      </c>
      <c r="C122" s="7">
        <v>86.207183931994294</v>
      </c>
      <c r="D122" s="7"/>
      <c r="E122" s="5">
        <v>1.73092</v>
      </c>
    </row>
    <row r="123" spans="1:5">
      <c r="A123" s="6">
        <v>36892</v>
      </c>
      <c r="C123" s="7">
        <v>86.740561713476097</v>
      </c>
      <c r="D123" s="7"/>
      <c r="E123" s="5">
        <v>1.7200899999999999</v>
      </c>
    </row>
    <row r="124" spans="1:5">
      <c r="A124" s="6">
        <v>36982</v>
      </c>
      <c r="C124" s="7">
        <v>87.540628385698795</v>
      </c>
      <c r="D124" s="7"/>
      <c r="E124" s="5">
        <v>2.5380699999999998</v>
      </c>
    </row>
    <row r="125" spans="1:5">
      <c r="A125" s="6">
        <v>37073</v>
      </c>
      <c r="C125" s="7">
        <v>87.673972831069193</v>
      </c>
      <c r="D125" s="7"/>
      <c r="E125" s="5">
        <v>2.0170699999999999</v>
      </c>
    </row>
    <row r="126" spans="1:5">
      <c r="A126" s="6">
        <v>37165</v>
      </c>
      <c r="C126" s="7">
        <v>87.640636719726601</v>
      </c>
      <c r="D126" s="7"/>
      <c r="E126" s="5">
        <v>1.6628000000000001</v>
      </c>
    </row>
    <row r="127" spans="1:5">
      <c r="A127" s="6">
        <v>37257</v>
      </c>
      <c r="C127" s="7">
        <v>88.474039503291905</v>
      </c>
      <c r="D127" s="7"/>
      <c r="E127" s="5">
        <v>1.9984599999999999</v>
      </c>
    </row>
    <row r="128" spans="1:5">
      <c r="A128" s="6">
        <v>37347</v>
      </c>
      <c r="C128" s="7">
        <v>88.674056171347601</v>
      </c>
      <c r="D128" s="7"/>
      <c r="E128" s="5">
        <v>1.29474</v>
      </c>
    </row>
    <row r="129" spans="1:5">
      <c r="A129" s="6">
        <v>37438</v>
      </c>
      <c r="C129" s="7">
        <v>88.7407283940328</v>
      </c>
      <c r="D129" s="7"/>
      <c r="E129" s="5">
        <v>1.2167300000000001</v>
      </c>
    </row>
    <row r="130" spans="1:5">
      <c r="A130" s="6">
        <v>37530</v>
      </c>
      <c r="C130" s="7">
        <v>88.674056171347601</v>
      </c>
      <c r="D130" s="7"/>
      <c r="E130" s="5">
        <v>1.17916</v>
      </c>
    </row>
    <row r="131" spans="1:5">
      <c r="A131" s="6">
        <v>37622</v>
      </c>
      <c r="C131" s="7">
        <v>89.474122843570299</v>
      </c>
      <c r="D131" s="7"/>
      <c r="E131" s="5">
        <v>1.1303700000000001</v>
      </c>
    </row>
    <row r="132" spans="1:5">
      <c r="A132" s="6">
        <v>37712</v>
      </c>
      <c r="C132" s="7">
        <v>89.374114509542494</v>
      </c>
      <c r="D132" s="7"/>
      <c r="E132" s="5">
        <v>0.78947000000000001</v>
      </c>
    </row>
    <row r="133" spans="1:5">
      <c r="A133" s="6">
        <v>37803</v>
      </c>
      <c r="C133" s="7">
        <v>89.674139511625995</v>
      </c>
      <c r="D133" s="7"/>
      <c r="E133" s="5">
        <v>1.0518400000000001</v>
      </c>
    </row>
    <row r="134" spans="1:5">
      <c r="A134" s="6">
        <v>37895</v>
      </c>
      <c r="C134" s="7">
        <v>89.707475622968602</v>
      </c>
      <c r="D134" s="7"/>
      <c r="E134" s="5">
        <v>1.1654100000000001</v>
      </c>
    </row>
    <row r="135" spans="1:5">
      <c r="A135" s="6">
        <v>37987</v>
      </c>
      <c r="C135" s="7">
        <v>90.340861738478196</v>
      </c>
      <c r="D135" s="7"/>
      <c r="E135" s="5">
        <v>0.96870000000000001</v>
      </c>
    </row>
    <row r="136" spans="1:5">
      <c r="A136" s="6">
        <v>38078</v>
      </c>
      <c r="C136" s="7">
        <v>91.040920076673103</v>
      </c>
      <c r="D136" s="7"/>
      <c r="E136" s="5">
        <v>1.8649800000000001</v>
      </c>
    </row>
    <row r="137" spans="1:5">
      <c r="A137" s="6">
        <v>38169</v>
      </c>
      <c r="C137" s="7">
        <v>91.307608967413998</v>
      </c>
      <c r="D137" s="7"/>
      <c r="E137" s="5">
        <v>1.8215600000000001</v>
      </c>
    </row>
    <row r="138" spans="1:5">
      <c r="A138" s="6">
        <v>38261</v>
      </c>
      <c r="C138" s="7">
        <v>91.507625635469594</v>
      </c>
      <c r="D138" s="7"/>
      <c r="E138" s="5">
        <v>2.0066899999999999</v>
      </c>
    </row>
    <row r="139" spans="1:5">
      <c r="A139" s="6">
        <v>38353</v>
      </c>
      <c r="C139" s="7">
        <v>91.807650637553095</v>
      </c>
      <c r="D139" s="7"/>
      <c r="E139" s="5">
        <v>1.6236200000000001</v>
      </c>
    </row>
    <row r="140" spans="1:5">
      <c r="A140" s="6">
        <v>38443</v>
      </c>
      <c r="C140" s="7">
        <v>92.174347862321895</v>
      </c>
      <c r="D140" s="7"/>
      <c r="E140" s="5">
        <v>1.2449699999999999</v>
      </c>
    </row>
    <row r="141" spans="1:5">
      <c r="A141" s="6">
        <v>38534</v>
      </c>
      <c r="C141" s="7">
        <v>92.807733977831504</v>
      </c>
      <c r="D141" s="7"/>
      <c r="E141" s="5">
        <v>1.6429400000000001</v>
      </c>
    </row>
    <row r="142" spans="1:5">
      <c r="A142" s="6">
        <v>38626</v>
      </c>
      <c r="C142" s="7">
        <v>93.041086757229806</v>
      </c>
      <c r="D142" s="7"/>
      <c r="E142" s="5">
        <v>1.67577</v>
      </c>
    </row>
    <row r="143" spans="1:5">
      <c r="A143" s="6">
        <v>38718</v>
      </c>
      <c r="C143" s="7">
        <v>93.374447870655899</v>
      </c>
      <c r="D143" s="7"/>
      <c r="E143" s="5">
        <v>1.70661</v>
      </c>
    </row>
    <row r="144" spans="1:5">
      <c r="A144" s="6">
        <v>38808</v>
      </c>
      <c r="C144" s="7">
        <v>93.874489540794997</v>
      </c>
      <c r="D144" s="7"/>
      <c r="E144" s="5">
        <v>1.8444799999999999</v>
      </c>
    </row>
    <row r="145" spans="1:5">
      <c r="A145" s="6">
        <v>38899</v>
      </c>
      <c r="C145" s="7">
        <v>94.174514542878597</v>
      </c>
      <c r="D145" s="7"/>
      <c r="E145" s="5">
        <v>1.4726999999999999</v>
      </c>
    </row>
    <row r="146" spans="1:5">
      <c r="A146" s="6">
        <v>38991</v>
      </c>
      <c r="C146" s="7">
        <v>94.241186765563796</v>
      </c>
      <c r="D146" s="7"/>
      <c r="E146" s="5">
        <v>1.28986</v>
      </c>
    </row>
    <row r="147" spans="1:5">
      <c r="A147" s="6">
        <v>39083</v>
      </c>
      <c r="C147" s="7">
        <v>95.041253437786494</v>
      </c>
      <c r="D147" s="7"/>
      <c r="E147" s="5">
        <v>1.78508</v>
      </c>
    </row>
    <row r="148" spans="1:5">
      <c r="A148" s="6">
        <v>39173</v>
      </c>
      <c r="C148" s="7">
        <v>95.8079839986666</v>
      </c>
      <c r="D148" s="7"/>
      <c r="E148" s="5">
        <v>2.05966</v>
      </c>
    </row>
    <row r="149" spans="1:5">
      <c r="A149" s="6">
        <v>39264</v>
      </c>
      <c r="C149" s="7">
        <v>96.308025668805698</v>
      </c>
      <c r="D149" s="7"/>
      <c r="E149" s="5">
        <v>2.2654899999999998</v>
      </c>
    </row>
    <row r="150" spans="1:5">
      <c r="A150" s="6">
        <v>39356</v>
      </c>
      <c r="C150" s="7">
        <v>97.141428452371002</v>
      </c>
      <c r="D150" s="7"/>
      <c r="E150" s="5">
        <v>3.0774699999999999</v>
      </c>
    </row>
    <row r="151" spans="1:5">
      <c r="A151" s="6">
        <v>39448</v>
      </c>
      <c r="C151" s="7">
        <v>97.841486790565895</v>
      </c>
      <c r="D151" s="7"/>
      <c r="E151" s="5">
        <v>2.9463300000000001</v>
      </c>
    </row>
    <row r="152" spans="1:5">
      <c r="A152" s="6">
        <v>39539</v>
      </c>
      <c r="C152" s="7">
        <v>98.574881240103394</v>
      </c>
      <c r="D152" s="7"/>
      <c r="E152" s="5">
        <v>2.8879600000000001</v>
      </c>
    </row>
    <row r="153" spans="1:5">
      <c r="A153" s="6">
        <v>39630</v>
      </c>
      <c r="C153" s="7">
        <v>99.274939578298202</v>
      </c>
      <c r="D153" s="7"/>
      <c r="E153" s="5">
        <v>3.0806499999999999</v>
      </c>
    </row>
    <row r="154" spans="1:5">
      <c r="A154" s="6">
        <v>39722</v>
      </c>
      <c r="C154" s="7">
        <v>98.708225685473806</v>
      </c>
      <c r="D154" s="7"/>
      <c r="E154" s="5">
        <v>1.6129</v>
      </c>
    </row>
    <row r="155" spans="1:5">
      <c r="A155" s="6">
        <v>39814</v>
      </c>
      <c r="C155" s="7">
        <v>98.641553462788593</v>
      </c>
      <c r="D155" s="7"/>
      <c r="E155" s="5">
        <v>0.81772</v>
      </c>
    </row>
    <row r="156" spans="1:5">
      <c r="A156" s="6">
        <v>39904</v>
      </c>
      <c r="C156" s="7">
        <v>98.841570130844204</v>
      </c>
      <c r="D156" s="7"/>
      <c r="E156" s="5">
        <v>0.27054</v>
      </c>
    </row>
    <row r="157" spans="1:5">
      <c r="A157" s="6">
        <v>39995</v>
      </c>
      <c r="C157" s="7">
        <v>99.0415867988999</v>
      </c>
      <c r="D157" s="7"/>
      <c r="E157" s="5">
        <v>-0.23505999999999999</v>
      </c>
    </row>
    <row r="158" spans="1:5">
      <c r="A158" s="6">
        <v>40087</v>
      </c>
      <c r="C158" s="7">
        <v>99.108259021585098</v>
      </c>
      <c r="D158" s="7"/>
      <c r="E158" s="5">
        <v>0.40527000000000002</v>
      </c>
    </row>
    <row r="159" spans="1:5">
      <c r="A159" s="6">
        <v>40179</v>
      </c>
      <c r="C159" s="7">
        <v>99.441620135011206</v>
      </c>
      <c r="D159" s="7"/>
      <c r="E159" s="5">
        <v>0.81108000000000002</v>
      </c>
    </row>
    <row r="160" spans="1:5">
      <c r="A160" s="6">
        <v>40269</v>
      </c>
      <c r="C160" s="7">
        <v>99.941661805150503</v>
      </c>
      <c r="D160" s="7"/>
      <c r="E160" s="5">
        <v>1.1129800000000001</v>
      </c>
    </row>
    <row r="161" spans="1:5">
      <c r="A161" s="6">
        <v>40360</v>
      </c>
      <c r="C161" s="7">
        <v>100.1416784732057</v>
      </c>
      <c r="D161" s="7"/>
      <c r="E161" s="5">
        <v>1.1107400000000001</v>
      </c>
    </row>
    <row r="162" spans="1:5">
      <c r="A162" s="6">
        <v>40452</v>
      </c>
      <c r="C162" s="7">
        <v>100.47503958663199</v>
      </c>
      <c r="D162" s="7"/>
      <c r="E162" s="5">
        <v>1.3790800000000001</v>
      </c>
    </row>
    <row r="163" spans="1:5">
      <c r="A163" s="6">
        <v>40544</v>
      </c>
      <c r="C163" s="7">
        <v>101.30844237019799</v>
      </c>
      <c r="D163" s="7"/>
      <c r="E163" s="5">
        <v>1.8773</v>
      </c>
    </row>
    <row r="164" spans="1:5">
      <c r="A164" s="6">
        <v>40634</v>
      </c>
      <c r="C164" s="7">
        <v>101.9418284857073</v>
      </c>
      <c r="D164" s="7"/>
      <c r="E164" s="5">
        <v>2.0013299999999998</v>
      </c>
    </row>
    <row r="165" spans="1:5">
      <c r="A165" s="6">
        <v>40725</v>
      </c>
      <c r="C165" s="7">
        <v>102.3418618218187</v>
      </c>
      <c r="D165" s="7"/>
      <c r="E165" s="5">
        <v>2.1970700000000001</v>
      </c>
    </row>
    <row r="166" spans="1:5">
      <c r="A166" s="6">
        <v>40817</v>
      </c>
      <c r="C166" s="7">
        <v>102.7085590465873</v>
      </c>
      <c r="D166" s="7"/>
      <c r="E166" s="5">
        <v>2.22296</v>
      </c>
    </row>
    <row r="167" spans="1:5">
      <c r="A167" s="6">
        <v>40909</v>
      </c>
      <c r="C167" s="7">
        <v>103.4752896074673</v>
      </c>
      <c r="D167" s="7"/>
      <c r="E167" s="5">
        <v>2.1388600000000002</v>
      </c>
    </row>
    <row r="168" spans="1:5">
      <c r="A168" s="6">
        <v>41000</v>
      </c>
      <c r="C168" s="7">
        <v>103.841986832236</v>
      </c>
      <c r="D168" s="7"/>
      <c r="E168" s="5">
        <v>1.8639600000000001</v>
      </c>
    </row>
    <row r="169" spans="1:5">
      <c r="A169" s="6">
        <v>41091</v>
      </c>
      <c r="C169" s="7">
        <v>104.4087007250603</v>
      </c>
      <c r="D169" s="7"/>
      <c r="E169" s="5">
        <v>2.0195400000000001</v>
      </c>
    </row>
    <row r="170" spans="1:5">
      <c r="A170" s="6">
        <v>41183</v>
      </c>
      <c r="C170" s="7">
        <v>104.775397949829</v>
      </c>
      <c r="D170" s="7"/>
      <c r="E170" s="5">
        <v>2.01233</v>
      </c>
    </row>
    <row r="171" spans="1:5">
      <c r="A171" s="6">
        <v>41275</v>
      </c>
      <c r="C171" s="7">
        <v>105.0754229519123</v>
      </c>
      <c r="D171" s="7"/>
      <c r="E171" s="5">
        <v>1.5463899999999999</v>
      </c>
    </row>
    <row r="172" spans="1:5">
      <c r="A172" s="6">
        <v>41365</v>
      </c>
      <c r="C172" s="7">
        <v>105.40878406533869</v>
      </c>
      <c r="D172" s="7"/>
      <c r="E172" s="5">
        <v>1.5088299999999999</v>
      </c>
    </row>
    <row r="173" spans="1:5">
      <c r="A173" s="6">
        <v>41456</v>
      </c>
      <c r="C173" s="7">
        <v>106.108842403534</v>
      </c>
      <c r="D173" s="7"/>
      <c r="E173" s="5">
        <v>1.62835</v>
      </c>
    </row>
    <row r="174" spans="1:5">
      <c r="A174" s="6">
        <v>41548</v>
      </c>
      <c r="C174" s="7">
        <v>106.175514626219</v>
      </c>
      <c r="D174" s="7"/>
      <c r="E174" s="5">
        <v>1.3363</v>
      </c>
    </row>
  </sheetData>
  <hyperlinks>
    <hyperlink ref="C5" r:id="rId1"/>
  </hyperlinks>
  <pageMargins left="0.7" right="0.7" top="0.75" bottom="0.75" header="0.3" footer="0.3"/>
  <pageSetup orientation="portrait" horizontalDpi="4294967293" verticalDpi="4294967293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workbookViewId="0">
      <selection activeCell="C95" sqref="C95:S95"/>
    </sheetView>
  </sheetViews>
  <sheetFormatPr defaultRowHeight="14.4"/>
  <cols>
    <col min="1" max="1" width="13.15625" customWidth="1"/>
    <col min="2" max="2" width="3.5234375" customWidth="1"/>
  </cols>
  <sheetData>
    <row r="1" spans="1:19">
      <c r="A1" s="2" t="s">
        <v>843</v>
      </c>
      <c r="C1" t="s">
        <v>869</v>
      </c>
    </row>
    <row r="2" spans="1:19">
      <c r="A2" s="2" t="s">
        <v>844</v>
      </c>
      <c r="C2" t="s">
        <v>870</v>
      </c>
    </row>
    <row r="3" spans="1:19">
      <c r="A3" s="2" t="s">
        <v>845</v>
      </c>
    </row>
    <row r="4" spans="1:19">
      <c r="A4" s="2"/>
    </row>
    <row r="5" spans="1:19">
      <c r="A5" s="2" t="s">
        <v>846</v>
      </c>
    </row>
    <row r="6" spans="1:19">
      <c r="A6" s="2" t="s">
        <v>847</v>
      </c>
      <c r="C6" t="s">
        <v>871</v>
      </c>
    </row>
    <row r="7" spans="1:19" ht="15.6">
      <c r="C7" s="1"/>
      <c r="D7" s="18"/>
      <c r="E7" s="1"/>
      <c r="F7" s="1"/>
      <c r="G7" s="1"/>
    </row>
    <row r="8" spans="1:19" s="43" customFormat="1">
      <c r="C8" s="23" t="s">
        <v>872</v>
      </c>
      <c r="D8" s="23"/>
      <c r="E8" s="23" t="s">
        <v>874</v>
      </c>
      <c r="F8" s="23"/>
      <c r="G8" s="23" t="s">
        <v>874</v>
      </c>
      <c r="I8" s="23" t="s">
        <v>877</v>
      </c>
      <c r="J8" s="23"/>
      <c r="K8" s="23" t="s">
        <v>879</v>
      </c>
      <c r="L8" s="23"/>
      <c r="M8" s="23" t="s">
        <v>879</v>
      </c>
      <c r="N8" s="23"/>
      <c r="O8" s="23" t="s">
        <v>879</v>
      </c>
      <c r="P8" s="23"/>
      <c r="Q8" s="23" t="s">
        <v>879</v>
      </c>
      <c r="R8" s="23"/>
      <c r="S8" s="23" t="s">
        <v>879</v>
      </c>
    </row>
    <row r="9" spans="1:19" s="43" customFormat="1">
      <c r="C9" s="23" t="s">
        <v>873</v>
      </c>
      <c r="D9" s="23"/>
      <c r="E9" s="23" t="s">
        <v>875</v>
      </c>
      <c r="F9" s="23"/>
      <c r="G9" s="23" t="s">
        <v>876</v>
      </c>
      <c r="I9" s="23" t="s">
        <v>878</v>
      </c>
      <c r="J9" s="23"/>
      <c r="K9" s="23" t="s">
        <v>880</v>
      </c>
      <c r="L9" s="23"/>
      <c r="M9" s="23" t="s">
        <v>881</v>
      </c>
      <c r="N9" s="23"/>
      <c r="O9" s="23" t="s">
        <v>882</v>
      </c>
      <c r="P9" s="23"/>
      <c r="Q9" s="23" t="s">
        <v>883</v>
      </c>
      <c r="R9" s="23"/>
      <c r="S9" s="23" t="s">
        <v>884</v>
      </c>
    </row>
    <row r="10" spans="1:19" s="21" customFormat="1" ht="11.7">
      <c r="C10" s="22"/>
      <c r="D10" s="22"/>
      <c r="E10" s="22"/>
      <c r="F10" s="22"/>
      <c r="G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</row>
    <row r="11" spans="1:19">
      <c r="A11" s="40" t="s">
        <v>603</v>
      </c>
      <c r="B11" s="36"/>
      <c r="C11" s="41">
        <v>12.68</v>
      </c>
      <c r="D11" s="42"/>
      <c r="E11" s="41">
        <v>13.52</v>
      </c>
      <c r="F11" s="41"/>
      <c r="G11" s="41">
        <v>11.79</v>
      </c>
      <c r="H11" s="36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</row>
    <row r="12" spans="1:19">
      <c r="A12" s="40" t="s">
        <v>604</v>
      </c>
      <c r="B12" s="36"/>
      <c r="C12" s="41">
        <v>10.39</v>
      </c>
      <c r="D12" s="42"/>
      <c r="E12" s="41">
        <v>10.43</v>
      </c>
      <c r="F12" s="41"/>
      <c r="G12" s="41">
        <v>10.74</v>
      </c>
      <c r="H12" s="36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>
      <c r="A13" s="40" t="s">
        <v>605</v>
      </c>
      <c r="B13" s="36"/>
      <c r="C13" s="41">
        <v>10.31</v>
      </c>
      <c r="D13" s="42"/>
      <c r="E13" s="41">
        <v>10.53</v>
      </c>
      <c r="F13" s="41"/>
      <c r="G13" s="41">
        <v>10.88</v>
      </c>
      <c r="H13" s="36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</row>
    <row r="14" spans="1:19">
      <c r="A14" s="40" t="s">
        <v>606</v>
      </c>
      <c r="B14" s="36"/>
      <c r="C14" s="41">
        <v>10.36</v>
      </c>
      <c r="D14" s="42"/>
      <c r="E14" s="41">
        <v>10.43</v>
      </c>
      <c r="F14" s="41"/>
      <c r="G14" s="41">
        <v>10.73</v>
      </c>
      <c r="H14" s="36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</row>
    <row r="15" spans="1:19">
      <c r="A15" s="40" t="s">
        <v>607</v>
      </c>
      <c r="B15" s="36"/>
      <c r="C15" s="41">
        <v>10.7</v>
      </c>
      <c r="D15" s="42"/>
      <c r="E15" s="41">
        <v>11.17</v>
      </c>
      <c r="F15" s="41"/>
      <c r="G15" s="41">
        <v>10.87</v>
      </c>
      <c r="H15" s="36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>
      <c r="A16" s="40" t="s">
        <v>608</v>
      </c>
      <c r="B16" s="36"/>
      <c r="C16" s="41">
        <v>10.94</v>
      </c>
      <c r="D16" s="42"/>
      <c r="E16" s="41">
        <v>9.8000000000000007</v>
      </c>
      <c r="F16" s="41"/>
      <c r="G16" s="41">
        <v>10.77</v>
      </c>
      <c r="H16" s="36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</row>
    <row r="17" spans="1:19">
      <c r="A17" s="40" t="s">
        <v>609</v>
      </c>
      <c r="B17" s="36"/>
      <c r="C17" s="41">
        <v>11.64</v>
      </c>
      <c r="D17" s="42"/>
      <c r="E17" s="41">
        <v>11.89</v>
      </c>
      <c r="F17" s="41"/>
      <c r="G17" s="41">
        <v>11.86</v>
      </c>
      <c r="H17" s="36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</row>
    <row r="18" spans="1:19">
      <c r="A18" s="40" t="s">
        <v>610</v>
      </c>
      <c r="B18" s="36"/>
      <c r="C18" s="41">
        <v>13.24</v>
      </c>
      <c r="D18" s="42"/>
      <c r="E18" s="41">
        <v>14.24</v>
      </c>
      <c r="F18" s="41"/>
      <c r="G18" s="41">
        <v>14.97</v>
      </c>
      <c r="H18" s="36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</row>
    <row r="19" spans="1:19">
      <c r="A19" s="40" t="s">
        <v>611</v>
      </c>
      <c r="B19" s="36"/>
      <c r="C19" s="41">
        <v>10.82</v>
      </c>
      <c r="D19" s="42"/>
      <c r="E19" s="41">
        <v>10.83</v>
      </c>
      <c r="F19" s="41"/>
      <c r="G19" s="41">
        <v>11.82</v>
      </c>
      <c r="H19" s="36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19">
      <c r="A20" s="40" t="s">
        <v>612</v>
      </c>
      <c r="B20" s="36"/>
      <c r="C20" s="41">
        <v>10.56</v>
      </c>
      <c r="D20" s="42"/>
      <c r="E20" s="41">
        <v>10.97</v>
      </c>
      <c r="F20" s="41"/>
      <c r="G20" s="41">
        <v>11.12</v>
      </c>
      <c r="H20" s="36"/>
      <c r="I20" s="41"/>
      <c r="J20" s="41"/>
      <c r="K20" s="41">
        <v>11.5</v>
      </c>
      <c r="L20" s="41"/>
      <c r="M20" s="41"/>
      <c r="N20" s="41"/>
      <c r="O20" s="41"/>
      <c r="P20" s="41"/>
      <c r="Q20" s="41"/>
      <c r="R20" s="41"/>
      <c r="S20" s="41"/>
    </row>
    <row r="21" spans="1:19">
      <c r="A21" s="40" t="s">
        <v>613</v>
      </c>
      <c r="B21" s="36"/>
      <c r="C21" s="41">
        <v>8.2200000000000006</v>
      </c>
      <c r="D21" s="42"/>
      <c r="E21" s="41">
        <v>8.6199999999999992</v>
      </c>
      <c r="F21" s="41"/>
      <c r="G21" s="41">
        <v>8.92</v>
      </c>
      <c r="H21" s="36"/>
      <c r="I21" s="41">
        <v>10.605</v>
      </c>
      <c r="J21" s="41"/>
      <c r="K21" s="41">
        <v>8.8539999999999992</v>
      </c>
      <c r="L21" s="41"/>
      <c r="M21" s="41">
        <v>11.201000000000001</v>
      </c>
      <c r="N21" s="41"/>
      <c r="O21" s="41">
        <v>10.952999999999999</v>
      </c>
      <c r="P21" s="41"/>
      <c r="Q21" s="41">
        <v>11.413</v>
      </c>
      <c r="R21" s="41"/>
      <c r="S21" s="41"/>
    </row>
    <row r="22" spans="1:19">
      <c r="A22" s="40" t="s">
        <v>614</v>
      </c>
      <c r="B22" s="36"/>
      <c r="C22" s="41">
        <v>8.1199999999999992</v>
      </c>
      <c r="D22" s="42"/>
      <c r="E22" s="41">
        <v>8.1300000000000008</v>
      </c>
      <c r="F22" s="41"/>
      <c r="G22" s="41">
        <v>8.01</v>
      </c>
      <c r="H22" s="36"/>
      <c r="I22" s="41">
        <v>9.3620000000000001</v>
      </c>
      <c r="J22" s="41"/>
      <c r="K22" s="41">
        <v>7.548</v>
      </c>
      <c r="L22" s="41"/>
      <c r="M22" s="41">
        <v>9.2530000000000001</v>
      </c>
      <c r="N22" s="41"/>
      <c r="O22" s="41">
        <v>9.0419999999999998</v>
      </c>
      <c r="P22" s="41"/>
      <c r="Q22" s="41">
        <v>9.2829999999999995</v>
      </c>
      <c r="R22" s="41"/>
      <c r="S22" s="41"/>
    </row>
    <row r="23" spans="1:19">
      <c r="A23" s="40" t="s">
        <v>615</v>
      </c>
      <c r="B23" s="36"/>
      <c r="C23" s="41">
        <v>7.34</v>
      </c>
      <c r="D23" s="42"/>
      <c r="E23" s="41">
        <v>7.4</v>
      </c>
      <c r="F23" s="41"/>
      <c r="G23" s="41">
        <v>7.35</v>
      </c>
      <c r="H23" s="36"/>
      <c r="I23" s="41">
        <v>8.7469999999999999</v>
      </c>
      <c r="J23" s="41"/>
      <c r="K23" s="41">
        <v>7.0819999999999999</v>
      </c>
      <c r="L23" s="41"/>
      <c r="M23" s="41">
        <v>8.7769999999999992</v>
      </c>
      <c r="N23" s="41"/>
      <c r="O23" s="41">
        <v>8.3559999999999999</v>
      </c>
      <c r="P23" s="41"/>
      <c r="Q23" s="41">
        <v>8.6539999999999999</v>
      </c>
      <c r="R23" s="41"/>
      <c r="S23" s="41"/>
    </row>
    <row r="24" spans="1:19">
      <c r="A24" s="40" t="s">
        <v>616</v>
      </c>
      <c r="B24" s="36"/>
      <c r="C24" s="41">
        <v>7.2960000000000003</v>
      </c>
      <c r="D24" s="42"/>
      <c r="E24" s="41">
        <v>7.4589999999999996</v>
      </c>
      <c r="F24" s="41"/>
      <c r="G24" s="41">
        <v>7.673</v>
      </c>
      <c r="H24" s="36"/>
      <c r="I24" s="41">
        <v>9.2379999999999995</v>
      </c>
      <c r="J24" s="41"/>
      <c r="K24" s="41">
        <v>7.6349999999999998</v>
      </c>
      <c r="L24" s="41"/>
      <c r="M24" s="41">
        <v>9.4710000000000001</v>
      </c>
      <c r="N24" s="41"/>
      <c r="O24" s="41">
        <v>8.9009999999999998</v>
      </c>
      <c r="P24" s="41"/>
      <c r="Q24" s="41">
        <v>9.0410000000000004</v>
      </c>
      <c r="R24" s="41"/>
      <c r="S24" s="41"/>
    </row>
    <row r="25" spans="1:19">
      <c r="A25" s="40" t="s">
        <v>617</v>
      </c>
      <c r="B25" s="36"/>
      <c r="C25" s="41">
        <v>7.3870000000000005</v>
      </c>
      <c r="D25" s="42"/>
      <c r="E25" s="41">
        <v>7.0759999999999996</v>
      </c>
      <c r="F25" s="41"/>
      <c r="G25" s="41">
        <v>7.931</v>
      </c>
      <c r="H25" s="36"/>
      <c r="I25" s="41">
        <v>10.188000000000001</v>
      </c>
      <c r="J25" s="41"/>
      <c r="K25" s="41">
        <v>9.2780000000000005</v>
      </c>
      <c r="L25" s="41"/>
      <c r="M25" s="41">
        <v>10.556000000000001</v>
      </c>
      <c r="N25" s="41"/>
      <c r="O25" s="41">
        <v>10.681000000000001</v>
      </c>
      <c r="P25" s="41"/>
      <c r="Q25" s="41">
        <v>10.712</v>
      </c>
      <c r="R25" s="41"/>
      <c r="S25" s="41">
        <v>11.086</v>
      </c>
    </row>
    <row r="26" spans="1:19">
      <c r="A26" s="40" t="s">
        <v>618</v>
      </c>
      <c r="B26" s="36"/>
      <c r="C26" s="41">
        <v>7.7</v>
      </c>
      <c r="D26" s="42"/>
      <c r="E26" s="41">
        <v>8.0500000000000007</v>
      </c>
      <c r="F26" s="41"/>
      <c r="G26" s="41">
        <v>8.85</v>
      </c>
      <c r="H26" s="36"/>
      <c r="I26" s="41">
        <v>10.967000000000001</v>
      </c>
      <c r="J26" s="41"/>
      <c r="K26" s="41">
        <v>10.208</v>
      </c>
      <c r="L26" s="41"/>
      <c r="M26" s="41">
        <v>11.38</v>
      </c>
      <c r="N26" s="41"/>
      <c r="O26" s="41">
        <v>11.696</v>
      </c>
      <c r="P26" s="41"/>
      <c r="Q26" s="41">
        <v>11.609</v>
      </c>
      <c r="R26" s="41"/>
      <c r="S26" s="41">
        <v>11.939</v>
      </c>
    </row>
    <row r="27" spans="1:19">
      <c r="A27" s="40" t="s">
        <v>619</v>
      </c>
      <c r="B27" s="36"/>
      <c r="C27" s="41">
        <v>8.1</v>
      </c>
      <c r="D27" s="42"/>
      <c r="E27" s="41">
        <v>8.8000000000000007</v>
      </c>
      <c r="F27" s="41"/>
      <c r="G27" s="41">
        <v>9.0500000000000007</v>
      </c>
      <c r="H27" s="36"/>
      <c r="I27" s="41">
        <v>11.374000000000001</v>
      </c>
      <c r="J27" s="41"/>
      <c r="K27" s="41">
        <v>10.763999999999999</v>
      </c>
      <c r="L27" s="41"/>
      <c r="M27" s="41">
        <v>11.97</v>
      </c>
      <c r="N27" s="41"/>
      <c r="O27" s="41">
        <v>12.382</v>
      </c>
      <c r="P27" s="41"/>
      <c r="Q27" s="41">
        <v>12.401999999999999</v>
      </c>
      <c r="R27" s="41"/>
      <c r="S27" s="41">
        <v>12.725999999999999</v>
      </c>
    </row>
    <row r="28" spans="1:19">
      <c r="A28" s="40" t="s">
        <v>620</v>
      </c>
      <c r="B28" s="36"/>
      <c r="C28" s="41">
        <v>9.25</v>
      </c>
      <c r="D28" s="42"/>
      <c r="E28" s="41">
        <v>9.6999999999999993</v>
      </c>
      <c r="F28" s="41"/>
      <c r="G28" s="41">
        <v>10.5</v>
      </c>
      <c r="H28" s="36"/>
      <c r="I28" s="41">
        <v>12.66</v>
      </c>
      <c r="J28" s="41"/>
      <c r="K28" s="41">
        <v>11.59</v>
      </c>
      <c r="L28" s="41"/>
      <c r="M28" s="41">
        <v>13.274000000000001</v>
      </c>
      <c r="N28" s="41"/>
      <c r="O28" s="41">
        <v>13.464</v>
      </c>
      <c r="P28" s="41"/>
      <c r="Q28" s="41">
        <v>13.404</v>
      </c>
      <c r="R28" s="41"/>
      <c r="S28" s="41">
        <v>13.484999999999999</v>
      </c>
    </row>
    <row r="29" spans="1:19">
      <c r="A29" s="40" t="s">
        <v>621</v>
      </c>
      <c r="B29" s="36"/>
      <c r="C29" s="41">
        <v>9.35</v>
      </c>
      <c r="D29" s="42"/>
      <c r="E29" s="41">
        <v>9.5</v>
      </c>
      <c r="F29" s="41"/>
      <c r="G29" s="41">
        <v>9.85</v>
      </c>
      <c r="H29" s="36"/>
      <c r="I29" s="41">
        <v>11.734</v>
      </c>
      <c r="J29" s="41"/>
      <c r="K29" s="41">
        <v>10.691000000000001</v>
      </c>
      <c r="L29" s="41"/>
      <c r="M29" s="41">
        <v>12.324</v>
      </c>
      <c r="N29" s="41"/>
      <c r="O29" s="41">
        <v>12.481999999999999</v>
      </c>
      <c r="P29" s="41"/>
      <c r="Q29" s="41">
        <v>12.641</v>
      </c>
      <c r="R29" s="41"/>
      <c r="S29" s="41">
        <v>12.837999999999999</v>
      </c>
    </row>
    <row r="30" spans="1:19">
      <c r="A30" s="40" t="s">
        <v>622</v>
      </c>
      <c r="B30" s="36"/>
      <c r="C30" s="41">
        <v>8.8000000000000007</v>
      </c>
      <c r="D30" s="42"/>
      <c r="E30" s="41">
        <v>9</v>
      </c>
      <c r="F30" s="41"/>
      <c r="G30" s="41">
        <v>9.4</v>
      </c>
      <c r="H30" s="36"/>
      <c r="I30" s="41">
        <v>11.333</v>
      </c>
      <c r="J30" s="41"/>
      <c r="K30" s="41">
        <v>9.7780000000000005</v>
      </c>
      <c r="L30" s="41"/>
      <c r="M30" s="41">
        <v>11.608000000000001</v>
      </c>
      <c r="N30" s="41"/>
      <c r="O30" s="41">
        <v>11.552</v>
      </c>
      <c r="P30" s="41"/>
      <c r="Q30" s="41">
        <v>11.95</v>
      </c>
      <c r="R30" s="41"/>
      <c r="S30" s="41">
        <v>12.223000000000001</v>
      </c>
    </row>
    <row r="31" spans="1:19">
      <c r="A31" s="40" t="s">
        <v>623</v>
      </c>
      <c r="B31" s="36"/>
      <c r="C31" s="41">
        <v>8.85</v>
      </c>
      <c r="D31" s="42"/>
      <c r="E31" s="41">
        <v>8.6999999999999993</v>
      </c>
      <c r="F31" s="41"/>
      <c r="G31" s="41">
        <v>8.9</v>
      </c>
      <c r="H31" s="36"/>
      <c r="I31" s="41">
        <v>10.417</v>
      </c>
      <c r="J31" s="41"/>
      <c r="K31" s="41">
        <v>8.9600000000000009</v>
      </c>
      <c r="L31" s="41"/>
      <c r="M31" s="41">
        <v>10.496</v>
      </c>
      <c r="N31" s="41"/>
      <c r="O31" s="41">
        <v>10.529</v>
      </c>
      <c r="P31" s="41"/>
      <c r="Q31" s="41">
        <v>10.868</v>
      </c>
      <c r="R31" s="41"/>
      <c r="S31" s="41">
        <v>11.239000000000001</v>
      </c>
    </row>
    <row r="32" spans="1:19">
      <c r="A32" s="40" t="s">
        <v>624</v>
      </c>
      <c r="B32" s="36"/>
      <c r="C32" s="41">
        <v>8.4</v>
      </c>
      <c r="D32" s="42"/>
      <c r="E32" s="41">
        <v>8.5</v>
      </c>
      <c r="F32" s="41"/>
      <c r="G32" s="41">
        <v>8.5</v>
      </c>
      <c r="H32" s="36"/>
      <c r="I32" s="41">
        <v>10.206</v>
      </c>
      <c r="J32" s="41"/>
      <c r="K32" s="41">
        <v>8.798</v>
      </c>
      <c r="L32" s="41"/>
      <c r="M32" s="41">
        <v>10.349</v>
      </c>
      <c r="N32" s="41"/>
      <c r="O32" s="41">
        <v>10.417</v>
      </c>
      <c r="P32" s="41"/>
      <c r="Q32" s="41">
        <v>10.869</v>
      </c>
      <c r="R32" s="41"/>
      <c r="S32" s="41">
        <v>11.112</v>
      </c>
    </row>
    <row r="33" spans="1:19">
      <c r="A33" s="40" t="s">
        <v>625</v>
      </c>
      <c r="B33" s="36"/>
      <c r="C33" s="41">
        <v>7.05</v>
      </c>
      <c r="D33" s="42"/>
      <c r="E33" s="41">
        <v>7.05</v>
      </c>
      <c r="F33" s="41"/>
      <c r="G33" s="41">
        <v>7.05</v>
      </c>
      <c r="H33" s="36"/>
      <c r="I33" s="41">
        <v>8.5410000000000004</v>
      </c>
      <c r="J33" s="41"/>
      <c r="K33" s="41">
        <v>7.22</v>
      </c>
      <c r="L33" s="41"/>
      <c r="M33" s="41">
        <v>8.7070000000000007</v>
      </c>
      <c r="N33" s="41"/>
      <c r="O33" s="41">
        <v>8.7769999999999992</v>
      </c>
      <c r="P33" s="41"/>
      <c r="Q33" s="41">
        <v>9.4130000000000003</v>
      </c>
      <c r="R33" s="41"/>
      <c r="S33" s="41">
        <v>9.7270000000000003</v>
      </c>
    </row>
    <row r="34" spans="1:19">
      <c r="A34" s="40" t="s">
        <v>626</v>
      </c>
      <c r="B34" s="36"/>
      <c r="C34" s="41">
        <v>6.76</v>
      </c>
      <c r="D34" s="42"/>
      <c r="E34" s="41">
        <v>6.62</v>
      </c>
      <c r="F34" s="41"/>
      <c r="G34" s="41">
        <v>6.67</v>
      </c>
      <c r="H34" s="36"/>
      <c r="I34" s="41">
        <v>7.9879999999999995</v>
      </c>
      <c r="J34" s="41"/>
      <c r="K34" s="41">
        <v>6.5600000000000005</v>
      </c>
      <c r="L34" s="41"/>
      <c r="M34" s="41">
        <v>8.0079999999999991</v>
      </c>
      <c r="N34" s="41"/>
      <c r="O34" s="41">
        <v>8.0719999999999992</v>
      </c>
      <c r="P34" s="41"/>
      <c r="Q34" s="41">
        <v>8.5960000000000001</v>
      </c>
      <c r="R34" s="41"/>
      <c r="S34" s="41">
        <v>8.9280000000000008</v>
      </c>
    </row>
    <row r="35" spans="1:19">
      <c r="A35" s="40" t="s">
        <v>627</v>
      </c>
      <c r="B35" s="36"/>
      <c r="C35" s="41">
        <v>5.89</v>
      </c>
      <c r="D35" s="42"/>
      <c r="E35" s="41">
        <v>5.8120000000000003</v>
      </c>
      <c r="F35" s="41"/>
      <c r="G35" s="41">
        <v>5.702</v>
      </c>
      <c r="H35" s="36"/>
      <c r="I35" s="41">
        <v>6.5609999999999999</v>
      </c>
      <c r="J35" s="41"/>
      <c r="K35" s="41">
        <v>5.2830000000000004</v>
      </c>
      <c r="L35" s="41"/>
      <c r="M35" s="41">
        <v>6.6929999999999996</v>
      </c>
      <c r="N35" s="41"/>
      <c r="O35" s="41">
        <v>6.6390000000000002</v>
      </c>
      <c r="P35" s="41"/>
      <c r="Q35" s="41">
        <v>7.5410000000000004</v>
      </c>
      <c r="R35" s="41"/>
      <c r="S35" s="41">
        <v>8.0790000000000006</v>
      </c>
    </row>
    <row r="36" spans="1:19">
      <c r="A36" s="40" t="s">
        <v>628</v>
      </c>
      <c r="B36" s="36"/>
      <c r="C36" s="41">
        <v>5.83</v>
      </c>
      <c r="D36" s="42"/>
      <c r="E36" s="41">
        <v>5.98</v>
      </c>
      <c r="F36" s="41"/>
      <c r="G36" s="41">
        <v>6.24</v>
      </c>
      <c r="H36" s="36"/>
      <c r="I36" s="41">
        <v>7.5519999999999996</v>
      </c>
      <c r="J36" s="41"/>
      <c r="K36" s="41">
        <v>6.4539999999999997</v>
      </c>
      <c r="L36" s="41"/>
      <c r="M36" s="41">
        <v>7.7649999999999997</v>
      </c>
      <c r="N36" s="41"/>
      <c r="O36" s="41">
        <v>7.7219999999999995</v>
      </c>
      <c r="P36" s="41"/>
      <c r="Q36" s="41">
        <v>7.8529999999999998</v>
      </c>
      <c r="R36" s="41"/>
      <c r="S36" s="41">
        <v>8.7289999999999992</v>
      </c>
    </row>
    <row r="37" spans="1:19">
      <c r="A37" s="40" t="s">
        <v>629</v>
      </c>
      <c r="B37" s="36"/>
      <c r="C37" s="41">
        <v>5.4</v>
      </c>
      <c r="D37" s="42"/>
      <c r="E37" s="41">
        <v>5.51</v>
      </c>
      <c r="F37" s="41"/>
      <c r="G37" s="41">
        <v>5.21</v>
      </c>
      <c r="H37" s="36"/>
      <c r="I37" s="41">
        <v>6.1719999999999997</v>
      </c>
      <c r="J37" s="41"/>
      <c r="K37" s="41">
        <v>5.2789999999999999</v>
      </c>
      <c r="L37" s="41"/>
      <c r="M37" s="41">
        <v>6.319</v>
      </c>
      <c r="N37" s="41"/>
      <c r="O37" s="41">
        <v>6.2489999999999997</v>
      </c>
      <c r="P37" s="41"/>
      <c r="Q37" s="41">
        <v>6.8369999999999997</v>
      </c>
      <c r="R37" s="41"/>
      <c r="S37" s="41">
        <v>7.375</v>
      </c>
    </row>
    <row r="38" spans="1:19">
      <c r="A38" s="40" t="s">
        <v>630</v>
      </c>
      <c r="B38" s="36"/>
      <c r="C38" s="41">
        <v>5.0199999999999996</v>
      </c>
      <c r="D38" s="42"/>
      <c r="E38" s="41">
        <v>4.8600000000000003</v>
      </c>
      <c r="F38" s="41"/>
      <c r="G38" s="41">
        <v>4.88</v>
      </c>
      <c r="H38" s="36"/>
      <c r="I38" s="41">
        <v>5.4939999999999998</v>
      </c>
      <c r="J38" s="41"/>
      <c r="K38" s="41">
        <v>4.5670000000000002</v>
      </c>
      <c r="L38" s="41"/>
      <c r="M38" s="41">
        <v>5.6379999999999999</v>
      </c>
      <c r="N38" s="41"/>
      <c r="O38" s="41">
        <v>5.6530000000000005</v>
      </c>
      <c r="P38" s="41"/>
      <c r="Q38" s="41">
        <v>6.1749999999999998</v>
      </c>
      <c r="R38" s="41"/>
      <c r="S38" s="41">
        <v>6.774</v>
      </c>
    </row>
    <row r="39" spans="1:19">
      <c r="A39" s="40" t="s">
        <v>631</v>
      </c>
      <c r="B39" s="36"/>
      <c r="C39" s="41">
        <v>4.3600000000000003</v>
      </c>
      <c r="D39" s="42"/>
      <c r="E39" s="41">
        <v>5.38</v>
      </c>
      <c r="F39" s="41"/>
      <c r="G39" s="41">
        <v>4.42</v>
      </c>
      <c r="H39" s="36"/>
      <c r="I39" s="41">
        <v>4.9409999999999998</v>
      </c>
      <c r="J39" s="41"/>
      <c r="K39" s="41">
        <v>4.0599999999999996</v>
      </c>
      <c r="L39" s="41"/>
      <c r="M39" s="41">
        <v>5.0919999999999996</v>
      </c>
      <c r="N39" s="41"/>
      <c r="O39" s="41">
        <v>5.14</v>
      </c>
      <c r="P39" s="41"/>
      <c r="Q39" s="41">
        <v>5.6449999999999996</v>
      </c>
      <c r="R39" s="41"/>
      <c r="S39" s="41">
        <v>6.1239999999999997</v>
      </c>
    </row>
    <row r="40" spans="1:19">
      <c r="A40" s="40" t="s">
        <v>632</v>
      </c>
      <c r="B40" s="36"/>
      <c r="C40" s="41">
        <v>4.57</v>
      </c>
      <c r="D40" s="42"/>
      <c r="E40" s="41">
        <v>4.3600000000000003</v>
      </c>
      <c r="F40" s="41"/>
      <c r="G40" s="41">
        <v>4.13</v>
      </c>
      <c r="H40" s="36"/>
      <c r="I40" s="41">
        <v>4.593</v>
      </c>
      <c r="J40" s="41"/>
      <c r="K40" s="41">
        <v>3.89</v>
      </c>
      <c r="L40" s="41"/>
      <c r="M40" s="41">
        <v>4.7770000000000001</v>
      </c>
      <c r="N40" s="41"/>
      <c r="O40" s="41">
        <v>4.7960000000000003</v>
      </c>
      <c r="P40" s="41"/>
      <c r="Q40" s="41">
        <v>5.18</v>
      </c>
      <c r="R40" s="41"/>
      <c r="S40" s="41">
        <v>5.6959999999999997</v>
      </c>
    </row>
    <row r="41" spans="1:19">
      <c r="A41" s="40" t="s">
        <v>633</v>
      </c>
      <c r="B41" s="36"/>
      <c r="C41" s="41">
        <v>4.32</v>
      </c>
      <c r="D41" s="42"/>
      <c r="E41" s="41">
        <v>4.17</v>
      </c>
      <c r="F41" s="41"/>
      <c r="G41" s="41">
        <v>3.95</v>
      </c>
      <c r="H41" s="36"/>
      <c r="I41" s="41">
        <v>4.4450000000000003</v>
      </c>
      <c r="J41" s="41"/>
      <c r="K41" s="41">
        <v>3.8860000000000001</v>
      </c>
      <c r="L41" s="41"/>
      <c r="M41" s="41">
        <v>4.6500000000000004</v>
      </c>
      <c r="N41" s="41"/>
      <c r="O41" s="41">
        <v>4.7219999999999995</v>
      </c>
      <c r="P41" s="41"/>
      <c r="Q41" s="41">
        <v>5.0720000000000001</v>
      </c>
      <c r="R41" s="41"/>
      <c r="S41" s="41">
        <v>5.6109999999999998</v>
      </c>
    </row>
    <row r="42" spans="1:19">
      <c r="A42" s="40" t="s">
        <v>634</v>
      </c>
      <c r="B42" s="36"/>
      <c r="C42" s="41">
        <v>4.18</v>
      </c>
      <c r="D42" s="42"/>
      <c r="E42" s="41">
        <v>3.76</v>
      </c>
      <c r="F42" s="41"/>
      <c r="G42" s="41">
        <v>3.48</v>
      </c>
      <c r="H42" s="36"/>
      <c r="I42" s="41">
        <v>3.879</v>
      </c>
      <c r="J42" s="41"/>
      <c r="K42" s="41">
        <v>3.2490000000000001</v>
      </c>
      <c r="L42" s="41"/>
      <c r="M42" s="41">
        <v>3.9529999999999998</v>
      </c>
      <c r="N42" s="41"/>
      <c r="O42" s="41">
        <v>3.9660000000000002</v>
      </c>
      <c r="P42" s="41"/>
      <c r="Q42" s="41">
        <v>4.367</v>
      </c>
      <c r="R42" s="41"/>
      <c r="S42" s="41">
        <v>5.2750000000000004</v>
      </c>
    </row>
    <row r="43" spans="1:19">
      <c r="A43" s="40" t="s">
        <v>635</v>
      </c>
      <c r="B43" s="36"/>
      <c r="C43" s="41">
        <v>2.4</v>
      </c>
      <c r="D43" s="42"/>
      <c r="E43" s="41">
        <v>2.46</v>
      </c>
      <c r="F43" s="41"/>
      <c r="G43" s="41">
        <v>2.4900000000000002</v>
      </c>
      <c r="H43" s="36"/>
      <c r="I43" s="41">
        <v>3.1360000000000001</v>
      </c>
      <c r="J43" s="41"/>
      <c r="K43" s="41">
        <v>2.79</v>
      </c>
      <c r="L43" s="41"/>
      <c r="M43" s="41">
        <v>3.4569999999999999</v>
      </c>
      <c r="N43" s="41"/>
      <c r="O43" s="41">
        <v>3.4</v>
      </c>
      <c r="P43" s="41"/>
      <c r="Q43" s="41">
        <v>4.0330000000000004</v>
      </c>
      <c r="R43" s="41"/>
      <c r="S43" s="41">
        <v>4.8010000000000002</v>
      </c>
    </row>
    <row r="44" spans="1:19">
      <c r="A44" s="40" t="s">
        <v>636</v>
      </c>
      <c r="B44" s="36"/>
      <c r="C44" s="41">
        <v>2.61</v>
      </c>
      <c r="D44" s="42"/>
      <c r="E44" s="41">
        <v>2.46</v>
      </c>
      <c r="F44" s="41"/>
      <c r="G44" s="41">
        <v>2.67</v>
      </c>
      <c r="H44" s="36"/>
      <c r="I44" s="41">
        <v>2.99</v>
      </c>
      <c r="J44" s="41"/>
      <c r="K44" s="41">
        <v>1.7250000000000001</v>
      </c>
      <c r="L44" s="41"/>
      <c r="M44" s="41">
        <v>3.3689999999999998</v>
      </c>
      <c r="N44" s="41"/>
      <c r="O44" s="41">
        <v>3.5110000000000001</v>
      </c>
      <c r="P44" s="41"/>
      <c r="Q44" s="41">
        <v>4.2329999999999997</v>
      </c>
      <c r="R44" s="41"/>
      <c r="S44" s="41">
        <v>5.2009999999999996</v>
      </c>
    </row>
    <row r="45" spans="1:19">
      <c r="A45" s="40" t="s">
        <v>637</v>
      </c>
      <c r="B45" s="36"/>
      <c r="C45" s="41">
        <v>2.1640000000000001</v>
      </c>
      <c r="D45" s="42"/>
      <c r="E45" s="41">
        <v>2.319</v>
      </c>
      <c r="F45" s="41"/>
      <c r="G45" s="41">
        <v>2.524</v>
      </c>
      <c r="H45" s="36"/>
      <c r="I45" s="41">
        <v>3.2080000000000002</v>
      </c>
      <c r="J45" s="41"/>
      <c r="K45" s="41">
        <v>2.0779999999999998</v>
      </c>
      <c r="L45" s="41"/>
      <c r="M45" s="41">
        <v>3.9279999999999999</v>
      </c>
      <c r="N45" s="41"/>
      <c r="O45" s="41">
        <v>4.0750000000000002</v>
      </c>
      <c r="P45" s="41"/>
      <c r="Q45" s="41">
        <v>4.8369999999999997</v>
      </c>
      <c r="R45" s="41"/>
      <c r="S45" s="41">
        <v>5.6370000000000005</v>
      </c>
    </row>
    <row r="46" spans="1:19">
      <c r="A46" s="40" t="s">
        <v>638</v>
      </c>
      <c r="B46" s="36"/>
      <c r="C46" s="41">
        <v>2.4249999999999998</v>
      </c>
      <c r="D46" s="42"/>
      <c r="E46" s="41">
        <v>2.5430000000000001</v>
      </c>
      <c r="F46" s="41"/>
      <c r="G46" s="41">
        <v>2.7679999999999998</v>
      </c>
      <c r="H46" s="36"/>
      <c r="I46" s="41">
        <v>3.5390000000000001</v>
      </c>
      <c r="J46" s="41"/>
      <c r="K46" s="41">
        <v>3.6640000000000001</v>
      </c>
      <c r="L46" s="41"/>
      <c r="M46" s="41">
        <v>4.4580000000000002</v>
      </c>
      <c r="N46" s="41"/>
      <c r="O46" s="41">
        <v>4.6660000000000004</v>
      </c>
      <c r="P46" s="41"/>
      <c r="Q46" s="41">
        <v>5.3150000000000004</v>
      </c>
      <c r="R46" s="41"/>
      <c r="S46" s="41">
        <v>5.9859999999999998</v>
      </c>
    </row>
    <row r="47" spans="1:19">
      <c r="A47" s="40" t="s">
        <v>639</v>
      </c>
      <c r="B47" s="36"/>
      <c r="C47" s="41">
        <v>3.7839999999999998</v>
      </c>
      <c r="D47" s="42"/>
      <c r="E47" s="41">
        <v>2.6189999999999998</v>
      </c>
      <c r="F47" s="41"/>
      <c r="G47" s="41">
        <v>3.2439999999999998</v>
      </c>
      <c r="H47" s="36"/>
      <c r="I47" s="41">
        <v>4.4379999999999997</v>
      </c>
      <c r="J47" s="41"/>
      <c r="K47" s="41">
        <v>4.1740000000000004</v>
      </c>
      <c r="L47" s="41"/>
      <c r="M47" s="41">
        <v>5.0549999999999997</v>
      </c>
      <c r="N47" s="41"/>
      <c r="O47" s="41">
        <v>5.218</v>
      </c>
      <c r="P47" s="41"/>
      <c r="Q47" s="41">
        <v>5.5789999999999997</v>
      </c>
      <c r="R47" s="41"/>
      <c r="S47" s="41">
        <v>6.1449999999999996</v>
      </c>
    </row>
    <row r="48" spans="1:19">
      <c r="A48" s="40" t="s">
        <v>640</v>
      </c>
      <c r="B48" s="36"/>
      <c r="C48" s="41">
        <v>3.4609999999999999</v>
      </c>
      <c r="D48" s="42"/>
      <c r="E48" s="41">
        <v>3.444</v>
      </c>
      <c r="F48" s="41"/>
      <c r="G48" s="41">
        <v>3.6640000000000001</v>
      </c>
      <c r="H48" s="36"/>
      <c r="I48" s="41">
        <v>4.5960000000000001</v>
      </c>
      <c r="J48" s="41"/>
      <c r="K48" s="41">
        <v>4.1970000000000001</v>
      </c>
      <c r="L48" s="41"/>
      <c r="M48" s="41">
        <v>5.0380000000000003</v>
      </c>
      <c r="N48" s="41"/>
      <c r="O48" s="41">
        <v>5.1589999999999998</v>
      </c>
      <c r="P48" s="41"/>
      <c r="Q48" s="41">
        <v>5.5069999999999997</v>
      </c>
      <c r="R48" s="41"/>
      <c r="S48" s="41">
        <v>5.8970000000000002</v>
      </c>
    </row>
    <row r="49" spans="1:19">
      <c r="A49" s="40" t="s">
        <v>641</v>
      </c>
      <c r="B49" s="36"/>
      <c r="C49" s="41">
        <v>3.8140000000000001</v>
      </c>
      <c r="D49" s="42"/>
      <c r="E49" s="41">
        <v>3.8289999999999997</v>
      </c>
      <c r="F49" s="41"/>
      <c r="G49" s="41">
        <v>4.2489999999999997</v>
      </c>
      <c r="H49" s="36"/>
      <c r="I49" s="41">
        <v>5.1139999999999999</v>
      </c>
      <c r="J49" s="41"/>
      <c r="K49" s="41">
        <v>4.6340000000000003</v>
      </c>
      <c r="L49" s="41"/>
      <c r="M49" s="41">
        <v>5.3920000000000003</v>
      </c>
      <c r="N49" s="41"/>
      <c r="O49" s="41">
        <v>5.4210000000000003</v>
      </c>
      <c r="P49" s="41"/>
      <c r="Q49" s="41">
        <v>5.59</v>
      </c>
      <c r="R49" s="41"/>
      <c r="S49" s="41">
        <v>5.9219999999999997</v>
      </c>
    </row>
    <row r="50" spans="1:19">
      <c r="A50" s="40" t="s">
        <v>642</v>
      </c>
      <c r="B50" s="36"/>
      <c r="C50" s="41">
        <v>3.8679999999999999</v>
      </c>
      <c r="D50" s="42"/>
      <c r="E50" s="41">
        <v>4.1029999999999998</v>
      </c>
      <c r="F50" s="41"/>
      <c r="G50" s="41">
        <v>4.4349999999999996</v>
      </c>
      <c r="H50" s="36"/>
      <c r="I50" s="41">
        <v>5.2720000000000002</v>
      </c>
      <c r="J50" s="41"/>
      <c r="K50" s="41">
        <v>4.6790000000000003</v>
      </c>
      <c r="L50" s="41"/>
      <c r="M50" s="41">
        <v>5.3860000000000001</v>
      </c>
      <c r="N50" s="41"/>
      <c r="O50" s="41">
        <v>5.4119999999999999</v>
      </c>
      <c r="P50" s="41"/>
      <c r="Q50" s="41">
        <v>5.6079999999999997</v>
      </c>
      <c r="R50" s="41"/>
      <c r="S50" s="41">
        <v>5.9930000000000003</v>
      </c>
    </row>
    <row r="51" spans="1:19">
      <c r="A51" s="40" t="s">
        <v>643</v>
      </c>
      <c r="B51" s="36"/>
      <c r="C51" s="41">
        <v>3.927</v>
      </c>
      <c r="D51" s="42"/>
      <c r="E51" s="41">
        <v>3.9590000000000001</v>
      </c>
      <c r="F51" s="41"/>
      <c r="G51" s="41">
        <v>3.895</v>
      </c>
      <c r="H51" s="36"/>
      <c r="I51" s="41">
        <v>4.63</v>
      </c>
      <c r="J51" s="41"/>
      <c r="K51" s="41">
        <v>4.0339999999999998</v>
      </c>
      <c r="L51" s="41"/>
      <c r="M51" s="41">
        <v>4.7839999999999998</v>
      </c>
      <c r="N51" s="41"/>
      <c r="O51" s="41">
        <v>4.8419999999999996</v>
      </c>
      <c r="P51" s="41"/>
      <c r="Q51" s="41">
        <v>5.2629999999999999</v>
      </c>
      <c r="R51" s="41"/>
      <c r="S51" s="41">
        <v>5.835</v>
      </c>
    </row>
    <row r="52" spans="1:19">
      <c r="A52" s="40" t="s">
        <v>644</v>
      </c>
      <c r="B52" s="36"/>
      <c r="C52" s="41">
        <v>3.7989999999999999</v>
      </c>
      <c r="D52" s="42"/>
      <c r="E52" s="41">
        <v>3.7229999999999999</v>
      </c>
      <c r="F52" s="41"/>
      <c r="G52" s="41">
        <v>3.653</v>
      </c>
      <c r="H52" s="36"/>
      <c r="I52" s="41">
        <v>4.3209999999999997</v>
      </c>
      <c r="J52" s="41"/>
      <c r="K52" s="41">
        <v>3.4420000000000002</v>
      </c>
      <c r="L52" s="41"/>
      <c r="M52" s="41">
        <v>4.5490000000000004</v>
      </c>
      <c r="N52" s="41"/>
      <c r="O52" s="41">
        <v>4.6879999999999997</v>
      </c>
      <c r="P52" s="41"/>
      <c r="Q52" s="41">
        <v>5.1340000000000003</v>
      </c>
      <c r="R52" s="41"/>
      <c r="S52" s="41">
        <v>5.8120000000000003</v>
      </c>
    </row>
    <row r="53" spans="1:19">
      <c r="A53" s="40" t="s">
        <v>645</v>
      </c>
      <c r="B53" s="36"/>
      <c r="C53" s="41">
        <v>3.585</v>
      </c>
      <c r="D53" s="42"/>
      <c r="E53" s="41">
        <v>3.26</v>
      </c>
      <c r="F53" s="41"/>
      <c r="G53" s="41">
        <v>3.5579999999999998</v>
      </c>
      <c r="H53" s="36"/>
      <c r="I53" s="41">
        <v>4.399</v>
      </c>
      <c r="J53" s="41"/>
      <c r="K53" s="41">
        <v>3.984</v>
      </c>
      <c r="L53" s="41"/>
      <c r="M53" s="41">
        <v>4.7770000000000001</v>
      </c>
      <c r="N53" s="41"/>
      <c r="O53" s="41">
        <v>4.875</v>
      </c>
      <c r="P53" s="41"/>
      <c r="Q53" s="41">
        <v>5.4980000000000002</v>
      </c>
      <c r="R53" s="41"/>
      <c r="S53" s="41">
        <v>6.1079999999999997</v>
      </c>
    </row>
    <row r="54" spans="1:19">
      <c r="A54" s="40" t="s">
        <v>646</v>
      </c>
      <c r="B54" s="36"/>
      <c r="C54" s="41">
        <v>2.911</v>
      </c>
      <c r="D54" s="42"/>
      <c r="E54" s="41">
        <v>3.004</v>
      </c>
      <c r="F54" s="41"/>
      <c r="G54" s="41">
        <v>2.8650000000000002</v>
      </c>
      <c r="H54" s="36"/>
      <c r="I54" s="41">
        <v>3.5460000000000003</v>
      </c>
      <c r="J54" s="41"/>
      <c r="K54" s="41">
        <v>3.2160000000000002</v>
      </c>
      <c r="L54" s="41"/>
      <c r="M54" s="41">
        <v>4.109</v>
      </c>
      <c r="N54" s="41"/>
      <c r="O54" s="41">
        <v>4.2709999999999999</v>
      </c>
      <c r="P54" s="41"/>
      <c r="Q54" s="41">
        <v>5.1529999999999996</v>
      </c>
      <c r="R54" s="41"/>
      <c r="S54" s="41">
        <v>5.8730000000000002</v>
      </c>
    </row>
    <row r="55" spans="1:19">
      <c r="A55" s="40" t="s">
        <v>647</v>
      </c>
      <c r="B55" s="36"/>
      <c r="C55" s="41">
        <v>2.7330000000000001</v>
      </c>
      <c r="D55" s="42"/>
      <c r="E55" s="41">
        <v>2.669</v>
      </c>
      <c r="F55" s="41"/>
      <c r="G55" s="41">
        <v>2.827</v>
      </c>
      <c r="H55" s="36"/>
      <c r="I55" s="41">
        <v>3.6659999999999999</v>
      </c>
      <c r="J55" s="41"/>
      <c r="K55" s="41">
        <v>3.4980000000000002</v>
      </c>
      <c r="L55" s="41"/>
      <c r="M55" s="41">
        <v>4.327</v>
      </c>
      <c r="N55" s="41"/>
      <c r="O55" s="41">
        <v>4.5039999999999996</v>
      </c>
      <c r="P55" s="41"/>
      <c r="Q55" s="41">
        <v>5.2709999999999999</v>
      </c>
      <c r="R55" s="41"/>
      <c r="S55" s="41">
        <v>5.6630000000000003</v>
      </c>
    </row>
    <row r="56" spans="1:19">
      <c r="A56" s="40" t="s">
        <v>648</v>
      </c>
      <c r="B56" s="36"/>
      <c r="C56" s="41">
        <v>2.9510000000000001</v>
      </c>
      <c r="D56" s="42"/>
      <c r="E56" s="41">
        <v>3.0619999999999998</v>
      </c>
      <c r="F56" s="41"/>
      <c r="G56" s="41">
        <v>3.3279999999999998</v>
      </c>
      <c r="H56" s="36"/>
      <c r="I56" s="41">
        <v>4.4210000000000003</v>
      </c>
      <c r="J56" s="41"/>
      <c r="K56" s="41">
        <v>4.1109999999999998</v>
      </c>
      <c r="L56" s="41"/>
      <c r="M56" s="41">
        <v>4.9399999999999995</v>
      </c>
      <c r="N56" s="41"/>
      <c r="O56" s="41">
        <v>5.093</v>
      </c>
      <c r="P56" s="41"/>
      <c r="Q56" s="41">
        <v>5.51</v>
      </c>
      <c r="R56" s="41"/>
      <c r="S56" s="41">
        <v>5.8689999999999998</v>
      </c>
    </row>
    <row r="57" spans="1:19">
      <c r="A57" s="40" t="s">
        <v>649</v>
      </c>
      <c r="B57" s="36"/>
      <c r="C57" s="41">
        <v>2.8140000000000001</v>
      </c>
      <c r="D57" s="42"/>
      <c r="E57" s="41">
        <v>2.927</v>
      </c>
      <c r="F57" s="41"/>
      <c r="G57" s="41">
        <v>3.1539999999999999</v>
      </c>
      <c r="H57" s="36"/>
      <c r="I57" s="41">
        <v>3.9550000000000001</v>
      </c>
      <c r="J57" s="41"/>
      <c r="K57" s="41">
        <v>3.7890000000000001</v>
      </c>
      <c r="L57" s="41"/>
      <c r="M57" s="41">
        <v>4.4649999999999999</v>
      </c>
      <c r="N57" s="41"/>
      <c r="O57" s="41">
        <v>4.6349999999999998</v>
      </c>
      <c r="P57" s="41"/>
      <c r="Q57" s="41">
        <v>5.1879999999999997</v>
      </c>
      <c r="R57" s="41"/>
      <c r="S57" s="41">
        <v>5.54</v>
      </c>
    </row>
    <row r="58" spans="1:19">
      <c r="A58" s="40" t="s">
        <v>650</v>
      </c>
      <c r="B58" s="36"/>
      <c r="C58" s="41">
        <v>2.673</v>
      </c>
      <c r="D58" s="42"/>
      <c r="E58" s="41">
        <v>2.613</v>
      </c>
      <c r="F58" s="41"/>
      <c r="G58" s="41">
        <v>2.5540000000000003</v>
      </c>
      <c r="H58" s="36"/>
      <c r="I58" s="41">
        <v>3.0449999999999999</v>
      </c>
      <c r="J58" s="41"/>
      <c r="K58" s="41">
        <v>2.8340000000000001</v>
      </c>
      <c r="L58" s="41"/>
      <c r="M58" s="41">
        <v>3.4849999999999999</v>
      </c>
      <c r="N58" s="41"/>
      <c r="O58" s="41">
        <v>3.714</v>
      </c>
      <c r="P58" s="41"/>
      <c r="Q58" s="41">
        <v>4.577</v>
      </c>
      <c r="R58" s="41"/>
      <c r="S58" s="41">
        <v>5.149</v>
      </c>
    </row>
    <row r="59" spans="1:19">
      <c r="A59" s="40" t="s">
        <v>651</v>
      </c>
      <c r="B59" s="36"/>
      <c r="C59" s="41">
        <v>2.0529999999999999</v>
      </c>
      <c r="D59" s="42"/>
      <c r="E59" s="41">
        <v>2.2839999999999998</v>
      </c>
      <c r="F59" s="41"/>
      <c r="G59" s="41">
        <v>2.2349999999999999</v>
      </c>
      <c r="H59" s="36"/>
      <c r="I59" s="41">
        <v>2.738</v>
      </c>
      <c r="J59" s="41"/>
      <c r="K59" s="41">
        <v>2.5460000000000003</v>
      </c>
      <c r="L59" s="41"/>
      <c r="M59" s="41">
        <v>3.1230000000000002</v>
      </c>
      <c r="N59" s="41"/>
      <c r="O59" s="41">
        <v>3.5230000000000001</v>
      </c>
      <c r="P59" s="41"/>
      <c r="Q59" s="41">
        <v>4.4269999999999996</v>
      </c>
      <c r="R59" s="41"/>
      <c r="S59" s="41">
        <v>5.0449999999999999</v>
      </c>
    </row>
    <row r="60" spans="1:19">
      <c r="A60" s="40" t="s">
        <v>652</v>
      </c>
      <c r="B60" s="36"/>
      <c r="C60" s="41">
        <v>1.9529999999999998</v>
      </c>
      <c r="D60" s="42"/>
      <c r="E60" s="41">
        <v>1.9670000000000001</v>
      </c>
      <c r="F60" s="41"/>
      <c r="G60" s="41">
        <v>1.9929999999999999</v>
      </c>
      <c r="H60" s="36"/>
      <c r="I60" s="41">
        <v>2.4889999999999999</v>
      </c>
      <c r="J60" s="41"/>
      <c r="K60" s="41">
        <v>2.387</v>
      </c>
      <c r="L60" s="41"/>
      <c r="M60" s="41">
        <v>3.0569999999999999</v>
      </c>
      <c r="N60" s="41"/>
      <c r="O60" s="41">
        <v>3.2850000000000001</v>
      </c>
      <c r="P60" s="41"/>
      <c r="Q60" s="41">
        <v>4.2089999999999996</v>
      </c>
      <c r="R60" s="41"/>
      <c r="S60" s="41">
        <v>5.0270000000000001</v>
      </c>
    </row>
    <row r="61" spans="1:19">
      <c r="A61" s="40" t="s">
        <v>653</v>
      </c>
      <c r="B61" s="36"/>
      <c r="C61" s="41">
        <v>1.6400000000000001</v>
      </c>
      <c r="D61" s="42"/>
      <c r="E61" s="41">
        <v>1.6360000000000001</v>
      </c>
      <c r="F61" s="41"/>
      <c r="G61" s="41">
        <v>1.6870000000000001</v>
      </c>
      <c r="H61" s="36"/>
      <c r="I61" s="41">
        <v>2.1189999999999998</v>
      </c>
      <c r="J61" s="41"/>
      <c r="K61" s="41">
        <v>2.02</v>
      </c>
      <c r="L61" s="41"/>
      <c r="M61" s="41">
        <v>2.673</v>
      </c>
      <c r="N61" s="41"/>
      <c r="O61" s="41">
        <v>2.9470000000000001</v>
      </c>
      <c r="P61" s="41"/>
      <c r="Q61" s="41">
        <v>3.899</v>
      </c>
      <c r="R61" s="41"/>
      <c r="S61" s="41">
        <v>4.8650000000000002</v>
      </c>
    </row>
    <row r="62" spans="1:19">
      <c r="A62" s="40" t="s">
        <v>654</v>
      </c>
      <c r="B62" s="36"/>
      <c r="C62" s="41">
        <v>1.6739999999999999</v>
      </c>
      <c r="D62" s="42"/>
      <c r="E62" s="41">
        <v>1.675</v>
      </c>
      <c r="F62" s="41"/>
      <c r="G62" s="41">
        <v>1.752</v>
      </c>
      <c r="H62" s="36"/>
      <c r="I62" s="41">
        <v>2.2869999999999999</v>
      </c>
      <c r="J62" s="41"/>
      <c r="K62" s="41">
        <v>2.137</v>
      </c>
      <c r="L62" s="41"/>
      <c r="M62" s="41">
        <v>2.835</v>
      </c>
      <c r="N62" s="41"/>
      <c r="O62" s="41">
        <v>3.121</v>
      </c>
      <c r="P62" s="41"/>
      <c r="Q62" s="41">
        <v>4.141</v>
      </c>
      <c r="R62" s="41"/>
      <c r="S62" s="41">
        <v>5.0339999999999998</v>
      </c>
    </row>
    <row r="63" spans="1:19">
      <c r="A63" s="40" t="s">
        <v>655</v>
      </c>
      <c r="B63" s="36"/>
      <c r="C63" s="41">
        <v>1.6819999999999999</v>
      </c>
      <c r="D63" s="42"/>
      <c r="E63" s="41">
        <v>1.6830000000000001</v>
      </c>
      <c r="F63" s="41"/>
      <c r="G63" s="41">
        <v>1.8860000000000001</v>
      </c>
      <c r="H63" s="36"/>
      <c r="I63" s="41">
        <v>2.5590000000000002</v>
      </c>
      <c r="J63" s="41"/>
      <c r="K63" s="41">
        <v>2.5840000000000001</v>
      </c>
      <c r="L63" s="41"/>
      <c r="M63" s="41">
        <v>3.335</v>
      </c>
      <c r="N63" s="41"/>
      <c r="O63" s="41">
        <v>3.589</v>
      </c>
      <c r="P63" s="41"/>
      <c r="Q63" s="41">
        <v>4.423</v>
      </c>
      <c r="R63" s="41"/>
      <c r="S63" s="41">
        <v>5.1909999999999998</v>
      </c>
    </row>
    <row r="64" spans="1:19">
      <c r="A64" s="40" t="s">
        <v>656</v>
      </c>
      <c r="B64" s="36"/>
      <c r="C64" s="41">
        <v>1.5489999999999999</v>
      </c>
      <c r="D64" s="42"/>
      <c r="E64" s="41">
        <v>1.5529999999999999</v>
      </c>
      <c r="F64" s="41"/>
      <c r="G64" s="41">
        <v>1.645</v>
      </c>
      <c r="H64" s="36"/>
      <c r="I64" s="41">
        <v>2.1850000000000001</v>
      </c>
      <c r="J64" s="41"/>
      <c r="K64" s="41">
        <v>2.1539999999999999</v>
      </c>
      <c r="L64" s="41"/>
      <c r="M64" s="41">
        <v>2.8460000000000001</v>
      </c>
      <c r="N64" s="41"/>
      <c r="O64" s="41">
        <v>3.05</v>
      </c>
      <c r="P64" s="41"/>
      <c r="Q64" s="41">
        <v>4.1790000000000003</v>
      </c>
      <c r="R64" s="41"/>
      <c r="S64" s="41">
        <v>4.9930000000000003</v>
      </c>
    </row>
    <row r="65" spans="1:19">
      <c r="A65" s="40" t="s">
        <v>657</v>
      </c>
      <c r="B65" s="36"/>
      <c r="C65" s="41">
        <v>1.748</v>
      </c>
      <c r="D65" s="42"/>
      <c r="E65" s="41">
        <v>1.768</v>
      </c>
      <c r="F65" s="41"/>
      <c r="G65" s="41">
        <v>2.0129999999999999</v>
      </c>
      <c r="H65" s="36"/>
      <c r="I65" s="41">
        <v>2.7909999999999999</v>
      </c>
      <c r="J65" s="41"/>
      <c r="K65" s="41">
        <v>2.637</v>
      </c>
      <c r="L65" s="41"/>
      <c r="M65" s="41">
        <v>3.5310000000000001</v>
      </c>
      <c r="N65" s="41"/>
      <c r="O65" s="41">
        <v>3.6850000000000001</v>
      </c>
      <c r="P65" s="41"/>
      <c r="Q65" s="41">
        <v>4.5039999999999996</v>
      </c>
      <c r="R65" s="41"/>
      <c r="S65" s="41">
        <v>5.1680000000000001</v>
      </c>
    </row>
    <row r="66" spans="1:19">
      <c r="A66" s="40" t="s">
        <v>658</v>
      </c>
      <c r="B66" s="36"/>
      <c r="C66" s="41">
        <v>1.78</v>
      </c>
      <c r="D66" s="42"/>
      <c r="E66" s="41">
        <v>1.839</v>
      </c>
      <c r="F66" s="41"/>
      <c r="G66" s="41">
        <v>1.992</v>
      </c>
      <c r="H66" s="36"/>
      <c r="I66" s="41">
        <v>2.5569999999999999</v>
      </c>
      <c r="J66" s="41"/>
      <c r="K66" s="41">
        <v>2.3149999999999999</v>
      </c>
      <c r="L66" s="41"/>
      <c r="M66" s="41">
        <v>3.1659999999999999</v>
      </c>
      <c r="N66" s="41"/>
      <c r="O66" s="41">
        <v>3.3119999999999998</v>
      </c>
      <c r="P66" s="41"/>
      <c r="Q66" s="41">
        <v>4.1630000000000003</v>
      </c>
      <c r="R66" s="41"/>
      <c r="S66" s="41">
        <v>4.8840000000000003</v>
      </c>
    </row>
    <row r="67" spans="1:19">
      <c r="A67" s="40" t="s">
        <v>659</v>
      </c>
      <c r="B67" s="36"/>
      <c r="C67" s="41">
        <v>1.696</v>
      </c>
      <c r="D67" s="42"/>
      <c r="E67" s="41">
        <v>1.7770000000000001</v>
      </c>
      <c r="F67" s="41"/>
      <c r="G67" s="41">
        <v>1.9470000000000001</v>
      </c>
      <c r="H67" s="36"/>
      <c r="I67" s="41">
        <v>2.415</v>
      </c>
      <c r="J67" s="41"/>
      <c r="K67" s="41">
        <v>2.0990000000000002</v>
      </c>
      <c r="L67" s="41"/>
      <c r="M67" s="41">
        <v>2.8849999999999998</v>
      </c>
      <c r="N67" s="41"/>
      <c r="O67" s="41">
        <v>3.0089999999999999</v>
      </c>
      <c r="P67" s="41"/>
      <c r="Q67" s="41">
        <v>3.8319999999999999</v>
      </c>
      <c r="R67" s="41"/>
      <c r="S67" s="41">
        <v>4.484</v>
      </c>
    </row>
    <row r="68" spans="1:19">
      <c r="A68" s="40" t="s">
        <v>660</v>
      </c>
      <c r="B68" s="36"/>
      <c r="C68" s="41">
        <v>1.756</v>
      </c>
      <c r="D68" s="42"/>
      <c r="E68" s="41">
        <v>1.796</v>
      </c>
      <c r="F68" s="41"/>
      <c r="G68" s="41">
        <v>1.9370000000000001</v>
      </c>
      <c r="H68" s="36"/>
      <c r="I68" s="41">
        <v>2.512</v>
      </c>
      <c r="J68" s="41"/>
      <c r="K68" s="41">
        <v>2.1110000000000002</v>
      </c>
      <c r="L68" s="41"/>
      <c r="M68" s="41">
        <v>2.9590000000000001</v>
      </c>
      <c r="N68" s="41"/>
      <c r="O68" s="41">
        <v>3.0720000000000001</v>
      </c>
      <c r="P68" s="41"/>
      <c r="Q68" s="41">
        <v>3.758</v>
      </c>
      <c r="R68" s="41"/>
      <c r="S68" s="41">
        <v>4.3339999999999996</v>
      </c>
    </row>
    <row r="69" spans="1:19">
      <c r="A69" s="40" t="s">
        <v>661</v>
      </c>
      <c r="B69" s="36"/>
      <c r="C69" s="41">
        <v>1.6120000000000001</v>
      </c>
      <c r="D69" s="42"/>
      <c r="E69" s="41">
        <v>1.7090000000000001</v>
      </c>
      <c r="F69" s="41"/>
      <c r="G69" s="41">
        <v>1.7290000000000001</v>
      </c>
      <c r="H69" s="36"/>
      <c r="I69" s="41">
        <v>2.0369999999999999</v>
      </c>
      <c r="J69" s="41"/>
      <c r="K69" s="41">
        <v>1.861</v>
      </c>
      <c r="L69" s="41"/>
      <c r="M69" s="41">
        <v>2.407</v>
      </c>
      <c r="N69" s="41"/>
      <c r="O69" s="41">
        <v>2.6230000000000002</v>
      </c>
      <c r="P69" s="41"/>
      <c r="Q69" s="41">
        <v>3.35</v>
      </c>
      <c r="R69" s="41"/>
      <c r="S69" s="41">
        <v>3.9710000000000001</v>
      </c>
    </row>
    <row r="70" spans="1:19">
      <c r="A70" s="40" t="s">
        <v>662</v>
      </c>
      <c r="B70" s="36"/>
      <c r="C70" s="41">
        <v>1.746</v>
      </c>
      <c r="D70" s="42"/>
      <c r="E70" s="41">
        <v>1.7829999999999999</v>
      </c>
      <c r="F70" s="41"/>
      <c r="G70" s="41">
        <v>1.92</v>
      </c>
      <c r="H70" s="36"/>
      <c r="I70" s="41">
        <v>2.4390000000000001</v>
      </c>
      <c r="J70" s="41"/>
      <c r="K70" s="41">
        <v>2.11</v>
      </c>
      <c r="L70" s="41"/>
      <c r="M70" s="41">
        <v>2.637</v>
      </c>
      <c r="N70" s="41"/>
      <c r="O70" s="41">
        <v>2.7890000000000001</v>
      </c>
      <c r="P70" s="41"/>
      <c r="Q70" s="41">
        <v>3.3490000000000002</v>
      </c>
      <c r="R70" s="41"/>
      <c r="S70" s="41">
        <v>3.8839999999999999</v>
      </c>
    </row>
    <row r="71" spans="1:19">
      <c r="A71" s="40" t="s">
        <v>663</v>
      </c>
      <c r="B71" s="36"/>
      <c r="C71" s="41">
        <v>1.907</v>
      </c>
      <c r="D71" s="42"/>
      <c r="E71" s="41">
        <v>2.2010000000000001</v>
      </c>
      <c r="F71" s="41"/>
      <c r="G71" s="41">
        <v>2.3660000000000001</v>
      </c>
      <c r="H71" s="36"/>
      <c r="I71" s="41">
        <v>2.9180000000000001</v>
      </c>
      <c r="J71" s="41"/>
      <c r="K71" s="41">
        <v>2.6680000000000001</v>
      </c>
      <c r="L71" s="41"/>
      <c r="M71" s="41">
        <v>3.0350000000000001</v>
      </c>
      <c r="N71" s="41"/>
      <c r="O71" s="41">
        <v>3.1240000000000001</v>
      </c>
      <c r="P71" s="41"/>
      <c r="Q71" s="41">
        <v>3.5089999999999999</v>
      </c>
      <c r="R71" s="41"/>
      <c r="S71" s="41">
        <v>3.9329999999999998</v>
      </c>
    </row>
    <row r="72" spans="1:19">
      <c r="A72" s="40" t="s">
        <v>664</v>
      </c>
      <c r="B72" s="36"/>
      <c r="C72" s="41">
        <v>2.2930000000000001</v>
      </c>
      <c r="D72" s="42"/>
      <c r="E72" s="41">
        <v>2.4079999999999999</v>
      </c>
      <c r="F72" s="41"/>
      <c r="G72" s="41">
        <v>2.694</v>
      </c>
      <c r="H72" s="36"/>
      <c r="I72" s="41">
        <v>3.3370000000000002</v>
      </c>
      <c r="J72" s="41"/>
      <c r="K72" s="41">
        <v>3.0670000000000002</v>
      </c>
      <c r="L72" s="41"/>
      <c r="M72" s="41">
        <v>3.58</v>
      </c>
      <c r="N72" s="41"/>
      <c r="O72" s="41">
        <v>3.63</v>
      </c>
      <c r="P72" s="41"/>
      <c r="Q72" s="41">
        <v>4.0679999999999996</v>
      </c>
      <c r="R72" s="41"/>
      <c r="S72" s="41">
        <v>4.3940000000000001</v>
      </c>
    </row>
    <row r="73" spans="1:19">
      <c r="A73" s="40" t="s">
        <v>665</v>
      </c>
      <c r="B73" s="36"/>
      <c r="C73" s="41">
        <v>2.39</v>
      </c>
      <c r="D73" s="42"/>
      <c r="E73" s="41">
        <v>2.5939999999999999</v>
      </c>
      <c r="F73" s="41"/>
      <c r="G73" s="41">
        <v>2.948</v>
      </c>
      <c r="H73" s="36"/>
      <c r="I73" s="41">
        <v>3.6230000000000002</v>
      </c>
      <c r="J73" s="41"/>
      <c r="K73" s="41">
        <v>3.3159999999999998</v>
      </c>
      <c r="L73" s="41"/>
      <c r="M73" s="41">
        <v>3.9079999999999999</v>
      </c>
      <c r="N73" s="41"/>
      <c r="O73" s="41">
        <v>3.9820000000000002</v>
      </c>
      <c r="P73" s="41"/>
      <c r="Q73" s="41">
        <v>4.3769999999999998</v>
      </c>
      <c r="R73" s="41"/>
      <c r="S73" s="41">
        <v>4.742</v>
      </c>
    </row>
    <row r="74" spans="1:19">
      <c r="A74" s="40" t="s">
        <v>666</v>
      </c>
      <c r="B74" s="36"/>
      <c r="C74" s="41">
        <v>2.4390000000000001</v>
      </c>
      <c r="D74" s="42"/>
      <c r="E74" s="41">
        <v>2.9329999999999998</v>
      </c>
      <c r="F74" s="41"/>
      <c r="G74" s="41">
        <v>3.1139999999999999</v>
      </c>
      <c r="H74" s="36"/>
      <c r="I74" s="41">
        <v>3.6560000000000001</v>
      </c>
      <c r="J74" s="41"/>
      <c r="K74" s="41">
        <v>3.2</v>
      </c>
      <c r="L74" s="41"/>
      <c r="M74" s="41">
        <v>3.7069999999999999</v>
      </c>
      <c r="N74" s="41"/>
      <c r="O74" s="41">
        <v>3.7370000000000001</v>
      </c>
      <c r="P74" s="41"/>
      <c r="Q74" s="41">
        <v>3.9929999999999999</v>
      </c>
      <c r="R74" s="41"/>
      <c r="S74" s="41">
        <v>4.2939999999999996</v>
      </c>
    </row>
    <row r="75" spans="1:19">
      <c r="A75" s="40" t="s">
        <v>667</v>
      </c>
      <c r="B75" s="36"/>
      <c r="C75" s="41">
        <v>3.5489999999999999</v>
      </c>
      <c r="D75" s="42"/>
      <c r="E75" s="41">
        <v>3.177</v>
      </c>
      <c r="F75" s="41"/>
      <c r="G75" s="41">
        <v>3.2229999999999999</v>
      </c>
      <c r="H75" s="36"/>
      <c r="I75" s="41">
        <v>3.927</v>
      </c>
      <c r="J75" s="41"/>
      <c r="K75" s="41">
        <v>3.504</v>
      </c>
      <c r="L75" s="41"/>
      <c r="M75" s="41">
        <v>3.9950000000000001</v>
      </c>
      <c r="N75" s="41"/>
      <c r="O75" s="41">
        <v>4.024</v>
      </c>
      <c r="P75" s="41"/>
      <c r="Q75" s="41">
        <v>4.202</v>
      </c>
      <c r="R75" s="41"/>
      <c r="S75" s="41">
        <v>4.4349999999999996</v>
      </c>
    </row>
    <row r="76" spans="1:19">
      <c r="A76" s="40" t="s">
        <v>668</v>
      </c>
      <c r="B76" s="36"/>
      <c r="C76" s="41">
        <v>3.7759999999999998</v>
      </c>
      <c r="D76" s="42"/>
      <c r="E76" s="41">
        <v>3.36</v>
      </c>
      <c r="F76" s="41"/>
      <c r="G76" s="41">
        <v>3.516</v>
      </c>
      <c r="H76" s="36"/>
      <c r="I76" s="41">
        <v>4.0759999999999996</v>
      </c>
      <c r="J76" s="41"/>
      <c r="K76" s="41">
        <v>3.7410000000000001</v>
      </c>
      <c r="L76" s="41"/>
      <c r="M76" s="41">
        <v>4.1120000000000001</v>
      </c>
      <c r="N76" s="41"/>
      <c r="O76" s="41">
        <v>4.1239999999999997</v>
      </c>
      <c r="P76" s="41"/>
      <c r="Q76" s="41">
        <v>4.2889999999999997</v>
      </c>
      <c r="R76" s="41"/>
      <c r="S76" s="41">
        <v>4.5969999999999995</v>
      </c>
    </row>
    <row r="77" spans="1:19">
      <c r="A77" s="40" t="s">
        <v>669</v>
      </c>
      <c r="B77" s="36"/>
      <c r="C77" s="41">
        <v>3.4969999999999999</v>
      </c>
      <c r="D77" s="42"/>
      <c r="E77" s="41">
        <v>3.669</v>
      </c>
      <c r="F77" s="41"/>
      <c r="G77" s="41">
        <v>3.794</v>
      </c>
      <c r="H77" s="36"/>
      <c r="I77" s="41">
        <v>4.5419999999999998</v>
      </c>
      <c r="J77" s="41"/>
      <c r="K77" s="41">
        <v>4.2220000000000004</v>
      </c>
      <c r="L77" s="41"/>
      <c r="M77" s="41">
        <v>4.6239999999999997</v>
      </c>
      <c r="N77" s="41"/>
      <c r="O77" s="41">
        <v>4.6429999999999998</v>
      </c>
      <c r="P77" s="41"/>
      <c r="Q77" s="41">
        <v>4.8029999999999999</v>
      </c>
      <c r="R77" s="41"/>
      <c r="S77" s="41">
        <v>5.0709999999999997</v>
      </c>
    </row>
    <row r="78" spans="1:19">
      <c r="A78" s="40" t="s">
        <v>670</v>
      </c>
      <c r="B78" s="36"/>
      <c r="C78" s="41">
        <v>3.5779999999999998</v>
      </c>
      <c r="D78" s="42"/>
      <c r="E78" s="41">
        <v>3.5840000000000001</v>
      </c>
      <c r="F78" s="41"/>
      <c r="G78" s="41">
        <v>3.57</v>
      </c>
      <c r="H78" s="36"/>
      <c r="I78" s="41">
        <v>4.2050000000000001</v>
      </c>
      <c r="J78" s="41"/>
      <c r="K78" s="41">
        <v>3.879</v>
      </c>
      <c r="L78" s="41"/>
      <c r="M78" s="41">
        <v>4.2930000000000001</v>
      </c>
      <c r="N78" s="41"/>
      <c r="O78" s="41">
        <v>4.3070000000000004</v>
      </c>
      <c r="P78" s="41"/>
      <c r="Q78" s="41">
        <v>4.601</v>
      </c>
      <c r="R78" s="41"/>
      <c r="S78" s="41">
        <v>4.9530000000000003</v>
      </c>
    </row>
    <row r="79" spans="1:19">
      <c r="A79" s="40" t="s">
        <v>671</v>
      </c>
      <c r="B79" s="36"/>
      <c r="C79" s="41">
        <v>3.4420000000000002</v>
      </c>
      <c r="D79" s="42"/>
      <c r="E79" s="41">
        <v>3.4969999999999999</v>
      </c>
      <c r="F79" s="41"/>
      <c r="G79" s="41">
        <v>3.4329999999999998</v>
      </c>
      <c r="H79" s="36"/>
      <c r="I79" s="41">
        <v>4.1539999999999999</v>
      </c>
      <c r="J79" s="41"/>
      <c r="K79" s="41">
        <v>3.8540000000000001</v>
      </c>
      <c r="L79" s="41"/>
      <c r="M79" s="41">
        <v>4.274</v>
      </c>
      <c r="N79" s="41"/>
      <c r="O79" s="41">
        <v>4.282</v>
      </c>
      <c r="P79" s="41"/>
      <c r="Q79" s="41">
        <v>4.6520000000000001</v>
      </c>
      <c r="R79" s="41"/>
      <c r="S79" s="41">
        <v>5.0030000000000001</v>
      </c>
    </row>
    <row r="80" spans="1:19">
      <c r="A80" s="40" t="s">
        <v>672</v>
      </c>
      <c r="B80" s="36"/>
      <c r="C80" s="41">
        <v>3.9580000000000002</v>
      </c>
      <c r="D80" s="42"/>
      <c r="E80" s="41">
        <v>4.016</v>
      </c>
      <c r="F80" s="41"/>
      <c r="G80" s="41">
        <v>3.8689999999999998</v>
      </c>
      <c r="H80" s="36"/>
      <c r="I80" s="41">
        <v>3.7869999999999999</v>
      </c>
      <c r="J80" s="41"/>
      <c r="K80" s="41">
        <v>3.1789999999999998</v>
      </c>
      <c r="L80" s="41"/>
      <c r="M80" s="41">
        <v>3.9569999999999999</v>
      </c>
      <c r="N80" s="41"/>
      <c r="O80" s="41">
        <v>4.0140000000000002</v>
      </c>
      <c r="P80" s="41"/>
      <c r="Q80" s="41">
        <v>4.4210000000000003</v>
      </c>
      <c r="R80" s="41"/>
      <c r="S80" s="41">
        <v>4.9809999999999999</v>
      </c>
    </row>
    <row r="81" spans="1:19">
      <c r="A81" s="40" t="s">
        <v>673</v>
      </c>
      <c r="B81" s="36"/>
      <c r="C81" s="41">
        <v>3.7349999999999999</v>
      </c>
      <c r="D81" s="42"/>
      <c r="E81" s="41">
        <v>3.9569999999999999</v>
      </c>
      <c r="F81" s="41"/>
      <c r="G81" s="41">
        <v>4.0709999999999997</v>
      </c>
      <c r="H81" s="36"/>
      <c r="I81" s="41">
        <v>4.93</v>
      </c>
      <c r="J81" s="41"/>
      <c r="K81" s="41">
        <v>4.5759999999999996</v>
      </c>
      <c r="L81" s="41"/>
      <c r="M81" s="41">
        <v>5.0739999999999998</v>
      </c>
      <c r="N81" s="41"/>
      <c r="O81" s="41">
        <v>5.0609999999999999</v>
      </c>
      <c r="P81" s="41"/>
      <c r="Q81" s="41">
        <v>5.1710000000000003</v>
      </c>
      <c r="R81" s="41"/>
      <c r="S81" s="41">
        <v>5.4580000000000002</v>
      </c>
    </row>
    <row r="82" spans="1:19">
      <c r="A82" s="40" t="s">
        <v>674</v>
      </c>
      <c r="B82" s="36"/>
      <c r="C82" s="41">
        <v>3.31</v>
      </c>
      <c r="D82" s="42"/>
      <c r="E82" s="41">
        <v>2.7829999999999999</v>
      </c>
      <c r="F82" s="41"/>
      <c r="G82" s="41">
        <v>3.2570000000000001</v>
      </c>
      <c r="H82" s="36"/>
      <c r="I82" s="41">
        <v>4.0469999999999997</v>
      </c>
      <c r="J82" s="41"/>
      <c r="K82" s="41">
        <v>3.617</v>
      </c>
      <c r="L82" s="41"/>
      <c r="M82" s="41">
        <v>4.3579999999999997</v>
      </c>
      <c r="N82" s="41"/>
      <c r="O82" s="41">
        <v>4.4850000000000003</v>
      </c>
      <c r="P82" s="41"/>
      <c r="Q82" s="41">
        <v>4.8959999999999999</v>
      </c>
      <c r="R82" s="41"/>
      <c r="S82" s="41">
        <v>5.2690000000000001</v>
      </c>
    </row>
    <row r="83" spans="1:19">
      <c r="A83" s="40" t="s">
        <v>675</v>
      </c>
      <c r="B83" s="36"/>
      <c r="C83" s="41">
        <v>1.5089999999999999</v>
      </c>
      <c r="D83" s="42"/>
      <c r="E83" s="41">
        <v>1.3420000000000001</v>
      </c>
      <c r="F83" s="41"/>
      <c r="G83" s="41">
        <v>1.7970000000000002</v>
      </c>
      <c r="H83" s="36"/>
      <c r="I83" s="41">
        <v>3.1139999999999999</v>
      </c>
      <c r="J83" s="41"/>
      <c r="K83" s="41">
        <v>2.9539999999999997</v>
      </c>
      <c r="L83" s="41"/>
      <c r="M83" s="41">
        <v>3.6779999999999999</v>
      </c>
      <c r="N83" s="41"/>
      <c r="O83" s="41">
        <v>3.6320000000000001</v>
      </c>
      <c r="P83" s="41"/>
      <c r="Q83" s="41">
        <v>4.3819999999999997</v>
      </c>
      <c r="R83" s="41"/>
      <c r="S83" s="41">
        <v>5.1109999999999998</v>
      </c>
    </row>
    <row r="84" spans="1:19">
      <c r="A84" s="40" t="s">
        <v>676</v>
      </c>
      <c r="B84" s="36"/>
      <c r="C84" s="41">
        <v>0.92400000000000004</v>
      </c>
      <c r="D84" s="42"/>
      <c r="E84" s="41">
        <v>1.0489999999999999</v>
      </c>
      <c r="F84" s="41"/>
      <c r="G84" s="41">
        <v>1.0209999999999999</v>
      </c>
      <c r="H84" s="36"/>
      <c r="I84" s="41">
        <v>1.9529999999999998</v>
      </c>
      <c r="J84" s="41"/>
      <c r="K84" s="41">
        <v>2.2170000000000001</v>
      </c>
      <c r="L84" s="41"/>
      <c r="M84" s="41">
        <v>3.0659999999999998</v>
      </c>
      <c r="N84" s="41"/>
      <c r="O84" s="41">
        <v>3.2850000000000001</v>
      </c>
      <c r="P84" s="41"/>
      <c r="Q84" s="41">
        <v>4.3940000000000001</v>
      </c>
      <c r="R84" s="41"/>
      <c r="S84" s="41">
        <v>5.3570000000000002</v>
      </c>
    </row>
    <row r="85" spans="1:19">
      <c r="A85" s="40" t="s">
        <v>677</v>
      </c>
      <c r="B85" s="36"/>
      <c r="C85" s="41">
        <v>-7.0000000000000001E-3</v>
      </c>
      <c r="D85" s="42"/>
      <c r="E85" s="41">
        <v>0.432</v>
      </c>
      <c r="F85" s="41"/>
      <c r="G85" s="41">
        <v>0.84599999999999997</v>
      </c>
      <c r="H85" s="36"/>
      <c r="I85" s="41">
        <v>1.5699999999999998</v>
      </c>
      <c r="J85" s="41"/>
      <c r="K85" s="41">
        <v>1.786</v>
      </c>
      <c r="L85" s="41"/>
      <c r="M85" s="41">
        <v>2.9140000000000001</v>
      </c>
      <c r="N85" s="41"/>
      <c r="O85" s="41">
        <v>3.2720000000000002</v>
      </c>
      <c r="P85" s="41"/>
      <c r="Q85" s="41">
        <v>4.4340000000000002</v>
      </c>
      <c r="R85" s="41"/>
      <c r="S85" s="41">
        <v>5.3629999999999995</v>
      </c>
    </row>
    <row r="86" spans="1:19">
      <c r="A86" s="40" t="s">
        <v>678</v>
      </c>
      <c r="B86" s="36"/>
      <c r="C86" s="41">
        <v>0.48799999999999999</v>
      </c>
      <c r="D86" s="42"/>
      <c r="E86" s="41">
        <v>0.58399999999999996</v>
      </c>
      <c r="F86" s="41"/>
      <c r="G86" s="41">
        <v>0.72699999999999998</v>
      </c>
      <c r="H86" s="36"/>
      <c r="I86" s="41">
        <v>1.5110000000000001</v>
      </c>
      <c r="J86" s="41"/>
      <c r="K86" s="41">
        <v>1.7130000000000001</v>
      </c>
      <c r="L86" s="41"/>
      <c r="M86" s="41">
        <v>2.5129999999999999</v>
      </c>
      <c r="N86" s="41"/>
      <c r="O86" s="41">
        <v>2.8410000000000002</v>
      </c>
      <c r="P86" s="41"/>
      <c r="Q86" s="41">
        <v>4.0149999999999997</v>
      </c>
      <c r="R86" s="41"/>
      <c r="S86" s="41">
        <v>4.8220000000000001</v>
      </c>
    </row>
    <row r="87" spans="1:19">
      <c r="A87" s="40" t="s">
        <v>679</v>
      </c>
      <c r="B87" s="36"/>
      <c r="C87" s="41">
        <v>0.50700000000000001</v>
      </c>
      <c r="D87" s="42"/>
      <c r="E87" s="41">
        <v>0.63500000000000001</v>
      </c>
      <c r="F87" s="41"/>
      <c r="G87" s="41">
        <v>0.78900000000000003</v>
      </c>
      <c r="H87" s="36"/>
      <c r="I87" s="41">
        <v>1.5430000000000001</v>
      </c>
      <c r="J87" s="41"/>
      <c r="K87" s="41">
        <v>1.732</v>
      </c>
      <c r="L87" s="41"/>
      <c r="M87" s="41">
        <v>2.4390000000000001</v>
      </c>
      <c r="N87" s="41"/>
      <c r="O87" s="41">
        <v>2.802</v>
      </c>
      <c r="P87" s="41"/>
      <c r="Q87" s="41">
        <v>4.1420000000000003</v>
      </c>
      <c r="R87" s="41"/>
      <c r="S87" s="41">
        <v>4.8449999999999998</v>
      </c>
    </row>
    <row r="88" spans="1:19">
      <c r="A88" s="40" t="s">
        <v>680</v>
      </c>
      <c r="B88" s="36"/>
      <c r="C88" s="41">
        <v>0.45</v>
      </c>
      <c r="D88" s="42"/>
      <c r="E88" s="41">
        <v>0.60399999999999998</v>
      </c>
      <c r="F88" s="41"/>
      <c r="G88" s="41">
        <v>0.76500000000000001</v>
      </c>
      <c r="H88" s="36"/>
      <c r="I88" s="41">
        <v>1.3479999999999999</v>
      </c>
      <c r="J88" s="41"/>
      <c r="K88" s="41">
        <v>1.4990000000000001</v>
      </c>
      <c r="L88" s="41"/>
      <c r="M88" s="41">
        <v>2.3980000000000001</v>
      </c>
      <c r="N88" s="41"/>
      <c r="O88" s="41">
        <v>2.7010000000000001</v>
      </c>
      <c r="P88" s="41"/>
      <c r="Q88" s="41">
        <v>3.9809999999999999</v>
      </c>
      <c r="R88" s="41"/>
      <c r="S88" s="41">
        <v>4.8109999999999999</v>
      </c>
    </row>
    <row r="89" spans="1:19">
      <c r="A89" s="40" t="s">
        <v>681</v>
      </c>
      <c r="B89" s="36"/>
      <c r="C89" s="41">
        <v>0.81399999999999995</v>
      </c>
      <c r="D89" s="42"/>
      <c r="E89" s="41">
        <v>0.96099999999999997</v>
      </c>
      <c r="F89" s="41"/>
      <c r="G89" s="41">
        <v>1.111</v>
      </c>
      <c r="H89" s="36"/>
      <c r="I89" s="41">
        <v>2.105</v>
      </c>
      <c r="J89" s="41"/>
      <c r="K89" s="41">
        <v>2.1320000000000001</v>
      </c>
      <c r="L89" s="41"/>
      <c r="M89" s="41">
        <v>2.7919999999999998</v>
      </c>
      <c r="N89" s="41"/>
      <c r="O89" s="41">
        <v>2.9950000000000001</v>
      </c>
      <c r="P89" s="41"/>
      <c r="Q89" s="41">
        <v>4.0940000000000003</v>
      </c>
      <c r="R89" s="41"/>
      <c r="S89" s="41">
        <v>5.0679999999999996</v>
      </c>
    </row>
    <row r="90" spans="1:19">
      <c r="A90" s="40" t="s">
        <v>682</v>
      </c>
      <c r="B90" s="36"/>
      <c r="C90" s="41">
        <v>0.82499999999999996</v>
      </c>
      <c r="D90" s="42"/>
      <c r="E90" s="41">
        <v>1.052</v>
      </c>
      <c r="F90" s="41"/>
      <c r="G90" s="41">
        <v>1.383</v>
      </c>
      <c r="H90" s="36"/>
      <c r="I90" s="41">
        <v>1.915</v>
      </c>
      <c r="J90" s="41"/>
      <c r="K90" s="41">
        <v>1.986</v>
      </c>
      <c r="L90" s="41"/>
      <c r="M90" s="41">
        <v>2.5709999999999997</v>
      </c>
      <c r="N90" s="41"/>
      <c r="O90" s="41">
        <v>2.8279999999999998</v>
      </c>
      <c r="P90" s="41"/>
      <c r="Q90" s="41">
        <v>3.879</v>
      </c>
      <c r="R90" s="41"/>
      <c r="S90" s="41">
        <v>4.79</v>
      </c>
    </row>
    <row r="91" spans="1:19">
      <c r="A91" s="40" t="s">
        <v>683</v>
      </c>
      <c r="B91" s="36"/>
      <c r="C91" s="41">
        <v>1.208</v>
      </c>
      <c r="D91" s="42"/>
      <c r="E91" s="41">
        <v>1.569</v>
      </c>
      <c r="F91" s="41"/>
      <c r="G91" s="41">
        <v>1.6870000000000001</v>
      </c>
      <c r="H91" s="36"/>
      <c r="I91" s="41">
        <v>2.8769999999999998</v>
      </c>
      <c r="J91" s="41"/>
      <c r="K91" s="41">
        <v>3.0169999999999999</v>
      </c>
      <c r="L91" s="41"/>
      <c r="M91" s="41">
        <v>3.4990000000000001</v>
      </c>
      <c r="N91" s="41"/>
      <c r="O91" s="41">
        <v>3.8839999999999999</v>
      </c>
      <c r="P91" s="41"/>
      <c r="Q91" s="41">
        <v>4.8149999999999995</v>
      </c>
      <c r="R91" s="41"/>
      <c r="S91" s="41">
        <v>5.46</v>
      </c>
    </row>
    <row r="92" spans="1:19">
      <c r="A92" s="40" t="s">
        <v>684</v>
      </c>
      <c r="B92" s="36"/>
      <c r="C92" s="41">
        <v>0.88</v>
      </c>
      <c r="D92" s="42"/>
      <c r="E92" s="41">
        <v>1.244</v>
      </c>
      <c r="F92" s="41"/>
      <c r="G92" s="41">
        <v>1.5939999999999999</v>
      </c>
      <c r="H92" s="36"/>
      <c r="I92" s="41">
        <v>2.504</v>
      </c>
      <c r="J92" s="41"/>
      <c r="K92" s="41">
        <v>2.86</v>
      </c>
      <c r="L92" s="41"/>
      <c r="M92" s="41">
        <v>3.4710000000000001</v>
      </c>
      <c r="N92" s="41"/>
      <c r="O92" s="41">
        <v>3.8860000000000001</v>
      </c>
      <c r="P92" s="41"/>
      <c r="Q92" s="41">
        <v>4.8220000000000001</v>
      </c>
      <c r="R92" s="41"/>
      <c r="S92" s="41">
        <v>5.6669999999999998</v>
      </c>
    </row>
    <row r="93" spans="1:19">
      <c r="A93" s="40" t="s">
        <v>685</v>
      </c>
      <c r="B93" s="36"/>
      <c r="C93" s="41">
        <v>1.419</v>
      </c>
      <c r="D93" s="42"/>
      <c r="E93" s="41">
        <v>1.671</v>
      </c>
      <c r="F93" s="41"/>
      <c r="G93" s="41">
        <v>1.996</v>
      </c>
      <c r="H93" s="36"/>
      <c r="I93" s="41">
        <v>3.0939999999999999</v>
      </c>
      <c r="J93" s="41"/>
      <c r="K93" s="41">
        <v>3.173</v>
      </c>
      <c r="L93" s="41"/>
      <c r="M93" s="41">
        <v>3.855</v>
      </c>
      <c r="N93" s="41"/>
      <c r="O93" s="41">
        <v>4.13</v>
      </c>
      <c r="P93" s="41"/>
      <c r="Q93" s="41">
        <v>4.8819999999999997</v>
      </c>
      <c r="R93" s="41"/>
      <c r="S93" s="41">
        <v>5.6690000000000005</v>
      </c>
    </row>
    <row r="94" spans="1:19">
      <c r="A94" s="40" t="s">
        <v>686</v>
      </c>
      <c r="B94" s="36"/>
      <c r="C94" s="41">
        <v>1.3639999999999999</v>
      </c>
      <c r="D94" s="42"/>
      <c r="E94" s="41">
        <v>2.33</v>
      </c>
      <c r="F94" s="41"/>
      <c r="G94" s="41">
        <v>3.01</v>
      </c>
      <c r="H94" s="36"/>
      <c r="I94" s="41">
        <v>4.2510000000000003</v>
      </c>
      <c r="J94" s="41"/>
      <c r="K94" s="41">
        <v>4.0229999999999997</v>
      </c>
      <c r="L94" s="41"/>
      <c r="M94" s="41">
        <v>4.7460000000000004</v>
      </c>
      <c r="N94" s="41"/>
      <c r="O94" s="41">
        <v>5.2270000000000003</v>
      </c>
      <c r="P94" s="41"/>
      <c r="Q94" s="41">
        <v>5.5369999999999999</v>
      </c>
      <c r="R94" s="41"/>
      <c r="S94" s="41">
        <v>6.47</v>
      </c>
    </row>
    <row r="95" spans="1:19">
      <c r="A95" s="40" t="s">
        <v>687</v>
      </c>
      <c r="B95" s="36"/>
      <c r="C95" s="41">
        <v>2.601</v>
      </c>
      <c r="D95" s="42"/>
      <c r="E95" s="41">
        <v>2.8580000000000001</v>
      </c>
      <c r="F95" s="41"/>
      <c r="G95" s="41">
        <v>3.391</v>
      </c>
      <c r="H95" s="36"/>
      <c r="I95" s="41">
        <v>5.117</v>
      </c>
      <c r="J95" s="41"/>
      <c r="K95" s="41">
        <v>5.83</v>
      </c>
      <c r="L95" s="41"/>
      <c r="M95" s="41">
        <v>5.7859999999999996</v>
      </c>
      <c r="N95" s="41"/>
      <c r="O95" s="41">
        <v>6.1980000000000004</v>
      </c>
      <c r="P95" s="41"/>
      <c r="Q95" s="41">
        <v>7.1079999999999997</v>
      </c>
      <c r="R95" s="41"/>
      <c r="S95" s="41">
        <v>6.8159999999999998</v>
      </c>
    </row>
    <row r="96" spans="1:19">
      <c r="A96" s="40" t="s">
        <v>688</v>
      </c>
      <c r="B96" s="36"/>
      <c r="C96" s="41">
        <v>0.33600000000000002</v>
      </c>
      <c r="D96" s="42"/>
      <c r="E96" s="41">
        <v>0.66200000000000003</v>
      </c>
      <c r="F96" s="41"/>
      <c r="G96" s="41">
        <v>1.5620000000000001</v>
      </c>
      <c r="H96" s="36"/>
      <c r="I96" s="41">
        <v>2.919</v>
      </c>
      <c r="J96" s="41"/>
      <c r="K96" s="41">
        <v>3.4140000000000001</v>
      </c>
      <c r="L96" s="41"/>
      <c r="M96" s="41">
        <v>3.81</v>
      </c>
      <c r="N96" s="41"/>
      <c r="O96" s="41">
        <v>4.3250000000000002</v>
      </c>
      <c r="P96" s="41"/>
      <c r="Q96" s="41">
        <v>5.1159999999999997</v>
      </c>
      <c r="R96" s="41"/>
      <c r="S96" s="41">
        <v>5.8949999999999996</v>
      </c>
    </row>
    <row r="97" spans="1:19">
      <c r="A97" s="40" t="s">
        <v>689</v>
      </c>
      <c r="B97" s="36"/>
      <c r="C97" s="41">
        <v>1.972</v>
      </c>
      <c r="D97" s="42"/>
      <c r="E97" s="41">
        <v>2.5789999999999997</v>
      </c>
      <c r="F97" s="41"/>
      <c r="G97" s="41">
        <v>3.157</v>
      </c>
      <c r="H97" s="36"/>
      <c r="I97" s="41">
        <v>3.4990000000000001</v>
      </c>
      <c r="J97" s="41"/>
      <c r="K97" s="41">
        <v>3.8620000000000001</v>
      </c>
      <c r="L97" s="41"/>
      <c r="M97" s="41">
        <v>4.6120000000000001</v>
      </c>
      <c r="N97" s="41"/>
      <c r="O97" s="41">
        <v>5.1890000000000001</v>
      </c>
      <c r="P97" s="41"/>
      <c r="Q97" s="41">
        <v>5.819</v>
      </c>
      <c r="R97" s="41"/>
      <c r="S97" s="41">
        <v>6.2789999999999999</v>
      </c>
    </row>
    <row r="98" spans="1:19">
      <c r="A98" s="40" t="s">
        <v>690</v>
      </c>
      <c r="B98" s="36"/>
      <c r="C98" s="41">
        <v>0.63700000000000001</v>
      </c>
      <c r="D98" s="42"/>
      <c r="E98" s="41">
        <v>1.319</v>
      </c>
      <c r="F98" s="41"/>
      <c r="G98" s="41">
        <v>1.655</v>
      </c>
      <c r="H98" s="36"/>
      <c r="I98" s="41">
        <v>2.3529999999999998</v>
      </c>
      <c r="J98" s="41"/>
      <c r="K98" s="41">
        <v>2.4180000000000001</v>
      </c>
      <c r="L98" s="41"/>
      <c r="M98" s="41">
        <v>3.585</v>
      </c>
      <c r="N98" s="41"/>
      <c r="O98" s="41">
        <v>3.9969999999999999</v>
      </c>
      <c r="P98" s="41"/>
      <c r="Q98" s="41">
        <v>5.0919999999999996</v>
      </c>
      <c r="R98" s="41"/>
      <c r="S98" s="41">
        <v>5.8209999999999997</v>
      </c>
    </row>
    <row r="99" spans="1:19">
      <c r="A99" s="40" t="s">
        <v>691</v>
      </c>
      <c r="B99" s="36"/>
      <c r="C99" s="41">
        <v>0.36199999999999999</v>
      </c>
      <c r="D99" s="42"/>
      <c r="E99" s="41">
        <v>0.90300000000000002</v>
      </c>
      <c r="F99" s="41"/>
      <c r="G99" s="41">
        <v>1.206</v>
      </c>
      <c r="H99" s="36"/>
      <c r="I99" s="41">
        <v>1.9870000000000001</v>
      </c>
      <c r="J99" s="41"/>
      <c r="K99" s="41">
        <v>1.8519999999999999</v>
      </c>
      <c r="L99" s="41"/>
      <c r="M99" s="41">
        <v>2.7709999999999999</v>
      </c>
      <c r="N99" s="41"/>
      <c r="O99" s="41">
        <v>3.3079999999999998</v>
      </c>
      <c r="P99" s="41"/>
      <c r="Q99" s="41">
        <v>4.4969999999999999</v>
      </c>
      <c r="R99" s="41"/>
      <c r="S99" s="41">
        <v>5.0670000000000002</v>
      </c>
    </row>
    <row r="100" spans="1:19">
      <c r="A100" s="40" t="s">
        <v>692</v>
      </c>
      <c r="B100" s="36"/>
      <c r="C100" s="41">
        <v>0.35099999999999998</v>
      </c>
      <c r="D100" s="42"/>
      <c r="E100" s="41">
        <v>0.77100000000000002</v>
      </c>
      <c r="F100" s="41"/>
      <c r="G100" s="41">
        <v>1.087</v>
      </c>
      <c r="H100" s="36"/>
      <c r="I100" s="41">
        <v>1.919</v>
      </c>
      <c r="J100" s="41"/>
      <c r="K100" s="41">
        <v>2.3039999999999998</v>
      </c>
      <c r="L100" s="41"/>
      <c r="M100" s="41">
        <v>2.9699999999999998</v>
      </c>
      <c r="N100" s="41"/>
      <c r="O100" s="41">
        <v>3.5289999999999999</v>
      </c>
      <c r="P100" s="41"/>
      <c r="Q100" s="41">
        <v>4.7629999999999999</v>
      </c>
      <c r="R100" s="41"/>
      <c r="S100" s="41">
        <v>5.26</v>
      </c>
    </row>
    <row r="101" spans="1:19">
      <c r="A101" s="40" t="s">
        <v>693</v>
      </c>
      <c r="B101" s="36"/>
      <c r="C101" s="41">
        <v>0.49299999999999999</v>
      </c>
      <c r="D101" s="42"/>
      <c r="E101" s="41">
        <v>0.754</v>
      </c>
      <c r="F101" s="41"/>
      <c r="G101" s="41">
        <v>1.0980000000000001</v>
      </c>
      <c r="H101" s="36"/>
      <c r="I101" s="41">
        <v>1.9340000000000002</v>
      </c>
      <c r="J101" s="41"/>
      <c r="K101" s="41">
        <v>2.0230000000000001</v>
      </c>
      <c r="L101" s="41"/>
      <c r="M101" s="41">
        <v>3.1909999999999998</v>
      </c>
      <c r="N101" s="41"/>
      <c r="O101" s="41">
        <v>3.476</v>
      </c>
      <c r="P101" s="41"/>
      <c r="Q101" s="41">
        <v>4.5449999999999999</v>
      </c>
      <c r="R101" s="41"/>
      <c r="S101" s="41">
        <v>5.0750000000000002</v>
      </c>
    </row>
    <row r="102" spans="1:19">
      <c r="A102" s="40" t="s">
        <v>694</v>
      </c>
      <c r="B102" s="36"/>
      <c r="C102" s="41">
        <v>0.41799999999999998</v>
      </c>
      <c r="D102" s="42"/>
      <c r="E102" s="41">
        <v>0.72199999999999998</v>
      </c>
      <c r="F102" s="41"/>
      <c r="G102" s="41">
        <v>1.006</v>
      </c>
      <c r="H102" s="36"/>
      <c r="I102" s="41">
        <v>1.8879999999999999</v>
      </c>
      <c r="J102" s="41"/>
      <c r="K102" s="41">
        <v>1.978</v>
      </c>
      <c r="L102" s="41"/>
      <c r="M102" s="41">
        <v>2.93</v>
      </c>
      <c r="N102" s="41"/>
      <c r="O102" s="41">
        <v>3.254</v>
      </c>
      <c r="P102" s="41"/>
      <c r="Q102" s="41">
        <v>4.431</v>
      </c>
      <c r="R102" s="41"/>
      <c r="S102" s="41">
        <v>5.1639999999999997</v>
      </c>
    </row>
    <row r="103" spans="1:19">
      <c r="A103" s="40" t="s">
        <v>695</v>
      </c>
      <c r="B103" s="36"/>
      <c r="C103" s="41">
        <v>0.55700000000000005</v>
      </c>
      <c r="D103" s="42"/>
      <c r="E103" s="41">
        <v>0.71299999999999997</v>
      </c>
      <c r="F103" s="41"/>
      <c r="G103" s="41">
        <v>0.82899999999999996</v>
      </c>
      <c r="H103" s="36"/>
      <c r="I103" s="41">
        <v>1.2570000000000001</v>
      </c>
      <c r="J103" s="41"/>
      <c r="K103" s="41">
        <v>1.4769999999999999</v>
      </c>
      <c r="L103" s="41"/>
      <c r="M103" s="41">
        <v>2.31</v>
      </c>
      <c r="N103" s="41"/>
      <c r="O103" s="41">
        <v>2.73</v>
      </c>
      <c r="P103" s="41"/>
      <c r="Q103" s="41">
        <v>4.125</v>
      </c>
      <c r="R103" s="41"/>
      <c r="S103" s="41">
        <v>4.8769999999999998</v>
      </c>
    </row>
    <row r="104" spans="1:19">
      <c r="C104" s="19"/>
      <c r="D104" s="20"/>
      <c r="E104" s="19"/>
      <c r="F104" s="19"/>
      <c r="G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</row>
    <row r="105" spans="1:19"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</row>
    <row r="106" spans="1:19"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</row>
    <row r="107" spans="1:19"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08" spans="1:19"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topLeftCell="A25" workbookViewId="0">
      <selection activeCell="D14" sqref="D14"/>
    </sheetView>
  </sheetViews>
  <sheetFormatPr defaultRowHeight="14.4"/>
  <cols>
    <col min="2" max="2" width="3.89453125" customWidth="1"/>
    <col min="3" max="3" width="14.62890625" customWidth="1"/>
    <col min="4" max="4" width="13.62890625" customWidth="1"/>
    <col min="5" max="5" width="21.7890625" customWidth="1"/>
    <col min="6" max="6" width="17" customWidth="1"/>
    <col min="7" max="7" width="19.3671875" customWidth="1"/>
    <col min="8" max="8" width="21.5234375" customWidth="1"/>
    <col min="9" max="12" width="10.15625" bestFit="1" customWidth="1"/>
    <col min="13" max="33" width="13.3671875" bestFit="1" customWidth="1"/>
    <col min="34" max="35" width="12.1015625" bestFit="1" customWidth="1"/>
    <col min="36" max="38" width="11" bestFit="1" customWidth="1"/>
    <col min="39" max="42" width="12.1015625" bestFit="1" customWidth="1"/>
    <col min="43" max="47" width="11" bestFit="1" customWidth="1"/>
  </cols>
  <sheetData>
    <row r="1" spans="1:47">
      <c r="A1" s="2" t="s">
        <v>843</v>
      </c>
      <c r="C1" t="s">
        <v>840</v>
      </c>
    </row>
    <row r="2" spans="1:47">
      <c r="A2" s="2" t="s">
        <v>844</v>
      </c>
      <c r="C2" t="s">
        <v>885</v>
      </c>
    </row>
    <row r="3" spans="1:47">
      <c r="A3" s="2" t="s">
        <v>845</v>
      </c>
    </row>
    <row r="4" spans="1:47">
      <c r="A4" s="2"/>
    </row>
    <row r="5" spans="1:47">
      <c r="A5" s="2" t="s">
        <v>846</v>
      </c>
    </row>
    <row r="6" spans="1:47">
      <c r="A6" s="2" t="s">
        <v>847</v>
      </c>
    </row>
    <row r="8" spans="1:47" s="23" customFormat="1">
      <c r="C8" s="23" t="s">
        <v>788</v>
      </c>
      <c r="D8" s="23" t="s">
        <v>789</v>
      </c>
      <c r="E8" s="23" t="s">
        <v>790</v>
      </c>
      <c r="F8" s="23" t="s">
        <v>791</v>
      </c>
      <c r="G8" s="23" t="s">
        <v>792</v>
      </c>
      <c r="H8" s="23" t="s">
        <v>793</v>
      </c>
      <c r="I8" s="23" t="s">
        <v>794</v>
      </c>
      <c r="J8" s="23" t="s">
        <v>795</v>
      </c>
      <c r="K8" s="23" t="s">
        <v>796</v>
      </c>
      <c r="L8" s="23" t="s">
        <v>797</v>
      </c>
      <c r="M8" s="23" t="s">
        <v>798</v>
      </c>
      <c r="N8" s="23" t="s">
        <v>799</v>
      </c>
      <c r="O8" s="23" t="s">
        <v>800</v>
      </c>
      <c r="P8" s="23" t="s">
        <v>801</v>
      </c>
      <c r="Q8" s="23" t="s">
        <v>802</v>
      </c>
      <c r="R8" s="23" t="s">
        <v>803</v>
      </c>
      <c r="S8" s="23" t="s">
        <v>804</v>
      </c>
      <c r="T8" s="23" t="s">
        <v>805</v>
      </c>
      <c r="U8" s="23" t="s">
        <v>806</v>
      </c>
      <c r="V8" s="23" t="s">
        <v>807</v>
      </c>
      <c r="W8" s="23" t="s">
        <v>808</v>
      </c>
      <c r="X8" s="23" t="s">
        <v>809</v>
      </c>
      <c r="Y8" s="23" t="s">
        <v>810</v>
      </c>
      <c r="Z8" s="23" t="s">
        <v>811</v>
      </c>
      <c r="AA8" s="23" t="s">
        <v>812</v>
      </c>
      <c r="AB8" s="23" t="s">
        <v>813</v>
      </c>
      <c r="AC8" s="23" t="s">
        <v>814</v>
      </c>
      <c r="AD8" s="23" t="s">
        <v>815</v>
      </c>
      <c r="AE8" s="23" t="s">
        <v>816</v>
      </c>
      <c r="AF8" s="23" t="s">
        <v>817</v>
      </c>
      <c r="AG8" s="23" t="s">
        <v>818</v>
      </c>
      <c r="AH8" s="23" t="s">
        <v>819</v>
      </c>
      <c r="AI8" s="23" t="s">
        <v>820</v>
      </c>
      <c r="AJ8" s="23" t="s">
        <v>821</v>
      </c>
      <c r="AK8" s="23" t="s">
        <v>822</v>
      </c>
      <c r="AL8" s="23" t="s">
        <v>823</v>
      </c>
      <c r="AM8" s="23" t="s">
        <v>824</v>
      </c>
      <c r="AN8" s="23" t="s">
        <v>825</v>
      </c>
      <c r="AO8" s="23" t="s">
        <v>826</v>
      </c>
      <c r="AP8" s="23" t="s">
        <v>827</v>
      </c>
      <c r="AQ8" s="23" t="s">
        <v>828</v>
      </c>
      <c r="AR8" s="23" t="s">
        <v>829</v>
      </c>
      <c r="AS8" s="23" t="s">
        <v>830</v>
      </c>
      <c r="AT8" s="23" t="s">
        <v>831</v>
      </c>
      <c r="AU8" s="23" t="s">
        <v>832</v>
      </c>
    </row>
    <row r="9" spans="1:47" s="23" customFormat="1"/>
    <row r="11" spans="1:47">
      <c r="A11" s="36" t="s">
        <v>36</v>
      </c>
      <c r="B11" s="36"/>
      <c r="C11" s="36">
        <v>219602.3</v>
      </c>
      <c r="D11" s="36">
        <v>171275.7</v>
      </c>
      <c r="E11" s="36">
        <v>114553.3</v>
      </c>
      <c r="F11" s="36">
        <v>118906.4</v>
      </c>
      <c r="G11" s="36">
        <v>74617.710000000006</v>
      </c>
      <c r="H11" s="36">
        <v>77850.36</v>
      </c>
      <c r="I11" s="36">
        <v>62848.72</v>
      </c>
      <c r="J11" s="36">
        <v>40483.800000000003</v>
      </c>
      <c r="K11" s="36">
        <v>68307</v>
      </c>
      <c r="L11" s="36">
        <v>31233.040000000001</v>
      </c>
      <c r="M11" s="36">
        <v>31870.18</v>
      </c>
      <c r="N11" s="36">
        <v>31921.08</v>
      </c>
      <c r="O11" s="36">
        <v>30814.22</v>
      </c>
      <c r="P11" s="36">
        <v>10066.36</v>
      </c>
      <c r="Q11" s="36">
        <v>28472.78</v>
      </c>
      <c r="R11" s="36">
        <v>9483.7800000000007</v>
      </c>
      <c r="S11" s="36">
        <v>8671.7800000000007</v>
      </c>
      <c r="T11" s="36">
        <v>17748.38</v>
      </c>
      <c r="U11" s="36">
        <v>33156.550000000003</v>
      </c>
      <c r="V11" s="36">
        <v>6298.13</v>
      </c>
      <c r="W11" s="36">
        <v>28980.66</v>
      </c>
      <c r="X11" s="36">
        <v>5075.1949999999997</v>
      </c>
      <c r="Y11" s="36">
        <v>33052.410000000003</v>
      </c>
      <c r="Z11" s="36">
        <v>3289.415</v>
      </c>
      <c r="AA11" s="36">
        <v>17854.810000000001</v>
      </c>
      <c r="AB11" s="36">
        <v>20478.29</v>
      </c>
      <c r="AC11" s="36">
        <v>13490.88</v>
      </c>
      <c r="AD11" s="36">
        <v>1188</v>
      </c>
      <c r="AE11" s="36">
        <v>21060</v>
      </c>
      <c r="AF11" s="36">
        <v>360</v>
      </c>
      <c r="AG11" s="36">
        <v>7380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  <c r="AN11" s="36">
        <v>0</v>
      </c>
      <c r="AO11" s="36">
        <v>0</v>
      </c>
      <c r="AP11" s="36">
        <v>0</v>
      </c>
      <c r="AQ11" s="36">
        <v>0</v>
      </c>
      <c r="AR11" s="36">
        <v>0</v>
      </c>
      <c r="AS11" s="36">
        <v>0</v>
      </c>
      <c r="AT11" s="36">
        <v>0</v>
      </c>
      <c r="AU11" s="36">
        <v>0</v>
      </c>
    </row>
    <row r="12" spans="1:47">
      <c r="A12" s="36" t="s">
        <v>37</v>
      </c>
      <c r="B12" s="36"/>
      <c r="C12" s="36">
        <v>241000000000</v>
      </c>
      <c r="D12" s="36">
        <v>182000000000</v>
      </c>
      <c r="E12" s="36">
        <v>124000000000</v>
      </c>
      <c r="F12" s="36">
        <v>122000000000</v>
      </c>
      <c r="G12" s="36">
        <v>84400000000</v>
      </c>
      <c r="H12" s="36">
        <v>84100000000</v>
      </c>
      <c r="I12" s="36">
        <v>64000000000</v>
      </c>
      <c r="J12" s="36">
        <v>41600000000</v>
      </c>
      <c r="K12" s="36">
        <v>69700000000</v>
      </c>
      <c r="L12" s="36">
        <v>43400000000</v>
      </c>
      <c r="M12" s="36">
        <v>38000000000</v>
      </c>
      <c r="N12" s="36">
        <v>32400000000</v>
      </c>
      <c r="O12" s="36">
        <v>31300000000</v>
      </c>
      <c r="P12" s="36">
        <v>10500000000</v>
      </c>
      <c r="Q12" s="36">
        <v>37400000000</v>
      </c>
      <c r="R12" s="36">
        <v>9590000000</v>
      </c>
      <c r="S12" s="36">
        <v>8780000000</v>
      </c>
      <c r="T12" s="36">
        <v>17900000000</v>
      </c>
      <c r="U12" s="36">
        <v>33300000000</v>
      </c>
      <c r="V12" s="36">
        <v>6400000000</v>
      </c>
      <c r="W12" s="36">
        <v>29100000000</v>
      </c>
      <c r="X12" s="36">
        <v>5180000000</v>
      </c>
      <c r="Y12" s="36">
        <v>33200000000</v>
      </c>
      <c r="Z12" s="36">
        <v>3390000000</v>
      </c>
      <c r="AA12" s="36">
        <v>18000000000</v>
      </c>
      <c r="AB12" s="36">
        <v>20600000000</v>
      </c>
      <c r="AC12" s="36">
        <v>13800000000</v>
      </c>
      <c r="AD12" s="36">
        <v>1290000000</v>
      </c>
      <c r="AE12" s="36">
        <v>21200000000</v>
      </c>
      <c r="AF12" s="36">
        <v>460000000</v>
      </c>
      <c r="AG12" s="36">
        <v>9430000000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</row>
    <row r="13" spans="1:47">
      <c r="A13" s="36" t="s">
        <v>38</v>
      </c>
      <c r="B13" s="36"/>
      <c r="C13" s="36">
        <v>291000000000</v>
      </c>
      <c r="D13" s="36">
        <v>193000000000</v>
      </c>
      <c r="E13" s="36">
        <v>135000000000</v>
      </c>
      <c r="F13" s="36">
        <v>124000000000</v>
      </c>
      <c r="G13" s="36">
        <v>93600000000</v>
      </c>
      <c r="H13" s="36">
        <v>86500000000</v>
      </c>
      <c r="I13" s="36">
        <v>67200000000</v>
      </c>
      <c r="J13" s="36">
        <v>42300000000</v>
      </c>
      <c r="K13" s="36">
        <v>70400000000</v>
      </c>
      <c r="L13" s="36">
        <v>52400000000</v>
      </c>
      <c r="M13" s="36">
        <v>39900000000</v>
      </c>
      <c r="N13" s="36">
        <v>32600000000</v>
      </c>
      <c r="O13" s="36">
        <v>31500000000</v>
      </c>
      <c r="P13" s="36">
        <v>10700000000</v>
      </c>
      <c r="Q13" s="36">
        <v>40100000000</v>
      </c>
      <c r="R13" s="36">
        <v>9710000000</v>
      </c>
      <c r="S13" s="36">
        <v>8900000000</v>
      </c>
      <c r="T13" s="36">
        <v>18000000000</v>
      </c>
      <c r="U13" s="36">
        <v>33400000000</v>
      </c>
      <c r="V13" s="36">
        <v>6520000000</v>
      </c>
      <c r="W13" s="36">
        <v>29200000000</v>
      </c>
      <c r="X13" s="36">
        <v>5300000000</v>
      </c>
      <c r="Y13" s="36">
        <v>33300000000</v>
      </c>
      <c r="Z13" s="36">
        <v>3520000000</v>
      </c>
      <c r="AA13" s="36">
        <v>18100000000</v>
      </c>
      <c r="AB13" s="36">
        <v>20700000000</v>
      </c>
      <c r="AC13" s="36">
        <v>14800000000</v>
      </c>
      <c r="AD13" s="36">
        <v>1390000000</v>
      </c>
      <c r="AE13" s="36">
        <v>21300000000</v>
      </c>
      <c r="AF13" s="36">
        <v>560000000</v>
      </c>
      <c r="AG13" s="36">
        <v>11500000000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</row>
    <row r="14" spans="1:47">
      <c r="A14" s="36" t="s">
        <v>39</v>
      </c>
      <c r="B14" s="36"/>
      <c r="C14" s="36">
        <v>347000000000</v>
      </c>
      <c r="D14" s="36">
        <v>198000000000</v>
      </c>
      <c r="E14" s="36">
        <v>144000000000</v>
      </c>
      <c r="F14" s="36">
        <v>128000000000</v>
      </c>
      <c r="G14" s="36">
        <v>99600000000</v>
      </c>
      <c r="H14" s="36">
        <v>88000000000</v>
      </c>
      <c r="I14" s="36">
        <v>70100000000</v>
      </c>
      <c r="J14" s="36">
        <v>43100000000</v>
      </c>
      <c r="K14" s="36">
        <v>72500000000</v>
      </c>
      <c r="L14" s="36">
        <v>55800000000</v>
      </c>
      <c r="M14" s="36">
        <v>48600000000</v>
      </c>
      <c r="N14" s="36">
        <v>32800000000</v>
      </c>
      <c r="O14" s="36">
        <v>31700000000</v>
      </c>
      <c r="P14" s="36">
        <v>11000000000</v>
      </c>
      <c r="Q14" s="36">
        <v>41700000000</v>
      </c>
      <c r="R14" s="36">
        <v>9880000000</v>
      </c>
      <c r="S14" s="36">
        <v>9070000000</v>
      </c>
      <c r="T14" s="36">
        <v>18100000000</v>
      </c>
      <c r="U14" s="36">
        <v>33600000000</v>
      </c>
      <c r="V14" s="36">
        <v>6700000000</v>
      </c>
      <c r="W14" s="36">
        <v>29400000000</v>
      </c>
      <c r="X14" s="36">
        <v>5480000000</v>
      </c>
      <c r="Y14" s="36">
        <v>33500000000</v>
      </c>
      <c r="Z14" s="36">
        <v>3690000000</v>
      </c>
      <c r="AA14" s="36">
        <v>18300000000</v>
      </c>
      <c r="AB14" s="36">
        <v>20900000000</v>
      </c>
      <c r="AC14" s="36">
        <v>16200000000</v>
      </c>
      <c r="AD14" s="36">
        <v>1530000000</v>
      </c>
      <c r="AE14" s="36">
        <v>23000000000</v>
      </c>
      <c r="AF14" s="36">
        <v>638000000</v>
      </c>
      <c r="AG14" s="36">
        <v>13100000000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</row>
    <row r="15" spans="1:47">
      <c r="A15" s="36" t="s">
        <v>40</v>
      </c>
      <c r="B15" s="36"/>
      <c r="C15" s="36">
        <v>231000000000</v>
      </c>
      <c r="D15" s="36">
        <v>156000000000</v>
      </c>
      <c r="E15" s="36">
        <v>136000000000</v>
      </c>
      <c r="F15" s="36">
        <v>114000000000</v>
      </c>
      <c r="G15" s="36">
        <v>88800000000</v>
      </c>
      <c r="H15" s="36">
        <v>74100000000</v>
      </c>
      <c r="I15" s="36">
        <v>45400000000</v>
      </c>
      <c r="J15" s="36">
        <v>73900000000</v>
      </c>
      <c r="K15" s="36">
        <v>56900000000</v>
      </c>
      <c r="L15" s="36">
        <v>62400000000</v>
      </c>
      <c r="M15" s="36">
        <v>33400000000</v>
      </c>
      <c r="N15" s="36">
        <v>33100000000</v>
      </c>
      <c r="O15" s="36">
        <v>11500000000</v>
      </c>
      <c r="P15" s="36">
        <v>45100000000</v>
      </c>
      <c r="Q15" s="36">
        <v>10200000000</v>
      </c>
      <c r="R15" s="36">
        <v>9450000000</v>
      </c>
      <c r="S15" s="36">
        <v>18500000000</v>
      </c>
      <c r="T15" s="36">
        <v>33900000000</v>
      </c>
      <c r="U15" s="36">
        <v>7080000000</v>
      </c>
      <c r="V15" s="36">
        <v>32300000000</v>
      </c>
      <c r="W15" s="36">
        <v>5720000000</v>
      </c>
      <c r="X15" s="36">
        <v>33700000000</v>
      </c>
      <c r="Y15" s="36">
        <v>3940000000</v>
      </c>
      <c r="Z15" s="36">
        <v>18500000000</v>
      </c>
      <c r="AA15" s="36">
        <v>22600000000</v>
      </c>
      <c r="AB15" s="36">
        <v>16800000000</v>
      </c>
      <c r="AC15" s="36">
        <v>1690000000</v>
      </c>
      <c r="AD15" s="36">
        <v>23100000000</v>
      </c>
      <c r="AE15" s="36">
        <v>799000000</v>
      </c>
      <c r="AF15" s="36">
        <v>16400000000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>
        <v>0</v>
      </c>
      <c r="AS15" s="36">
        <v>0</v>
      </c>
      <c r="AT15" s="36">
        <v>0</v>
      </c>
      <c r="AU15" s="36">
        <v>0</v>
      </c>
    </row>
    <row r="16" spans="1:47">
      <c r="A16" s="36" t="s">
        <v>41</v>
      </c>
      <c r="B16" s="36"/>
      <c r="C16" s="36">
        <v>256000000000</v>
      </c>
      <c r="D16" s="36">
        <v>170000000000</v>
      </c>
      <c r="E16" s="36">
        <v>148000000000</v>
      </c>
      <c r="F16" s="36">
        <v>124000000000</v>
      </c>
      <c r="G16" s="36">
        <v>98600000000</v>
      </c>
      <c r="H16" s="36">
        <v>81200000000</v>
      </c>
      <c r="I16" s="36">
        <v>46900000000</v>
      </c>
      <c r="J16" s="36">
        <v>75500000000</v>
      </c>
      <c r="K16" s="36">
        <v>58300000000</v>
      </c>
      <c r="L16" s="36">
        <v>83800000000</v>
      </c>
      <c r="M16" s="36">
        <v>34000000000</v>
      </c>
      <c r="N16" s="36">
        <v>35200000000</v>
      </c>
      <c r="O16" s="36">
        <v>12100000000</v>
      </c>
      <c r="P16" s="36">
        <v>54400000000</v>
      </c>
      <c r="Q16" s="36">
        <v>10400000000</v>
      </c>
      <c r="R16" s="36">
        <v>9670000000</v>
      </c>
      <c r="S16" s="36">
        <v>18700000000</v>
      </c>
      <c r="T16" s="36">
        <v>34200000000</v>
      </c>
      <c r="U16" s="36">
        <v>7300000000</v>
      </c>
      <c r="V16" s="36">
        <v>34000000000</v>
      </c>
      <c r="W16" s="36">
        <v>5860000000</v>
      </c>
      <c r="X16" s="36">
        <v>33800000000</v>
      </c>
      <c r="Y16" s="36">
        <v>4070000000</v>
      </c>
      <c r="Z16" s="36">
        <v>18600000000</v>
      </c>
      <c r="AA16" s="36">
        <v>22700000000</v>
      </c>
      <c r="AB16" s="36">
        <v>17100000000</v>
      </c>
      <c r="AC16" s="36">
        <v>1830000000</v>
      </c>
      <c r="AD16" s="36">
        <v>23300000000</v>
      </c>
      <c r="AE16" s="36">
        <v>935000000</v>
      </c>
      <c r="AF16" s="36">
        <v>19200000000</v>
      </c>
      <c r="AG16" s="36">
        <v>0</v>
      </c>
      <c r="AH16" s="36">
        <v>0</v>
      </c>
      <c r="AI16" s="36">
        <v>0</v>
      </c>
      <c r="AJ16" s="36">
        <v>0</v>
      </c>
      <c r="AK16" s="36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</row>
    <row r="17" spans="1:47">
      <c r="A17" s="36" t="s">
        <v>42</v>
      </c>
      <c r="B17" s="36"/>
      <c r="C17" s="36">
        <v>314000000000</v>
      </c>
      <c r="D17" s="36">
        <v>184000000000</v>
      </c>
      <c r="E17" s="36">
        <v>163000000000</v>
      </c>
      <c r="F17" s="36">
        <v>126000000000</v>
      </c>
      <c r="G17" s="36">
        <v>111000000000</v>
      </c>
      <c r="H17" s="36">
        <v>83800000000</v>
      </c>
      <c r="I17" s="36">
        <v>56300000000</v>
      </c>
      <c r="J17" s="36">
        <v>76700000000</v>
      </c>
      <c r="K17" s="36">
        <v>60600000000</v>
      </c>
      <c r="L17" s="36">
        <v>96200000000</v>
      </c>
      <c r="M17" s="36">
        <v>34800000000</v>
      </c>
      <c r="N17" s="36">
        <v>36000000000</v>
      </c>
      <c r="O17" s="36">
        <v>12800000000</v>
      </c>
      <c r="P17" s="36">
        <v>57600000000</v>
      </c>
      <c r="Q17" s="36">
        <v>11100000000</v>
      </c>
      <c r="R17" s="36">
        <v>17700000000</v>
      </c>
      <c r="S17" s="36">
        <v>19000000000</v>
      </c>
      <c r="T17" s="36">
        <v>34500000000</v>
      </c>
      <c r="U17" s="36">
        <v>7600000000</v>
      </c>
      <c r="V17" s="36">
        <v>34300000000</v>
      </c>
      <c r="W17" s="36">
        <v>6160000000</v>
      </c>
      <c r="X17" s="36">
        <v>34100000000</v>
      </c>
      <c r="Y17" s="36">
        <v>4370000000</v>
      </c>
      <c r="Z17" s="36">
        <v>18900000000</v>
      </c>
      <c r="AA17" s="36">
        <v>23000000000</v>
      </c>
      <c r="AB17" s="36">
        <v>17300000000</v>
      </c>
      <c r="AC17" s="36">
        <v>2130000000</v>
      </c>
      <c r="AD17" s="36">
        <v>23600000000</v>
      </c>
      <c r="AE17" s="36">
        <v>1240000000</v>
      </c>
      <c r="AF17" s="36">
        <v>19500000000</v>
      </c>
      <c r="AG17" s="36">
        <v>6150000000</v>
      </c>
      <c r="AH17" s="36">
        <v>0</v>
      </c>
      <c r="AI17" s="36">
        <v>0</v>
      </c>
      <c r="AJ17" s="36">
        <v>0</v>
      </c>
      <c r="AK17" s="36">
        <v>0</v>
      </c>
      <c r="AL17" s="36">
        <v>0</v>
      </c>
      <c r="AM17" s="36">
        <v>0</v>
      </c>
      <c r="AN17" s="36">
        <v>0</v>
      </c>
      <c r="AO17" s="36">
        <v>0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</row>
    <row r="18" spans="1:47">
      <c r="A18" s="36" t="s">
        <v>43</v>
      </c>
      <c r="B18" s="36"/>
      <c r="C18" s="36">
        <v>350000000000</v>
      </c>
      <c r="D18" s="36">
        <v>191000000000</v>
      </c>
      <c r="E18" s="36">
        <v>169000000000</v>
      </c>
      <c r="F18" s="36">
        <v>127000000000</v>
      </c>
      <c r="G18" s="36">
        <v>117000000000</v>
      </c>
      <c r="H18" s="36">
        <v>84700000000</v>
      </c>
      <c r="I18" s="36">
        <v>62000000000</v>
      </c>
      <c r="J18" s="36">
        <v>77700000000</v>
      </c>
      <c r="K18" s="36">
        <v>61400000000</v>
      </c>
      <c r="L18" s="36">
        <v>97100000000</v>
      </c>
      <c r="M18" s="36">
        <v>47200000000</v>
      </c>
      <c r="N18" s="36">
        <v>38300000000</v>
      </c>
      <c r="O18" s="36">
        <v>13100000000</v>
      </c>
      <c r="P18" s="36">
        <v>57900000000</v>
      </c>
      <c r="Q18" s="36">
        <v>11400000000</v>
      </c>
      <c r="R18" s="36">
        <v>19800000000</v>
      </c>
      <c r="S18" s="36">
        <v>19200000000</v>
      </c>
      <c r="T18" s="36">
        <v>34600000000</v>
      </c>
      <c r="U18" s="36">
        <v>7760000000</v>
      </c>
      <c r="V18" s="36">
        <v>34400000000</v>
      </c>
      <c r="W18" s="36">
        <v>6330000000</v>
      </c>
      <c r="X18" s="36">
        <v>34300000000</v>
      </c>
      <c r="Y18" s="36">
        <v>4540000000</v>
      </c>
      <c r="Z18" s="36">
        <v>19100000000</v>
      </c>
      <c r="AA18" s="36">
        <v>23200000000</v>
      </c>
      <c r="AB18" s="36">
        <v>17600000000</v>
      </c>
      <c r="AC18" s="36">
        <v>2290000000</v>
      </c>
      <c r="AD18" s="36">
        <v>23700000000</v>
      </c>
      <c r="AE18" s="36">
        <v>1400000000</v>
      </c>
      <c r="AF18" s="36">
        <v>19600000000</v>
      </c>
      <c r="AG18" s="36">
        <v>7780000000</v>
      </c>
      <c r="AH18" s="36">
        <v>3550000000</v>
      </c>
      <c r="AI18" s="36">
        <v>0</v>
      </c>
      <c r="AJ18" s="36">
        <v>0</v>
      </c>
      <c r="AK18" s="36">
        <v>0</v>
      </c>
      <c r="AL18" s="36">
        <v>0</v>
      </c>
      <c r="AM18" s="36">
        <v>0</v>
      </c>
      <c r="AN18" s="36">
        <v>0</v>
      </c>
      <c r="AO18" s="36">
        <v>0</v>
      </c>
      <c r="AP18" s="36">
        <v>0</v>
      </c>
      <c r="AQ18" s="36">
        <v>0</v>
      </c>
      <c r="AR18" s="36">
        <v>0</v>
      </c>
      <c r="AS18" s="36">
        <v>0</v>
      </c>
      <c r="AT18" s="36">
        <v>0</v>
      </c>
      <c r="AU18" s="36">
        <v>0</v>
      </c>
    </row>
    <row r="19" spans="1:47">
      <c r="A19" s="36" t="s">
        <v>44</v>
      </c>
      <c r="B19" s="36"/>
      <c r="C19" s="36">
        <v>219000000000</v>
      </c>
      <c r="D19" s="36">
        <v>193000000000</v>
      </c>
      <c r="E19" s="36">
        <v>128000000000</v>
      </c>
      <c r="F19" s="36">
        <v>119000000000</v>
      </c>
      <c r="G19" s="36">
        <v>99400000000</v>
      </c>
      <c r="H19" s="36">
        <v>67000000000</v>
      </c>
      <c r="I19" s="36">
        <v>83400000000</v>
      </c>
      <c r="J19" s="36">
        <v>62400000000</v>
      </c>
      <c r="K19" s="36">
        <v>99300000000</v>
      </c>
      <c r="L19" s="36">
        <v>58400000000</v>
      </c>
      <c r="M19" s="36">
        <v>40600000000</v>
      </c>
      <c r="N19" s="36">
        <v>13500000000</v>
      </c>
      <c r="O19" s="36">
        <v>59200000000</v>
      </c>
      <c r="P19" s="36">
        <v>11700000000</v>
      </c>
      <c r="Q19" s="36">
        <v>22700000000</v>
      </c>
      <c r="R19" s="36">
        <v>19500000000</v>
      </c>
      <c r="S19" s="36">
        <v>34900000000</v>
      </c>
      <c r="T19" s="36">
        <v>8040000000</v>
      </c>
      <c r="U19" s="36">
        <v>34700000000</v>
      </c>
      <c r="V19" s="36">
        <v>6610000000</v>
      </c>
      <c r="W19" s="36">
        <v>34600000000</v>
      </c>
      <c r="X19" s="36">
        <v>4820000000</v>
      </c>
      <c r="Y19" s="36">
        <v>19400000000</v>
      </c>
      <c r="Z19" s="36">
        <v>23500000000</v>
      </c>
      <c r="AA19" s="36">
        <v>17800000000</v>
      </c>
      <c r="AB19" s="36">
        <v>2580000000</v>
      </c>
      <c r="AC19" s="36">
        <v>24000000000</v>
      </c>
      <c r="AD19" s="36">
        <v>1680000000</v>
      </c>
      <c r="AE19" s="36">
        <v>19900000000</v>
      </c>
      <c r="AF19" s="36">
        <v>13100000000</v>
      </c>
      <c r="AG19" s="36">
        <v>4590000000</v>
      </c>
      <c r="AH19" s="36">
        <v>0</v>
      </c>
      <c r="AI19" s="36">
        <v>0</v>
      </c>
      <c r="AJ19" s="36">
        <v>0</v>
      </c>
      <c r="AK19" s="36">
        <v>0</v>
      </c>
      <c r="AL19" s="36">
        <v>0</v>
      </c>
      <c r="AM19" s="36">
        <v>0</v>
      </c>
      <c r="AN19" s="36">
        <v>0</v>
      </c>
      <c r="AO19" s="36">
        <v>0</v>
      </c>
      <c r="AP19" s="36">
        <v>0</v>
      </c>
      <c r="AQ19" s="36">
        <v>0</v>
      </c>
      <c r="AR19" s="36">
        <v>0</v>
      </c>
      <c r="AS19" s="36">
        <v>0</v>
      </c>
      <c r="AT19" s="36">
        <v>0</v>
      </c>
      <c r="AU19" s="36">
        <v>0</v>
      </c>
    </row>
    <row r="20" spans="1:47">
      <c r="A20" s="36" t="s">
        <v>45</v>
      </c>
      <c r="B20" s="36"/>
      <c r="C20" s="36">
        <v>241000000000</v>
      </c>
      <c r="D20" s="36">
        <v>211000000000</v>
      </c>
      <c r="E20" s="36">
        <v>134000000000</v>
      </c>
      <c r="F20" s="36">
        <v>121000000000</v>
      </c>
      <c r="G20" s="36">
        <v>112000000000</v>
      </c>
      <c r="H20" s="36">
        <v>68200000000</v>
      </c>
      <c r="I20" s="36">
        <v>93200000000</v>
      </c>
      <c r="J20" s="36">
        <v>63400000000</v>
      </c>
      <c r="K20" s="36">
        <v>101000000000</v>
      </c>
      <c r="L20" s="36">
        <v>73300000000</v>
      </c>
      <c r="M20" s="36">
        <v>45600000000</v>
      </c>
      <c r="N20" s="36">
        <v>13800000000</v>
      </c>
      <c r="O20" s="36">
        <v>59800000000</v>
      </c>
      <c r="P20" s="36">
        <v>12100000000</v>
      </c>
      <c r="Q20" s="36">
        <v>27700000000</v>
      </c>
      <c r="R20" s="36">
        <v>19600000000</v>
      </c>
      <c r="S20" s="36">
        <v>35000000000</v>
      </c>
      <c r="T20" s="36">
        <v>8120000000</v>
      </c>
      <c r="U20" s="36">
        <v>34800000000</v>
      </c>
      <c r="V20" s="36">
        <v>6680000000</v>
      </c>
      <c r="W20" s="36">
        <v>34700000000</v>
      </c>
      <c r="X20" s="36">
        <v>4890000000</v>
      </c>
      <c r="Y20" s="36">
        <v>19500000000</v>
      </c>
      <c r="Z20" s="36">
        <v>23600000000</v>
      </c>
      <c r="AA20" s="36">
        <v>18100000000</v>
      </c>
      <c r="AB20" s="36">
        <v>2640000000</v>
      </c>
      <c r="AC20" s="36">
        <v>25300000000</v>
      </c>
      <c r="AD20" s="36">
        <v>1700000000</v>
      </c>
      <c r="AE20" s="36">
        <v>19900000000</v>
      </c>
      <c r="AF20" s="36">
        <v>13100000000</v>
      </c>
      <c r="AG20" s="36">
        <v>5190000000</v>
      </c>
      <c r="AH20" s="36">
        <v>0</v>
      </c>
      <c r="AI20" s="36">
        <v>0</v>
      </c>
      <c r="AJ20" s="36">
        <v>0</v>
      </c>
      <c r="AK20" s="36">
        <v>0</v>
      </c>
      <c r="AL20" s="36">
        <v>0</v>
      </c>
      <c r="AM20" s="36">
        <v>0</v>
      </c>
      <c r="AN20" s="36">
        <v>0</v>
      </c>
      <c r="AO20" s="36">
        <v>0</v>
      </c>
      <c r="AP20" s="36">
        <v>0</v>
      </c>
      <c r="AQ20" s="36">
        <v>0</v>
      </c>
      <c r="AR20" s="36">
        <v>0</v>
      </c>
      <c r="AS20" s="36">
        <v>0</v>
      </c>
      <c r="AT20" s="36">
        <v>0</v>
      </c>
      <c r="AU20" s="36">
        <v>0</v>
      </c>
    </row>
    <row r="21" spans="1:47">
      <c r="A21" s="36" t="s">
        <v>46</v>
      </c>
      <c r="B21" s="36"/>
      <c r="C21" s="36">
        <v>293000000000</v>
      </c>
      <c r="D21" s="36">
        <v>222000000000</v>
      </c>
      <c r="E21" s="36">
        <v>146000000000</v>
      </c>
      <c r="F21" s="36">
        <v>122000000000</v>
      </c>
      <c r="G21" s="36">
        <v>136000000000</v>
      </c>
      <c r="H21" s="36">
        <v>69500000000</v>
      </c>
      <c r="I21" s="36">
        <v>94500000000</v>
      </c>
      <c r="J21" s="36">
        <v>64700000000</v>
      </c>
      <c r="K21" s="36">
        <v>102000000000</v>
      </c>
      <c r="L21" s="36">
        <v>82100000000</v>
      </c>
      <c r="M21" s="36">
        <v>55100000000</v>
      </c>
      <c r="N21" s="36">
        <v>14500000000</v>
      </c>
      <c r="O21" s="36">
        <v>62200000000</v>
      </c>
      <c r="P21" s="36">
        <v>12700000000</v>
      </c>
      <c r="Q21" s="36">
        <v>30800000000</v>
      </c>
      <c r="R21" s="36">
        <v>25800000000</v>
      </c>
      <c r="S21" s="36">
        <v>35200000000</v>
      </c>
      <c r="T21" s="36">
        <v>8320000000</v>
      </c>
      <c r="U21" s="36">
        <v>35000000000</v>
      </c>
      <c r="V21" s="36">
        <v>6890000000</v>
      </c>
      <c r="W21" s="36">
        <v>34900000000</v>
      </c>
      <c r="X21" s="36">
        <v>5100000000</v>
      </c>
      <c r="Y21" s="36">
        <v>19700000000</v>
      </c>
      <c r="Z21" s="36">
        <v>23800000000</v>
      </c>
      <c r="AA21" s="36">
        <v>18300000000</v>
      </c>
      <c r="AB21" s="36">
        <v>2850000000</v>
      </c>
      <c r="AC21" s="36">
        <v>25500000000</v>
      </c>
      <c r="AD21" s="36">
        <v>1910000000</v>
      </c>
      <c r="AE21" s="36">
        <v>20100000000</v>
      </c>
      <c r="AF21" s="36">
        <v>17100000000</v>
      </c>
      <c r="AG21" s="36">
        <v>5730000000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</row>
    <row r="22" spans="1:47">
      <c r="A22" s="36" t="s">
        <v>47</v>
      </c>
      <c r="B22" s="36"/>
      <c r="C22" s="36">
        <v>329000000000</v>
      </c>
      <c r="D22" s="36">
        <v>226000000000</v>
      </c>
      <c r="E22" s="36">
        <v>158000000000</v>
      </c>
      <c r="F22" s="36">
        <v>123000000000</v>
      </c>
      <c r="G22" s="36">
        <v>148000000000</v>
      </c>
      <c r="H22" s="36">
        <v>70300000000</v>
      </c>
      <c r="I22" s="36">
        <v>104000000000</v>
      </c>
      <c r="J22" s="36">
        <v>65400000000</v>
      </c>
      <c r="K22" s="36">
        <v>103000000000</v>
      </c>
      <c r="L22" s="36">
        <v>82800000000</v>
      </c>
      <c r="M22" s="36">
        <v>66000000000</v>
      </c>
      <c r="N22" s="36">
        <v>14800000000</v>
      </c>
      <c r="O22" s="36">
        <v>63400000000</v>
      </c>
      <c r="P22" s="36">
        <v>12900000000</v>
      </c>
      <c r="Q22" s="36">
        <v>31000000000</v>
      </c>
      <c r="R22" s="36">
        <v>28400000000</v>
      </c>
      <c r="S22" s="36">
        <v>35300000000</v>
      </c>
      <c r="T22" s="36">
        <v>8460000000</v>
      </c>
      <c r="U22" s="36">
        <v>35100000000</v>
      </c>
      <c r="V22" s="36">
        <v>7020000000</v>
      </c>
      <c r="W22" s="36">
        <v>35000000000</v>
      </c>
      <c r="X22" s="36">
        <v>5240000000</v>
      </c>
      <c r="Y22" s="36">
        <v>19800000000</v>
      </c>
      <c r="Z22" s="36">
        <v>25200000000</v>
      </c>
      <c r="AA22" s="36">
        <v>18500000000</v>
      </c>
      <c r="AB22" s="36">
        <v>2920000000</v>
      </c>
      <c r="AC22" s="36">
        <v>26700000000</v>
      </c>
      <c r="AD22" s="36">
        <v>1930000000</v>
      </c>
      <c r="AE22" s="36">
        <v>20200000000</v>
      </c>
      <c r="AF22" s="36">
        <v>17100000000</v>
      </c>
      <c r="AG22" s="36">
        <v>6630000000</v>
      </c>
      <c r="AH22" s="36">
        <v>0</v>
      </c>
      <c r="AI22" s="36">
        <v>0</v>
      </c>
      <c r="AJ22" s="36">
        <v>0</v>
      </c>
      <c r="AK22" s="36">
        <v>0</v>
      </c>
      <c r="AL22" s="36">
        <v>0</v>
      </c>
      <c r="AM22" s="36">
        <v>0</v>
      </c>
      <c r="AN22" s="36">
        <v>0</v>
      </c>
      <c r="AO22" s="36">
        <v>0</v>
      </c>
      <c r="AP22" s="36">
        <v>0</v>
      </c>
      <c r="AQ22" s="36">
        <v>0</v>
      </c>
      <c r="AR22" s="36">
        <v>0</v>
      </c>
      <c r="AS22" s="36">
        <v>0</v>
      </c>
      <c r="AT22" s="36">
        <v>0</v>
      </c>
      <c r="AU22" s="36">
        <v>0</v>
      </c>
    </row>
    <row r="23" spans="1:47">
      <c r="A23" s="36" t="s">
        <v>48</v>
      </c>
      <c r="B23" s="36"/>
      <c r="C23" s="36">
        <v>261000000000</v>
      </c>
      <c r="D23" s="36">
        <v>169000000000</v>
      </c>
      <c r="E23" s="36">
        <v>125000000000</v>
      </c>
      <c r="F23" s="36">
        <v>160000000000</v>
      </c>
      <c r="G23" s="36">
        <v>76000000000</v>
      </c>
      <c r="H23" s="36">
        <v>109000000000</v>
      </c>
      <c r="I23" s="36">
        <v>68400000000</v>
      </c>
      <c r="J23" s="36">
        <v>103000000000</v>
      </c>
      <c r="K23" s="36">
        <v>83700000000</v>
      </c>
      <c r="L23" s="36">
        <v>81000000000</v>
      </c>
      <c r="M23" s="36">
        <v>15200000000</v>
      </c>
      <c r="N23" s="36">
        <v>63700000000</v>
      </c>
      <c r="O23" s="36">
        <v>13200000000</v>
      </c>
      <c r="P23" s="36">
        <v>31400000000</v>
      </c>
      <c r="Q23" s="36">
        <v>34000000000</v>
      </c>
      <c r="R23" s="36">
        <v>35400000000</v>
      </c>
      <c r="S23" s="36">
        <v>8550000000</v>
      </c>
      <c r="T23" s="36">
        <v>35200000000</v>
      </c>
      <c r="U23" s="36">
        <v>7110000000</v>
      </c>
      <c r="V23" s="36">
        <v>35100000000</v>
      </c>
      <c r="W23" s="36">
        <v>5320000000</v>
      </c>
      <c r="X23" s="36">
        <v>19900000000</v>
      </c>
      <c r="Y23" s="36">
        <v>25300000000</v>
      </c>
      <c r="Z23" s="36">
        <v>18600000000</v>
      </c>
      <c r="AA23" s="36">
        <v>3000000000</v>
      </c>
      <c r="AB23" s="36">
        <v>26800000000</v>
      </c>
      <c r="AC23" s="36">
        <v>2010000000</v>
      </c>
      <c r="AD23" s="36">
        <v>20200000000</v>
      </c>
      <c r="AE23" s="36">
        <v>18800000000</v>
      </c>
      <c r="AF23" s="36">
        <v>6630000000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</row>
    <row r="24" spans="1:47">
      <c r="A24" s="36" t="s">
        <v>49</v>
      </c>
      <c r="B24" s="36"/>
      <c r="C24" s="36">
        <v>283000000000</v>
      </c>
      <c r="D24" s="36">
        <v>180000000000</v>
      </c>
      <c r="E24" s="36">
        <v>138000000000</v>
      </c>
      <c r="F24" s="36">
        <v>162000000000</v>
      </c>
      <c r="G24" s="36">
        <v>90100000000</v>
      </c>
      <c r="H24" s="36">
        <v>112000000000</v>
      </c>
      <c r="I24" s="36">
        <v>78400000000</v>
      </c>
      <c r="J24" s="36">
        <v>105000000000</v>
      </c>
      <c r="K24" s="36">
        <v>84500000000</v>
      </c>
      <c r="L24" s="36">
        <v>94200000000</v>
      </c>
      <c r="M24" s="36">
        <v>15400000000</v>
      </c>
      <c r="N24" s="36">
        <v>65900000000</v>
      </c>
      <c r="O24" s="36">
        <v>13400000000</v>
      </c>
      <c r="P24" s="36">
        <v>31600000000</v>
      </c>
      <c r="Q24" s="36">
        <v>37200000000</v>
      </c>
      <c r="R24" s="36">
        <v>35500000000</v>
      </c>
      <c r="S24" s="36">
        <v>8650000000</v>
      </c>
      <c r="T24" s="36">
        <v>35300000000</v>
      </c>
      <c r="U24" s="36">
        <v>7210000000</v>
      </c>
      <c r="V24" s="36">
        <v>35200000000</v>
      </c>
      <c r="W24" s="36">
        <v>5420000000</v>
      </c>
      <c r="X24" s="36">
        <v>20000000000</v>
      </c>
      <c r="Y24" s="36">
        <v>25400000000</v>
      </c>
      <c r="Z24" s="36">
        <v>19000000000</v>
      </c>
      <c r="AA24" s="36">
        <v>3100000000</v>
      </c>
      <c r="AB24" s="36">
        <v>26900000000</v>
      </c>
      <c r="AC24" s="36">
        <v>2110000000</v>
      </c>
      <c r="AD24" s="36">
        <v>20300000000</v>
      </c>
      <c r="AE24" s="36">
        <v>20700000000</v>
      </c>
      <c r="AF24" s="36">
        <v>6780000000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</row>
    <row r="25" spans="1:47">
      <c r="A25" s="36" t="s">
        <v>50</v>
      </c>
      <c r="B25" s="36"/>
      <c r="C25" s="36">
        <v>331000000000</v>
      </c>
      <c r="D25" s="36">
        <v>190000000000</v>
      </c>
      <c r="E25" s="36">
        <v>149000000000</v>
      </c>
      <c r="F25" s="36">
        <v>165000000000</v>
      </c>
      <c r="G25" s="36">
        <v>96900000000</v>
      </c>
      <c r="H25" s="36">
        <v>113000000000</v>
      </c>
      <c r="I25" s="36">
        <v>83400000000</v>
      </c>
      <c r="J25" s="36">
        <v>108000000000</v>
      </c>
      <c r="K25" s="36">
        <v>87300000000</v>
      </c>
      <c r="L25" s="36">
        <v>102000000000</v>
      </c>
      <c r="M25" s="36">
        <v>19300000000</v>
      </c>
      <c r="N25" s="36">
        <v>66600000000</v>
      </c>
      <c r="O25" s="36">
        <v>13500000000</v>
      </c>
      <c r="P25" s="36">
        <v>31600000000</v>
      </c>
      <c r="Q25" s="36">
        <v>38900000000</v>
      </c>
      <c r="R25" s="36">
        <v>35500000000</v>
      </c>
      <c r="S25" s="36">
        <v>8640000000</v>
      </c>
      <c r="T25" s="36">
        <v>35300000000</v>
      </c>
      <c r="U25" s="36">
        <v>7210000000</v>
      </c>
      <c r="V25" s="36">
        <v>35200000000</v>
      </c>
      <c r="W25" s="36">
        <v>5420000000</v>
      </c>
      <c r="X25" s="36">
        <v>20000000000</v>
      </c>
      <c r="Y25" s="36">
        <v>25400000000</v>
      </c>
      <c r="Z25" s="36">
        <v>18900000000</v>
      </c>
      <c r="AA25" s="36">
        <v>3100000000</v>
      </c>
      <c r="AB25" s="36">
        <v>26900000000</v>
      </c>
      <c r="AC25" s="36">
        <v>2110000000</v>
      </c>
      <c r="AD25" s="36">
        <v>20300000000</v>
      </c>
      <c r="AE25" s="36">
        <v>20700000000</v>
      </c>
      <c r="AF25" s="36">
        <v>6740000000</v>
      </c>
      <c r="AG25" s="36">
        <v>0</v>
      </c>
      <c r="AH25" s="36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36">
        <v>0</v>
      </c>
      <c r="AO25" s="36">
        <v>0</v>
      </c>
      <c r="AP25" s="36">
        <v>0</v>
      </c>
      <c r="AQ25" s="36">
        <v>0</v>
      </c>
      <c r="AR25" s="36">
        <v>0</v>
      </c>
      <c r="AS25" s="36">
        <v>0</v>
      </c>
      <c r="AT25" s="36">
        <v>0</v>
      </c>
      <c r="AU25" s="36">
        <v>0</v>
      </c>
    </row>
    <row r="26" spans="1:47">
      <c r="A26" s="36" t="s">
        <v>51</v>
      </c>
      <c r="B26" s="36"/>
      <c r="C26" s="36">
        <v>373000000000</v>
      </c>
      <c r="D26" s="36">
        <v>196000000000</v>
      </c>
      <c r="E26" s="36">
        <v>162000000000</v>
      </c>
      <c r="F26" s="36">
        <v>167000000000</v>
      </c>
      <c r="G26" s="36">
        <v>110000000000</v>
      </c>
      <c r="H26" s="36">
        <v>115000000000</v>
      </c>
      <c r="I26" s="36">
        <v>84800000000</v>
      </c>
      <c r="J26" s="36">
        <v>109000000000</v>
      </c>
      <c r="K26" s="36">
        <v>89700000000</v>
      </c>
      <c r="L26" s="36">
        <v>106000000000</v>
      </c>
      <c r="M26" s="36">
        <v>27800000000</v>
      </c>
      <c r="N26" s="36">
        <v>67600000000</v>
      </c>
      <c r="O26" s="36">
        <v>13500000000</v>
      </c>
      <c r="P26" s="36">
        <v>32700000000</v>
      </c>
      <c r="Q26" s="36">
        <v>38900000000</v>
      </c>
      <c r="R26" s="36">
        <v>35500000000</v>
      </c>
      <c r="S26" s="36">
        <v>8650000000</v>
      </c>
      <c r="T26" s="36">
        <v>35300000000</v>
      </c>
      <c r="U26" s="36">
        <v>7210000000</v>
      </c>
      <c r="V26" s="36">
        <v>35200000000</v>
      </c>
      <c r="W26" s="36">
        <v>5430000000</v>
      </c>
      <c r="X26" s="36">
        <v>20000000000</v>
      </c>
      <c r="Y26" s="36">
        <v>25400000000</v>
      </c>
      <c r="Z26" s="36">
        <v>19100000000</v>
      </c>
      <c r="AA26" s="36">
        <v>3100000000</v>
      </c>
      <c r="AB26" s="36">
        <v>26900000000</v>
      </c>
      <c r="AC26" s="36">
        <v>2110000000</v>
      </c>
      <c r="AD26" s="36">
        <v>20300000000</v>
      </c>
      <c r="AE26" s="36">
        <v>20700000000</v>
      </c>
      <c r="AF26" s="36">
        <v>6830000000</v>
      </c>
      <c r="AG26" s="36">
        <v>0</v>
      </c>
      <c r="AH26" s="36">
        <v>0</v>
      </c>
      <c r="AI26" s="36">
        <v>0</v>
      </c>
      <c r="AJ26" s="36">
        <v>0</v>
      </c>
      <c r="AK26" s="36">
        <v>0</v>
      </c>
      <c r="AL26" s="36">
        <v>0</v>
      </c>
      <c r="AM26" s="36">
        <v>0</v>
      </c>
      <c r="AN26" s="36">
        <v>0</v>
      </c>
      <c r="AO26" s="36">
        <v>0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0</v>
      </c>
    </row>
    <row r="27" spans="1:47">
      <c r="A27" s="36" t="s">
        <v>52</v>
      </c>
      <c r="B27" s="36"/>
      <c r="C27" s="36">
        <v>226000000000</v>
      </c>
      <c r="D27" s="36">
        <v>187000000000</v>
      </c>
      <c r="E27" s="36">
        <v>175000000000</v>
      </c>
      <c r="F27" s="36">
        <v>122000000000</v>
      </c>
      <c r="G27" s="36">
        <v>125000000000</v>
      </c>
      <c r="H27" s="36">
        <v>89400000000</v>
      </c>
      <c r="I27" s="36">
        <v>115000000000</v>
      </c>
      <c r="J27" s="36">
        <v>93500000000</v>
      </c>
      <c r="K27" s="36">
        <v>111000000000</v>
      </c>
      <c r="L27" s="36">
        <v>38100000000</v>
      </c>
      <c r="M27" s="36">
        <v>67600000000</v>
      </c>
      <c r="N27" s="36">
        <v>17200000000</v>
      </c>
      <c r="O27" s="36">
        <v>33000000000</v>
      </c>
      <c r="P27" s="36">
        <v>39700000000</v>
      </c>
      <c r="Q27" s="36">
        <v>37800000000</v>
      </c>
      <c r="R27" s="36">
        <v>8650000000</v>
      </c>
      <c r="S27" s="36">
        <v>36900000000</v>
      </c>
      <c r="T27" s="36">
        <v>7610000000</v>
      </c>
      <c r="U27" s="36">
        <v>35300000000</v>
      </c>
      <c r="V27" s="36">
        <v>5430000000</v>
      </c>
      <c r="W27" s="36">
        <v>20000000000</v>
      </c>
      <c r="X27" s="36">
        <v>27600000000</v>
      </c>
      <c r="Y27" s="36">
        <v>19700000000</v>
      </c>
      <c r="Z27" s="36">
        <v>3290000000</v>
      </c>
      <c r="AA27" s="36">
        <v>26900000000</v>
      </c>
      <c r="AB27" s="36">
        <v>2110000000</v>
      </c>
      <c r="AC27" s="36">
        <v>20300000000</v>
      </c>
      <c r="AD27" s="36">
        <v>20700000000</v>
      </c>
      <c r="AE27" s="36">
        <v>6800000000</v>
      </c>
      <c r="AF27" s="36">
        <v>231000000</v>
      </c>
      <c r="AG27" s="36">
        <v>0</v>
      </c>
      <c r="AH27" s="36">
        <v>0</v>
      </c>
      <c r="AI27" s="36">
        <v>1850000000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1100000000</v>
      </c>
      <c r="AQ27" s="36">
        <v>542000000</v>
      </c>
      <c r="AR27" s="36">
        <v>0</v>
      </c>
      <c r="AS27" s="36">
        <v>250000000</v>
      </c>
      <c r="AT27" s="36">
        <v>0</v>
      </c>
      <c r="AU27" s="36">
        <v>250000000</v>
      </c>
    </row>
    <row r="28" spans="1:47">
      <c r="A28" s="36" t="s">
        <v>53</v>
      </c>
      <c r="B28" s="36"/>
      <c r="C28" s="36">
        <v>251000000000</v>
      </c>
      <c r="D28" s="36">
        <v>199000000000</v>
      </c>
      <c r="E28" s="36">
        <v>181000000000</v>
      </c>
      <c r="F28" s="36">
        <v>127000000000</v>
      </c>
      <c r="G28" s="36">
        <v>139000000000</v>
      </c>
      <c r="H28" s="36">
        <v>90200000000</v>
      </c>
      <c r="I28" s="36">
        <v>118000000000</v>
      </c>
      <c r="J28" s="36">
        <v>96400000000</v>
      </c>
      <c r="K28" s="36">
        <v>112000000000</v>
      </c>
      <c r="L28" s="36">
        <v>47900000000</v>
      </c>
      <c r="M28" s="36">
        <v>69100000000</v>
      </c>
      <c r="N28" s="36">
        <v>17200000000</v>
      </c>
      <c r="O28" s="36">
        <v>33600000000</v>
      </c>
      <c r="P28" s="36">
        <v>40100000000</v>
      </c>
      <c r="Q28" s="36">
        <v>37800000000</v>
      </c>
      <c r="R28" s="36">
        <v>8660000000</v>
      </c>
      <c r="S28" s="36">
        <v>37000000000</v>
      </c>
      <c r="T28" s="36">
        <v>7620000000</v>
      </c>
      <c r="U28" s="36">
        <v>35400000000</v>
      </c>
      <c r="V28" s="36">
        <v>5440000000</v>
      </c>
      <c r="W28" s="36">
        <v>20000000000</v>
      </c>
      <c r="X28" s="36">
        <v>27600000000</v>
      </c>
      <c r="Y28" s="36">
        <v>20100000000</v>
      </c>
      <c r="Z28" s="36">
        <v>3290000000</v>
      </c>
      <c r="AA28" s="36">
        <v>26900000000</v>
      </c>
      <c r="AB28" s="36">
        <v>2110000000</v>
      </c>
      <c r="AC28" s="36">
        <v>20300000000</v>
      </c>
      <c r="AD28" s="36">
        <v>20700000000</v>
      </c>
      <c r="AE28" s="36">
        <v>6950000000</v>
      </c>
      <c r="AF28" s="36">
        <v>236000000</v>
      </c>
      <c r="AG28" s="36">
        <v>0</v>
      </c>
      <c r="AH28" s="36">
        <v>0</v>
      </c>
      <c r="AI28" s="36">
        <v>1850000000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1130000000</v>
      </c>
      <c r="AQ28" s="36">
        <v>554000000</v>
      </c>
      <c r="AR28" s="36">
        <v>0</v>
      </c>
      <c r="AS28" s="36">
        <v>250000000</v>
      </c>
      <c r="AT28" s="36">
        <v>0</v>
      </c>
      <c r="AU28" s="36">
        <v>250000000</v>
      </c>
    </row>
    <row r="29" spans="1:47">
      <c r="A29" s="36" t="s">
        <v>54</v>
      </c>
      <c r="B29" s="36"/>
      <c r="C29" s="36">
        <v>309000000000</v>
      </c>
      <c r="D29" s="36">
        <v>210000000000</v>
      </c>
      <c r="E29" s="36">
        <v>197000000000</v>
      </c>
      <c r="F29" s="36">
        <v>130000000000</v>
      </c>
      <c r="G29" s="36">
        <v>151000000000</v>
      </c>
      <c r="H29" s="36">
        <v>90900000000</v>
      </c>
      <c r="I29" s="36">
        <v>119000000000</v>
      </c>
      <c r="J29" s="36">
        <v>97100000000</v>
      </c>
      <c r="K29" s="36">
        <v>113000000000</v>
      </c>
      <c r="L29" s="36">
        <v>59500000000</v>
      </c>
      <c r="M29" s="36">
        <v>69000000000</v>
      </c>
      <c r="N29" s="36">
        <v>17200000000</v>
      </c>
      <c r="O29" s="36">
        <v>33600000000</v>
      </c>
      <c r="P29" s="36">
        <v>41700000000</v>
      </c>
      <c r="Q29" s="36">
        <v>37800000000</v>
      </c>
      <c r="R29" s="36">
        <v>8640000000</v>
      </c>
      <c r="S29" s="36">
        <v>36900000000</v>
      </c>
      <c r="T29" s="36">
        <v>7600000000</v>
      </c>
      <c r="U29" s="36">
        <v>35300000000</v>
      </c>
      <c r="V29" s="36">
        <v>5420000000</v>
      </c>
      <c r="W29" s="36">
        <v>20000000000</v>
      </c>
      <c r="X29" s="36">
        <v>27600000000</v>
      </c>
      <c r="Y29" s="36">
        <v>19300000000</v>
      </c>
      <c r="Z29" s="36">
        <v>3290000000</v>
      </c>
      <c r="AA29" s="36">
        <v>26900000000</v>
      </c>
      <c r="AB29" s="36">
        <v>2110000000</v>
      </c>
      <c r="AC29" s="36">
        <v>20300000000</v>
      </c>
      <c r="AD29" s="36">
        <v>20700000000</v>
      </c>
      <c r="AE29" s="36">
        <v>6900000000</v>
      </c>
      <c r="AF29" s="36">
        <v>234000000</v>
      </c>
      <c r="AG29" s="36">
        <v>0</v>
      </c>
      <c r="AH29" s="36">
        <v>0</v>
      </c>
      <c r="AI29" s="36">
        <v>1850000000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1120000000</v>
      </c>
      <c r="AQ29" s="36">
        <v>550000000</v>
      </c>
      <c r="AR29" s="36">
        <v>0</v>
      </c>
      <c r="AS29" s="36">
        <v>250000000</v>
      </c>
      <c r="AT29" s="36">
        <v>0</v>
      </c>
      <c r="AU29" s="36">
        <v>250000000</v>
      </c>
    </row>
    <row r="30" spans="1:47">
      <c r="A30" s="36" t="s">
        <v>55</v>
      </c>
      <c r="B30" s="36"/>
      <c r="C30" s="36">
        <v>356000000000</v>
      </c>
      <c r="D30" s="36">
        <v>220000000000</v>
      </c>
      <c r="E30" s="36">
        <v>212000000000</v>
      </c>
      <c r="F30" s="36">
        <v>150000000000</v>
      </c>
      <c r="G30" s="36">
        <v>164000000000</v>
      </c>
      <c r="H30" s="36">
        <v>92200000000</v>
      </c>
      <c r="I30" s="36">
        <v>122000000000</v>
      </c>
      <c r="J30" s="36">
        <v>97800000000</v>
      </c>
      <c r="K30" s="36">
        <v>115000000000</v>
      </c>
      <c r="L30" s="36">
        <v>69900000000</v>
      </c>
      <c r="M30" s="36">
        <v>70400000000</v>
      </c>
      <c r="N30" s="36">
        <v>17700000000</v>
      </c>
      <c r="O30" s="36">
        <v>34500000000</v>
      </c>
      <c r="P30" s="36">
        <v>43300000000</v>
      </c>
      <c r="Q30" s="36">
        <v>37800000000</v>
      </c>
      <c r="R30" s="36">
        <v>8690000000</v>
      </c>
      <c r="S30" s="36">
        <v>37700000000</v>
      </c>
      <c r="T30" s="36">
        <v>7600000000</v>
      </c>
      <c r="U30" s="36">
        <v>35300000000</v>
      </c>
      <c r="V30" s="36">
        <v>5420000000</v>
      </c>
      <c r="W30" s="36">
        <v>20000000000</v>
      </c>
      <c r="X30" s="36">
        <v>27600000000</v>
      </c>
      <c r="Y30" s="36">
        <v>19500000000</v>
      </c>
      <c r="Z30" s="36">
        <v>3290000000</v>
      </c>
      <c r="AA30" s="36">
        <v>26900000000</v>
      </c>
      <c r="AB30" s="36">
        <v>2110000000</v>
      </c>
      <c r="AC30" s="36">
        <v>20300000000</v>
      </c>
      <c r="AD30" s="36">
        <v>20700000000</v>
      </c>
      <c r="AE30" s="36">
        <v>6990000000</v>
      </c>
      <c r="AF30" s="36">
        <v>237000000</v>
      </c>
      <c r="AG30" s="36">
        <v>0</v>
      </c>
      <c r="AH30" s="36">
        <v>0</v>
      </c>
      <c r="AI30" s="36">
        <v>1850000000</v>
      </c>
      <c r="AJ30" s="36">
        <v>0</v>
      </c>
      <c r="AK30" s="36">
        <v>0</v>
      </c>
      <c r="AL30" s="36">
        <v>0</v>
      </c>
      <c r="AM30" s="36">
        <v>0</v>
      </c>
      <c r="AN30" s="36">
        <v>0</v>
      </c>
      <c r="AO30" s="36">
        <v>0</v>
      </c>
      <c r="AP30" s="36">
        <v>1130000000</v>
      </c>
      <c r="AQ30" s="36">
        <v>557000000</v>
      </c>
      <c r="AR30" s="36">
        <v>0</v>
      </c>
      <c r="AS30" s="36">
        <v>250000000</v>
      </c>
      <c r="AT30" s="36">
        <v>0</v>
      </c>
      <c r="AU30" s="36">
        <v>250000000</v>
      </c>
    </row>
    <row r="31" spans="1:47">
      <c r="A31" s="36" t="s">
        <v>556</v>
      </c>
      <c r="B31" s="36"/>
      <c r="C31" s="36">
        <v>263000000000</v>
      </c>
      <c r="D31" s="36">
        <v>224000000000</v>
      </c>
      <c r="E31" s="36">
        <v>153000000000</v>
      </c>
      <c r="F31" s="36">
        <v>180000000000</v>
      </c>
      <c r="G31" s="36">
        <v>98800000000</v>
      </c>
      <c r="H31" s="36">
        <v>124000000000</v>
      </c>
      <c r="I31" s="36">
        <v>100000000000</v>
      </c>
      <c r="J31" s="36">
        <v>118000000000</v>
      </c>
      <c r="K31" s="36">
        <v>79000000000</v>
      </c>
      <c r="L31" s="36">
        <v>77700000000</v>
      </c>
      <c r="M31" s="36">
        <v>19000000000</v>
      </c>
      <c r="N31" s="36">
        <v>36200000000</v>
      </c>
      <c r="O31" s="36">
        <v>85200000000</v>
      </c>
      <c r="P31" s="36">
        <v>38200000000</v>
      </c>
      <c r="Q31" s="36">
        <v>17100000000</v>
      </c>
      <c r="R31" s="36">
        <v>37800000000</v>
      </c>
      <c r="S31" s="36">
        <v>7650000000</v>
      </c>
      <c r="T31" s="36">
        <v>35400000000</v>
      </c>
      <c r="U31" s="36">
        <v>5470000000</v>
      </c>
      <c r="V31" s="36">
        <v>20000000000</v>
      </c>
      <c r="W31" s="36">
        <v>27600000000</v>
      </c>
      <c r="X31" s="36">
        <v>19400000000</v>
      </c>
      <c r="Y31" s="36">
        <v>3340000000</v>
      </c>
      <c r="Z31" s="36">
        <v>26900000000</v>
      </c>
      <c r="AA31" s="36">
        <v>2160000000</v>
      </c>
      <c r="AB31" s="36">
        <v>20400000000</v>
      </c>
      <c r="AC31" s="36">
        <v>21700000000</v>
      </c>
      <c r="AD31" s="36">
        <v>6930000000</v>
      </c>
      <c r="AE31" s="36">
        <v>235000000</v>
      </c>
      <c r="AF31" s="36">
        <v>0</v>
      </c>
      <c r="AG31" s="36">
        <v>0</v>
      </c>
      <c r="AH31" s="36">
        <v>1850000000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1120000000</v>
      </c>
      <c r="AP31" s="36">
        <v>552000000</v>
      </c>
      <c r="AQ31" s="36">
        <v>0</v>
      </c>
      <c r="AR31" s="36">
        <v>250000000</v>
      </c>
      <c r="AS31" s="36">
        <v>0</v>
      </c>
      <c r="AT31" s="36">
        <v>250000000</v>
      </c>
      <c r="AU31" s="36">
        <v>0</v>
      </c>
    </row>
    <row r="32" spans="1:47">
      <c r="A32" s="36" t="s">
        <v>557</v>
      </c>
      <c r="B32" s="36"/>
      <c r="C32" s="36">
        <v>292000000000</v>
      </c>
      <c r="D32" s="36">
        <v>229000000000</v>
      </c>
      <c r="E32" s="36">
        <v>166000000000</v>
      </c>
      <c r="F32" s="36">
        <v>199000000000</v>
      </c>
      <c r="G32" s="36">
        <v>118000000000</v>
      </c>
      <c r="H32" s="36">
        <v>124000000000</v>
      </c>
      <c r="I32" s="36">
        <v>100000000000</v>
      </c>
      <c r="J32" s="36">
        <v>118000000000</v>
      </c>
      <c r="K32" s="36">
        <v>78800000000</v>
      </c>
      <c r="L32" s="36">
        <v>88300000000</v>
      </c>
      <c r="M32" s="36">
        <v>18300000000</v>
      </c>
      <c r="N32" s="36">
        <v>35600000000</v>
      </c>
      <c r="O32" s="36">
        <v>47700000000</v>
      </c>
      <c r="P32" s="36">
        <v>38700000000</v>
      </c>
      <c r="Q32" s="36">
        <v>21000000000</v>
      </c>
      <c r="R32" s="36">
        <v>38100000000</v>
      </c>
      <c r="S32" s="36">
        <v>7940000000</v>
      </c>
      <c r="T32" s="36">
        <v>35700000000</v>
      </c>
      <c r="U32" s="36">
        <v>5760000000</v>
      </c>
      <c r="V32" s="36">
        <v>20300000000</v>
      </c>
      <c r="W32" s="36">
        <v>27900000000</v>
      </c>
      <c r="X32" s="36">
        <v>19900000000</v>
      </c>
      <c r="Y32" s="36">
        <v>3630000000</v>
      </c>
      <c r="Z32" s="36">
        <v>27200000000</v>
      </c>
      <c r="AA32" s="36">
        <v>2450000000</v>
      </c>
      <c r="AB32" s="36">
        <v>20700000000</v>
      </c>
      <c r="AC32" s="36">
        <v>22000000000</v>
      </c>
      <c r="AD32" s="36">
        <v>7320000000</v>
      </c>
      <c r="AE32" s="36">
        <v>523000000</v>
      </c>
      <c r="AF32" s="36">
        <v>285000000</v>
      </c>
      <c r="AG32" s="36">
        <v>6140000000</v>
      </c>
      <c r="AH32" s="36">
        <v>1850000000</v>
      </c>
      <c r="AI32" s="36">
        <v>0</v>
      </c>
      <c r="AJ32" s="36">
        <v>0</v>
      </c>
      <c r="AK32" s="36">
        <v>0</v>
      </c>
      <c r="AL32" s="36">
        <v>0</v>
      </c>
      <c r="AM32" s="36">
        <v>0</v>
      </c>
      <c r="AN32" s="36">
        <v>0</v>
      </c>
      <c r="AO32" s="36">
        <v>1140000000</v>
      </c>
      <c r="AP32" s="36">
        <v>560000000</v>
      </c>
      <c r="AQ32" s="36">
        <v>0</v>
      </c>
      <c r="AR32" s="36">
        <v>250000000</v>
      </c>
      <c r="AS32" s="36">
        <v>0</v>
      </c>
      <c r="AT32" s="36">
        <v>250000000</v>
      </c>
      <c r="AU32" s="36">
        <v>500000000</v>
      </c>
    </row>
    <row r="33" spans="1:47">
      <c r="A33" s="36" t="s">
        <v>558</v>
      </c>
      <c r="B33" s="36"/>
      <c r="C33" s="36">
        <v>347000000000</v>
      </c>
      <c r="D33" s="36">
        <v>239000000000</v>
      </c>
      <c r="E33" s="36">
        <v>175000000000</v>
      </c>
      <c r="F33" s="36">
        <v>200000000000</v>
      </c>
      <c r="G33" s="36">
        <v>133000000000</v>
      </c>
      <c r="H33" s="36">
        <v>125000000000</v>
      </c>
      <c r="I33" s="36">
        <v>101000000000</v>
      </c>
      <c r="J33" s="36">
        <v>119000000000</v>
      </c>
      <c r="K33" s="36">
        <v>79400000000</v>
      </c>
      <c r="L33" s="36">
        <v>91700000000</v>
      </c>
      <c r="M33" s="36">
        <v>26200000000</v>
      </c>
      <c r="N33" s="36">
        <v>35700000000</v>
      </c>
      <c r="O33" s="36">
        <v>48100000000</v>
      </c>
      <c r="P33" s="36">
        <v>38800000000</v>
      </c>
      <c r="Q33" s="36">
        <v>22800000000</v>
      </c>
      <c r="R33" s="36">
        <v>38100000000</v>
      </c>
      <c r="S33" s="36">
        <v>8010000000</v>
      </c>
      <c r="T33" s="36">
        <v>35700000000</v>
      </c>
      <c r="U33" s="36">
        <v>5830000000</v>
      </c>
      <c r="V33" s="36">
        <v>20400000000</v>
      </c>
      <c r="W33" s="36">
        <v>28000000000</v>
      </c>
      <c r="X33" s="36">
        <v>19900000000</v>
      </c>
      <c r="Y33" s="36">
        <v>3700000000</v>
      </c>
      <c r="Z33" s="36">
        <v>27300000000</v>
      </c>
      <c r="AA33" s="36">
        <v>2520000000</v>
      </c>
      <c r="AB33" s="36">
        <v>20800000000</v>
      </c>
      <c r="AC33" s="36">
        <v>22100000000</v>
      </c>
      <c r="AD33" s="36">
        <v>7360000000</v>
      </c>
      <c r="AE33" s="36">
        <v>592000000</v>
      </c>
      <c r="AF33" s="36">
        <v>354000000</v>
      </c>
      <c r="AG33" s="36">
        <v>7640000000</v>
      </c>
      <c r="AH33" s="36">
        <v>1850000000</v>
      </c>
      <c r="AI33" s="36">
        <v>0</v>
      </c>
      <c r="AJ33" s="36">
        <v>0</v>
      </c>
      <c r="AK33" s="36">
        <v>0</v>
      </c>
      <c r="AL33" s="36">
        <v>500000000</v>
      </c>
      <c r="AM33" s="36">
        <v>0</v>
      </c>
      <c r="AN33" s="36">
        <v>0</v>
      </c>
      <c r="AO33" s="36">
        <v>1140000000</v>
      </c>
      <c r="AP33" s="36">
        <v>558000000</v>
      </c>
      <c r="AQ33" s="36">
        <v>0</v>
      </c>
      <c r="AR33" s="36">
        <v>250000000</v>
      </c>
      <c r="AS33" s="36">
        <v>0</v>
      </c>
      <c r="AT33" s="36">
        <v>250000000</v>
      </c>
      <c r="AU33" s="36">
        <v>500000000</v>
      </c>
    </row>
    <row r="34" spans="1:47">
      <c r="A34" s="36" t="s">
        <v>559</v>
      </c>
      <c r="B34" s="36"/>
      <c r="C34" s="36">
        <v>386000000000</v>
      </c>
      <c r="D34" s="36">
        <v>241000000000</v>
      </c>
      <c r="E34" s="36">
        <v>185000000000</v>
      </c>
      <c r="F34" s="36">
        <v>223000000000</v>
      </c>
      <c r="G34" s="36">
        <v>148000000000</v>
      </c>
      <c r="H34" s="36">
        <v>126000000000</v>
      </c>
      <c r="I34" s="36">
        <v>101000000000</v>
      </c>
      <c r="J34" s="36">
        <v>125000000000</v>
      </c>
      <c r="K34" s="36">
        <v>80000000000</v>
      </c>
      <c r="L34" s="36">
        <v>93300000000</v>
      </c>
      <c r="M34" s="36">
        <v>35900000000</v>
      </c>
      <c r="N34" s="36">
        <v>35900000000</v>
      </c>
      <c r="O34" s="36">
        <v>48300000000</v>
      </c>
      <c r="P34" s="36">
        <v>38900000000</v>
      </c>
      <c r="Q34" s="36">
        <v>24300000000</v>
      </c>
      <c r="R34" s="36">
        <v>38200000000</v>
      </c>
      <c r="S34" s="36">
        <v>8090000000</v>
      </c>
      <c r="T34" s="36">
        <v>35800000000</v>
      </c>
      <c r="U34" s="36">
        <v>5910000000</v>
      </c>
      <c r="V34" s="36">
        <v>20500000000</v>
      </c>
      <c r="W34" s="36">
        <v>28100000000</v>
      </c>
      <c r="X34" s="36">
        <v>20100000000</v>
      </c>
      <c r="Y34" s="36">
        <v>3780000000</v>
      </c>
      <c r="Z34" s="36">
        <v>27400000000</v>
      </c>
      <c r="AA34" s="36">
        <v>2600000000</v>
      </c>
      <c r="AB34" s="36">
        <v>20800000000</v>
      </c>
      <c r="AC34" s="36">
        <v>22200000000</v>
      </c>
      <c r="AD34" s="36">
        <v>7470000000</v>
      </c>
      <c r="AE34" s="36">
        <v>673000000</v>
      </c>
      <c r="AF34" s="36">
        <v>435000000</v>
      </c>
      <c r="AG34" s="36">
        <v>9370000000</v>
      </c>
      <c r="AH34" s="36">
        <v>1850000000</v>
      </c>
      <c r="AI34" s="36">
        <v>0</v>
      </c>
      <c r="AJ34" s="36">
        <v>0</v>
      </c>
      <c r="AK34" s="36">
        <v>0</v>
      </c>
      <c r="AL34" s="36">
        <v>500000000</v>
      </c>
      <c r="AM34" s="36">
        <v>0</v>
      </c>
      <c r="AN34" s="36">
        <v>0</v>
      </c>
      <c r="AO34" s="36">
        <v>1140000000</v>
      </c>
      <c r="AP34" s="36">
        <v>561000000</v>
      </c>
      <c r="AQ34" s="36">
        <v>0</v>
      </c>
      <c r="AR34" s="36">
        <v>250000000</v>
      </c>
      <c r="AS34" s="36">
        <v>0</v>
      </c>
      <c r="AT34" s="36">
        <v>286000000</v>
      </c>
      <c r="AU34" s="36">
        <v>500000000</v>
      </c>
    </row>
    <row r="35" spans="1:47">
      <c r="A35" s="36" t="s">
        <v>833</v>
      </c>
      <c r="B35" s="36"/>
      <c r="C35" s="36">
        <v>278000000000</v>
      </c>
      <c r="D35" s="36">
        <v>199000000000</v>
      </c>
      <c r="E35" s="36">
        <v>224000000000</v>
      </c>
      <c r="F35" s="36">
        <v>162000000000</v>
      </c>
      <c r="G35" s="36">
        <v>135000000000</v>
      </c>
      <c r="H35" s="36">
        <v>103000000000</v>
      </c>
      <c r="I35" s="36">
        <v>134000000000</v>
      </c>
      <c r="J35" s="36">
        <v>80800000000</v>
      </c>
      <c r="K35" s="36">
        <v>94000000000</v>
      </c>
      <c r="L35" s="36">
        <v>51400000000</v>
      </c>
      <c r="M35" s="36">
        <v>36200000000</v>
      </c>
      <c r="N35" s="36">
        <v>48500000000</v>
      </c>
      <c r="O35" s="36">
        <v>39200000000</v>
      </c>
      <c r="P35" s="36">
        <v>28300000000</v>
      </c>
      <c r="Q35" s="36">
        <v>38300000000</v>
      </c>
      <c r="R35" s="36">
        <v>8200000000</v>
      </c>
      <c r="S35" s="36">
        <v>35900000000</v>
      </c>
      <c r="T35" s="36">
        <v>6020000000</v>
      </c>
      <c r="U35" s="36">
        <v>20600000000</v>
      </c>
      <c r="V35" s="36">
        <v>28200000000</v>
      </c>
      <c r="W35" s="36">
        <v>20000000000</v>
      </c>
      <c r="X35" s="36">
        <v>3890000000</v>
      </c>
      <c r="Y35" s="36">
        <v>28300000000</v>
      </c>
      <c r="Z35" s="36">
        <v>2680000000</v>
      </c>
      <c r="AA35" s="36">
        <v>20900000000</v>
      </c>
      <c r="AB35" s="36">
        <v>22300000000</v>
      </c>
      <c r="AC35" s="36">
        <v>7500000000</v>
      </c>
      <c r="AD35" s="36">
        <v>753000000</v>
      </c>
      <c r="AE35" s="36">
        <v>517000000</v>
      </c>
      <c r="AF35" s="36">
        <v>11400000000</v>
      </c>
      <c r="AG35" s="36">
        <v>1850000000</v>
      </c>
      <c r="AH35" s="36">
        <v>0</v>
      </c>
      <c r="AI35" s="36">
        <v>0</v>
      </c>
      <c r="AJ35" s="36">
        <v>0</v>
      </c>
      <c r="AK35" s="36">
        <v>500000000</v>
      </c>
      <c r="AL35" s="36">
        <v>0</v>
      </c>
      <c r="AM35" s="36">
        <v>0</v>
      </c>
      <c r="AN35" s="36">
        <v>1130000000</v>
      </c>
      <c r="AO35" s="36">
        <v>556000000</v>
      </c>
      <c r="AP35" s="36">
        <v>0</v>
      </c>
      <c r="AQ35" s="36">
        <v>250000000</v>
      </c>
      <c r="AR35" s="36">
        <v>0</v>
      </c>
      <c r="AS35" s="36">
        <v>283000000</v>
      </c>
      <c r="AT35" s="36">
        <v>500000000</v>
      </c>
      <c r="AU35" s="36">
        <v>0</v>
      </c>
    </row>
    <row r="36" spans="1:47">
      <c r="A36" s="36" t="s">
        <v>834</v>
      </c>
      <c r="B36" s="36"/>
      <c r="C36" s="36">
        <v>297000000000</v>
      </c>
      <c r="D36" s="36">
        <v>215000000000</v>
      </c>
      <c r="E36" s="36">
        <v>235000000000</v>
      </c>
      <c r="F36" s="36">
        <v>168000000000</v>
      </c>
      <c r="G36" s="36">
        <v>155000000000</v>
      </c>
      <c r="H36" s="36">
        <v>124000000000</v>
      </c>
      <c r="I36" s="36">
        <v>146000000000</v>
      </c>
      <c r="J36" s="36">
        <v>83900000000</v>
      </c>
      <c r="K36" s="36">
        <v>95100000000</v>
      </c>
      <c r="L36" s="36">
        <v>64500000000</v>
      </c>
      <c r="M36" s="36">
        <v>36600000000</v>
      </c>
      <c r="N36" s="36">
        <v>49600000000</v>
      </c>
      <c r="O36" s="36">
        <v>39600000000</v>
      </c>
      <c r="P36" s="36">
        <v>28700000000</v>
      </c>
      <c r="Q36" s="36">
        <v>38700000000</v>
      </c>
      <c r="R36" s="36">
        <v>15400000000</v>
      </c>
      <c r="S36" s="36">
        <v>36100000000</v>
      </c>
      <c r="T36" s="36">
        <v>6200000000</v>
      </c>
      <c r="U36" s="36">
        <v>20800000000</v>
      </c>
      <c r="V36" s="36">
        <v>28800000000</v>
      </c>
      <c r="W36" s="36">
        <v>20400000000</v>
      </c>
      <c r="X36" s="36">
        <v>4050000000</v>
      </c>
      <c r="Y36" s="36">
        <v>29100000000</v>
      </c>
      <c r="Z36" s="36">
        <v>2800000000</v>
      </c>
      <c r="AA36" s="36">
        <v>21000000000</v>
      </c>
      <c r="AB36" s="36">
        <v>22400000000</v>
      </c>
      <c r="AC36" s="36">
        <v>7710000000</v>
      </c>
      <c r="AD36" s="36">
        <v>878000000</v>
      </c>
      <c r="AE36" s="36">
        <v>638000000</v>
      </c>
      <c r="AF36" s="36">
        <v>14000000000</v>
      </c>
      <c r="AG36" s="36">
        <v>1850000000</v>
      </c>
      <c r="AH36" s="36">
        <v>0</v>
      </c>
      <c r="AI36" s="36">
        <v>0</v>
      </c>
      <c r="AJ36" s="36">
        <v>0</v>
      </c>
      <c r="AK36" s="36">
        <v>500000000</v>
      </c>
      <c r="AL36" s="36">
        <v>0</v>
      </c>
      <c r="AM36" s="36">
        <v>0</v>
      </c>
      <c r="AN36" s="36">
        <v>1150000000</v>
      </c>
      <c r="AO36" s="36">
        <v>564000000</v>
      </c>
      <c r="AP36" s="36">
        <v>0</v>
      </c>
      <c r="AQ36" s="36">
        <v>250000000</v>
      </c>
      <c r="AR36" s="36">
        <v>0</v>
      </c>
      <c r="AS36" s="36">
        <v>287000000</v>
      </c>
      <c r="AT36" s="36">
        <v>500000000</v>
      </c>
      <c r="AU36" s="36">
        <v>0</v>
      </c>
    </row>
    <row r="37" spans="1:47">
      <c r="A37" s="36" t="s">
        <v>835</v>
      </c>
      <c r="B37" s="36"/>
      <c r="C37" s="36">
        <v>344000000000</v>
      </c>
      <c r="D37" s="36">
        <v>224000000000</v>
      </c>
      <c r="E37" s="36">
        <v>242000000000</v>
      </c>
      <c r="F37" s="36">
        <v>169000000000</v>
      </c>
      <c r="G37" s="36">
        <v>171000000000</v>
      </c>
      <c r="H37" s="36">
        <v>125000000000</v>
      </c>
      <c r="I37" s="36">
        <v>151000000000</v>
      </c>
      <c r="J37" s="36">
        <v>84400000000</v>
      </c>
      <c r="K37" s="36">
        <v>95500000000</v>
      </c>
      <c r="L37" s="36">
        <v>75100000000</v>
      </c>
      <c r="M37" s="36">
        <v>36800000000</v>
      </c>
      <c r="N37" s="36">
        <v>50300000000</v>
      </c>
      <c r="O37" s="36">
        <v>39800000000</v>
      </c>
      <c r="P37" s="36">
        <v>28900000000</v>
      </c>
      <c r="Q37" s="36">
        <v>38900000000</v>
      </c>
      <c r="R37" s="36">
        <v>19700000000</v>
      </c>
      <c r="S37" s="36">
        <v>36100000000</v>
      </c>
      <c r="T37" s="36">
        <v>6210000000</v>
      </c>
      <c r="U37" s="36">
        <v>20800000000</v>
      </c>
      <c r="V37" s="36">
        <v>28800000000</v>
      </c>
      <c r="W37" s="36">
        <v>20300000000</v>
      </c>
      <c r="X37" s="36">
        <v>4060000000</v>
      </c>
      <c r="Y37" s="36">
        <v>29100000000</v>
      </c>
      <c r="Z37" s="36">
        <v>2820000000</v>
      </c>
      <c r="AA37" s="36">
        <v>21000000000</v>
      </c>
      <c r="AB37" s="36">
        <v>22400000000</v>
      </c>
      <c r="AC37" s="36">
        <v>8240000000</v>
      </c>
      <c r="AD37" s="36">
        <v>877000000</v>
      </c>
      <c r="AE37" s="36">
        <v>638000000</v>
      </c>
      <c r="AF37" s="36">
        <v>14000000000</v>
      </c>
      <c r="AG37" s="36">
        <v>1850000000</v>
      </c>
      <c r="AH37" s="36">
        <v>0</v>
      </c>
      <c r="AI37" s="36">
        <v>0</v>
      </c>
      <c r="AJ37" s="36">
        <v>0</v>
      </c>
      <c r="AK37" s="36">
        <v>500000000</v>
      </c>
      <c r="AL37" s="36">
        <v>0</v>
      </c>
      <c r="AM37" s="36">
        <v>0</v>
      </c>
      <c r="AN37" s="36">
        <v>1140000000</v>
      </c>
      <c r="AO37" s="36">
        <v>560000000</v>
      </c>
      <c r="AP37" s="36">
        <v>0</v>
      </c>
      <c r="AQ37" s="36">
        <v>250000000</v>
      </c>
      <c r="AR37" s="36">
        <v>0</v>
      </c>
      <c r="AS37" s="36">
        <v>285000000</v>
      </c>
      <c r="AT37" s="36">
        <v>500000000</v>
      </c>
      <c r="AU37" s="36">
        <v>0</v>
      </c>
    </row>
    <row r="38" spans="1:47">
      <c r="A38" s="36" t="s">
        <v>836</v>
      </c>
      <c r="B38" s="36"/>
      <c r="C38" s="36">
        <v>375000000000</v>
      </c>
      <c r="D38" s="36">
        <v>226000000000</v>
      </c>
      <c r="E38" s="36">
        <v>241000000000</v>
      </c>
      <c r="F38" s="36">
        <v>177000000000</v>
      </c>
      <c r="G38" s="36">
        <v>181000000000</v>
      </c>
      <c r="H38" s="36">
        <v>141000000000</v>
      </c>
      <c r="I38" s="36">
        <v>156000000000</v>
      </c>
      <c r="J38" s="36">
        <v>84900000000</v>
      </c>
      <c r="K38" s="36">
        <v>97000000000</v>
      </c>
      <c r="L38" s="36">
        <v>85100000000</v>
      </c>
      <c r="M38" s="36">
        <v>36900000000</v>
      </c>
      <c r="N38" s="36">
        <v>50900000000</v>
      </c>
      <c r="O38" s="36">
        <v>39800000000</v>
      </c>
      <c r="P38" s="36">
        <v>30000000000</v>
      </c>
      <c r="Q38" s="36">
        <v>39000000000</v>
      </c>
      <c r="R38" s="36">
        <v>21300000000</v>
      </c>
      <c r="S38" s="36">
        <v>36200000000</v>
      </c>
      <c r="T38" s="36">
        <v>6290000000</v>
      </c>
      <c r="U38" s="36">
        <v>20900000000</v>
      </c>
      <c r="V38" s="36">
        <v>28900000000</v>
      </c>
      <c r="W38" s="36">
        <v>20500000000</v>
      </c>
      <c r="X38" s="36">
        <v>4130000000</v>
      </c>
      <c r="Y38" s="36">
        <v>29200000000</v>
      </c>
      <c r="Z38" s="36">
        <v>2890000000</v>
      </c>
      <c r="AA38" s="36">
        <v>21100000000</v>
      </c>
      <c r="AB38" s="36">
        <v>22500000000</v>
      </c>
      <c r="AC38" s="36">
        <v>8350000000</v>
      </c>
      <c r="AD38" s="36">
        <v>946000000</v>
      </c>
      <c r="AE38" s="36">
        <v>707000000</v>
      </c>
      <c r="AF38" s="36">
        <v>15500000000</v>
      </c>
      <c r="AG38" s="36">
        <v>1850000000</v>
      </c>
      <c r="AH38" s="36">
        <v>0</v>
      </c>
      <c r="AI38" s="36">
        <v>0</v>
      </c>
      <c r="AJ38" s="36">
        <v>0</v>
      </c>
      <c r="AK38" s="36">
        <v>500000000</v>
      </c>
      <c r="AL38" s="36">
        <v>0</v>
      </c>
      <c r="AM38" s="36">
        <v>0</v>
      </c>
      <c r="AN38" s="36">
        <v>1150000000</v>
      </c>
      <c r="AO38" s="36">
        <v>563000000</v>
      </c>
      <c r="AP38" s="36">
        <v>0</v>
      </c>
      <c r="AQ38" s="36">
        <v>250000000</v>
      </c>
      <c r="AR38" s="36">
        <v>0</v>
      </c>
      <c r="AS38" s="36">
        <v>286000000</v>
      </c>
      <c r="AT38" s="36">
        <v>500000000</v>
      </c>
      <c r="AU38" s="36">
        <v>0</v>
      </c>
    </row>
    <row r="39" spans="1:47">
      <c r="A39" s="36" t="s">
        <v>837</v>
      </c>
      <c r="B39" s="36"/>
      <c r="C39" s="36">
        <v>255000000000</v>
      </c>
      <c r="D39" s="36">
        <v>248000000000</v>
      </c>
      <c r="E39" s="36">
        <v>187000000000</v>
      </c>
      <c r="F39" s="36">
        <v>192000000000</v>
      </c>
      <c r="G39" s="36">
        <v>148000000000</v>
      </c>
      <c r="H39" s="36">
        <v>160000000000</v>
      </c>
      <c r="I39" s="36">
        <v>94000000000</v>
      </c>
      <c r="J39" s="36">
        <v>97500000000</v>
      </c>
      <c r="K39" s="36">
        <v>94200000000</v>
      </c>
      <c r="L39" s="36">
        <v>43400000000</v>
      </c>
      <c r="M39" s="36">
        <v>53100000000</v>
      </c>
      <c r="N39" s="36">
        <v>40300000000</v>
      </c>
      <c r="O39" s="36">
        <v>31500000000</v>
      </c>
      <c r="P39" s="36">
        <v>40000000000</v>
      </c>
      <c r="Q39" s="36">
        <v>24900000000</v>
      </c>
      <c r="R39" s="36">
        <v>36600000000</v>
      </c>
      <c r="S39" s="36">
        <v>15600000000</v>
      </c>
      <c r="T39" s="36">
        <v>21100000000</v>
      </c>
      <c r="U39" s="36">
        <v>29200000000</v>
      </c>
      <c r="V39" s="36">
        <v>20400000000</v>
      </c>
      <c r="W39" s="36">
        <v>4400000000</v>
      </c>
      <c r="X39" s="36">
        <v>29500000000</v>
      </c>
      <c r="Y39" s="36">
        <v>3160000000</v>
      </c>
      <c r="Z39" s="36">
        <v>21400000000</v>
      </c>
      <c r="AA39" s="36">
        <v>22700000000</v>
      </c>
      <c r="AB39" s="36">
        <v>8810000000</v>
      </c>
      <c r="AC39" s="36">
        <v>1210000000</v>
      </c>
      <c r="AD39" s="36">
        <v>1270000000</v>
      </c>
      <c r="AE39" s="36">
        <v>15700000000</v>
      </c>
      <c r="AF39" s="36">
        <v>2120000000</v>
      </c>
      <c r="AG39" s="36">
        <v>8380000000</v>
      </c>
      <c r="AH39" s="36">
        <v>0</v>
      </c>
      <c r="AI39" s="36">
        <v>0</v>
      </c>
      <c r="AJ39" s="36">
        <v>500000000</v>
      </c>
      <c r="AK39" s="36">
        <v>0</v>
      </c>
      <c r="AL39" s="36">
        <v>0</v>
      </c>
      <c r="AM39" s="36">
        <v>1120000000</v>
      </c>
      <c r="AN39" s="36">
        <v>552000000</v>
      </c>
      <c r="AO39" s="36">
        <v>0</v>
      </c>
      <c r="AP39" s="36">
        <v>250000000</v>
      </c>
      <c r="AQ39" s="36">
        <v>0</v>
      </c>
      <c r="AR39" s="36">
        <v>281000000</v>
      </c>
      <c r="AS39" s="36">
        <v>500000000</v>
      </c>
      <c r="AT39" s="36">
        <v>0</v>
      </c>
      <c r="AU39" s="36">
        <v>0</v>
      </c>
    </row>
    <row r="40" spans="1:47">
      <c r="A40" s="36" t="s">
        <v>838</v>
      </c>
      <c r="B40" s="36"/>
      <c r="C40" s="36">
        <v>276000000000</v>
      </c>
      <c r="D40" s="36">
        <v>254000000000</v>
      </c>
      <c r="E40" s="36">
        <v>197000000000</v>
      </c>
      <c r="F40" s="36">
        <v>195000000000</v>
      </c>
      <c r="G40" s="36">
        <v>155000000000</v>
      </c>
      <c r="H40" s="36">
        <v>161000000000</v>
      </c>
      <c r="I40" s="36">
        <v>111000000000</v>
      </c>
      <c r="J40" s="36">
        <v>108000000000</v>
      </c>
      <c r="K40" s="36">
        <v>96100000000</v>
      </c>
      <c r="L40" s="36">
        <v>53000000000</v>
      </c>
      <c r="M40" s="36">
        <v>53900000000</v>
      </c>
      <c r="N40" s="36">
        <v>41200000000</v>
      </c>
      <c r="O40" s="36">
        <v>32200000000</v>
      </c>
      <c r="P40" s="36">
        <v>40200000000</v>
      </c>
      <c r="Q40" s="36">
        <v>26500000000</v>
      </c>
      <c r="R40" s="36">
        <v>36700000000</v>
      </c>
      <c r="S40" s="36">
        <v>17200000000</v>
      </c>
      <c r="T40" s="36">
        <v>21200000000</v>
      </c>
      <c r="U40" s="36">
        <v>29200000000</v>
      </c>
      <c r="V40" s="36">
        <v>20800000000</v>
      </c>
      <c r="W40" s="36">
        <v>4470000000</v>
      </c>
      <c r="X40" s="36">
        <v>29500000000</v>
      </c>
      <c r="Y40" s="36">
        <v>3220000000</v>
      </c>
      <c r="Z40" s="36">
        <v>21500000000</v>
      </c>
      <c r="AA40" s="36">
        <v>22800000000</v>
      </c>
      <c r="AB40" s="36">
        <v>9300000000</v>
      </c>
      <c r="AC40" s="36">
        <v>1270000000</v>
      </c>
      <c r="AD40" s="36">
        <v>1330000000</v>
      </c>
      <c r="AE40" s="36">
        <v>15800000000</v>
      </c>
      <c r="AF40" s="36">
        <v>2170000000</v>
      </c>
      <c r="AG40" s="36">
        <v>10100000000</v>
      </c>
      <c r="AH40" s="36">
        <v>0</v>
      </c>
      <c r="AI40" s="36">
        <v>0</v>
      </c>
      <c r="AJ40" s="36">
        <v>500000000</v>
      </c>
      <c r="AK40" s="36">
        <v>0</v>
      </c>
      <c r="AL40" s="36">
        <v>0</v>
      </c>
      <c r="AM40" s="36">
        <v>1150000000</v>
      </c>
      <c r="AN40" s="36">
        <v>563000000</v>
      </c>
      <c r="AO40" s="36">
        <v>0</v>
      </c>
      <c r="AP40" s="36">
        <v>250000000</v>
      </c>
      <c r="AQ40" s="36">
        <v>0</v>
      </c>
      <c r="AR40" s="36">
        <v>287000000</v>
      </c>
      <c r="AS40" s="36">
        <v>500000000</v>
      </c>
      <c r="AT40" s="36">
        <v>0</v>
      </c>
      <c r="AU40" s="36">
        <v>0</v>
      </c>
    </row>
    <row r="41" spans="1:47">
      <c r="A41" s="36" t="s">
        <v>839</v>
      </c>
      <c r="B41" s="36"/>
      <c r="C41" s="36">
        <v>316000000000</v>
      </c>
      <c r="D41" s="36">
        <v>259000000000</v>
      </c>
      <c r="E41" s="36">
        <v>202000000000</v>
      </c>
      <c r="F41" s="36">
        <v>196000000000</v>
      </c>
      <c r="G41" s="36">
        <v>164000000000</v>
      </c>
      <c r="H41" s="36">
        <v>162000000000</v>
      </c>
      <c r="I41" s="36">
        <v>125000000000</v>
      </c>
      <c r="J41" s="36">
        <v>109000000000</v>
      </c>
      <c r="K41" s="36">
        <v>97000000000</v>
      </c>
      <c r="L41" s="36">
        <v>64000000000</v>
      </c>
      <c r="M41" s="36">
        <v>55000000000</v>
      </c>
      <c r="N41" s="36">
        <v>41400000000</v>
      </c>
      <c r="O41" s="36">
        <v>32400000000</v>
      </c>
      <c r="P41" s="36">
        <v>40400000000</v>
      </c>
      <c r="Q41" s="36">
        <v>28200000000</v>
      </c>
      <c r="R41" s="36">
        <v>36800000000</v>
      </c>
      <c r="S41" s="36">
        <v>19000000000</v>
      </c>
      <c r="T41" s="36">
        <v>21300000000</v>
      </c>
      <c r="U41" s="36">
        <v>29300000000</v>
      </c>
      <c r="V41" s="36">
        <v>20900000000</v>
      </c>
      <c r="W41" s="36">
        <v>4570000000</v>
      </c>
      <c r="X41" s="36">
        <v>29600000000</v>
      </c>
      <c r="Y41" s="36">
        <v>3330000000</v>
      </c>
      <c r="Z41" s="36">
        <v>21600000000</v>
      </c>
      <c r="AA41" s="36">
        <v>22900000000</v>
      </c>
      <c r="AB41" s="36">
        <v>9370000000</v>
      </c>
      <c r="AC41" s="36">
        <v>1380000000</v>
      </c>
      <c r="AD41" s="36">
        <v>1440000000</v>
      </c>
      <c r="AE41" s="36">
        <v>15900000000</v>
      </c>
      <c r="AF41" s="36">
        <v>2280000000</v>
      </c>
      <c r="AG41" s="36">
        <v>13500000000</v>
      </c>
      <c r="AH41" s="36">
        <v>0</v>
      </c>
      <c r="AI41" s="36">
        <v>0</v>
      </c>
      <c r="AJ41" s="36">
        <v>500000000</v>
      </c>
      <c r="AK41" s="36">
        <v>0</v>
      </c>
      <c r="AL41" s="36">
        <v>0</v>
      </c>
      <c r="AM41" s="36">
        <v>1140000000</v>
      </c>
      <c r="AN41" s="36">
        <v>561000000</v>
      </c>
      <c r="AO41" s="36">
        <v>0</v>
      </c>
      <c r="AP41" s="36">
        <v>250000000</v>
      </c>
      <c r="AQ41" s="36">
        <v>0</v>
      </c>
      <c r="AR41" s="36">
        <v>286000000</v>
      </c>
      <c r="AS41" s="36">
        <v>500000000</v>
      </c>
      <c r="AT41" s="36">
        <v>0</v>
      </c>
      <c r="AU41" s="3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66"/>
  <sheetViews>
    <sheetView tabSelected="1" topLeftCell="A43" workbookViewId="0">
      <selection activeCell="H60" sqref="H60"/>
    </sheetView>
  </sheetViews>
  <sheetFormatPr defaultRowHeight="14.4"/>
  <sheetData>
    <row r="8" spans="1:15" s="24" customFormat="1" ht="11.7">
      <c r="C8" s="25" t="s">
        <v>784</v>
      </c>
      <c r="D8" s="25"/>
      <c r="E8" s="25" t="s">
        <v>785</v>
      </c>
      <c r="F8" s="25"/>
      <c r="G8" s="25" t="s">
        <v>786</v>
      </c>
      <c r="H8" s="25"/>
      <c r="I8" s="25" t="s">
        <v>787</v>
      </c>
      <c r="J8" s="25"/>
      <c r="K8" s="25" t="s">
        <v>886</v>
      </c>
      <c r="L8" s="25"/>
      <c r="M8" s="25" t="s">
        <v>887</v>
      </c>
      <c r="N8" s="25"/>
      <c r="O8" s="25"/>
    </row>
    <row r="10" spans="1:15">
      <c r="A10" t="s">
        <v>4</v>
      </c>
      <c r="C10">
        <f>GDP!O171</f>
        <v>-1.9648782120032848E-2</v>
      </c>
      <c r="E10">
        <f>'Italian Debt'!T15</f>
        <v>91.314258971703637</v>
      </c>
      <c r="G10" s="20">
        <v>0.38713387263431098</v>
      </c>
      <c r="I10">
        <v>0.33513380228992401</v>
      </c>
      <c r="M10">
        <v>5.7591666669999997</v>
      </c>
    </row>
    <row r="11" spans="1:15">
      <c r="A11" t="s">
        <v>5</v>
      </c>
      <c r="C11">
        <f>GDP!O172</f>
        <v>-1.1323378824592112E-2</v>
      </c>
      <c r="E11">
        <f>'Italian Debt'!T16</f>
        <v>90.805574877752846</v>
      </c>
      <c r="G11" s="20">
        <v>0.30732544329185801</v>
      </c>
      <c r="I11">
        <v>4.6282795286055299E-2</v>
      </c>
      <c r="M11">
        <v>5.7575000000000003</v>
      </c>
    </row>
    <row r="12" spans="1:15">
      <c r="A12" t="s">
        <v>6</v>
      </c>
      <c r="C12">
        <f>GDP!O173</f>
        <v>-6.5604205852700659E-3</v>
      </c>
      <c r="E12">
        <f>'Italian Debt'!T17</f>
        <v>90.421846549405757</v>
      </c>
      <c r="G12" s="20">
        <v>0.28347207937260799</v>
      </c>
      <c r="I12">
        <v>-7.6385579397850803E-2</v>
      </c>
      <c r="M12">
        <v>5.755833333</v>
      </c>
    </row>
    <row r="13" spans="1:15">
      <c r="A13" t="s">
        <v>7</v>
      </c>
      <c r="C13">
        <f>GDP!O174</f>
        <v>5.0670857863917007E-3</v>
      </c>
      <c r="E13">
        <f>'Italian Debt'!T18</f>
        <v>89.352974052910028</v>
      </c>
      <c r="G13" s="20">
        <v>0.67905676494195399</v>
      </c>
      <c r="I13">
        <v>-0.212795640613931</v>
      </c>
      <c r="M13">
        <v>5.733333333</v>
      </c>
    </row>
    <row r="14" spans="1:15">
      <c r="A14" t="s">
        <v>8</v>
      </c>
      <c r="C14">
        <f>GDP!O175</f>
        <v>1.098072907209513E-2</v>
      </c>
      <c r="E14">
        <f>'Italian Debt'!T19</f>
        <v>88.497536801383461</v>
      </c>
      <c r="G14" s="20">
        <v>0.33947929622957901</v>
      </c>
      <c r="I14">
        <v>-0.19220980971297599</v>
      </c>
      <c r="M14">
        <v>5.7975000000000003</v>
      </c>
    </row>
    <row r="15" spans="1:15">
      <c r="A15" t="s">
        <v>9</v>
      </c>
      <c r="C15">
        <f>GDP!O176</f>
        <v>5.2341505916384534E-3</v>
      </c>
      <c r="E15">
        <f>'Italian Debt'!T20</f>
        <v>88.754911209431526</v>
      </c>
      <c r="G15" s="20">
        <v>0.284232156844272</v>
      </c>
      <c r="I15">
        <v>-0.15944620615858299</v>
      </c>
      <c r="M15">
        <v>5.7850000000000001</v>
      </c>
    </row>
    <row r="16" spans="1:15">
      <c r="A16" t="s">
        <v>10</v>
      </c>
      <c r="C16">
        <f>GDP!O177</f>
        <v>6.3206793520542703E-4</v>
      </c>
      <c r="E16">
        <f>'Italian Debt'!T21</f>
        <v>88.134013252441633</v>
      </c>
      <c r="G16" s="20">
        <v>0.46666189839870298</v>
      </c>
      <c r="I16">
        <v>-0.14912842645209801</v>
      </c>
      <c r="M16">
        <v>5.83</v>
      </c>
    </row>
    <row r="17" spans="1:13">
      <c r="A17" t="s">
        <v>11</v>
      </c>
      <c r="C17">
        <f>GDP!O178</f>
        <v>-1.5066290775465063E-3</v>
      </c>
      <c r="E17">
        <f>'Italian Debt'!T22</f>
        <v>89.052186778820086</v>
      </c>
      <c r="G17" s="20">
        <v>-0.41525847255744802</v>
      </c>
      <c r="I17">
        <v>0.118440768192597</v>
      </c>
      <c r="M17">
        <v>5.87</v>
      </c>
    </row>
    <row r="18" spans="1:13">
      <c r="A18" t="s">
        <v>12</v>
      </c>
      <c r="C18">
        <f>GDP!O179</f>
        <v>-7.8044548774691691E-4</v>
      </c>
      <c r="E18">
        <f>'Italian Debt'!T23</f>
        <v>88.893448750926396</v>
      </c>
      <c r="G18" s="20">
        <v>-0.123619965416621</v>
      </c>
      <c r="I18">
        <v>0.300328068952324</v>
      </c>
      <c r="M18">
        <v>5.9008333329999996</v>
      </c>
    </row>
    <row r="19" spans="1:13">
      <c r="A19" t="s">
        <v>13</v>
      </c>
      <c r="C19">
        <f>GDP!O180</f>
        <v>2.2626311135702792E-3</v>
      </c>
      <c r="E19">
        <f>'Italian Debt'!T24</f>
        <v>88.015774314225453</v>
      </c>
      <c r="G19" s="20">
        <v>0.35978860780273197</v>
      </c>
      <c r="I19">
        <v>0.24023376571337399</v>
      </c>
      <c r="M19">
        <v>5.9383333330000001</v>
      </c>
    </row>
    <row r="20" spans="1:13">
      <c r="A20" t="s">
        <v>14</v>
      </c>
      <c r="C20">
        <f>GDP!O181</f>
        <v>3.7066569847485908E-3</v>
      </c>
      <c r="E20">
        <f>'Italian Debt'!T25</f>
        <v>87.7681434676213</v>
      </c>
      <c r="G20" s="20">
        <v>0.44645277977568598</v>
      </c>
      <c r="I20">
        <v>6.6665802071588995E-2</v>
      </c>
      <c r="M20">
        <v>5.943333333</v>
      </c>
    </row>
    <row r="21" spans="1:13">
      <c r="A21" t="s">
        <v>15</v>
      </c>
      <c r="C21">
        <f>GDP!O182</f>
        <v>3.9025813238069418E-3</v>
      </c>
      <c r="E21">
        <f>'Italian Debt'!T26</f>
        <v>85.439841016275636</v>
      </c>
      <c r="G21" s="20">
        <v>0.35117658534513901</v>
      </c>
      <c r="I21">
        <v>6.38022859178001E-2</v>
      </c>
      <c r="M21">
        <v>5.5549999999999997</v>
      </c>
    </row>
    <row r="22" spans="1:13">
      <c r="A22" t="s">
        <v>16</v>
      </c>
      <c r="C22">
        <f>GDP!O183</f>
        <v>1.420894162901476E-3</v>
      </c>
      <c r="E22">
        <f>'Italian Debt'!T27</f>
        <v>85.410436611220447</v>
      </c>
      <c r="G22" s="20">
        <v>6.3202807672981698E-2</v>
      </c>
      <c r="I22">
        <v>2.3681568570542199E-3</v>
      </c>
      <c r="M22">
        <v>5.5425000000000004</v>
      </c>
    </row>
    <row r="23" spans="1:13">
      <c r="A23" t="s">
        <v>17</v>
      </c>
      <c r="C23">
        <f>GDP!O184</f>
        <v>-2.2683615993948081E-3</v>
      </c>
      <c r="E23">
        <f>'Italian Debt'!T28</f>
        <v>85.068300723332442</v>
      </c>
      <c r="G23" s="20">
        <v>0.196138554200712</v>
      </c>
      <c r="I23">
        <v>-4.7729053498063098E-3</v>
      </c>
      <c r="M23">
        <v>5.6675000000000004</v>
      </c>
    </row>
    <row r="24" spans="1:13">
      <c r="A24" t="s">
        <v>18</v>
      </c>
      <c r="C24">
        <f>GDP!O185</f>
        <v>-8.9144106620508978E-4</v>
      </c>
      <c r="E24">
        <f>'Italian Debt'!T29</f>
        <v>85.209949638311556</v>
      </c>
      <c r="G24" s="20">
        <v>0.19659875463110699</v>
      </c>
      <c r="I24">
        <v>0.222766686361864</v>
      </c>
      <c r="M24">
        <v>5.8733333329999997</v>
      </c>
    </row>
    <row r="25" spans="1:13">
      <c r="A25" t="s">
        <v>19</v>
      </c>
      <c r="C25">
        <f>GDP!O186</f>
        <v>3.4481705855782252E-3</v>
      </c>
      <c r="E25">
        <f>'Italian Debt'!T30</f>
        <v>84.026376885130659</v>
      </c>
      <c r="G25" s="20">
        <v>8.4380829019866502E-2</v>
      </c>
      <c r="I25">
        <v>0.32110940283646799</v>
      </c>
      <c r="M25">
        <v>6.05</v>
      </c>
    </row>
    <row r="26" spans="1:13">
      <c r="A26" t="s">
        <v>20</v>
      </c>
      <c r="C26">
        <f>GDP!O187</f>
        <v>7.8000326237823714E-3</v>
      </c>
      <c r="E26">
        <f>'Italian Debt'!T31</f>
        <v>84.382173467984245</v>
      </c>
      <c r="G26" s="20">
        <v>0.248439161462229</v>
      </c>
      <c r="I26">
        <v>0.17417457207431999</v>
      </c>
      <c r="M26">
        <v>6.233333333</v>
      </c>
    </row>
    <row r="27" spans="1:13">
      <c r="A27" t="s">
        <v>21</v>
      </c>
      <c r="C27">
        <f>GDP!O188</f>
        <v>9.9415612931466057E-3</v>
      </c>
      <c r="E27">
        <f>'Italian Debt'!T32</f>
        <v>84.699202148249881</v>
      </c>
      <c r="G27" s="20">
        <v>-0.125883865947612</v>
      </c>
      <c r="I27">
        <v>0.30195663051462301</v>
      </c>
      <c r="M27">
        <v>6.2275</v>
      </c>
    </row>
    <row r="28" spans="1:13">
      <c r="A28" t="s">
        <v>22</v>
      </c>
      <c r="C28">
        <f>GDP!O189</f>
        <v>1.156141583961201E-2</v>
      </c>
      <c r="E28">
        <f>'Italian Debt'!T33</f>
        <v>84.932593527399945</v>
      </c>
      <c r="G28" s="20">
        <v>0.18807710698806701</v>
      </c>
      <c r="I28">
        <v>0.235839199904849</v>
      </c>
      <c r="M28">
        <v>6.26</v>
      </c>
    </row>
    <row r="29" spans="1:13">
      <c r="A29" t="s">
        <v>23</v>
      </c>
      <c r="C29">
        <f>GDP!O190</f>
        <v>1.2012968112699696E-2</v>
      </c>
      <c r="E29">
        <f>'Italian Debt'!T34</f>
        <v>82.650669963219073</v>
      </c>
      <c r="G29" s="20">
        <v>0.16957030897699399</v>
      </c>
      <c r="I29">
        <v>6.3860788287701503E-2</v>
      </c>
      <c r="M29">
        <v>6.43</v>
      </c>
    </row>
    <row r="30" spans="1:13">
      <c r="A30" t="s">
        <v>24</v>
      </c>
      <c r="C30">
        <f>GDP!O191</f>
        <v>9.4679780363815524E-3</v>
      </c>
      <c r="E30">
        <f>'Italian Debt'!T35</f>
        <v>85.086154240313135</v>
      </c>
      <c r="G30" s="20">
        <v>-0.108698754715999</v>
      </c>
      <c r="I30">
        <v>4.0985237813976803E-2</v>
      </c>
      <c r="M30">
        <v>6.3008333329999999</v>
      </c>
    </row>
    <row r="31" spans="1:13">
      <c r="A31" t="s">
        <v>25</v>
      </c>
      <c r="C31">
        <f>GDP!O192</f>
        <v>1.6138957639290297E-2</v>
      </c>
      <c r="E31">
        <f>'Italian Debt'!T36</f>
        <v>85.433120909466226</v>
      </c>
      <c r="G31" s="20">
        <v>0.27649289200794303</v>
      </c>
      <c r="I31">
        <v>-0.115943277149253</v>
      </c>
      <c r="M31">
        <v>6.31</v>
      </c>
    </row>
    <row r="32" spans="1:13">
      <c r="A32" t="s">
        <v>26</v>
      </c>
      <c r="C32">
        <f>GDP!O193</f>
        <v>2.1765406153313904E-2</v>
      </c>
      <c r="E32">
        <f>'Italian Debt'!T37</f>
        <v>83.874212557784148</v>
      </c>
      <c r="G32" s="20">
        <v>0.12013773321832</v>
      </c>
      <c r="I32">
        <v>-0.101178245052537</v>
      </c>
      <c r="M32">
        <v>6.3716666670000004</v>
      </c>
    </row>
    <row r="33" spans="1:13">
      <c r="A33" t="s">
        <v>27</v>
      </c>
      <c r="C33">
        <f>GDP!O194</f>
        <v>2.2347773259465242E-2</v>
      </c>
      <c r="E33">
        <f>'Italian Debt'!T38</f>
        <v>82.153019133159404</v>
      </c>
      <c r="G33" s="20">
        <v>0.14575851738670301</v>
      </c>
      <c r="I33">
        <v>-4.8147884105327998E-2</v>
      </c>
      <c r="M33">
        <v>6.5591666670000004</v>
      </c>
    </row>
    <row r="34" spans="1:13">
      <c r="A34" t="s">
        <v>28</v>
      </c>
      <c r="C34">
        <f>GDP!O195</f>
        <v>2.6994941333940758E-2</v>
      </c>
      <c r="E34">
        <f>'Italian Debt'!T39</f>
        <v>82.612480151739305</v>
      </c>
      <c r="G34" s="20">
        <v>-0.15745929482576901</v>
      </c>
      <c r="I34">
        <v>-3.9239544330229303E-2</v>
      </c>
      <c r="M34">
        <v>6.6683333329999996</v>
      </c>
    </row>
    <row r="35" spans="1:13">
      <c r="A35" t="s">
        <v>29</v>
      </c>
      <c r="C35">
        <f>GDP!O196</f>
        <v>3.1419855912897532E-2</v>
      </c>
      <c r="E35">
        <f>'Italian Debt'!T40</f>
        <v>82.499168265477294</v>
      </c>
      <c r="G35" s="20">
        <v>3.3173107535634801E-2</v>
      </c>
      <c r="I35">
        <v>1.8042769693257101E-2</v>
      </c>
      <c r="M35">
        <v>6.6050000000000004</v>
      </c>
    </row>
    <row r="36" spans="1:13">
      <c r="A36" t="s">
        <v>30</v>
      </c>
      <c r="C36">
        <f>GDP!O197</f>
        <v>3.4026495664113199E-2</v>
      </c>
      <c r="E36">
        <f>'Italian Debt'!T41</f>
        <v>82.3973086354911</v>
      </c>
      <c r="G36" s="20">
        <v>0.32338135467864898</v>
      </c>
      <c r="I36">
        <v>-0.112069710369665</v>
      </c>
      <c r="M36">
        <v>6.6275000000000004</v>
      </c>
    </row>
    <row r="37" spans="1:13">
      <c r="A37" t="s">
        <v>31</v>
      </c>
      <c r="C37">
        <f>GDP!O198</f>
        <v>4.3455287334150938E-2</v>
      </c>
      <c r="E37">
        <f>'Italian Debt'!T42</f>
        <v>81.171770175336604</v>
      </c>
      <c r="G37" s="20">
        <v>-7.2573193023592303E-2</v>
      </c>
      <c r="I37">
        <v>-0.15495833721316599</v>
      </c>
      <c r="M37">
        <v>6.766666667</v>
      </c>
    </row>
    <row r="38" spans="1:13">
      <c r="A38" t="s">
        <v>32</v>
      </c>
      <c r="C38">
        <f>GDP!O199</f>
        <v>4.6240867660348073E-2</v>
      </c>
      <c r="E38">
        <f>'Italian Debt'!T43</f>
        <v>80.748262124363137</v>
      </c>
      <c r="G38" s="20">
        <v>0.13893285706585301</v>
      </c>
      <c r="I38">
        <v>-0.18720379168474199</v>
      </c>
      <c r="M38">
        <v>6.7766666669999998</v>
      </c>
    </row>
    <row r="39" spans="1:13">
      <c r="A39" t="s">
        <v>33</v>
      </c>
      <c r="C39">
        <f>GDP!O200</f>
        <v>4.4886024334946484E-2</v>
      </c>
      <c r="E39">
        <f>'Italian Debt'!T44</f>
        <v>81.544153360144506</v>
      </c>
      <c r="G39" s="20">
        <v>-0.198386276650381</v>
      </c>
      <c r="I39">
        <v>-0.129084224673506</v>
      </c>
      <c r="M39">
        <v>6.7758333329999996</v>
      </c>
    </row>
    <row r="40" spans="1:13">
      <c r="A40" t="s">
        <v>34</v>
      </c>
      <c r="C40">
        <f>GDP!O201</f>
        <v>4.2587655995255602E-2</v>
      </c>
      <c r="E40">
        <f>'Italian Debt'!T45</f>
        <v>81.39640352371643</v>
      </c>
      <c r="G40" s="20">
        <v>0.249939412431537</v>
      </c>
      <c r="I40">
        <v>-9.4791665665462002E-2</v>
      </c>
      <c r="M40">
        <v>6.7133333329999996</v>
      </c>
    </row>
    <row r="41" spans="1:13">
      <c r="A41" t="s">
        <v>35</v>
      </c>
      <c r="C41">
        <f>GDP!O202</f>
        <v>3.9862483161755335E-2</v>
      </c>
      <c r="E41">
        <f>'Italian Debt'!T46</f>
        <v>80.494496959960927</v>
      </c>
      <c r="G41" s="20">
        <v>3.2283468133155503E-2</v>
      </c>
      <c r="I41">
        <v>-0.161612250911297</v>
      </c>
      <c r="M41">
        <v>6.8525</v>
      </c>
    </row>
    <row r="42" spans="1:13">
      <c r="A42" t="s">
        <v>36</v>
      </c>
      <c r="C42">
        <f>GDP!O203</f>
        <v>4.7946588458392725E-2</v>
      </c>
      <c r="E42">
        <f>'Italian Debt'!T47</f>
        <v>81.429576228136597</v>
      </c>
      <c r="G42" s="20">
        <v>9.6322347095264396E-2</v>
      </c>
      <c r="I42">
        <v>-0.35965358116547502</v>
      </c>
      <c r="K42">
        <v>6.6382089999999998</v>
      </c>
      <c r="M42">
        <v>6.6733333330000004</v>
      </c>
    </row>
    <row r="43" spans="1:13">
      <c r="A43" t="s">
        <v>37</v>
      </c>
      <c r="C43">
        <f>GDP!O204</f>
        <v>3.9397526669853633E-2</v>
      </c>
      <c r="E43">
        <f>'Italian Debt'!T48</f>
        <v>80.234133297886004</v>
      </c>
      <c r="G43" s="20">
        <v>-0.27745190195710401</v>
      </c>
      <c r="I43">
        <v>-5.5960609242770298E-2</v>
      </c>
      <c r="K43">
        <v>6.6099779999999999</v>
      </c>
      <c r="M43">
        <v>6.84</v>
      </c>
    </row>
    <row r="44" spans="1:13">
      <c r="A44" t="s">
        <v>38</v>
      </c>
      <c r="C44">
        <f>GDP!O205</f>
        <v>2.536502541689245E-2</v>
      </c>
      <c r="E44">
        <f>'Italian Debt'!T49</f>
        <v>82.372882017836147</v>
      </c>
      <c r="G44" s="20">
        <v>0.83262064785805301</v>
      </c>
      <c r="I44">
        <v>0.14856301792870599</v>
      </c>
      <c r="K44">
        <v>6.6585580000000002</v>
      </c>
      <c r="M44">
        <v>6.8441666669999996</v>
      </c>
    </row>
    <row r="45" spans="1:13">
      <c r="A45" t="s">
        <v>39</v>
      </c>
      <c r="C45">
        <f>GDP!O206</f>
        <v>9.9591685254019069E-4</v>
      </c>
      <c r="E45">
        <f>'Italian Debt'!T50</f>
        <v>86.092005881457851</v>
      </c>
      <c r="G45" s="20">
        <v>1.6545938276429</v>
      </c>
      <c r="I45">
        <v>0.13087549204955601</v>
      </c>
      <c r="K45">
        <v>6.7570459999999999</v>
      </c>
      <c r="M45">
        <v>6.8158333329999996</v>
      </c>
    </row>
    <row r="46" spans="1:13">
      <c r="A46" t="s">
        <v>40</v>
      </c>
      <c r="C46">
        <f>GDP!O207</f>
        <v>-3.0659646150700937E-2</v>
      </c>
      <c r="E46">
        <f>'Italian Debt'!T51</f>
        <v>91.24977264528043</v>
      </c>
      <c r="G46" s="20">
        <v>0.97584850031903703</v>
      </c>
      <c r="I46">
        <v>0.250722982644558</v>
      </c>
      <c r="K46">
        <v>6.6182319999999999</v>
      </c>
      <c r="M46">
        <v>6.6375000000000002</v>
      </c>
    </row>
    <row r="47" spans="1:13">
      <c r="A47" t="s">
        <v>41</v>
      </c>
      <c r="C47">
        <f>GDP!O208</f>
        <v>-3.5666571762673627E-2</v>
      </c>
      <c r="E47">
        <f>'Italian Debt'!T52</f>
        <v>91.10302988528592</v>
      </c>
      <c r="G47" s="20">
        <v>0.47017492332414501</v>
      </c>
      <c r="I47">
        <v>0.35910862069564897</v>
      </c>
      <c r="K47">
        <v>6.568759</v>
      </c>
      <c r="M47">
        <v>6.8416666670000001</v>
      </c>
    </row>
    <row r="48" spans="1:13">
      <c r="A48" t="s">
        <v>42</v>
      </c>
      <c r="C48">
        <f>GDP!O209</f>
        <v>-3.0905924378984651E-2</v>
      </c>
      <c r="E48">
        <f>'Italian Debt'!T53</f>
        <v>93.353857529666541</v>
      </c>
      <c r="G48" s="20">
        <v>0.47534539463219799</v>
      </c>
      <c r="I48">
        <v>0.39383280984809399</v>
      </c>
      <c r="K48">
        <v>6.7824169999999997</v>
      </c>
      <c r="M48">
        <v>6.8658333330000003</v>
      </c>
    </row>
    <row r="49" spans="1:13">
      <c r="A49" t="s">
        <v>43</v>
      </c>
      <c r="C49">
        <f>GDP!O210</f>
        <v>-3.1126201997949465E-2</v>
      </c>
      <c r="E49">
        <f>'Italian Debt'!T54</f>
        <v>93.371443840507496</v>
      </c>
      <c r="G49" s="20">
        <v>0.27080790325360998</v>
      </c>
      <c r="I49">
        <v>0.45446518049185602</v>
      </c>
      <c r="K49">
        <v>6.90212</v>
      </c>
      <c r="M49">
        <v>7.0750000000000002</v>
      </c>
    </row>
    <row r="50" spans="1:13">
      <c r="A50" t="s">
        <v>44</v>
      </c>
      <c r="C50">
        <f>GDP!O211</f>
        <v>-2.6840907172406503E-2</v>
      </c>
      <c r="E50">
        <f>'Italian Debt'!T55</f>
        <v>93.74192294592973</v>
      </c>
      <c r="G50" s="20">
        <v>0.63552166966353896</v>
      </c>
      <c r="I50">
        <v>0.36321461653394799</v>
      </c>
      <c r="K50">
        <v>6.9385159999999999</v>
      </c>
      <c r="M50">
        <v>7.0641666670000003</v>
      </c>
    </row>
    <row r="51" spans="1:13">
      <c r="A51" t="s">
        <v>45</v>
      </c>
      <c r="C51">
        <f>GDP!O212</f>
        <v>-2.0575140792201907E-2</v>
      </c>
      <c r="E51">
        <f>'Italian Debt'!T56</f>
        <v>93.493063674182551</v>
      </c>
      <c r="G51" s="20">
        <v>1.1137214103891999</v>
      </c>
      <c r="I51">
        <v>9.4054725552597099E-2</v>
      </c>
      <c r="K51">
        <v>6.942736</v>
      </c>
      <c r="M51">
        <v>7.0724999999999998</v>
      </c>
    </row>
    <row r="52" spans="1:13">
      <c r="A52" t="s">
        <v>46</v>
      </c>
      <c r="C52">
        <f>GDP!O213</f>
        <v>-1.6559057345210348E-2</v>
      </c>
      <c r="E52">
        <f>'Italian Debt'!T57</f>
        <v>94.643015418518758</v>
      </c>
      <c r="G52" s="20">
        <v>1.22662932488135</v>
      </c>
      <c r="I52">
        <v>-1.9338673568719399E-2</v>
      </c>
      <c r="K52">
        <v>6.97783</v>
      </c>
      <c r="M52">
        <v>7.159166667</v>
      </c>
    </row>
    <row r="53" spans="1:13">
      <c r="A53" t="s">
        <v>47</v>
      </c>
      <c r="C53">
        <f>GDP!O214</f>
        <v>-1.4016462264423879E-2</v>
      </c>
      <c r="E53">
        <f>'Italian Debt'!T58</f>
        <v>95.881405293145448</v>
      </c>
      <c r="G53" s="20">
        <v>0.85576207577434205</v>
      </c>
      <c r="I53">
        <v>2.33075643567647E-2</v>
      </c>
      <c r="K53">
        <v>7.0961280000000002</v>
      </c>
      <c r="M53">
        <v>7.2024999999999997</v>
      </c>
    </row>
    <row r="54" spans="1:13">
      <c r="A54" t="s">
        <v>48</v>
      </c>
      <c r="C54">
        <f>GDP!O215</f>
        <v>-1.1176148515362527E-2</v>
      </c>
      <c r="E54">
        <f>'Italian Debt'!T59</f>
        <v>94.634412908755351</v>
      </c>
      <c r="G54" s="20">
        <v>0.92010939589374496</v>
      </c>
      <c r="I54">
        <v>0.29144307274876302</v>
      </c>
      <c r="K54">
        <v>6.9725039999999998</v>
      </c>
      <c r="M54">
        <v>7.1624999999999996</v>
      </c>
    </row>
    <row r="55" spans="1:13">
      <c r="A55" t="s">
        <v>49</v>
      </c>
      <c r="C55">
        <f>GDP!O216</f>
        <v>-1.0621012231856852E-2</v>
      </c>
      <c r="E55">
        <f>'Italian Debt'!T60</f>
        <v>95.473500454797659</v>
      </c>
      <c r="G55" s="20">
        <v>1.4014642902824901</v>
      </c>
      <c r="I55">
        <v>0.185952892383556</v>
      </c>
      <c r="K55">
        <v>6.9883369999999996</v>
      </c>
      <c r="M55">
        <v>7.0866666670000003</v>
      </c>
    </row>
    <row r="56" spans="1:13">
      <c r="A56" t="s">
        <v>50</v>
      </c>
      <c r="C56">
        <f>GDP!O217</f>
        <v>-1.6613416441598972E-2</v>
      </c>
      <c r="E56">
        <f>'Italian Debt'!T61</f>
        <v>95.194984623223519</v>
      </c>
      <c r="G56" s="20">
        <v>3.6729904770451398</v>
      </c>
      <c r="I56">
        <v>0.143070855622287</v>
      </c>
      <c r="K56">
        <v>6.8380989999999997</v>
      </c>
      <c r="M56">
        <v>7.1124999999999998</v>
      </c>
    </row>
    <row r="57" spans="1:13">
      <c r="A57" t="s">
        <v>51</v>
      </c>
      <c r="C57">
        <f>GDP!O218</f>
        <v>-2.7837230453981121E-2</v>
      </c>
      <c r="E57">
        <f>'Italian Debt'!T62</f>
        <v>99.094117060433277</v>
      </c>
      <c r="G57" s="20">
        <v>4.44390627728409</v>
      </c>
      <c r="I57">
        <v>2.2404192934735601E-2</v>
      </c>
      <c r="K57">
        <v>6.8811419999999996</v>
      </c>
      <c r="M57">
        <v>6.9883333329999999</v>
      </c>
    </row>
    <row r="58" spans="1:13">
      <c r="A58" t="s">
        <v>52</v>
      </c>
      <c r="C58">
        <f>GDP!O219</f>
        <v>-3.8887434938672527E-2</v>
      </c>
      <c r="E58">
        <f>'Italian Debt'!T63</f>
        <v>99.453589620544136</v>
      </c>
      <c r="G58" s="20">
        <v>3.1870307542396699</v>
      </c>
      <c r="I58">
        <v>-0.123038408330579</v>
      </c>
      <c r="K58">
        <v>6.7076770000000003</v>
      </c>
      <c r="M58">
        <v>6.8324999999999996</v>
      </c>
    </row>
    <row r="59" spans="1:13">
      <c r="A59" t="s">
        <v>53</v>
      </c>
      <c r="C59">
        <f>GDP!O220</f>
        <v>-4.6667696682531457E-2</v>
      </c>
      <c r="E59">
        <f>'Italian Debt'!T64</f>
        <v>100.41671416906918</v>
      </c>
      <c r="G59" s="20">
        <v>3.3513381963587801</v>
      </c>
      <c r="I59">
        <v>-0.19804862627918399</v>
      </c>
      <c r="K59">
        <v>6.680917</v>
      </c>
      <c r="M59">
        <v>6.7008333330000003</v>
      </c>
    </row>
    <row r="60" spans="1:13">
      <c r="A60" t="s">
        <v>54</v>
      </c>
      <c r="C60">
        <f>GDP!O221</f>
        <v>-5.2631448294354399E-2</v>
      </c>
      <c r="E60">
        <f>'Italian Debt'!T65</f>
        <v>101.98634173924938</v>
      </c>
      <c r="G60">
        <v>3.8594612467246701</v>
      </c>
      <c r="I60">
        <v>-0.22976871255335299</v>
      </c>
      <c r="K60">
        <v>6.5193469999999998</v>
      </c>
    </row>
    <row r="61" spans="1:13">
      <c r="A61" t="s">
        <v>55</v>
      </c>
      <c r="C61">
        <f>GDP!O222</f>
        <v>-5.8680572328293934E-2</v>
      </c>
      <c r="E61">
        <f>'Italian Debt'!T66</f>
        <v>104.31742382850136</v>
      </c>
      <c r="G61">
        <v>2.9846674610748201</v>
      </c>
      <c r="I61">
        <v>-0.24442303377161401</v>
      </c>
      <c r="K61">
        <v>6.4526310000000002</v>
      </c>
    </row>
    <row r="62" spans="1:13">
      <c r="A62" t="s">
        <v>556</v>
      </c>
      <c r="C62">
        <f>GDP!O223</f>
        <v>-6.8575445937687718E-2</v>
      </c>
      <c r="E62">
        <f>'Italian Debt'!T67</f>
        <v>104.99702573822022</v>
      </c>
      <c r="G62">
        <v>2.4792554286676101</v>
      </c>
      <c r="I62">
        <v>-0.21422137918712</v>
      </c>
      <c r="K62">
        <v>6.5576230000000004</v>
      </c>
    </row>
    <row r="63" spans="1:13">
      <c r="A63" t="s">
        <v>557</v>
      </c>
      <c r="C63">
        <f>GDP!O224</f>
        <v>-7.0789660333224091E-2</v>
      </c>
      <c r="E63">
        <f>'Italian Debt'!T68</f>
        <v>106.64582081635767</v>
      </c>
      <c r="G63">
        <v>1.69963169243177</v>
      </c>
      <c r="I63">
        <v>-0.20028305952362899</v>
      </c>
      <c r="K63">
        <v>6.4095129999999996</v>
      </c>
    </row>
    <row r="64" spans="1:13">
      <c r="A64" t="s">
        <v>558</v>
      </c>
      <c r="C64">
        <f>GDP!O225</f>
        <v>-7.0562305492607891E-2</v>
      </c>
      <c r="E64">
        <f>'Italian Debt'!T69</f>
        <v>106.65513610238281</v>
      </c>
      <c r="G64">
        <v>2.09401819075158</v>
      </c>
      <c r="I64">
        <v>-0.126423405701755</v>
      </c>
      <c r="K64">
        <v>6.3282670000000003</v>
      </c>
    </row>
    <row r="65" spans="1:11">
      <c r="A65" t="s">
        <v>559</v>
      </c>
      <c r="C65">
        <f>GDP!O226</f>
        <v>-7.1586059500150512E-2</v>
      </c>
      <c r="E65">
        <f>'Italian Debt'!T70</f>
        <v>109.02672735037747</v>
      </c>
      <c r="G65">
        <v>2.1076657621425898</v>
      </c>
      <c r="K65">
        <v>6.358854</v>
      </c>
    </row>
    <row r="66" spans="1:11">
      <c r="E66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</vt:lpstr>
      <vt:lpstr>Italian Debt</vt:lpstr>
      <vt:lpstr>German Term Structure</vt:lpstr>
      <vt:lpstr>German CPI</vt:lpstr>
      <vt:lpstr>Italian Yields</vt:lpstr>
      <vt:lpstr>Redemption profile Italian debt</vt:lpstr>
      <vt:lpstr>Main Series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Bocola, Luigi</dc:creator>
  <cp:lastModifiedBy>Luigi Bocola</cp:lastModifiedBy>
  <dcterms:created xsi:type="dcterms:W3CDTF">2014-11-07T15:13:32Z</dcterms:created>
  <dcterms:modified xsi:type="dcterms:W3CDTF">2018-10-10T17:32:22Z</dcterms:modified>
</cp:coreProperties>
</file>