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al5\Documents\GitHub\SMAREACTcleaned\input\sample_2\analytical calibration\"/>
    </mc:Choice>
  </mc:AlternateContent>
  <xr:revisionPtr revIDLastSave="0" documentId="13_ncr:1_{1492306F-74E1-4CD2-B12A-856257009136}" xr6:coauthVersionLast="47" xr6:coauthVersionMax="47" xr10:uidLastSave="{00000000-0000-0000-0000-000000000000}"/>
  <bookViews>
    <workbookView xWindow="-98" yWindow="-98" windowWidth="20715" windowHeight="13276" xr2:uid="{868CF7E1-07D3-4329-A985-3AC0D777E8EE}"/>
  </bookViews>
  <sheets>
    <sheet name="Properties" sheetId="2" r:id="rId1"/>
    <sheet name="E_A, C_A, and C_M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<sst xmlns="http://schemas.openxmlformats.org/spreadsheetml/2006/main" count="63" uniqueCount="37">
  <si>
    <t>Stress [MPa]</t>
  </si>
  <si>
    <t>Strain [%]</t>
  </si>
  <si>
    <t>Strain [mm/mm]</t>
  </si>
  <si>
    <t>M_s</t>
  </si>
  <si>
    <t>M_f</t>
  </si>
  <si>
    <t>A_s</t>
  </si>
  <si>
    <t>A_f</t>
  </si>
  <si>
    <t>Stress</t>
  </si>
  <si>
    <t>Parameter</t>
  </si>
  <si>
    <t>Value</t>
  </si>
  <si>
    <t>Units</t>
  </si>
  <si>
    <t>Source/Rationale</t>
  </si>
  <si>
    <t>E_M</t>
  </si>
  <si>
    <t>E_A</t>
  </si>
  <si>
    <t>C_M</t>
  </si>
  <si>
    <t>C_A</t>
  </si>
  <si>
    <t>H_min</t>
  </si>
  <si>
    <t>H_max</t>
  </si>
  <si>
    <t>k</t>
  </si>
  <si>
    <t>sigma_crit</t>
  </si>
  <si>
    <t>n_1</t>
  </si>
  <si>
    <t>n_2</t>
  </si>
  <si>
    <t>n_3</t>
  </si>
  <si>
    <t>n_4</t>
  </si>
  <si>
    <t>alpha</t>
  </si>
  <si>
    <t>1/K</t>
  </si>
  <si>
    <t>Pa</t>
  </si>
  <si>
    <t>K</t>
  </si>
  <si>
    <t>Pa/K</t>
  </si>
  <si>
    <t>-</t>
  </si>
  <si>
    <t>mm/mm</t>
  </si>
  <si>
    <t>1/Pa</t>
  </si>
  <si>
    <t>Assumed, no way to analytically find optimal values.</t>
  </si>
  <si>
    <t>Hooke's law in Austenite (see next sheet)</t>
  </si>
  <si>
    <t>Hooke's law in Martensite (numerically solved)</t>
  </si>
  <si>
    <t>Approximated from reported transformation temperatures (see next sheet)</t>
  </si>
  <si>
    <t>Reported in Bigelow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</si>
</sst>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deformation (Austenite)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'E_A, C_A, and C_M'!$C$2:$C$7</c:f>
              <c:numCache>
                <c:formatCode>General</c:formatCode>
                <c:ptCount val="6"/>
                <c:pt idx="0">
                  <c:v>6.5469999999999999E-3</c:v>
                </c:pt>
                <c:pt idx="1">
                  <c:v>5.1380000000000002E-3</c:v>
                </c:pt>
                <c:pt idx="2">
                  <c:v>3.8369999999999997E-3</c:v>
                </c:pt>
                <c:pt idx="3">
                  <c:v>2.6210000000000001E-3</c:v>
                </c:pt>
                <c:pt idx="4">
                  <c:v>2.042E-3</c:v>
                </c:pt>
                <c:pt idx="5">
                  <c:v>1.4966999999999999E-3</c:v>
                </c:pt>
              </c:numCache>
            </c:numRef>
          </c:xVal>
          <c:yVal>
            <c:numRef>
              <c:f>'E_A, C_A, and C_M'!$A$2:$A$7</c:f>
              <c:numCache>
                <c:formatCode>General</c:formatCode>
                <c:ptCount val="6"/>
                <c:pt idx="0">
                  <c:v>400</c:v>
                </c:pt>
                <c:pt idx="1">
                  <c:v>300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9-48F9-A63D-FC2C8E7E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26184"/>
        <c:axId val="358922944"/>
      </c:scatterChart>
      <c:valAx>
        <c:axId val="35892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22944"/>
        <c:crosses val="autoZero"/>
        <c:crossBetween val="midCat"/>
      </c:valAx>
      <c:valAx>
        <c:axId val="3589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2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067572982967185E-2"/>
          <c:y val="0.17634259259259263"/>
          <c:w val="0.9186238879476882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427710726831035E-2"/>
                  <c:y val="0.10952755905511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'E_A, C_A, and C_M'!$A$12:$A$13</c:f>
              <c:numCache>
                <c:formatCode>General</c:formatCode>
                <c:ptCount val="2"/>
                <c:pt idx="0">
                  <c:v>180</c:v>
                </c:pt>
                <c:pt idx="1">
                  <c:v>210</c:v>
                </c:pt>
              </c:numCache>
            </c:numRef>
          </c:xVal>
          <c:yVal>
            <c:numRef>
              <c:f>'E_A, C_A, and C_M'!$E$12:$E$13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E-4130-B8A8-CE986050E45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9481525905740532E-3"/>
                  <c:y val="0.15582385535141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'E_A, C_A, and C_M'!$B$12:$B$13</c:f>
              <c:numCache>
                <c:formatCode>General</c:formatCode>
                <c:ptCount val="2"/>
                <c:pt idx="0">
                  <c:v>175</c:v>
                </c:pt>
                <c:pt idx="1">
                  <c:v>188</c:v>
                </c:pt>
              </c:numCache>
            </c:numRef>
          </c:xVal>
          <c:yVal>
            <c:numRef>
              <c:f>'E_A, C_A, and C_M'!$E$12:$E$13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9E-4130-B8A8-CE986050E45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101633082848072E-2"/>
                  <c:y val="-9.88057742782152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'E_A, C_A, and C_M'!$C$12:$C$13</c:f>
              <c:numCache>
                <c:formatCode>General</c:formatCode>
                <c:ptCount val="2"/>
                <c:pt idx="0">
                  <c:v>208</c:v>
                </c:pt>
                <c:pt idx="1">
                  <c:v>223</c:v>
                </c:pt>
              </c:numCache>
            </c:numRef>
          </c:xVal>
          <c:yVal>
            <c:numRef>
              <c:f>'E_A, C_A, and C_M'!$E$12:$E$13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9E-4130-B8A8-CE986050E45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830006273647094E-2"/>
                  <c:y val="0.3086016331291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'E_A, C_A, and C_M'!$D$12:$D$13</c:f>
              <c:numCache>
                <c:formatCode>General</c:formatCode>
                <c:ptCount val="2"/>
                <c:pt idx="0">
                  <c:v>213</c:v>
                </c:pt>
                <c:pt idx="1">
                  <c:v>237</c:v>
                </c:pt>
              </c:numCache>
            </c:numRef>
          </c:xVal>
          <c:yVal>
            <c:numRef>
              <c:f>'E_A, C_A, and C_M'!$E$12:$E$13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9E-4130-B8A8-CE986050E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34240"/>
        <c:axId val="525134960"/>
      </c:scatterChart>
      <c:valAx>
        <c:axId val="5251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34960"/>
        <c:crosses val="autoZero"/>
        <c:crossBetween val="midCat"/>
      </c:valAx>
      <c:valAx>
        <c:axId val="525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3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640555</xdr:colOff>
      <xdr:row>0</xdr:row>
      <xdr:rowOff>78581</xdr:rowOff>
    </xdr:from>
    <xdr:to>
      <xdr:col>14</xdr:col>
      <xdr:colOff>30955</xdr:colOff>
      <xdr:row>15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555C9-DF8A-90A2-6F17-747A80611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64293</xdr:colOff>
      <xdr:row>16</xdr:row>
      <xdr:rowOff>173831</xdr:rowOff>
    </xdr:from>
    <xdr:to>
      <xdr:col>11</xdr:col>
      <xdr:colOff>176213</xdr:colOff>
      <xdr:row>32</xdr:row>
      <xdr:rowOff>21431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74420C-6E10-EC5C-7677-F247F846D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A58A8-8AD1-46D1-9135-1155AFE94C1D}">
  <dimension ref="A1:D18"/>
  <sheetViews>
    <sheetView tabSelected="1" workbookViewId="0">
      <selection activeCell="D14" sqref="D14"/>
    </sheetView>
  </sheetViews>
  <sheetFormatPr defaultRowHeight="14.25" x14ac:dyDescent="0.45"/>
  <cols>
    <col min="1" max="1" width="10.9296875" customWidth="1"/>
    <col min="3" max="3" width="12" customWidth="1"/>
    <col min="4" max="4" width="61.59765625" customWidth="1"/>
  </cols>
  <sheetData>
    <row r="1" spans="1:4" x14ac:dyDescent="0.45">
      <c r="A1" s="1" t="s">
        <v>8</v>
      </c>
      <c r="B1" s="1" t="s">
        <v>9</v>
      </c>
      <c r="C1" s="1" t="s">
        <v>10</v>
      </c>
      <c r="D1" s="1" t="s">
        <v>11</v>
      </c>
    </row>
    <row r="2" spans="1:4" x14ac:dyDescent="0.45">
      <c r="A2" t="s">
        <v>12</v>
      </c>
      <c r="B2" s="2">
        <v>20000000000</v>
      </c>
      <c r="C2" t="s">
        <v>26</v>
      </c>
      <c r="D2" t="s">
        <v>34</v>
      </c>
    </row>
    <row r="3" spans="1:4" x14ac:dyDescent="0.45">
      <c r="A3" t="s">
        <v>13</v>
      </c>
      <c r="B3" s="2">
        <v>78387000000</v>
      </c>
      <c r="C3" t="s">
        <v>26</v>
      </c>
      <c r="D3" t="s">
        <v>33</v>
      </c>
    </row>
    <row r="4" spans="1:4" x14ac:dyDescent="0.45">
      <c r="A4" t="s">
        <v>3</v>
      </c>
      <c r="B4">
        <f>180+273.15</f>
        <v>453.15</v>
      </c>
      <c r="C4" t="s">
        <v>27</v>
      </c>
      <c r="D4" t="s">
        <v>36</v>
      </c>
    </row>
    <row r="5" spans="1:4" x14ac:dyDescent="0.45">
      <c r="A5" t="s">
        <v>4</v>
      </c>
      <c r="B5">
        <f>B4-5</f>
        <v>448.15</v>
      </c>
      <c r="C5" t="s">
        <v>27</v>
      </c>
      <c r="D5" t="s">
        <v>36</v>
      </c>
    </row>
    <row r="6" spans="1:4" x14ac:dyDescent="0.45">
      <c r="A6" t="s">
        <v>5</v>
      </c>
      <c r="B6">
        <f>208+273.15</f>
        <v>481.15</v>
      </c>
      <c r="C6" t="s">
        <v>27</v>
      </c>
      <c r="D6" t="s">
        <v>36</v>
      </c>
    </row>
    <row r="7" spans="1:4" x14ac:dyDescent="0.45">
      <c r="A7" t="s">
        <v>6</v>
      </c>
      <c r="B7">
        <f>B6+5</f>
        <v>486.15</v>
      </c>
      <c r="C7" t="s">
        <v>27</v>
      </c>
      <c r="D7" t="s">
        <v>36</v>
      </c>
    </row>
    <row r="8" spans="1:4" x14ac:dyDescent="0.45">
      <c r="A8" t="s">
        <v>14</v>
      </c>
      <c r="B8" s="2">
        <v>16540000</v>
      </c>
      <c r="C8" t="s">
        <v>28</v>
      </c>
      <c r="D8" t="s">
        <v>35</v>
      </c>
    </row>
    <row r="9" spans="1:4" x14ac:dyDescent="0.45">
      <c r="A9" t="s">
        <v>15</v>
      </c>
      <c r="B9" s="2">
        <v>16250000</v>
      </c>
      <c r="C9" t="s">
        <v>28</v>
      </c>
      <c r="D9" t="s">
        <v>35</v>
      </c>
    </row>
    <row r="10" spans="1:4" x14ac:dyDescent="0.45">
      <c r="A10" t="s">
        <v>16</v>
      </c>
      <c r="B10">
        <v>0</v>
      </c>
      <c r="C10" t="s">
        <v>30</v>
      </c>
      <c r="D10" t="s">
        <v>34</v>
      </c>
    </row>
    <row r="11" spans="1:4" x14ac:dyDescent="0.45">
      <c r="A11" t="s">
        <v>17</v>
      </c>
      <c r="B11">
        <v>1.771E-2</v>
      </c>
      <c r="C11" t="s">
        <v>30</v>
      </c>
      <c r="D11" t="s">
        <v>34</v>
      </c>
    </row>
    <row r="12" spans="1:4" x14ac:dyDescent="0.45">
      <c r="A12" t="s">
        <v>18</v>
      </c>
      <c r="B12" s="2">
        <v>1.219E-8</v>
      </c>
      <c r="C12" t="s">
        <v>31</v>
      </c>
      <c r="D12" t="s">
        <v>34</v>
      </c>
    </row>
    <row r="13" spans="1:4" x14ac:dyDescent="0.45">
      <c r="A13" t="s">
        <v>19</v>
      </c>
      <c r="B13" s="2">
        <v>0</v>
      </c>
      <c r="C13" t="s">
        <v>26</v>
      </c>
      <c r="D13" t="s">
        <v>34</v>
      </c>
    </row>
    <row r="14" spans="1:4" x14ac:dyDescent="0.45">
      <c r="A14" t="s">
        <v>24</v>
      </c>
      <c r="B14" s="2">
        <v>9.1099999999999992E-6</v>
      </c>
      <c r="C14" t="s">
        <v>25</v>
      </c>
      <c r="D14" t="s">
        <v>34</v>
      </c>
    </row>
    <row r="15" spans="1:4" x14ac:dyDescent="0.45">
      <c r="A15" t="s">
        <v>20</v>
      </c>
      <c r="B15" s="2">
        <v>1</v>
      </c>
      <c r="C15" t="s">
        <v>29</v>
      </c>
      <c r="D15" t="s">
        <v>32</v>
      </c>
    </row>
    <row r="16" spans="1:4" x14ac:dyDescent="0.45">
      <c r="A16" t="s">
        <v>21</v>
      </c>
      <c r="B16" s="2">
        <v>1</v>
      </c>
      <c r="C16" t="s">
        <v>29</v>
      </c>
      <c r="D16" t="s">
        <v>32</v>
      </c>
    </row>
    <row r="17" spans="1:4" x14ac:dyDescent="0.45">
      <c r="A17" t="s">
        <v>22</v>
      </c>
      <c r="B17" s="2">
        <v>1</v>
      </c>
      <c r="C17" t="s">
        <v>29</v>
      </c>
      <c r="D17" t="s">
        <v>32</v>
      </c>
    </row>
    <row r="18" spans="1:4" x14ac:dyDescent="0.45">
      <c r="A18" t="s">
        <v>23</v>
      </c>
      <c r="B18" s="2">
        <v>1</v>
      </c>
      <c r="C18" t="s">
        <v>29</v>
      </c>
      <c r="D18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E00C-5529-4307-9FE7-F3D1BFCE156B}">
  <dimension ref="A1:E13"/>
  <sheetViews>
    <sheetView topLeftCell="A14" workbookViewId="0">
      <selection activeCell="B36" sqref="B36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</row>
    <row r="2" spans="1:5" x14ac:dyDescent="0.45">
      <c r="A2">
        <v>400</v>
      </c>
      <c r="B2">
        <v>0.65469999999999995</v>
      </c>
      <c r="C2">
        <f>B2/100</f>
        <v>6.5469999999999999E-3</v>
      </c>
    </row>
    <row r="3" spans="1:5" x14ac:dyDescent="0.45">
      <c r="A3">
        <v>300</v>
      </c>
      <c r="B3">
        <v>0.51380000000000003</v>
      </c>
      <c r="C3">
        <f t="shared" ref="C3:C7" si="0">B3/100</f>
        <v>5.1380000000000002E-3</v>
      </c>
    </row>
    <row r="4" spans="1:5" x14ac:dyDescent="0.45">
      <c r="A4">
        <v>200</v>
      </c>
      <c r="B4">
        <v>0.38369999999999999</v>
      </c>
      <c r="C4">
        <f t="shared" si="0"/>
        <v>3.8369999999999997E-3</v>
      </c>
    </row>
    <row r="5" spans="1:5" x14ac:dyDescent="0.45">
      <c r="A5">
        <v>100</v>
      </c>
      <c r="B5">
        <v>0.2621</v>
      </c>
      <c r="C5">
        <f t="shared" si="0"/>
        <v>2.6210000000000001E-3</v>
      </c>
    </row>
    <row r="6" spans="1:5" x14ac:dyDescent="0.45">
      <c r="A6">
        <v>50</v>
      </c>
      <c r="B6">
        <v>0.20419999999999999</v>
      </c>
      <c r="C6">
        <f t="shared" si="0"/>
        <v>2.042E-3</v>
      </c>
    </row>
    <row r="7" spans="1:5" x14ac:dyDescent="0.45">
      <c r="A7">
        <v>7</v>
      </c>
      <c r="B7">
        <v>0.14967</v>
      </c>
      <c r="C7">
        <f t="shared" si="0"/>
        <v>1.4966999999999999E-3</v>
      </c>
    </row>
    <row r="11" spans="1:5" x14ac:dyDescent="0.45">
      <c r="A11" t="s">
        <v>3</v>
      </c>
      <c r="B11" t="s">
        <v>4</v>
      </c>
      <c r="C11" t="s">
        <v>5</v>
      </c>
      <c r="D11" t="s">
        <v>6</v>
      </c>
      <c r="E11" t="s">
        <v>7</v>
      </c>
    </row>
    <row r="12" spans="1:5" x14ac:dyDescent="0.45">
      <c r="A12">
        <v>180</v>
      </c>
      <c r="B12">
        <v>175</v>
      </c>
      <c r="C12">
        <v>208</v>
      </c>
      <c r="D12">
        <v>213</v>
      </c>
      <c r="E12">
        <v>0</v>
      </c>
    </row>
    <row r="13" spans="1:5" x14ac:dyDescent="0.45">
      <c r="A13">
        <v>210</v>
      </c>
      <c r="B13">
        <v>188</v>
      </c>
      <c r="C13">
        <v>223</v>
      </c>
      <c r="D13">
        <v>237</v>
      </c>
      <c r="E13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E_A, C_A, and C_M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Walgren, Patrick</dc:creator>
  <cp:lastModifiedBy>Walgren, Patrick</cp:lastModifiedBy>
  <dcterms:created xsi:type="dcterms:W3CDTF">2024-02-19T17:02:48Z</dcterms:created>
  <dcterms:modified xsi:type="dcterms:W3CDTF">2024-02-20T21:36:36Z</dcterms:modified>
</cp:coreProperties>
</file>