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4.1" sheetId="1" r:id="rId1"/>
    <sheet name="4.2" sheetId="2" r:id="rId2"/>
    <sheet name="Plan3" sheetId="3" r:id="rId3"/>
    <sheet name="Plan1" sheetId="4" r:id="rId4"/>
    <sheet name="Plan2" sheetId="5" r:id="rId5"/>
  </sheets>
  <calcPr calcId="14562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22" i="5" s="1"/>
  <c r="D3" i="5"/>
  <c r="G3" i="5" s="1"/>
  <c r="D4" i="5"/>
  <c r="G4" i="5" s="1"/>
  <c r="D5" i="5"/>
  <c r="G5" i="5" s="1"/>
  <c r="D6" i="5"/>
  <c r="G6" i="5" s="1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" i="5"/>
  <c r="G2" i="5" s="1"/>
  <c r="G22" i="5" s="1"/>
  <c r="F17" i="5" l="1"/>
  <c r="F19" i="5"/>
  <c r="F15" i="5"/>
  <c r="F11" i="5"/>
  <c r="F7" i="5"/>
  <c r="F3" i="5"/>
  <c r="F2" i="5"/>
  <c r="F18" i="5"/>
  <c r="F14" i="5"/>
  <c r="F10" i="5"/>
  <c r="F6" i="5"/>
  <c r="F21" i="5"/>
  <c r="F13" i="5"/>
  <c r="F9" i="5"/>
  <c r="F5" i="5"/>
  <c r="F20" i="5"/>
  <c r="F16" i="5"/>
  <c r="F12" i="5"/>
  <c r="F8" i="5"/>
  <c r="F4" i="5"/>
  <c r="C24" i="4"/>
  <c r="D24" i="4"/>
  <c r="C23" i="4"/>
  <c r="D23" i="4"/>
  <c r="C22" i="4"/>
  <c r="D22" i="4"/>
  <c r="B24" i="4"/>
  <c r="B23" i="4"/>
  <c r="B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F22" i="5" l="1"/>
  <c r="B21" i="3"/>
  <c r="B20" i="3"/>
  <c r="C19" i="3"/>
  <c r="D19" i="3"/>
  <c r="E19" i="3"/>
  <c r="B19" i="3"/>
  <c r="C9" i="3"/>
  <c r="D9" i="3"/>
  <c r="E9" i="3"/>
  <c r="B9" i="3"/>
  <c r="B18" i="3"/>
  <c r="C17" i="3"/>
  <c r="D17" i="3"/>
  <c r="E17" i="3"/>
  <c r="B17" i="3"/>
  <c r="C13" i="3"/>
  <c r="D13" i="3"/>
  <c r="E13" i="3"/>
  <c r="B13" i="3"/>
  <c r="B15" i="3" s="1"/>
  <c r="C16" i="3"/>
  <c r="D16" i="3"/>
  <c r="E16" i="3"/>
  <c r="B16" i="3"/>
  <c r="B14" i="3"/>
  <c r="B10" i="3"/>
  <c r="E10" i="3"/>
  <c r="D10" i="3"/>
  <c r="C10" i="3"/>
  <c r="C8" i="3"/>
  <c r="D8" i="3"/>
  <c r="E8" i="3"/>
  <c r="B8" i="3"/>
  <c r="C7" i="3"/>
  <c r="D7" i="3"/>
  <c r="E7" i="3"/>
  <c r="B7" i="3"/>
</calcChain>
</file>

<file path=xl/sharedStrings.xml><?xml version="1.0" encoding="utf-8"?>
<sst xmlns="http://schemas.openxmlformats.org/spreadsheetml/2006/main" count="105" uniqueCount="51">
  <si>
    <t>A</t>
  </si>
  <si>
    <t>B</t>
  </si>
  <si>
    <t>C</t>
  </si>
  <si>
    <t>D</t>
  </si>
  <si>
    <t>Anova: fator único</t>
  </si>
  <si>
    <t>RESUMO</t>
  </si>
  <si>
    <t>Grupo</t>
  </si>
  <si>
    <t>Contagem</t>
  </si>
  <si>
    <t>Soma</t>
  </si>
  <si>
    <t>Média</t>
  </si>
  <si>
    <t>Variância</t>
  </si>
  <si>
    <t>ANOVA</t>
  </si>
  <si>
    <t>Fonte da variação</t>
  </si>
  <si>
    <t>SQ</t>
  </si>
  <si>
    <t>gl</t>
  </si>
  <si>
    <t>MQ</t>
  </si>
  <si>
    <t>F</t>
  </si>
  <si>
    <t>valor-P</t>
  </si>
  <si>
    <t>F crítico</t>
  </si>
  <si>
    <t>Entre grupos</t>
  </si>
  <si>
    <t>Dentro dos grupos</t>
  </si>
  <si>
    <t>Total</t>
  </si>
  <si>
    <t>média - Geral</t>
  </si>
  <si>
    <t>média - trat</t>
  </si>
  <si>
    <t>GL - trat</t>
  </si>
  <si>
    <t>Gl - n</t>
  </si>
  <si>
    <t>n° de trat</t>
  </si>
  <si>
    <t>MQG</t>
  </si>
  <si>
    <t>MQE</t>
  </si>
  <si>
    <t>(médiaxi-médiaG)^2</t>
  </si>
  <si>
    <t>ni</t>
  </si>
  <si>
    <t>ni-1</t>
  </si>
  <si>
    <t>ni*[(médiaxi-médiaG)^2]</t>
  </si>
  <si>
    <t>S</t>
  </si>
  <si>
    <t>S^2</t>
  </si>
  <si>
    <t>(ni-1)*S^2</t>
  </si>
  <si>
    <t>Fcal</t>
  </si>
  <si>
    <t>Yi</t>
  </si>
  <si>
    <t>mi</t>
  </si>
  <si>
    <t>ei</t>
  </si>
  <si>
    <t>média</t>
  </si>
  <si>
    <t xml:space="preserve">Desvio </t>
  </si>
  <si>
    <t>N</t>
  </si>
  <si>
    <t>Y</t>
  </si>
  <si>
    <t>Y_barra</t>
  </si>
  <si>
    <t>X</t>
  </si>
  <si>
    <t>Y_predito</t>
  </si>
  <si>
    <t>B-C</t>
  </si>
  <si>
    <t>B-D</t>
  </si>
  <si>
    <t>D-C</t>
  </si>
  <si>
    <t>Rejeitamos H0 se o valor-p é menor que alfa e não rejeitamos H0 caso contrário.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</si>
</sst>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5" sqref="H25"/>
    </sheetView>
  </sheetViews>
  <sheetFormatPr defaultRowHeight="15" x14ac:dyDescent="0.25"/>
  <cols>
    <col min="6" max="6" width="17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2" x14ac:dyDescent="0.25">
      <c r="A2">
        <v>25</v>
      </c>
      <c r="B2">
        <v>31</v>
      </c>
      <c r="C2">
        <v>22</v>
      </c>
      <c r="D2">
        <v>33</v>
      </c>
    </row>
    <row r="3" spans="1:12" ht="15.75" thickBot="1" x14ac:dyDescent="0.3">
      <c r="A3">
        <v>26</v>
      </c>
      <c r="B3">
        <v>25</v>
      </c>
      <c r="C3">
        <v>26</v>
      </c>
      <c r="D3">
        <v>29</v>
      </c>
      <c r="F3" t="s">
        <v>5</v>
      </c>
    </row>
    <row r="4" spans="1:12" x14ac:dyDescent="0.25">
      <c r="A4">
        <v>20</v>
      </c>
      <c r="B4">
        <v>28</v>
      </c>
      <c r="C4">
        <v>28</v>
      </c>
      <c r="D4">
        <v>31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2" x14ac:dyDescent="0.25">
      <c r="A5">
        <v>23</v>
      </c>
      <c r="B5">
        <v>27</v>
      </c>
      <c r="C5">
        <v>25</v>
      </c>
      <c r="D5">
        <v>34</v>
      </c>
      <c r="F5" s="1" t="s">
        <v>0</v>
      </c>
      <c r="G5" s="1">
        <v>5</v>
      </c>
      <c r="H5" s="1">
        <v>115</v>
      </c>
      <c r="I5" s="1">
        <v>23</v>
      </c>
      <c r="J5" s="1">
        <v>6.5</v>
      </c>
    </row>
    <row r="6" spans="1:12" x14ac:dyDescent="0.25">
      <c r="A6">
        <v>21</v>
      </c>
      <c r="B6">
        <v>24</v>
      </c>
      <c r="C6">
        <v>29</v>
      </c>
      <c r="D6">
        <v>28</v>
      </c>
      <c r="F6" s="1" t="s">
        <v>1</v>
      </c>
      <c r="G6" s="1">
        <v>5</v>
      </c>
      <c r="H6" s="1">
        <v>135</v>
      </c>
      <c r="I6" s="1">
        <v>27</v>
      </c>
      <c r="J6" s="1">
        <v>7.5</v>
      </c>
    </row>
    <row r="7" spans="1:12" x14ac:dyDescent="0.25">
      <c r="F7" s="1" t="s">
        <v>2</v>
      </c>
      <c r="G7" s="1">
        <v>5</v>
      </c>
      <c r="H7" s="1">
        <v>130</v>
      </c>
      <c r="I7" s="1">
        <v>26</v>
      </c>
      <c r="J7" s="1">
        <v>7.5</v>
      </c>
    </row>
    <row r="8" spans="1:12" ht="15.75" thickBot="1" x14ac:dyDescent="0.3">
      <c r="F8" s="2" t="s">
        <v>3</v>
      </c>
      <c r="G8" s="2">
        <v>5</v>
      </c>
      <c r="H8" s="2">
        <v>155</v>
      </c>
      <c r="I8" s="2">
        <v>31</v>
      </c>
      <c r="J8" s="2">
        <v>6.5</v>
      </c>
    </row>
    <row r="11" spans="1:12" ht="15.75" thickBot="1" x14ac:dyDescent="0.3">
      <c r="F11" t="s">
        <v>11</v>
      </c>
    </row>
    <row r="12" spans="1:12" x14ac:dyDescent="0.25"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5">
      <c r="F13" s="1" t="s">
        <v>19</v>
      </c>
      <c r="G13" s="1">
        <v>163.75</v>
      </c>
      <c r="H13" s="1">
        <v>3</v>
      </c>
      <c r="I13" s="1">
        <v>54.583333333333336</v>
      </c>
      <c r="J13" s="1">
        <v>7.7976190476190483</v>
      </c>
      <c r="K13" s="1">
        <v>1.9755939224119098E-3</v>
      </c>
      <c r="L13" s="1">
        <v>3.2388715174535854</v>
      </c>
    </row>
    <row r="14" spans="1:12" x14ac:dyDescent="0.25">
      <c r="F14" s="1" t="s">
        <v>20</v>
      </c>
      <c r="G14" s="1">
        <v>112</v>
      </c>
      <c r="H14" s="1">
        <v>16</v>
      </c>
      <c r="I14" s="1">
        <v>7</v>
      </c>
      <c r="J14" s="1"/>
      <c r="K14" s="1"/>
      <c r="L14" s="1"/>
    </row>
    <row r="15" spans="1:12" x14ac:dyDescent="0.25">
      <c r="F15" s="1"/>
      <c r="G15" s="1"/>
      <c r="H15" s="1"/>
      <c r="I15" s="1"/>
      <c r="J15" s="1"/>
      <c r="K15" s="1"/>
      <c r="L15" s="1"/>
    </row>
    <row r="16" spans="1:12" ht="15.75" thickBot="1" x14ac:dyDescent="0.3">
      <c r="F16" s="2" t="s">
        <v>21</v>
      </c>
      <c r="G16" s="2">
        <v>275.75</v>
      </c>
      <c r="H16" s="2">
        <v>19</v>
      </c>
      <c r="I16" s="2"/>
      <c r="J16" s="2"/>
      <c r="K16" s="2"/>
      <c r="L16" s="2"/>
    </row>
    <row r="19" spans="5:13" x14ac:dyDescent="0.25">
      <c r="E19" s="4" t="s">
        <v>50</v>
      </c>
      <c r="F19" s="4"/>
      <c r="G19" s="4"/>
      <c r="H19" s="4"/>
      <c r="I19" s="4"/>
      <c r="J19" s="4"/>
      <c r="K19" s="4"/>
      <c r="L19" s="4"/>
      <c r="M19" s="4"/>
    </row>
  </sheetData>
  <mergeCells count="1">
    <mergeCell ref="E19:M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workbookViewId="0">
      <selection activeCell="P15" sqref="P15"/>
    </sheetView>
  </sheetViews>
  <sheetFormatPr defaultRowHeight="15" x14ac:dyDescent="0.25"/>
  <cols>
    <col min="6" max="6" width="17.5703125" bestFit="1" customWidth="1"/>
  </cols>
  <sheetData>
    <row r="1" spans="2:12" x14ac:dyDescent="0.25">
      <c r="B1" t="s">
        <v>0</v>
      </c>
      <c r="C1" t="s">
        <v>1</v>
      </c>
      <c r="D1" t="s">
        <v>2</v>
      </c>
      <c r="F1" t="s">
        <v>4</v>
      </c>
    </row>
    <row r="2" spans="2:12" x14ac:dyDescent="0.25">
      <c r="B2">
        <v>130</v>
      </c>
      <c r="C2">
        <v>125</v>
      </c>
      <c r="D2">
        <v>135</v>
      </c>
    </row>
    <row r="3" spans="2:12" ht="15.75" thickBot="1" x14ac:dyDescent="0.3">
      <c r="B3">
        <v>129</v>
      </c>
      <c r="C3">
        <v>131</v>
      </c>
      <c r="D3">
        <v>129</v>
      </c>
      <c r="F3" t="s">
        <v>5</v>
      </c>
    </row>
    <row r="4" spans="2:12" x14ac:dyDescent="0.25">
      <c r="B4">
        <v>128</v>
      </c>
      <c r="C4">
        <v>130</v>
      </c>
      <c r="D4">
        <v>131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</row>
    <row r="5" spans="2:12" x14ac:dyDescent="0.25">
      <c r="B5">
        <v>126</v>
      </c>
      <c r="C5">
        <v>129</v>
      </c>
      <c r="D5">
        <v>128</v>
      </c>
      <c r="F5" s="1" t="s">
        <v>0</v>
      </c>
      <c r="G5" s="1">
        <v>5</v>
      </c>
      <c r="H5" s="1">
        <v>643</v>
      </c>
      <c r="I5" s="1">
        <v>128.6</v>
      </c>
      <c r="J5" s="1">
        <v>2.8</v>
      </c>
    </row>
    <row r="6" spans="2:12" x14ac:dyDescent="0.25">
      <c r="B6">
        <v>130</v>
      </c>
      <c r="C6">
        <v>127</v>
      </c>
      <c r="D6">
        <v>130</v>
      </c>
      <c r="F6" s="1" t="s">
        <v>1</v>
      </c>
      <c r="G6" s="1">
        <v>5</v>
      </c>
      <c r="H6" s="1">
        <v>642</v>
      </c>
      <c r="I6" s="1">
        <v>128.4</v>
      </c>
      <c r="J6" s="1">
        <v>5.7999999999999989</v>
      </c>
    </row>
    <row r="7" spans="2:12" ht="15.75" thickBot="1" x14ac:dyDescent="0.3">
      <c r="F7" s="2" t="s">
        <v>2</v>
      </c>
      <c r="G7" s="2">
        <v>5</v>
      </c>
      <c r="H7" s="2">
        <v>653</v>
      </c>
      <c r="I7" s="2">
        <v>130.6</v>
      </c>
      <c r="J7" s="2">
        <v>7.2999999999999989</v>
      </c>
    </row>
    <row r="10" spans="2:12" ht="15.75" thickBot="1" x14ac:dyDescent="0.3">
      <c r="F10" t="s">
        <v>11</v>
      </c>
    </row>
    <row r="11" spans="2:12" x14ac:dyDescent="0.25">
      <c r="F11" s="3" t="s">
        <v>12</v>
      </c>
      <c r="G11" s="3" t="s">
        <v>13</v>
      </c>
      <c r="H11" s="3" t="s">
        <v>14</v>
      </c>
      <c r="I11" s="3" t="s">
        <v>15</v>
      </c>
      <c r="J11" s="3" t="s">
        <v>16</v>
      </c>
      <c r="K11" s="3" t="s">
        <v>17</v>
      </c>
      <c r="L11" s="3" t="s">
        <v>18</v>
      </c>
    </row>
    <row r="12" spans="2:12" x14ac:dyDescent="0.25">
      <c r="F12" s="1" t="s">
        <v>19</v>
      </c>
      <c r="G12" s="1">
        <v>14.799999999999976</v>
      </c>
      <c r="H12" s="1">
        <v>2</v>
      </c>
      <c r="I12" s="1">
        <v>7.3999999999999879</v>
      </c>
      <c r="J12" s="1">
        <v>1.3962264150943375</v>
      </c>
      <c r="K12" s="1">
        <v>0.28500095664736125</v>
      </c>
      <c r="L12" s="1">
        <v>6.9266081401913002</v>
      </c>
    </row>
    <row r="13" spans="2:12" x14ac:dyDescent="0.25">
      <c r="F13" s="1" t="s">
        <v>20</v>
      </c>
      <c r="G13" s="1">
        <v>63.599999999999987</v>
      </c>
      <c r="H13" s="1">
        <v>12</v>
      </c>
      <c r="I13" s="1">
        <v>5.2999999999999989</v>
      </c>
      <c r="J13" s="1"/>
      <c r="K13" s="1"/>
      <c r="L13" s="1"/>
    </row>
    <row r="14" spans="2:12" x14ac:dyDescent="0.25">
      <c r="F14" s="1"/>
      <c r="G14" s="1"/>
      <c r="H14" s="1"/>
      <c r="I14" s="1"/>
      <c r="J14" s="1"/>
      <c r="K14" s="1"/>
      <c r="L14" s="1"/>
    </row>
    <row r="15" spans="2:12" ht="15.75" thickBot="1" x14ac:dyDescent="0.3">
      <c r="F15" s="2" t="s">
        <v>21</v>
      </c>
      <c r="G15" s="2">
        <v>78.399999999999963</v>
      </c>
      <c r="H15" s="2">
        <v>14</v>
      </c>
      <c r="I15" s="2"/>
      <c r="J15" s="2"/>
      <c r="K15" s="2"/>
      <c r="L15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13" sqref="F13"/>
    </sheetView>
  </sheetViews>
  <sheetFormatPr defaultRowHeight="15" x14ac:dyDescent="0.25"/>
  <cols>
    <col min="1" max="1" width="23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>
        <v>25</v>
      </c>
      <c r="C2">
        <v>31</v>
      </c>
      <c r="D2">
        <v>22</v>
      </c>
      <c r="E2">
        <v>33</v>
      </c>
    </row>
    <row r="3" spans="1:5" x14ac:dyDescent="0.25">
      <c r="B3">
        <v>26</v>
      </c>
      <c r="C3">
        <v>25</v>
      </c>
      <c r="D3">
        <v>26</v>
      </c>
      <c r="E3">
        <v>29</v>
      </c>
    </row>
    <row r="4" spans="1:5" x14ac:dyDescent="0.25">
      <c r="B4">
        <v>20</v>
      </c>
      <c r="C4">
        <v>28</v>
      </c>
      <c r="D4">
        <v>28</v>
      </c>
      <c r="E4">
        <v>31</v>
      </c>
    </row>
    <row r="5" spans="1:5" x14ac:dyDescent="0.25">
      <c r="B5">
        <v>23</v>
      </c>
      <c r="C5">
        <v>27</v>
      </c>
      <c r="D5">
        <v>25</v>
      </c>
      <c r="E5">
        <v>34</v>
      </c>
    </row>
    <row r="6" spans="1:5" x14ac:dyDescent="0.25">
      <c r="B6">
        <v>21</v>
      </c>
      <c r="C6">
        <v>24</v>
      </c>
      <c r="D6">
        <v>29</v>
      </c>
      <c r="E6">
        <v>28</v>
      </c>
    </row>
    <row r="7" spans="1:5" x14ac:dyDescent="0.25">
      <c r="A7" t="s">
        <v>23</v>
      </c>
      <c r="B7">
        <f>SUM(B2:B6)/5</f>
        <v>23</v>
      </c>
      <c r="C7">
        <f t="shared" ref="C7:E7" si="0">SUM(C2:C6)/5</f>
        <v>27</v>
      </c>
      <c r="D7">
        <f t="shared" si="0"/>
        <v>26</v>
      </c>
      <c r="E7">
        <f t="shared" si="0"/>
        <v>31</v>
      </c>
    </row>
    <row r="8" spans="1:5" x14ac:dyDescent="0.25">
      <c r="A8" t="s">
        <v>33</v>
      </c>
      <c r="B8">
        <f>_xlfn.STDEV.S(B2:B6)</f>
        <v>2.5495097567963922</v>
      </c>
      <c r="C8">
        <f t="shared" ref="C8:E8" si="1">_xlfn.STDEV.S(C2:C6)</f>
        <v>2.7386127875258306</v>
      </c>
      <c r="D8">
        <f t="shared" si="1"/>
        <v>2.7386127875258306</v>
      </c>
      <c r="E8">
        <f t="shared" si="1"/>
        <v>2.5495097567963922</v>
      </c>
    </row>
    <row r="9" spans="1:5" x14ac:dyDescent="0.25">
      <c r="A9" t="s">
        <v>34</v>
      </c>
      <c r="B9">
        <f>B8^2</f>
        <v>6.4999999999999991</v>
      </c>
      <c r="C9">
        <f t="shared" ref="C9:E9" si="2">C8^2</f>
        <v>7.5</v>
      </c>
      <c r="D9">
        <f t="shared" si="2"/>
        <v>7.5</v>
      </c>
      <c r="E9">
        <f t="shared" si="2"/>
        <v>6.4999999999999991</v>
      </c>
    </row>
    <row r="10" spans="1:5" x14ac:dyDescent="0.25">
      <c r="A10" t="s">
        <v>22</v>
      </c>
      <c r="B10">
        <f>AVERAGE(B2:E6)</f>
        <v>26.75</v>
      </c>
      <c r="C10">
        <f>AVERAGE(B2:E6)</f>
        <v>26.75</v>
      </c>
      <c r="D10">
        <f>AVERAGE(B2:E6)</f>
        <v>26.75</v>
      </c>
      <c r="E10">
        <f>AVERAGE(B2:E6)</f>
        <v>26.75</v>
      </c>
    </row>
    <row r="11" spans="1:5" x14ac:dyDescent="0.25">
      <c r="A11" t="s">
        <v>26</v>
      </c>
      <c r="B11">
        <v>4</v>
      </c>
    </row>
    <row r="12" spans="1:5" x14ac:dyDescent="0.25">
      <c r="A12" t="s">
        <v>30</v>
      </c>
      <c r="B12">
        <v>5</v>
      </c>
      <c r="C12">
        <v>5</v>
      </c>
      <c r="D12">
        <v>5</v>
      </c>
      <c r="E12">
        <v>5</v>
      </c>
    </row>
    <row r="13" spans="1:5" x14ac:dyDescent="0.25">
      <c r="A13" t="s">
        <v>31</v>
      </c>
      <c r="B13">
        <f>B12-1</f>
        <v>4</v>
      </c>
      <c r="C13">
        <f t="shared" ref="C13:E13" si="3">C12-1</f>
        <v>4</v>
      </c>
      <c r="D13">
        <f t="shared" si="3"/>
        <v>4</v>
      </c>
      <c r="E13">
        <f t="shared" si="3"/>
        <v>4</v>
      </c>
    </row>
    <row r="14" spans="1:5" x14ac:dyDescent="0.25">
      <c r="A14" t="s">
        <v>24</v>
      </c>
      <c r="B14">
        <f>B11-1</f>
        <v>3</v>
      </c>
    </row>
    <row r="15" spans="1:5" x14ac:dyDescent="0.25">
      <c r="A15" t="s">
        <v>25</v>
      </c>
      <c r="B15">
        <f>B13-1</f>
        <v>3</v>
      </c>
    </row>
    <row r="16" spans="1:5" x14ac:dyDescent="0.25">
      <c r="A16" t="s">
        <v>29</v>
      </c>
      <c r="B16">
        <f>(B7-B10)^2</f>
        <v>14.0625</v>
      </c>
      <c r="C16">
        <f t="shared" ref="C16:E16" si="4">(C7-C10)^2</f>
        <v>6.25E-2</v>
      </c>
      <c r="D16">
        <f t="shared" si="4"/>
        <v>0.5625</v>
      </c>
      <c r="E16">
        <f t="shared" si="4"/>
        <v>18.0625</v>
      </c>
    </row>
    <row r="17" spans="1:5" x14ac:dyDescent="0.25">
      <c r="A17" t="s">
        <v>32</v>
      </c>
      <c r="B17">
        <f>B12*B16</f>
        <v>70.3125</v>
      </c>
      <c r="C17">
        <f t="shared" ref="C17:E17" si="5">C12*C16</f>
        <v>0.3125</v>
      </c>
      <c r="D17">
        <f t="shared" si="5"/>
        <v>2.8125</v>
      </c>
      <c r="E17">
        <f t="shared" si="5"/>
        <v>90.3125</v>
      </c>
    </row>
    <row r="18" spans="1:5" x14ac:dyDescent="0.25">
      <c r="A18" t="s">
        <v>27</v>
      </c>
      <c r="B18">
        <f>SUM(B17:E17)/B14</f>
        <v>54.583333333333336</v>
      </c>
    </row>
    <row r="19" spans="1:5" x14ac:dyDescent="0.25">
      <c r="A19" t="s">
        <v>35</v>
      </c>
      <c r="B19">
        <f>B13*B9</f>
        <v>25.999999999999996</v>
      </c>
      <c r="C19">
        <f t="shared" ref="C19:E19" si="6">C13*C9</f>
        <v>30</v>
      </c>
      <c r="D19">
        <f t="shared" si="6"/>
        <v>30</v>
      </c>
      <c r="E19">
        <f t="shared" si="6"/>
        <v>25.999999999999996</v>
      </c>
    </row>
    <row r="20" spans="1:5" x14ac:dyDescent="0.25">
      <c r="A20" t="s">
        <v>28</v>
      </c>
      <c r="B20">
        <f>SUM(B19:E19)/16</f>
        <v>7</v>
      </c>
    </row>
    <row r="21" spans="1:5" x14ac:dyDescent="0.25">
      <c r="A21" t="s">
        <v>36</v>
      </c>
      <c r="B21">
        <f>B18/B20</f>
        <v>7.7976190476190483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:C21"/>
    </sheetView>
  </sheetViews>
  <sheetFormatPr defaultRowHeight="15" x14ac:dyDescent="0.25"/>
  <sheetData>
    <row r="1" spans="1:5" x14ac:dyDescent="0.25">
      <c r="B1" t="s">
        <v>37</v>
      </c>
      <c r="C1" t="s">
        <v>38</v>
      </c>
      <c r="D1" t="s">
        <v>39</v>
      </c>
      <c r="E1" t="s">
        <v>37</v>
      </c>
    </row>
    <row r="2" spans="1:5" x14ac:dyDescent="0.25">
      <c r="A2" t="s">
        <v>0</v>
      </c>
      <c r="B2">
        <v>25</v>
      </c>
      <c r="C2">
        <v>23</v>
      </c>
      <c r="D2">
        <f>B2-C2</f>
        <v>2</v>
      </c>
      <c r="E2">
        <v>25</v>
      </c>
    </row>
    <row r="3" spans="1:5" x14ac:dyDescent="0.25">
      <c r="A3" t="s">
        <v>0</v>
      </c>
      <c r="B3">
        <v>26</v>
      </c>
      <c r="C3">
        <v>23</v>
      </c>
      <c r="D3">
        <f t="shared" ref="D3:D21" si="0">B3-C3</f>
        <v>3</v>
      </c>
      <c r="E3">
        <v>26</v>
      </c>
    </row>
    <row r="4" spans="1:5" x14ac:dyDescent="0.25">
      <c r="A4" t="s">
        <v>0</v>
      </c>
      <c r="B4">
        <v>20</v>
      </c>
      <c r="C4">
        <v>23</v>
      </c>
      <c r="D4">
        <f t="shared" si="0"/>
        <v>-3</v>
      </c>
      <c r="E4">
        <v>20</v>
      </c>
    </row>
    <row r="5" spans="1:5" x14ac:dyDescent="0.25">
      <c r="A5" t="s">
        <v>0</v>
      </c>
      <c r="B5">
        <v>23</v>
      </c>
      <c r="C5">
        <v>23</v>
      </c>
      <c r="D5">
        <f t="shared" si="0"/>
        <v>0</v>
      </c>
      <c r="E5">
        <v>23</v>
      </c>
    </row>
    <row r="6" spans="1:5" x14ac:dyDescent="0.25">
      <c r="A6" t="s">
        <v>0</v>
      </c>
      <c r="B6">
        <v>21</v>
      </c>
      <c r="C6">
        <v>23</v>
      </c>
      <c r="D6">
        <f t="shared" si="0"/>
        <v>-2</v>
      </c>
      <c r="E6">
        <v>21</v>
      </c>
    </row>
    <row r="7" spans="1:5" x14ac:dyDescent="0.25">
      <c r="A7" t="s">
        <v>1</v>
      </c>
      <c r="B7">
        <v>31</v>
      </c>
      <c r="C7">
        <v>27</v>
      </c>
      <c r="D7">
        <f t="shared" si="0"/>
        <v>4</v>
      </c>
      <c r="E7">
        <v>31</v>
      </c>
    </row>
    <row r="8" spans="1:5" x14ac:dyDescent="0.25">
      <c r="A8" t="s">
        <v>1</v>
      </c>
      <c r="B8">
        <v>25</v>
      </c>
      <c r="C8">
        <v>27</v>
      </c>
      <c r="D8">
        <f t="shared" si="0"/>
        <v>-2</v>
      </c>
      <c r="E8">
        <v>25</v>
      </c>
    </row>
    <row r="9" spans="1:5" x14ac:dyDescent="0.25">
      <c r="A9" t="s">
        <v>1</v>
      </c>
      <c r="B9">
        <v>28</v>
      </c>
      <c r="C9">
        <v>27</v>
      </c>
      <c r="D9">
        <f t="shared" si="0"/>
        <v>1</v>
      </c>
      <c r="E9">
        <v>28</v>
      </c>
    </row>
    <row r="10" spans="1:5" x14ac:dyDescent="0.25">
      <c r="A10" t="s">
        <v>1</v>
      </c>
      <c r="B10">
        <v>27</v>
      </c>
      <c r="C10">
        <v>27</v>
      </c>
      <c r="D10">
        <f t="shared" si="0"/>
        <v>0</v>
      </c>
      <c r="E10">
        <v>27</v>
      </c>
    </row>
    <row r="11" spans="1:5" x14ac:dyDescent="0.25">
      <c r="A11" t="s">
        <v>1</v>
      </c>
      <c r="B11">
        <v>24</v>
      </c>
      <c r="C11">
        <v>27</v>
      </c>
      <c r="D11">
        <f t="shared" si="0"/>
        <v>-3</v>
      </c>
      <c r="E11">
        <v>24</v>
      </c>
    </row>
    <row r="12" spans="1:5" x14ac:dyDescent="0.25">
      <c r="A12" t="s">
        <v>2</v>
      </c>
      <c r="B12">
        <v>22</v>
      </c>
      <c r="C12">
        <v>26</v>
      </c>
      <c r="D12">
        <f t="shared" si="0"/>
        <v>-4</v>
      </c>
      <c r="E12">
        <v>22</v>
      </c>
    </row>
    <row r="13" spans="1:5" x14ac:dyDescent="0.25">
      <c r="A13" t="s">
        <v>2</v>
      </c>
      <c r="B13">
        <v>26</v>
      </c>
      <c r="C13">
        <v>26</v>
      </c>
      <c r="D13">
        <f t="shared" si="0"/>
        <v>0</v>
      </c>
      <c r="E13">
        <v>26</v>
      </c>
    </row>
    <row r="14" spans="1:5" x14ac:dyDescent="0.25">
      <c r="A14" t="s">
        <v>2</v>
      </c>
      <c r="B14">
        <v>28</v>
      </c>
      <c r="C14">
        <v>26</v>
      </c>
      <c r="D14">
        <f t="shared" si="0"/>
        <v>2</v>
      </c>
      <c r="E14">
        <v>28</v>
      </c>
    </row>
    <row r="15" spans="1:5" x14ac:dyDescent="0.25">
      <c r="A15" t="s">
        <v>2</v>
      </c>
      <c r="B15">
        <v>25</v>
      </c>
      <c r="C15">
        <v>26</v>
      </c>
      <c r="D15">
        <f t="shared" si="0"/>
        <v>-1</v>
      </c>
      <c r="E15">
        <v>25</v>
      </c>
    </row>
    <row r="16" spans="1:5" x14ac:dyDescent="0.25">
      <c r="A16" t="s">
        <v>2</v>
      </c>
      <c r="B16">
        <v>29</v>
      </c>
      <c r="C16">
        <v>26</v>
      </c>
      <c r="D16">
        <f t="shared" si="0"/>
        <v>3</v>
      </c>
      <c r="E16">
        <v>29</v>
      </c>
    </row>
    <row r="17" spans="1:5" x14ac:dyDescent="0.25">
      <c r="A17" t="s">
        <v>3</v>
      </c>
      <c r="B17">
        <v>33</v>
      </c>
      <c r="C17">
        <v>31</v>
      </c>
      <c r="D17">
        <f t="shared" si="0"/>
        <v>2</v>
      </c>
      <c r="E17">
        <v>33</v>
      </c>
    </row>
    <row r="18" spans="1:5" x14ac:dyDescent="0.25">
      <c r="A18" t="s">
        <v>3</v>
      </c>
      <c r="B18">
        <v>29</v>
      </c>
      <c r="C18">
        <v>31</v>
      </c>
      <c r="D18">
        <f t="shared" si="0"/>
        <v>-2</v>
      </c>
      <c r="E18">
        <v>29</v>
      </c>
    </row>
    <row r="19" spans="1:5" x14ac:dyDescent="0.25">
      <c r="A19" t="s">
        <v>3</v>
      </c>
      <c r="B19">
        <v>31</v>
      </c>
      <c r="C19">
        <v>31</v>
      </c>
      <c r="D19">
        <f t="shared" si="0"/>
        <v>0</v>
      </c>
      <c r="E19">
        <v>31</v>
      </c>
    </row>
    <row r="20" spans="1:5" x14ac:dyDescent="0.25">
      <c r="A20" t="s">
        <v>3</v>
      </c>
      <c r="B20">
        <v>34</v>
      </c>
      <c r="C20">
        <v>31</v>
      </c>
      <c r="D20">
        <f t="shared" si="0"/>
        <v>3</v>
      </c>
      <c r="E20">
        <v>34</v>
      </c>
    </row>
    <row r="21" spans="1:5" x14ac:dyDescent="0.25">
      <c r="A21" t="s">
        <v>3</v>
      </c>
      <c r="B21">
        <v>28</v>
      </c>
      <c r="C21">
        <v>31</v>
      </c>
      <c r="D21">
        <f t="shared" si="0"/>
        <v>-3</v>
      </c>
      <c r="E21">
        <v>28</v>
      </c>
    </row>
    <row r="22" spans="1:5" x14ac:dyDescent="0.25">
      <c r="A22" t="s">
        <v>40</v>
      </c>
      <c r="B22">
        <f>AVERAGE(B2:B21)</f>
        <v>26.75</v>
      </c>
      <c r="C22">
        <f t="shared" ref="C22:D22" si="1">AVERAGE(C2:C21)</f>
        <v>26.75</v>
      </c>
      <c r="D22">
        <f t="shared" si="1"/>
        <v>0</v>
      </c>
    </row>
    <row r="23" spans="1:5" x14ac:dyDescent="0.25">
      <c r="A23" t="s">
        <v>10</v>
      </c>
      <c r="B23">
        <f>VAR(B2:B21)</f>
        <v>14.513157894736842</v>
      </c>
      <c r="C23">
        <f t="shared" ref="C23:D23" si="2">VAR(C2:C21)</f>
        <v>8.6184210526315788</v>
      </c>
      <c r="D23">
        <f t="shared" si="2"/>
        <v>5.8947368421052628</v>
      </c>
    </row>
    <row r="24" spans="1:5" x14ac:dyDescent="0.25">
      <c r="A24" t="s">
        <v>41</v>
      </c>
      <c r="B24">
        <f>SQRT(B23)</f>
        <v>3.8096138773813868</v>
      </c>
      <c r="C24">
        <f t="shared" ref="C24:D24" si="3">SQRT(C23)</f>
        <v>2.935714743061999</v>
      </c>
      <c r="D24">
        <f t="shared" si="3"/>
        <v>2.4279079146675357</v>
      </c>
    </row>
    <row r="25" spans="1:5" x14ac:dyDescent="0.25">
      <c r="A25" t="s">
        <v>42</v>
      </c>
      <c r="B25">
        <v>20</v>
      </c>
      <c r="C25">
        <v>20</v>
      </c>
      <c r="D2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K11" sqref="K11"/>
    </sheetView>
  </sheetViews>
  <sheetFormatPr defaultRowHeight="15" x14ac:dyDescent="0.25"/>
  <sheetData>
    <row r="1" spans="1:7" x14ac:dyDescent="0.25">
      <c r="A1" t="s">
        <v>45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25">
      <c r="A2">
        <v>1</v>
      </c>
      <c r="B2">
        <v>25</v>
      </c>
      <c r="C2">
        <v>26.75</v>
      </c>
      <c r="D2">
        <f>27.875-0.375*B2</f>
        <v>18.5</v>
      </c>
      <c r="E2">
        <f>B2-C2</f>
        <v>-1.75</v>
      </c>
      <c r="F2">
        <f>B2-D2</f>
        <v>6.5</v>
      </c>
      <c r="G2">
        <f>D2-C2</f>
        <v>-8.25</v>
      </c>
    </row>
    <row r="3" spans="1:7" x14ac:dyDescent="0.25">
      <c r="A3">
        <v>2</v>
      </c>
      <c r="B3">
        <v>26</v>
      </c>
      <c r="C3">
        <v>26.75</v>
      </c>
      <c r="D3">
        <f t="shared" ref="D3:D21" si="0">27.875-0.375*B3</f>
        <v>18.125</v>
      </c>
      <c r="E3">
        <f t="shared" ref="E3:E21" si="1">B3-C3</f>
        <v>-0.75</v>
      </c>
      <c r="F3">
        <f t="shared" ref="F3:F21" si="2">B3-D3</f>
        <v>7.875</v>
      </c>
      <c r="G3">
        <f t="shared" ref="G3:G21" si="3">D3-C3</f>
        <v>-8.625</v>
      </c>
    </row>
    <row r="4" spans="1:7" x14ac:dyDescent="0.25">
      <c r="A4">
        <v>3</v>
      </c>
      <c r="B4">
        <v>20</v>
      </c>
      <c r="C4">
        <v>26.75</v>
      </c>
      <c r="D4">
        <f t="shared" si="0"/>
        <v>20.375</v>
      </c>
      <c r="E4">
        <f t="shared" si="1"/>
        <v>-6.75</v>
      </c>
      <c r="F4">
        <f t="shared" si="2"/>
        <v>-0.375</v>
      </c>
      <c r="G4">
        <f t="shared" si="3"/>
        <v>-6.375</v>
      </c>
    </row>
    <row r="5" spans="1:7" x14ac:dyDescent="0.25">
      <c r="A5">
        <v>4</v>
      </c>
      <c r="B5">
        <v>23</v>
      </c>
      <c r="C5">
        <v>26.75</v>
      </c>
      <c r="D5">
        <f t="shared" si="0"/>
        <v>19.25</v>
      </c>
      <c r="E5">
        <f t="shared" si="1"/>
        <v>-3.75</v>
      </c>
      <c r="F5">
        <f t="shared" si="2"/>
        <v>3.75</v>
      </c>
      <c r="G5">
        <f t="shared" si="3"/>
        <v>-7.5</v>
      </c>
    </row>
    <row r="6" spans="1:7" x14ac:dyDescent="0.25">
      <c r="A6">
        <v>5</v>
      </c>
      <c r="B6">
        <v>21</v>
      </c>
      <c r="C6">
        <v>26.75</v>
      </c>
      <c r="D6">
        <f t="shared" si="0"/>
        <v>20</v>
      </c>
      <c r="E6">
        <f t="shared" si="1"/>
        <v>-5.75</v>
      </c>
      <c r="F6">
        <f t="shared" si="2"/>
        <v>1</v>
      </c>
      <c r="G6">
        <f t="shared" si="3"/>
        <v>-6.75</v>
      </c>
    </row>
    <row r="7" spans="1:7" x14ac:dyDescent="0.25">
      <c r="A7">
        <v>1</v>
      </c>
      <c r="B7">
        <v>31</v>
      </c>
      <c r="C7">
        <v>26.75</v>
      </c>
      <c r="D7">
        <f t="shared" si="0"/>
        <v>16.25</v>
      </c>
      <c r="E7">
        <f t="shared" si="1"/>
        <v>4.25</v>
      </c>
      <c r="F7">
        <f t="shared" si="2"/>
        <v>14.75</v>
      </c>
      <c r="G7">
        <f t="shared" si="3"/>
        <v>-10.5</v>
      </c>
    </row>
    <row r="8" spans="1:7" x14ac:dyDescent="0.25">
      <c r="A8">
        <v>2</v>
      </c>
      <c r="B8">
        <v>25</v>
      </c>
      <c r="C8">
        <v>26.75</v>
      </c>
      <c r="D8">
        <f t="shared" si="0"/>
        <v>18.5</v>
      </c>
      <c r="E8">
        <f t="shared" si="1"/>
        <v>-1.75</v>
      </c>
      <c r="F8">
        <f t="shared" si="2"/>
        <v>6.5</v>
      </c>
      <c r="G8">
        <f t="shared" si="3"/>
        <v>-8.25</v>
      </c>
    </row>
    <row r="9" spans="1:7" x14ac:dyDescent="0.25">
      <c r="A9">
        <v>3</v>
      </c>
      <c r="B9">
        <v>28</v>
      </c>
      <c r="C9">
        <v>26.75</v>
      </c>
      <c r="D9">
        <f t="shared" si="0"/>
        <v>17.375</v>
      </c>
      <c r="E9">
        <f t="shared" si="1"/>
        <v>1.25</v>
      </c>
      <c r="F9">
        <f t="shared" si="2"/>
        <v>10.625</v>
      </c>
      <c r="G9">
        <f t="shared" si="3"/>
        <v>-9.375</v>
      </c>
    </row>
    <row r="10" spans="1:7" x14ac:dyDescent="0.25">
      <c r="A10">
        <v>4</v>
      </c>
      <c r="B10">
        <v>27</v>
      </c>
      <c r="C10">
        <v>26.75</v>
      </c>
      <c r="D10">
        <f t="shared" si="0"/>
        <v>17.75</v>
      </c>
      <c r="E10">
        <f t="shared" si="1"/>
        <v>0.25</v>
      </c>
      <c r="F10">
        <f t="shared" si="2"/>
        <v>9.25</v>
      </c>
      <c r="G10">
        <f t="shared" si="3"/>
        <v>-9</v>
      </c>
    </row>
    <row r="11" spans="1:7" x14ac:dyDescent="0.25">
      <c r="A11">
        <v>5</v>
      </c>
      <c r="B11">
        <v>24</v>
      </c>
      <c r="C11">
        <v>26.75</v>
      </c>
      <c r="D11">
        <f t="shared" si="0"/>
        <v>18.875</v>
      </c>
      <c r="E11">
        <f t="shared" si="1"/>
        <v>-2.75</v>
      </c>
      <c r="F11">
        <f t="shared" si="2"/>
        <v>5.125</v>
      </c>
      <c r="G11">
        <f t="shared" si="3"/>
        <v>-7.875</v>
      </c>
    </row>
    <row r="12" spans="1:7" x14ac:dyDescent="0.25">
      <c r="A12">
        <v>1</v>
      </c>
      <c r="B12">
        <v>22</v>
      </c>
      <c r="C12">
        <v>26.75</v>
      </c>
      <c r="D12">
        <f t="shared" si="0"/>
        <v>19.625</v>
      </c>
      <c r="E12">
        <f t="shared" si="1"/>
        <v>-4.75</v>
      </c>
      <c r="F12">
        <f t="shared" si="2"/>
        <v>2.375</v>
      </c>
      <c r="G12">
        <f t="shared" si="3"/>
        <v>-7.125</v>
      </c>
    </row>
    <row r="13" spans="1:7" x14ac:dyDescent="0.25">
      <c r="A13">
        <v>2</v>
      </c>
      <c r="B13">
        <v>26</v>
      </c>
      <c r="C13">
        <v>26.75</v>
      </c>
      <c r="D13">
        <f t="shared" si="0"/>
        <v>18.125</v>
      </c>
      <c r="E13">
        <f t="shared" si="1"/>
        <v>-0.75</v>
      </c>
      <c r="F13">
        <f t="shared" si="2"/>
        <v>7.875</v>
      </c>
      <c r="G13">
        <f t="shared" si="3"/>
        <v>-8.625</v>
      </c>
    </row>
    <row r="14" spans="1:7" x14ac:dyDescent="0.25">
      <c r="A14">
        <v>3</v>
      </c>
      <c r="B14">
        <v>28</v>
      </c>
      <c r="C14">
        <v>26.75</v>
      </c>
      <c r="D14">
        <f t="shared" si="0"/>
        <v>17.375</v>
      </c>
      <c r="E14">
        <f t="shared" si="1"/>
        <v>1.25</v>
      </c>
      <c r="F14">
        <f t="shared" si="2"/>
        <v>10.625</v>
      </c>
      <c r="G14">
        <f t="shared" si="3"/>
        <v>-9.375</v>
      </c>
    </row>
    <row r="15" spans="1:7" x14ac:dyDescent="0.25">
      <c r="A15">
        <v>4</v>
      </c>
      <c r="B15">
        <v>25</v>
      </c>
      <c r="C15">
        <v>26.75</v>
      </c>
      <c r="D15">
        <f t="shared" si="0"/>
        <v>18.5</v>
      </c>
      <c r="E15">
        <f t="shared" si="1"/>
        <v>-1.75</v>
      </c>
      <c r="F15">
        <f t="shared" si="2"/>
        <v>6.5</v>
      </c>
      <c r="G15">
        <f t="shared" si="3"/>
        <v>-8.25</v>
      </c>
    </row>
    <row r="16" spans="1:7" x14ac:dyDescent="0.25">
      <c r="A16">
        <v>5</v>
      </c>
      <c r="B16">
        <v>29</v>
      </c>
      <c r="C16">
        <v>26.75</v>
      </c>
      <c r="D16">
        <f t="shared" si="0"/>
        <v>17</v>
      </c>
      <c r="E16">
        <f t="shared" si="1"/>
        <v>2.25</v>
      </c>
      <c r="F16">
        <f t="shared" si="2"/>
        <v>12</v>
      </c>
      <c r="G16">
        <f t="shared" si="3"/>
        <v>-9.75</v>
      </c>
    </row>
    <row r="17" spans="1:7" x14ac:dyDescent="0.25">
      <c r="A17">
        <v>1</v>
      </c>
      <c r="B17">
        <v>33</v>
      </c>
      <c r="C17">
        <v>26.75</v>
      </c>
      <c r="D17">
        <f t="shared" si="0"/>
        <v>15.5</v>
      </c>
      <c r="E17">
        <f t="shared" si="1"/>
        <v>6.25</v>
      </c>
      <c r="F17">
        <f t="shared" si="2"/>
        <v>17.5</v>
      </c>
      <c r="G17">
        <f t="shared" si="3"/>
        <v>-11.25</v>
      </c>
    </row>
    <row r="18" spans="1:7" x14ac:dyDescent="0.25">
      <c r="A18">
        <v>2</v>
      </c>
      <c r="B18">
        <v>29</v>
      </c>
      <c r="C18">
        <v>26.75</v>
      </c>
      <c r="D18">
        <f t="shared" si="0"/>
        <v>17</v>
      </c>
      <c r="E18">
        <f t="shared" si="1"/>
        <v>2.25</v>
      </c>
      <c r="F18">
        <f t="shared" si="2"/>
        <v>12</v>
      </c>
      <c r="G18">
        <f t="shared" si="3"/>
        <v>-9.75</v>
      </c>
    </row>
    <row r="19" spans="1:7" x14ac:dyDescent="0.25">
      <c r="A19">
        <v>3</v>
      </c>
      <c r="B19">
        <v>31</v>
      </c>
      <c r="C19">
        <v>26.75</v>
      </c>
      <c r="D19">
        <f t="shared" si="0"/>
        <v>16.25</v>
      </c>
      <c r="E19">
        <f t="shared" si="1"/>
        <v>4.25</v>
      </c>
      <c r="F19">
        <f t="shared" si="2"/>
        <v>14.75</v>
      </c>
      <c r="G19">
        <f t="shared" si="3"/>
        <v>-10.5</v>
      </c>
    </row>
    <row r="20" spans="1:7" x14ac:dyDescent="0.25">
      <c r="A20">
        <v>4</v>
      </c>
      <c r="B20">
        <v>34</v>
      </c>
      <c r="C20">
        <v>26.75</v>
      </c>
      <c r="D20">
        <f t="shared" si="0"/>
        <v>15.125</v>
      </c>
      <c r="E20">
        <f t="shared" si="1"/>
        <v>7.25</v>
      </c>
      <c r="F20">
        <f t="shared" si="2"/>
        <v>18.875</v>
      </c>
      <c r="G20">
        <f t="shared" si="3"/>
        <v>-11.625</v>
      </c>
    </row>
    <row r="21" spans="1:7" x14ac:dyDescent="0.25">
      <c r="A21">
        <v>5</v>
      </c>
      <c r="B21">
        <v>28</v>
      </c>
      <c r="C21">
        <v>26.75</v>
      </c>
      <c r="D21">
        <f t="shared" si="0"/>
        <v>17.375</v>
      </c>
      <c r="E21">
        <f t="shared" si="1"/>
        <v>1.25</v>
      </c>
      <c r="F21">
        <f t="shared" si="2"/>
        <v>10.625</v>
      </c>
      <c r="G21">
        <f t="shared" si="3"/>
        <v>-9.375</v>
      </c>
    </row>
    <row r="22" spans="1:7" x14ac:dyDescent="0.25">
      <c r="E22">
        <f>(SUM(E2:E21))^2</f>
        <v>0</v>
      </c>
      <c r="F22">
        <f t="shared" ref="F22:G22" si="4">(SUM(F2:F21))^2</f>
        <v>31728.515625</v>
      </c>
      <c r="G22">
        <f t="shared" si="4"/>
        <v>31728.515625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4.1</vt:lpstr>
      <vt:lpstr>4.2</vt:lpstr>
      <vt:lpstr>Plan3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2012-09-29T13:34:30Z</dcterms:created>
  <dcterms:modified xsi:type="dcterms:W3CDTF">2013-03-12T14:16:10Z</dcterms:modified>
</cp:coreProperties>
</file>