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任春宇\Desktop\合生通周报\"/>
    </mc:Choice>
  </mc:AlternateContent>
  <xr:revisionPtr revIDLastSave="0" documentId="13_ncr:1_{0766F93E-BB91-4CCC-8EBD-B4464D83D77B}" xr6:coauthVersionLast="47" xr6:coauthVersionMax="47" xr10:uidLastSave="{00000000-0000-0000-0000-000000000000}"/>
  <bookViews>
    <workbookView xWindow="-110" yWindow="-110" windowWidth="19420" windowHeight="10300" tabRatio="848" xr2:uid="{00000000-000D-0000-FFFF-FFFF00000000}"/>
  </bookViews>
  <sheets>
    <sheet name="月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L75" i="1"/>
  <c r="L70" i="1"/>
  <c r="U55" i="1"/>
  <c r="U56" i="1"/>
  <c r="V56" i="1" s="1"/>
  <c r="V55" i="1"/>
  <c r="V50" i="1"/>
  <c r="U50" i="1"/>
  <c r="U51" i="1"/>
  <c r="V51" i="1" s="1"/>
  <c r="F165" i="1"/>
  <c r="J167" i="1"/>
  <c r="F167" i="1"/>
  <c r="J166" i="1"/>
  <c r="F166" i="1"/>
  <c r="J165" i="1"/>
  <c r="G165" i="1"/>
  <c r="K163" i="1"/>
  <c r="K166" i="1" s="1"/>
  <c r="G163" i="1"/>
  <c r="G166" i="1" s="1"/>
  <c r="K78" i="1"/>
  <c r="F78" i="1"/>
  <c r="E78" i="1"/>
  <c r="K77" i="1"/>
  <c r="F77" i="1"/>
  <c r="E77" i="1"/>
  <c r="L78" i="1"/>
  <c r="F75" i="1"/>
  <c r="K73" i="1"/>
  <c r="E73" i="1"/>
  <c r="K72" i="1"/>
  <c r="F72" i="1"/>
  <c r="E72" i="1"/>
  <c r="F70" i="1"/>
  <c r="F73" i="1" s="1"/>
  <c r="J62" i="1"/>
  <c r="G62" i="1"/>
  <c r="D62" i="1"/>
  <c r="J61" i="1"/>
  <c r="J63" i="1" s="1"/>
  <c r="G61" i="1"/>
  <c r="G63" i="1" s="1"/>
  <c r="D61" i="1"/>
  <c r="L9" i="1"/>
  <c r="H9" i="1"/>
  <c r="D9" i="1"/>
  <c r="E9" i="1" s="1"/>
  <c r="L8" i="1"/>
  <c r="D8" i="1"/>
  <c r="M6" i="1"/>
  <c r="M8" i="1" s="1"/>
  <c r="I6" i="1"/>
  <c r="I9" i="1" s="1"/>
  <c r="E6" i="1"/>
  <c r="E8" i="1" s="1"/>
  <c r="L73" i="1" l="1"/>
  <c r="L77" i="1"/>
  <c r="I8" i="1"/>
  <c r="M9" i="1"/>
  <c r="L72" i="1"/>
  <c r="K165" i="1"/>
</calcChain>
</file>

<file path=xl/sharedStrings.xml><?xml version="1.0" encoding="utf-8"?>
<sst xmlns="http://schemas.openxmlformats.org/spreadsheetml/2006/main" count="145" uniqueCount="82">
  <si>
    <t>会员拉新人数</t>
  </si>
  <si>
    <t>————————————   会员   ————————————</t>
  </si>
  <si>
    <t>上月</t>
  </si>
  <si>
    <t>付费会员订单</t>
  </si>
  <si>
    <t>会员拉新
人数</t>
  </si>
  <si>
    <t>付费会员
订单</t>
  </si>
  <si>
    <t>付费会员
收益（元）</t>
  </si>
  <si>
    <t>付费会员收益</t>
  </si>
  <si>
    <t>同期</t>
  </si>
  <si>
    <t>日期</t>
  </si>
  <si>
    <t>会员拉新</t>
  </si>
  <si>
    <t>新增付费会员</t>
  </si>
  <si>
    <t>——— 会员拉新渠道 ———</t>
  </si>
  <si>
    <t>——— 付费会员卡类型 ———</t>
  </si>
  <si>
    <t>—— 付费会员收益类型 ——</t>
  </si>
  <si>
    <t>渠道</t>
  </si>
  <si>
    <t>人数</t>
  </si>
  <si>
    <t>类型</t>
  </si>
  <si>
    <t>数量</t>
  </si>
  <si>
    <t>APP注册</t>
  </si>
  <si>
    <t>其他</t>
  </si>
  <si>
    <t>微信小程序</t>
  </si>
  <si>
    <t>推广码</t>
  </si>
  <si>
    <t>支付宝小程序</t>
  </si>
  <si>
    <t>脸脸</t>
  </si>
  <si>
    <t>街电</t>
  </si>
  <si>
    <t>———————— 付费会员开卡等级和开卡类型交叉分析 ————————</t>
  </si>
  <si>
    <t>付费会员类型分析</t>
  </si>
  <si>
    <t>付费会员卡类型</t>
  </si>
  <si>
    <t>新开卡</t>
  </si>
  <si>
    <t>续卡</t>
  </si>
  <si>
    <t>卡类型</t>
  </si>
  <si>
    <t>开卡</t>
  </si>
  <si>
    <t>月卡</t>
  </si>
  <si>
    <t>年卡</t>
  </si>
  <si>
    <t>合计</t>
  </si>
  <si>
    <t>——————————   销售 客流 车流   ——————————</t>
  </si>
  <si>
    <t>销售
（万元）</t>
  </si>
  <si>
    <t>会员消费
（万元）</t>
  </si>
  <si>
    <t>客流量（万）</t>
  </si>
  <si>
    <t>车流量</t>
  </si>
  <si>
    <t>销售额</t>
  </si>
  <si>
    <t>会员消费</t>
  </si>
  <si>
    <t>客流量</t>
  </si>
  <si>
    <t>—— 付费与免费车流占比 ——</t>
  </si>
  <si>
    <t>——— 会员车辆占比 ———</t>
  </si>
  <si>
    <t>付费车流量</t>
  </si>
  <si>
    <t>免费车流量</t>
  </si>
  <si>
    <t>非会员</t>
  </si>
  <si>
    <t>普通会员</t>
  </si>
  <si>
    <t>付费会员</t>
  </si>
  <si>
    <t>————————————   积分   ————————————</t>
  </si>
  <si>
    <t>产生积分（万）</t>
  </si>
  <si>
    <t>消耗积分（万）</t>
  </si>
  <si>
    <t>有效积分总计</t>
  </si>
  <si>
    <t>-</t>
  </si>
  <si>
    <t>消耗积分总计</t>
  </si>
  <si>
    <t>产生积分</t>
  </si>
  <si>
    <t>消耗积分</t>
  </si>
  <si>
    <t xml:space="preserve">  —— 会员产生积分占比 ——</t>
  </si>
  <si>
    <t>—— 会员消耗积分占比 ——</t>
  </si>
  <si>
    <t>普通会员积分</t>
  </si>
  <si>
    <t>付费会员积分</t>
  </si>
  <si>
    <t>本月</t>
  </si>
  <si>
    <t>本月</t>
    <phoneticPr fontId="11" type="noConversion"/>
  </si>
  <si>
    <t>去年同期</t>
  </si>
  <si>
    <t>去年同期</t>
    <phoneticPr fontId="11" type="noConversion"/>
  </si>
  <si>
    <t>会员阶段数据</t>
  </si>
  <si>
    <t>会员拉新渠道</t>
  </si>
  <si>
    <t>付费会员开卡类型统计</t>
  </si>
  <si>
    <t>付费会员开卡续卡占比</t>
  </si>
  <si>
    <t>线下销售</t>
  </si>
  <si>
    <t>线下客流</t>
  </si>
  <si>
    <t>线下车流</t>
  </si>
  <si>
    <t>线下消费阶段数据</t>
  </si>
  <si>
    <t>线下车流量阶段数据</t>
  </si>
  <si>
    <t>付费与非付费停车占比</t>
  </si>
  <si>
    <t>会员停车订单占比</t>
  </si>
  <si>
    <t>积分阶段数据</t>
  </si>
  <si>
    <t>普通与付费会员产生积分占比</t>
  </si>
  <si>
    <t>普通与付费会员消耗积分占比</t>
  </si>
  <si>
    <t>本年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</si>
</sst>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;@"/>
    <numFmt numFmtId="177" formatCode="0.0"/>
    <numFmt numFmtId="178" formatCode="0.00_ "/>
    <numFmt numFmtId="179" formatCode="0.00_);[Red]\(0.00\)"/>
  </numFmts>
  <fonts count="12" x14ac:knownFonts="1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4" tint="-0.249977111117893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rgb="FFFF0000"/>
      <name val="微软雅黑"/>
      <family val="2"/>
      <charset val="134"/>
    </font>
    <font>
      <b/>
      <sz val="12"/>
      <color theme="9" tint="-0.249977111117893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5" fillId="5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9" fontId="2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9" fontId="2" fillId="5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57" fontId="1" fillId="0" borderId="14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9" fontId="2" fillId="9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57" fontId="1" fillId="0" borderId="14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77" fontId="2" fillId="12" borderId="0" xfId="0" applyNumberFormat="1" applyFont="1" applyFill="1" applyAlignment="1">
      <alignment horizontal="center" vertical="center"/>
    </xf>
    <xf numFmtId="9" fontId="2" fillId="12" borderId="0" xfId="0" applyNumberFormat="1" applyFont="1" applyFill="1" applyAlignment="1">
      <alignment horizontal="center" vertical="center"/>
    </xf>
    <xf numFmtId="9" fontId="2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8" fontId="1" fillId="0" borderId="14" xfId="0" applyNumberFormat="1" applyFont="1" applyBorder="1" applyAlignment="1">
      <alignment horizontal="center" vertical="center"/>
    </xf>
    <xf numFmtId="178" fontId="1" fillId="2" borderId="14" xfId="0" applyNumberFormat="1" applyFont="1" applyFill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7" fontId="4" fillId="11" borderId="0" xfId="0" applyNumberFormat="1" applyFont="1" applyFill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40"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499984740745262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  <dxf>
      <font>
        <color rgb="FFA5002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14391202654901"/>
          <c:y val="5.1529568271111499E-2"/>
          <c:w val="0.53081397484723403"/>
          <c:h val="0.76356515955198101"/>
        </c:manualLayout>
      </c:layout>
      <c:pieChart>
        <c:varyColors val="1"/>
        <c:ser>
          <c:idx val="1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41-4D57-A7BC-09A8745214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41-4D57-A7BC-09A874521478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月报!$U$50:$U$51</c:f>
              <c:strCache>
                <c:ptCount val="2"/>
                <c:pt idx="0">
                  <c:v>月卡</c:v>
                </c:pt>
                <c:pt idx="1">
                  <c:v>年卡</c:v>
                </c:pt>
              </c:strCache>
            </c:strRef>
          </c:cat>
          <c:val>
            <c:numRef>
              <c:f>月报!$V$50:$V$51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1-4D57-A7BC-09A8745214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18074326696424101"/>
          <c:y val="0.84932919666000894"/>
          <c:w val="0.639436280656001"/>
          <c:h val="0.1506708033399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62734125787E-2"/>
          <c:y val="0.14077540443797901"/>
          <c:w val="0.93984503732477598"/>
          <c:h val="0.76281915988417703"/>
        </c:manualLayout>
      </c:layout>
      <c:lineChart>
        <c:grouping val="standard"/>
        <c:varyColors val="0"/>
        <c:ser>
          <c:idx val="0"/>
          <c:order val="0"/>
          <c:tx>
            <c:strRef>
              <c:f>月报!$S$117</c:f>
              <c:strCache>
                <c:ptCount val="1"/>
                <c:pt idx="0">
                  <c:v>客流量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月报!$R$118:$R$148</c:f>
              <c:numCache>
                <c:formatCode>m/d;@</c:formatCode>
                <c:ptCount val="31"/>
              </c:numCache>
            </c:numRef>
          </c:cat>
          <c:val>
            <c:numRef>
              <c:f>月报!$S$118:$S$148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D-4671-A7B1-196604C9DA07}"/>
            </c:ext>
          </c:extLst>
        </c:ser>
        <c:ser>
          <c:idx val="1"/>
          <c:order val="1"/>
          <c:tx>
            <c:strRef>
              <c:f>月报!$T$117</c:f>
              <c:strCache>
                <c:ptCount val="1"/>
                <c:pt idx="0">
                  <c:v>车流量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月报!$R$118:$R$148</c:f>
              <c:numCache>
                <c:formatCode>m/d;@</c:formatCode>
                <c:ptCount val="31"/>
              </c:numCache>
            </c:numRef>
          </c:cat>
          <c:val>
            <c:numRef>
              <c:f>月报!$T$118:$T$148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D-4671-A7B1-196604C9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909263"/>
        <c:axId val="1458431183"/>
      </c:lineChart>
      <c:catAx>
        <c:axId val="1862909263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431183"/>
        <c:crosses val="autoZero"/>
        <c:auto val="1"/>
        <c:lblAlgn val="ctr"/>
        <c:lblOffset val="100"/>
        <c:noMultiLvlLbl val="1"/>
      </c:catAx>
      <c:valAx>
        <c:axId val="1458431183"/>
        <c:scaling>
          <c:orientation val="minMax"/>
          <c:min val="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2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90926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月报!$S$172</c:f>
              <c:strCache>
                <c:ptCount val="1"/>
                <c:pt idx="0">
                  <c:v>产生积分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月报!$R$173:$R$203</c:f>
              <c:numCache>
                <c:formatCode>m/d;@</c:formatCode>
                <c:ptCount val="31"/>
              </c:numCache>
            </c:numRef>
          </c:cat>
          <c:val>
            <c:numRef>
              <c:f>月报!$S$173:$S$203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3-4B0C-9C20-4FA0BCA5A394}"/>
            </c:ext>
          </c:extLst>
        </c:ser>
        <c:ser>
          <c:idx val="1"/>
          <c:order val="1"/>
          <c:tx>
            <c:strRef>
              <c:f>月报!$T$172</c:f>
              <c:strCache>
                <c:ptCount val="1"/>
                <c:pt idx="0">
                  <c:v>消耗积分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月报!$R$173:$R$203</c:f>
              <c:numCache>
                <c:formatCode>m/d;@</c:formatCode>
                <c:ptCount val="31"/>
              </c:numCache>
            </c:numRef>
          </c:cat>
          <c:val>
            <c:numRef>
              <c:f>月报!$T$173:$T$203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3-4B0C-9C20-4FA0BCA5A3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5484287"/>
        <c:axId val="1737303295"/>
      </c:lineChart>
      <c:catAx>
        <c:axId val="1865484287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303295"/>
        <c:crosses val="autoZero"/>
        <c:auto val="1"/>
        <c:lblAlgn val="ctr"/>
        <c:lblOffset val="100"/>
        <c:noMultiLvlLbl val="1"/>
      </c:catAx>
      <c:valAx>
        <c:axId val="1737303295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865484287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月报!$S$14</c:f>
              <c:strCache>
                <c:ptCount val="1"/>
                <c:pt idx="0">
                  <c:v>会员拉新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月报!$R$15:$R$45</c:f>
              <c:numCache>
                <c:formatCode>m/d;@</c:formatCode>
                <c:ptCount val="31"/>
              </c:numCache>
            </c:numRef>
          </c:cat>
          <c:val>
            <c:numRef>
              <c:f>月报!$S$15:$S$45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88A-4BE5-8A64-91D90EEC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92047"/>
        <c:axId val="1642411119"/>
      </c:barChart>
      <c:lineChart>
        <c:grouping val="standard"/>
        <c:varyColors val="0"/>
        <c:ser>
          <c:idx val="3"/>
          <c:order val="1"/>
          <c:tx>
            <c:strRef>
              <c:f>月报!$T$14</c:f>
              <c:strCache>
                <c:ptCount val="1"/>
                <c:pt idx="0">
                  <c:v>新增付费会员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月报!$R$15:$R$45</c:f>
              <c:numCache>
                <c:formatCode>m/d;@</c:formatCode>
                <c:ptCount val="31"/>
              </c:numCache>
            </c:numRef>
          </c:cat>
          <c:val>
            <c:numRef>
              <c:f>月报!$T$15:$T$45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A-4BE5-8A64-91D90EEC7C9E}"/>
            </c:ext>
          </c:extLst>
        </c:ser>
        <c:ser>
          <c:idx val="4"/>
          <c:order val="2"/>
          <c:tx>
            <c:strRef>
              <c:f>月报!$U$14</c:f>
              <c:strCache>
                <c:ptCount val="1"/>
                <c:pt idx="0">
                  <c:v>付费会员收益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月报!$R$15:$R$45</c:f>
              <c:numCache>
                <c:formatCode>m/d;@</c:formatCode>
                <c:ptCount val="31"/>
              </c:numCache>
            </c:numRef>
          </c:cat>
          <c:val>
            <c:numRef>
              <c:f>月报!$U$15:$U$45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A-4BE5-8A64-91D90EEC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94063"/>
        <c:axId val="1849002767"/>
      </c:lineChart>
      <c:catAx>
        <c:axId val="1863392047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642411119"/>
        <c:crosses val="autoZero"/>
        <c:auto val="1"/>
        <c:lblAlgn val="ctr"/>
        <c:lblOffset val="100"/>
        <c:noMultiLvlLbl val="1"/>
      </c:catAx>
      <c:valAx>
        <c:axId val="164241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392047"/>
        <c:crosses val="max"/>
        <c:crossBetween val="between"/>
      </c:valAx>
      <c:catAx>
        <c:axId val="191739406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002767"/>
        <c:crosses val="autoZero"/>
        <c:auto val="1"/>
        <c:lblAlgn val="ctr"/>
        <c:lblOffset val="100"/>
        <c:noMultiLvlLbl val="1"/>
      </c:catAx>
      <c:valAx>
        <c:axId val="18490027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39406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36475183992402"/>
          <c:y val="6.03756802523054E-2"/>
          <c:w val="0.53703481466060898"/>
          <c:h val="0.76907266827256904"/>
        </c:manualLayout>
      </c:layout>
      <c:pieChart>
        <c:varyColors val="1"/>
        <c:ser>
          <c:idx val="1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36-4788-9F5A-1B2A331D42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36-4788-9F5A-1B2A331D4203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月报!$U$55:$U$56</c:f>
              <c:strCache>
                <c:ptCount val="2"/>
                <c:pt idx="0">
                  <c:v>开卡</c:v>
                </c:pt>
                <c:pt idx="1">
                  <c:v>续卡</c:v>
                </c:pt>
              </c:strCache>
            </c:strRef>
          </c:cat>
          <c:val>
            <c:numRef>
              <c:f>月报!$V$55:$V$56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6-4788-9F5A-1B2A331D42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29279344725872097"/>
          <c:y val="0.84899212527409296"/>
          <c:w val="0.41441261792740303"/>
          <c:h val="0.151007874725906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14391202654901"/>
          <c:y val="5.1529568271111499E-2"/>
          <c:w val="0.53081397484723403"/>
          <c:h val="0.76356515955198101"/>
        </c:manualLayout>
      </c:layout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E70-45E8-94A2-0E1F6BCC53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70-45E8-94A2-0E1F6BCC53EF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月报!$R$151:$S$151</c:f>
              <c:strCache>
                <c:ptCount val="2"/>
                <c:pt idx="0">
                  <c:v>付费车流量</c:v>
                </c:pt>
                <c:pt idx="1">
                  <c:v>免费车流量</c:v>
                </c:pt>
              </c:strCache>
            </c:strRef>
          </c:cat>
          <c:val>
            <c:numRef>
              <c:f>月报!$R$152:$S$152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E70-45E8-94A2-0E1F6BCC53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9.7743758774339301E-2"/>
          <c:y val="0.84040061895431595"/>
          <c:w val="0.81691558322651503"/>
          <c:h val="0.1506708033399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51185977913699"/>
          <c:y val="2.4581743262515301E-2"/>
          <c:w val="0.53703481466060898"/>
          <c:h val="0.76907266827256904"/>
        </c:manualLayout>
      </c:layout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2-470F-9CFF-D8DF53769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82-470F-9CFF-D8DF53769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82-470F-9CFF-D8DF53769F43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月报!$R$154:$T$154</c:f>
              <c:strCache>
                <c:ptCount val="3"/>
                <c:pt idx="0">
                  <c:v>非会员</c:v>
                </c:pt>
                <c:pt idx="1">
                  <c:v>普通会员</c:v>
                </c:pt>
                <c:pt idx="2">
                  <c:v>付费会员</c:v>
                </c:pt>
              </c:strCache>
            </c:strRef>
          </c:cat>
          <c:val>
            <c:numRef>
              <c:f>月报!$R$155:$T$155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5882-470F-9CFF-D8DF53769F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5.6191706686818901E-2"/>
          <c:y val="0.84899212527409296"/>
          <c:w val="0.9"/>
          <c:h val="0.151007874725906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418189861098798"/>
          <c:y val="2.4683911771503302E-2"/>
          <c:w val="0.48686897283906899"/>
          <c:h val="0.94847043172888801"/>
        </c:manualLayout>
      </c:layout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D5-4DDB-8A7A-DBF657AB5C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D5-4DDB-8A7A-DBF657AB5C0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月报!$R$206:$S$206</c:f>
              <c:strCache>
                <c:ptCount val="2"/>
                <c:pt idx="0">
                  <c:v>普通会员积分</c:v>
                </c:pt>
                <c:pt idx="1">
                  <c:v>付费会员积分</c:v>
                </c:pt>
              </c:strCache>
            </c:strRef>
          </c:cat>
          <c:val>
            <c:numRef>
              <c:f>月报!$R$207:$S$207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6D5-4DDB-8A7A-DBF657AB5C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"/>
          <c:y val="0.24943913011617599"/>
          <c:w val="0.35203432716977801"/>
          <c:h val="0.5268470657204219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6610236220472"/>
          <c:y val="2.46611534456928E-2"/>
          <c:w val="0.55068031496062997"/>
          <c:h val="0.93962453573153504"/>
        </c:manualLayout>
      </c:layout>
      <c:pieChart>
        <c:varyColors val="1"/>
        <c:ser>
          <c:idx val="1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26-4B62-B8E1-88777CCB43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26-4B62-B8E1-88777CCB437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月报!$R$209:$S$209</c:f>
              <c:strCache>
                <c:ptCount val="2"/>
                <c:pt idx="0">
                  <c:v>普通会员</c:v>
                </c:pt>
                <c:pt idx="1">
                  <c:v>付费会员</c:v>
                </c:pt>
              </c:strCache>
            </c:strRef>
          </c:cat>
          <c:val>
            <c:numRef>
              <c:f>月报!$R$210:$S$210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026-4B62-B8E1-88777CCB43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"/>
          <c:y val="0.17968586873303499"/>
          <c:w val="0.295638188976378"/>
          <c:h val="0.5703139555075610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0465590963775"/>
          <c:y val="0.15990424069282699"/>
          <c:w val="0.49756562616972999"/>
          <c:h val="0.66507980041418802"/>
        </c:manualLayout>
      </c:layout>
      <c:pieChart>
        <c:varyColors val="1"/>
        <c:ser>
          <c:idx val="0"/>
          <c:order val="0"/>
          <c:spPr>
            <a:ln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B1-4376-BC4A-E58081F545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B1-4376-BC4A-E58081F545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B1-4376-BC4A-E58081F545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B1-4376-BC4A-E58081F545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B1-4376-BC4A-E58081F545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B1-4376-BC4A-E58081F545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B1-4376-BC4A-E58081F545CB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月报!$R$50:$R$56</c:f>
              <c:strCache>
                <c:ptCount val="7"/>
                <c:pt idx="0">
                  <c:v>APP注册</c:v>
                </c:pt>
                <c:pt idx="1">
                  <c:v>其他</c:v>
                </c:pt>
                <c:pt idx="2">
                  <c:v>微信小程序</c:v>
                </c:pt>
                <c:pt idx="3">
                  <c:v>推广码</c:v>
                </c:pt>
                <c:pt idx="4">
                  <c:v>支付宝小程序</c:v>
                </c:pt>
                <c:pt idx="5">
                  <c:v>脸脸</c:v>
                </c:pt>
                <c:pt idx="6">
                  <c:v>街电</c:v>
                </c:pt>
              </c:strCache>
            </c:strRef>
          </c:cat>
          <c:val>
            <c:numRef>
              <c:f>月报!$S$50:$S$56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BFB1-4376-BC4A-E58081F545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1.45230127217675E-2"/>
          <c:y val="2.43854264519618E-2"/>
          <c:w val="0.445267647596849"/>
          <c:h val="0.9756145735480380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月报!$U$14</c:f>
              <c:strCache>
                <c:ptCount val="1"/>
                <c:pt idx="0">
                  <c:v>付费会员收益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月报!$R$15:$R$28</c:f>
              <c:numCache>
                <c:formatCode>m/d;@</c:formatCode>
                <c:ptCount val="14"/>
              </c:numCache>
            </c:numRef>
          </c:cat>
          <c:val>
            <c:numRef>
              <c:f>月报!$U$15:$U$28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706D-47FB-871B-2B5AD1A3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92047"/>
        <c:axId val="1642411119"/>
      </c:barChart>
      <c:lineChart>
        <c:grouping val="standard"/>
        <c:varyColors val="0"/>
        <c:ser>
          <c:idx val="3"/>
          <c:order val="1"/>
          <c:tx>
            <c:strRef>
              <c:f>月报!$S$14</c:f>
              <c:strCache>
                <c:ptCount val="1"/>
                <c:pt idx="0">
                  <c:v>会员拉新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月报!$R$15:$R$28</c:f>
              <c:numCache>
                <c:formatCode>m/d;@</c:formatCode>
                <c:ptCount val="14"/>
              </c:numCache>
            </c:numRef>
          </c:cat>
          <c:val>
            <c:numRef>
              <c:f>月报!$S$15:$S$28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47FB-871B-2B5AD1A34F1D}"/>
            </c:ext>
          </c:extLst>
        </c:ser>
        <c:ser>
          <c:idx val="4"/>
          <c:order val="2"/>
          <c:tx>
            <c:strRef>
              <c:f>月报!$T$14</c:f>
              <c:strCache>
                <c:ptCount val="1"/>
                <c:pt idx="0">
                  <c:v>新增付费会员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月报!$R$15:$R$28</c:f>
              <c:numCache>
                <c:formatCode>m/d;@</c:formatCode>
                <c:ptCount val="14"/>
              </c:numCache>
            </c:numRef>
          </c:cat>
          <c:val>
            <c:numRef>
              <c:f>月报!$T$15:$T$28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47FB-871B-2B5AD1A3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94063"/>
        <c:axId val="1849002767"/>
      </c:lineChart>
      <c:catAx>
        <c:axId val="1863392047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642411119"/>
        <c:crosses val="autoZero"/>
        <c:auto val="1"/>
        <c:lblAlgn val="ctr"/>
        <c:lblOffset val="100"/>
        <c:noMultiLvlLbl val="1"/>
      </c:catAx>
      <c:valAx>
        <c:axId val="1642411119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392047"/>
        <c:crosses val="max"/>
        <c:crossBetween val="between"/>
      </c:valAx>
      <c:catAx>
        <c:axId val="191739406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002767"/>
        <c:crosses val="autoZero"/>
        <c:auto val="1"/>
        <c:lblAlgn val="ctr"/>
        <c:lblOffset val="100"/>
        <c:noMultiLvlLbl val="1"/>
      </c:catAx>
      <c:valAx>
        <c:axId val="18490027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39406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月报!$S$83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月报!$R$84:$R$114</c:f>
              <c:numCache>
                <c:formatCode>m/d;@</c:formatCode>
                <c:ptCount val="31"/>
              </c:numCache>
            </c:numRef>
          </c:cat>
          <c:val>
            <c:numRef>
              <c:f>月报!$S$84:$S$114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2-4B9A-BE18-3A3FF2E02413}"/>
            </c:ext>
          </c:extLst>
        </c:ser>
        <c:ser>
          <c:idx val="1"/>
          <c:order val="1"/>
          <c:tx>
            <c:strRef>
              <c:f>月报!$T$83</c:f>
              <c:strCache>
                <c:ptCount val="1"/>
                <c:pt idx="0">
                  <c:v>会员消费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月报!$R$84:$R$114</c:f>
              <c:numCache>
                <c:formatCode>m/d;@</c:formatCode>
                <c:ptCount val="31"/>
              </c:numCache>
            </c:numRef>
          </c:cat>
          <c:val>
            <c:numRef>
              <c:f>月报!$T$84:$T$114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2-4B9A-BE18-3A3FF2E02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7445663"/>
        <c:axId val="1642400303"/>
      </c:lineChart>
      <c:catAx>
        <c:axId val="1917445663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400303"/>
        <c:crosses val="autoZero"/>
        <c:auto val="1"/>
        <c:lblAlgn val="ctr"/>
        <c:lblOffset val="100"/>
        <c:noMultiLvlLbl val="1"/>
      </c:catAx>
      <c:valAx>
        <c:axId val="1642400303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91744566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541655</xdr:colOff>
      <xdr:row>48</xdr:row>
      <xdr:rowOff>20320</xdr:rowOff>
    </xdr:from>
    <xdr:to>
      <xdr:col>9</xdr:col>
      <xdr:colOff>122555</xdr:colOff>
      <xdr:row>55</xdr:row>
      <xdr:rowOff>189865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544195</xdr:colOff>
      <xdr:row>48</xdr:row>
      <xdr:rowOff>12700</xdr:rowOff>
    </xdr:from>
    <xdr:to>
      <xdr:col>13</xdr:col>
      <xdr:colOff>233680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22225</xdr:colOff>
      <xdr:row>150</xdr:row>
      <xdr:rowOff>95250</xdr:rowOff>
    </xdr:from>
    <xdr:to>
      <xdr:col>5</xdr:col>
      <xdr:colOff>577850</xdr:colOff>
      <xdr:row>157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150</xdr:row>
      <xdr:rowOff>107950</xdr:rowOff>
    </xdr:from>
    <xdr:to>
      <xdr:col>11</xdr:col>
      <xdr:colOff>650875</xdr:colOff>
      <xdr:row>157</xdr:row>
      <xdr:rowOff>60324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205</xdr:row>
      <xdr:rowOff>101600</xdr:rowOff>
    </xdr:from>
    <xdr:to>
      <xdr:col>6</xdr:col>
      <xdr:colOff>412750</xdr:colOff>
      <xdr:row>212</xdr:row>
      <xdr:rowOff>53974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355600</xdr:colOff>
      <xdr:row>205</xdr:row>
      <xdr:rowOff>101600</xdr:rowOff>
    </xdr:from>
    <xdr:to>
      <xdr:col>12</xdr:col>
      <xdr:colOff>254000</xdr:colOff>
      <xdr:row>212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27940</xdr:colOff>
      <xdr:row>48</xdr:row>
      <xdr:rowOff>13335</xdr:rowOff>
    </xdr:from>
    <xdr:to>
      <xdr:col>5</xdr:col>
      <xdr:colOff>123190</xdr:colOff>
      <xdr:row>55</xdr:row>
      <xdr:rowOff>178435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56029</xdr:colOff>
      <xdr:row>12</xdr:row>
      <xdr:rowOff>0</xdr:rowOff>
    </xdr:from>
    <xdr:to>
      <xdr:col>13</xdr:col>
      <xdr:colOff>310123</xdr:colOff>
      <xdr:row>27</xdr:row>
      <xdr:rowOff>179293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20320</xdr:colOff>
      <xdr:row>80</xdr:row>
      <xdr:rowOff>189230</xdr:rowOff>
    </xdr:from>
    <xdr:to>
      <xdr:col>14</xdr:col>
      <xdr:colOff>0</xdr:colOff>
      <xdr:row>107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13</xdr:col>
      <xdr:colOff>324485</xdr:colOff>
      <xdr:row>140</xdr:row>
      <xdr:rowOff>187960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10795</xdr:colOff>
      <xdr:row>170</xdr:row>
      <xdr:rowOff>192405</xdr:rowOff>
    </xdr:from>
    <xdr:to>
      <xdr:col>13</xdr:col>
      <xdr:colOff>313690</xdr:colOff>
      <xdr:row>194</xdr:row>
      <xdr:rowOff>78105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43180</xdr:colOff>
      <xdr:row>11</xdr:row>
      <xdr:rowOff>191770</xdr:rowOff>
    </xdr:from>
    <xdr:to>
      <xdr:col>13</xdr:col>
      <xdr:colOff>296545</xdr:colOff>
      <xdr:row>45</xdr:row>
      <xdr:rowOff>27940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1:Z214"/>
  <sheetViews>
    <sheetView tabSelected="1" topLeftCell="E1" zoomScale="55" zoomScaleNormal="55" workbookViewId="0">
      <selection activeCell="H9" sqref="H9"/>
    </sheetView>
  </sheetViews>
  <sheetFormatPr defaultColWidth="8.6640625" defaultRowHeight="16.5" x14ac:dyDescent="0.3"/>
  <cols>
    <col min="1" max="1" width="8.6640625" style="1" customWidth="1"/>
    <col min="2" max="2" width="4.6640625" style="1" customWidth="1"/>
    <col min="3" max="3" width="12.75" style="1" customWidth="1"/>
    <col min="4" max="4" width="17.58203125" style="1" customWidth="1"/>
    <col min="5" max="5" width="16.83203125" style="1" customWidth="1"/>
    <col min="6" max="6" width="11.58203125" style="1" customWidth="1"/>
    <col min="7" max="7" width="12.75" style="1" customWidth="1"/>
    <col min="8" max="8" width="8.6640625" style="1" customWidth="1"/>
    <col min="9" max="9" width="15.5" style="1" customWidth="1"/>
    <col min="10" max="10" width="13.5" style="1" customWidth="1"/>
    <col min="11" max="11" width="19.58203125" style="1" customWidth="1"/>
    <col min="12" max="13" width="8.6640625" style="1" customWidth="1"/>
    <col min="14" max="14" width="4.6640625" style="1" customWidth="1"/>
    <col min="15" max="15" width="5.75" style="1" customWidth="1"/>
    <col min="16" max="16" width="7.5" style="1" customWidth="1"/>
    <col min="17" max="17" width="18.4140625" style="1" hidden="1" customWidth="1"/>
    <col min="18" max="18" width="23.25" style="1" customWidth="1"/>
    <col min="19" max="19" width="18.25" style="1" customWidth="1"/>
    <col min="20" max="20" width="18.1640625" style="1" customWidth="1"/>
    <col min="21" max="21" width="23.25" style="1" customWidth="1"/>
    <col min="22" max="22" width="15.9140625" style="1" customWidth="1"/>
    <col min="23" max="25" width="11.1640625" style="1" customWidth="1"/>
    <col min="26" max="26" width="8.6640625" style="1" customWidth="1"/>
    <col min="27" max="16384" width="8.6640625" style="1"/>
  </cols>
  <sheetData>
    <row r="1" spans="2:26" ht="25" customHeight="1" x14ac:dyDescent="0.3">
      <c r="B1" s="83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2:26" ht="29" customHeight="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R2" s="28" t="s">
        <v>0</v>
      </c>
    </row>
    <row r="3" spans="2:26" ht="29" customHeight="1" x14ac:dyDescent="0.3">
      <c r="B3" s="3"/>
      <c r="C3" s="84" t="s">
        <v>1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3"/>
      <c r="R3" s="29" t="s">
        <v>64</v>
      </c>
      <c r="S3" s="29" t="s">
        <v>2</v>
      </c>
      <c r="T3" s="30" t="s">
        <v>66</v>
      </c>
    </row>
    <row r="4" spans="2:26" ht="29" customHeight="1" x14ac:dyDescent="0.3">
      <c r="B4" s="4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4"/>
      <c r="R4" s="29"/>
      <c r="S4" s="29"/>
      <c r="T4" s="29"/>
    </row>
    <row r="5" spans="2:26" ht="29" customHeight="1" x14ac:dyDescent="0.3">
      <c r="B5" s="4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4"/>
      <c r="R5" s="28" t="s">
        <v>3</v>
      </c>
    </row>
    <row r="6" spans="2:26" ht="29" customHeight="1" x14ac:dyDescent="0.3">
      <c r="B6" s="4"/>
      <c r="C6" s="78" t="s">
        <v>4</v>
      </c>
      <c r="D6" s="79" t="s">
        <v>64</v>
      </c>
      <c r="E6" s="79">
        <f>R4</f>
        <v>0</v>
      </c>
      <c r="F6" s="7"/>
      <c r="G6" s="78" t="s">
        <v>5</v>
      </c>
      <c r="H6" s="79" t="s">
        <v>64</v>
      </c>
      <c r="I6" s="79">
        <f>R7</f>
        <v>0</v>
      </c>
      <c r="J6" s="7"/>
      <c r="K6" s="78" t="s">
        <v>6</v>
      </c>
      <c r="L6" s="79" t="s">
        <v>64</v>
      </c>
      <c r="M6" s="79">
        <f>R10</f>
        <v>0</v>
      </c>
      <c r="N6" s="4"/>
      <c r="R6" s="29" t="s">
        <v>63</v>
      </c>
      <c r="S6" s="29" t="s">
        <v>2</v>
      </c>
      <c r="T6" s="30" t="s">
        <v>65</v>
      </c>
      <c r="U6" s="23"/>
      <c r="V6" s="23"/>
      <c r="W6" s="23"/>
      <c r="X6" s="23"/>
    </row>
    <row r="7" spans="2:26" ht="29" customHeight="1" x14ac:dyDescent="0.3">
      <c r="B7" s="4"/>
      <c r="C7" s="68"/>
      <c r="D7" s="79"/>
      <c r="E7" s="79"/>
      <c r="F7" s="16"/>
      <c r="G7" s="68"/>
      <c r="H7" s="79"/>
      <c r="I7" s="79"/>
      <c r="J7" s="7"/>
      <c r="K7" s="68"/>
      <c r="L7" s="79"/>
      <c r="M7" s="79"/>
      <c r="N7" s="4"/>
      <c r="P7" s="23"/>
      <c r="R7" s="29"/>
      <c r="S7" s="29"/>
      <c r="T7" s="29"/>
      <c r="U7" s="24"/>
      <c r="V7" s="24"/>
      <c r="W7" s="24"/>
      <c r="X7" s="24"/>
    </row>
    <row r="8" spans="2:26" ht="29" customHeight="1" x14ac:dyDescent="0.3">
      <c r="B8" s="4"/>
      <c r="C8" s="5" t="s">
        <v>2</v>
      </c>
      <c r="D8" s="6">
        <f>S4</f>
        <v>0</v>
      </c>
      <c r="E8" s="17" t="e">
        <f>E6/D8-1</f>
        <v>#DIV/0!</v>
      </c>
      <c r="F8" s="3"/>
      <c r="G8" s="5" t="s">
        <v>2</v>
      </c>
      <c r="H8" s="5">
        <f>S7</f>
        <v>0</v>
      </c>
      <c r="I8" s="21" t="e">
        <f>I6/H8-1</f>
        <v>#DIV/0!</v>
      </c>
      <c r="J8" s="22"/>
      <c r="K8" s="5" t="s">
        <v>2</v>
      </c>
      <c r="L8" s="5">
        <f>S10</f>
        <v>0</v>
      </c>
      <c r="M8" s="21" t="e">
        <f>M6/L8-1</f>
        <v>#DIV/0!</v>
      </c>
      <c r="N8" s="4"/>
      <c r="P8" s="24"/>
      <c r="R8" s="28" t="s">
        <v>7</v>
      </c>
    </row>
    <row r="9" spans="2:26" ht="29" customHeight="1" x14ac:dyDescent="0.3">
      <c r="B9" s="4"/>
      <c r="C9" s="5" t="s">
        <v>8</v>
      </c>
      <c r="D9" s="6">
        <f>T4</f>
        <v>0</v>
      </c>
      <c r="E9" s="17" t="e">
        <f>E6/D9-1</f>
        <v>#DIV/0!</v>
      </c>
      <c r="F9" s="3"/>
      <c r="G9" s="5" t="s">
        <v>8</v>
      </c>
      <c r="H9" s="5">
        <f>T7</f>
        <v>0</v>
      </c>
      <c r="I9" s="21" t="e">
        <f>I6/H9-1</f>
        <v>#DIV/0!</v>
      </c>
      <c r="J9" s="22"/>
      <c r="K9" s="5" t="s">
        <v>8</v>
      </c>
      <c r="L9" s="5">
        <f>T10</f>
        <v>0</v>
      </c>
      <c r="M9" s="21" t="e">
        <f>M6/L9-1</f>
        <v>#DIV/0!</v>
      </c>
      <c r="N9" s="4"/>
      <c r="P9" s="24"/>
      <c r="R9" s="29" t="s">
        <v>63</v>
      </c>
      <c r="S9" s="29" t="s">
        <v>2</v>
      </c>
      <c r="T9" s="30" t="s">
        <v>65</v>
      </c>
      <c r="U9" s="24"/>
      <c r="V9" s="24"/>
      <c r="W9" s="24"/>
      <c r="X9" s="24"/>
    </row>
    <row r="10" spans="2:26" ht="29" customHeight="1" x14ac:dyDescent="0.3">
      <c r="B10" s="4"/>
      <c r="C10" s="7"/>
      <c r="D10" s="7"/>
      <c r="E10" s="4"/>
      <c r="F10" s="3"/>
      <c r="G10" s="7"/>
      <c r="H10" s="7"/>
      <c r="I10" s="4"/>
      <c r="J10" s="22"/>
      <c r="K10" s="7"/>
      <c r="L10" s="7"/>
      <c r="M10" s="4"/>
      <c r="N10" s="4"/>
      <c r="P10" s="24"/>
      <c r="R10" s="29"/>
      <c r="S10" s="29"/>
      <c r="T10" s="29"/>
      <c r="U10" s="24"/>
      <c r="V10" s="24"/>
      <c r="W10" s="24"/>
      <c r="X10" s="24"/>
    </row>
    <row r="11" spans="2:26" ht="30" customHeight="1" x14ac:dyDescent="0.3">
      <c r="C11" s="2"/>
      <c r="D11" s="2"/>
      <c r="E11" s="18"/>
      <c r="G11" s="2"/>
      <c r="H11" s="2"/>
      <c r="I11" s="18"/>
      <c r="K11" s="2"/>
      <c r="L11" s="2"/>
      <c r="M11" s="18"/>
      <c r="P11" s="24"/>
    </row>
    <row r="12" spans="2:26" x14ac:dyDescent="0.3">
      <c r="C12" s="2"/>
      <c r="D12" s="2"/>
      <c r="E12" s="18"/>
      <c r="G12" s="2"/>
      <c r="H12" s="2"/>
      <c r="I12" s="18"/>
      <c r="K12" s="2"/>
      <c r="L12" s="2"/>
      <c r="M12" s="18"/>
      <c r="P12" s="24"/>
    </row>
    <row r="13" spans="2:26" x14ac:dyDescent="0.3">
      <c r="B13" s="8"/>
      <c r="C13" s="9"/>
      <c r="D13" s="9"/>
      <c r="E13" s="19"/>
      <c r="F13" s="8"/>
      <c r="G13" s="9"/>
      <c r="H13" s="9"/>
      <c r="I13" s="19"/>
      <c r="J13" s="8"/>
      <c r="K13" s="9"/>
      <c r="L13" s="9"/>
      <c r="M13" s="19"/>
      <c r="N13" s="8"/>
      <c r="P13" s="24"/>
      <c r="R13" s="28" t="s">
        <v>67</v>
      </c>
    </row>
    <row r="14" spans="2:26" ht="27" customHeight="1" x14ac:dyDescent="0.3">
      <c r="B14" s="8"/>
      <c r="C14" s="9"/>
      <c r="D14" s="9"/>
      <c r="E14" s="19"/>
      <c r="F14" s="8"/>
      <c r="G14" s="9"/>
      <c r="H14" s="9"/>
      <c r="I14" s="19"/>
      <c r="J14" s="8"/>
      <c r="K14" s="9"/>
      <c r="L14" s="9"/>
      <c r="M14" s="19"/>
      <c r="N14" s="8"/>
      <c r="P14" s="24"/>
      <c r="R14" s="31" t="s">
        <v>9</v>
      </c>
      <c r="S14" s="32" t="s">
        <v>10</v>
      </c>
      <c r="T14" s="32" t="s">
        <v>11</v>
      </c>
      <c r="U14" s="32" t="s">
        <v>7</v>
      </c>
    </row>
    <row r="15" spans="2:26" x14ac:dyDescent="0.3">
      <c r="B15" s="8"/>
      <c r="C15" s="9"/>
      <c r="D15" s="9"/>
      <c r="E15" s="19"/>
      <c r="F15" s="8"/>
      <c r="G15" s="9"/>
      <c r="H15" s="9"/>
      <c r="I15" s="19"/>
      <c r="J15" s="8"/>
      <c r="K15" s="9"/>
      <c r="L15" s="9"/>
      <c r="M15" s="19"/>
      <c r="N15" s="8"/>
      <c r="P15" s="24"/>
      <c r="R15" s="33"/>
      <c r="S15" s="29"/>
      <c r="T15" s="29"/>
      <c r="U15" s="60"/>
      <c r="Z15" s="24"/>
    </row>
    <row r="16" spans="2:26" x14ac:dyDescent="0.3">
      <c r="B16" s="8"/>
      <c r="C16" s="9"/>
      <c r="D16" s="9"/>
      <c r="E16" s="19"/>
      <c r="F16" s="8"/>
      <c r="G16" s="9"/>
      <c r="H16" s="9"/>
      <c r="I16" s="19"/>
      <c r="J16" s="8"/>
      <c r="K16" s="9"/>
      <c r="L16" s="9"/>
      <c r="M16" s="19"/>
      <c r="N16" s="8"/>
      <c r="P16" s="24"/>
      <c r="R16" s="33"/>
      <c r="S16" s="29"/>
      <c r="T16" s="29"/>
      <c r="U16" s="60"/>
    </row>
    <row r="17" spans="2:21" x14ac:dyDescent="0.3">
      <c r="B17" s="8"/>
      <c r="C17" s="9"/>
      <c r="D17" s="9"/>
      <c r="E17" s="19"/>
      <c r="F17" s="8"/>
      <c r="G17" s="9"/>
      <c r="H17" s="9"/>
      <c r="I17" s="19"/>
      <c r="J17" s="8"/>
      <c r="K17" s="9"/>
      <c r="L17" s="9"/>
      <c r="M17" s="19"/>
      <c r="N17" s="8"/>
      <c r="P17" s="24"/>
      <c r="R17" s="33"/>
      <c r="S17" s="29"/>
      <c r="T17" s="29"/>
      <c r="U17" s="60"/>
    </row>
    <row r="18" spans="2:21" x14ac:dyDescent="0.3">
      <c r="B18" s="8"/>
      <c r="C18" s="9"/>
      <c r="D18" s="9"/>
      <c r="E18" s="19"/>
      <c r="F18" s="8"/>
      <c r="G18" s="9"/>
      <c r="H18" s="9"/>
      <c r="I18" s="19"/>
      <c r="J18" s="8"/>
      <c r="K18" s="9"/>
      <c r="L18" s="9"/>
      <c r="M18" s="19"/>
      <c r="N18" s="8"/>
      <c r="P18" s="24"/>
      <c r="R18" s="33"/>
      <c r="S18" s="29"/>
      <c r="T18" s="29"/>
      <c r="U18" s="60"/>
    </row>
    <row r="19" spans="2:2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P19" s="24"/>
      <c r="R19" s="33"/>
      <c r="S19" s="29"/>
      <c r="T19" s="29"/>
      <c r="U19" s="60"/>
    </row>
    <row r="20" spans="2:2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24"/>
      <c r="R20" s="33"/>
      <c r="S20" s="29"/>
      <c r="T20" s="29"/>
      <c r="U20" s="60"/>
    </row>
    <row r="21" spans="2:2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24"/>
      <c r="R21" s="33"/>
      <c r="S21" s="29"/>
      <c r="T21" s="29"/>
      <c r="U21" s="60"/>
    </row>
    <row r="22" spans="2:2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24"/>
      <c r="R22" s="33"/>
      <c r="S22" s="29"/>
      <c r="T22" s="29"/>
      <c r="U22" s="60"/>
    </row>
    <row r="23" spans="2:2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24"/>
      <c r="R23" s="33"/>
      <c r="S23" s="29"/>
      <c r="T23" s="29"/>
      <c r="U23" s="60"/>
    </row>
    <row r="24" spans="2:2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24"/>
      <c r="R24" s="33"/>
      <c r="S24" s="29"/>
      <c r="T24" s="29"/>
      <c r="U24" s="60"/>
    </row>
    <row r="25" spans="2:2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24"/>
      <c r="R25" s="33"/>
      <c r="S25" s="29"/>
      <c r="T25" s="29"/>
      <c r="U25" s="60"/>
    </row>
    <row r="26" spans="2:2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24"/>
      <c r="R26" s="33"/>
      <c r="S26" s="29"/>
      <c r="T26" s="29"/>
      <c r="U26" s="60"/>
    </row>
    <row r="27" spans="2:21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24"/>
      <c r="R27" s="33"/>
      <c r="S27" s="29"/>
      <c r="T27" s="29"/>
      <c r="U27" s="60"/>
    </row>
    <row r="28" spans="2:21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R28" s="33"/>
      <c r="S28" s="29"/>
      <c r="T28" s="29"/>
      <c r="U28" s="60"/>
    </row>
    <row r="29" spans="2:21" x14ac:dyDescent="0.3">
      <c r="C29" s="2"/>
      <c r="D29" s="2"/>
      <c r="E29" s="18"/>
      <c r="G29" s="2"/>
      <c r="H29" s="2"/>
      <c r="I29" s="18"/>
      <c r="K29" s="2"/>
      <c r="L29" s="2"/>
      <c r="M29" s="18"/>
      <c r="P29" s="24"/>
      <c r="R29" s="33"/>
      <c r="S29" s="34"/>
      <c r="T29" s="34"/>
      <c r="U29" s="61"/>
    </row>
    <row r="30" spans="2:21" x14ac:dyDescent="0.3">
      <c r="C30" s="2"/>
      <c r="D30" s="2"/>
      <c r="E30" s="18"/>
      <c r="G30" s="2"/>
      <c r="H30" s="2"/>
      <c r="I30" s="18"/>
      <c r="K30" s="2"/>
      <c r="L30" s="2"/>
      <c r="M30" s="18"/>
      <c r="P30" s="24"/>
      <c r="R30" s="33"/>
      <c r="S30" s="34"/>
      <c r="T30" s="34"/>
      <c r="U30" s="61"/>
    </row>
    <row r="31" spans="2:21" x14ac:dyDescent="0.3">
      <c r="C31" s="2"/>
      <c r="D31" s="2"/>
      <c r="E31" s="18"/>
      <c r="G31" s="2"/>
      <c r="H31" s="2"/>
      <c r="I31" s="18"/>
      <c r="K31" s="2"/>
      <c r="L31" s="2"/>
      <c r="M31" s="18"/>
      <c r="P31" s="24"/>
      <c r="R31" s="33"/>
      <c r="S31" s="34"/>
      <c r="T31" s="34"/>
      <c r="U31" s="61"/>
    </row>
    <row r="32" spans="2:21" x14ac:dyDescent="0.3">
      <c r="C32" s="2"/>
      <c r="D32" s="2"/>
      <c r="E32" s="18"/>
      <c r="G32" s="2"/>
      <c r="H32" s="2"/>
      <c r="I32" s="18"/>
      <c r="K32" s="2"/>
      <c r="L32" s="2"/>
      <c r="M32" s="18"/>
      <c r="P32" s="24"/>
      <c r="R32" s="33"/>
      <c r="S32" s="34"/>
      <c r="T32" s="34"/>
      <c r="U32" s="61"/>
    </row>
    <row r="33" spans="2:21" x14ac:dyDescent="0.3">
      <c r="C33" s="2"/>
      <c r="D33" s="2"/>
      <c r="E33" s="18"/>
      <c r="G33" s="2"/>
      <c r="H33" s="2"/>
      <c r="I33" s="18"/>
      <c r="K33" s="2"/>
      <c r="L33" s="2"/>
      <c r="M33" s="18"/>
      <c r="P33" s="24"/>
      <c r="R33" s="33"/>
      <c r="S33" s="34"/>
      <c r="T33" s="34"/>
      <c r="U33" s="61"/>
    </row>
    <row r="34" spans="2:21" x14ac:dyDescent="0.3">
      <c r="C34" s="2"/>
      <c r="D34" s="2"/>
      <c r="E34" s="18"/>
      <c r="G34" s="2"/>
      <c r="H34" s="2"/>
      <c r="I34" s="18"/>
      <c r="K34" s="2"/>
      <c r="L34" s="2"/>
      <c r="M34" s="18"/>
      <c r="P34" s="24"/>
      <c r="R34" s="33"/>
      <c r="S34" s="34"/>
      <c r="T34" s="34"/>
      <c r="U34" s="61"/>
    </row>
    <row r="35" spans="2:21" x14ac:dyDescent="0.3">
      <c r="C35" s="2"/>
      <c r="D35" s="2"/>
      <c r="E35" s="18"/>
      <c r="G35" s="2"/>
      <c r="H35" s="2"/>
      <c r="I35" s="18"/>
      <c r="K35" s="2"/>
      <c r="L35" s="2"/>
      <c r="M35" s="18"/>
      <c r="P35" s="24"/>
      <c r="R35" s="33"/>
      <c r="S35" s="34"/>
      <c r="T35" s="34"/>
      <c r="U35" s="61"/>
    </row>
    <row r="36" spans="2:21" x14ac:dyDescent="0.3">
      <c r="C36" s="2"/>
      <c r="D36" s="2"/>
      <c r="E36" s="18"/>
      <c r="G36" s="2"/>
      <c r="H36" s="2"/>
      <c r="I36" s="18"/>
      <c r="K36" s="2"/>
      <c r="L36" s="2"/>
      <c r="M36" s="18"/>
      <c r="P36" s="24"/>
      <c r="R36" s="33"/>
      <c r="S36" s="34"/>
      <c r="T36" s="34"/>
      <c r="U36" s="61"/>
    </row>
    <row r="37" spans="2:21" x14ac:dyDescent="0.3">
      <c r="C37" s="2"/>
      <c r="D37" s="2"/>
      <c r="E37" s="18"/>
      <c r="G37" s="2"/>
      <c r="H37" s="2"/>
      <c r="I37" s="18"/>
      <c r="K37" s="2"/>
      <c r="L37" s="2"/>
      <c r="M37" s="18"/>
      <c r="P37" s="24"/>
      <c r="R37" s="33"/>
      <c r="S37" s="34"/>
      <c r="T37" s="34"/>
      <c r="U37" s="61"/>
    </row>
    <row r="38" spans="2:21" x14ac:dyDescent="0.3">
      <c r="C38" s="2"/>
      <c r="D38" s="2"/>
      <c r="E38" s="18"/>
      <c r="G38" s="2"/>
      <c r="H38" s="2"/>
      <c r="I38" s="18"/>
      <c r="K38" s="2"/>
      <c r="L38" s="2"/>
      <c r="M38" s="18"/>
      <c r="P38" s="24"/>
      <c r="R38" s="33"/>
      <c r="S38" s="34"/>
      <c r="T38" s="34"/>
      <c r="U38" s="61"/>
    </row>
    <row r="39" spans="2:21" x14ac:dyDescent="0.3">
      <c r="C39" s="2"/>
      <c r="D39" s="2"/>
      <c r="E39" s="18"/>
      <c r="G39" s="2"/>
      <c r="H39" s="2"/>
      <c r="I39" s="18"/>
      <c r="K39" s="2"/>
      <c r="L39" s="2"/>
      <c r="M39" s="18"/>
      <c r="P39" s="24"/>
      <c r="R39" s="33"/>
      <c r="S39" s="34"/>
      <c r="T39" s="34"/>
      <c r="U39" s="61"/>
    </row>
    <row r="40" spans="2:21" x14ac:dyDescent="0.3">
      <c r="C40" s="2"/>
      <c r="D40" s="2"/>
      <c r="E40" s="18"/>
      <c r="G40" s="2"/>
      <c r="H40" s="2"/>
      <c r="I40" s="18"/>
      <c r="K40" s="2"/>
      <c r="L40" s="2"/>
      <c r="M40" s="18"/>
      <c r="P40" s="24"/>
      <c r="R40" s="33"/>
      <c r="S40" s="34"/>
      <c r="T40" s="34"/>
      <c r="U40" s="61"/>
    </row>
    <row r="41" spans="2:21" x14ac:dyDescent="0.3">
      <c r="C41" s="2"/>
      <c r="D41" s="2"/>
      <c r="E41" s="18"/>
      <c r="G41" s="2"/>
      <c r="H41" s="2"/>
      <c r="I41" s="18"/>
      <c r="K41" s="2"/>
      <c r="L41" s="2"/>
      <c r="M41" s="18"/>
      <c r="P41" s="24"/>
      <c r="R41" s="33"/>
      <c r="S41" s="34"/>
      <c r="T41" s="34"/>
      <c r="U41" s="61"/>
    </row>
    <row r="42" spans="2:21" x14ac:dyDescent="0.3">
      <c r="C42" s="2"/>
      <c r="D42" s="2"/>
      <c r="E42" s="18"/>
      <c r="G42" s="2"/>
      <c r="H42" s="2"/>
      <c r="I42" s="18"/>
      <c r="K42" s="2"/>
      <c r="L42" s="2"/>
      <c r="M42" s="18"/>
      <c r="P42" s="24"/>
      <c r="R42" s="33"/>
      <c r="S42" s="34"/>
      <c r="T42" s="34"/>
      <c r="U42" s="61"/>
    </row>
    <row r="43" spans="2:21" x14ac:dyDescent="0.3">
      <c r="C43" s="2"/>
      <c r="D43" s="2"/>
      <c r="E43" s="18"/>
      <c r="G43" s="2"/>
      <c r="H43" s="2"/>
      <c r="I43" s="18"/>
      <c r="K43" s="2"/>
      <c r="L43" s="2"/>
      <c r="M43" s="18"/>
      <c r="P43" s="24"/>
      <c r="R43" s="33"/>
      <c r="S43" s="34"/>
      <c r="T43" s="34"/>
      <c r="U43" s="61"/>
    </row>
    <row r="44" spans="2:21" x14ac:dyDescent="0.3">
      <c r="C44" s="2"/>
      <c r="D44" s="2"/>
      <c r="E44" s="18"/>
      <c r="G44" s="2"/>
      <c r="H44" s="2"/>
      <c r="I44" s="18"/>
      <c r="K44" s="2"/>
      <c r="L44" s="2"/>
      <c r="M44" s="18"/>
      <c r="P44" s="24"/>
      <c r="R44" s="33"/>
      <c r="S44" s="34"/>
      <c r="T44" s="34"/>
      <c r="U44" s="61"/>
    </row>
    <row r="45" spans="2:21" x14ac:dyDescent="0.3">
      <c r="C45" s="2"/>
      <c r="D45" s="2"/>
      <c r="E45" s="18"/>
      <c r="G45" s="2"/>
      <c r="H45" s="2"/>
      <c r="I45" s="18"/>
      <c r="K45" s="2"/>
      <c r="L45" s="2"/>
      <c r="M45" s="18"/>
      <c r="P45" s="24"/>
      <c r="R45" s="33"/>
      <c r="S45" s="34"/>
      <c r="T45" s="34"/>
      <c r="U45" s="61"/>
    </row>
    <row r="46" spans="2:21" ht="38" customHeight="1" x14ac:dyDescent="0.3">
      <c r="C46" s="2"/>
      <c r="D46" s="2"/>
      <c r="E46" s="18"/>
      <c r="G46" s="2"/>
      <c r="H46" s="2"/>
      <c r="I46" s="18"/>
      <c r="K46" s="2"/>
      <c r="L46" s="2"/>
      <c r="M46" s="18"/>
      <c r="P46" s="24"/>
    </row>
    <row r="47" spans="2:21" hidden="1" x14ac:dyDescent="0.3"/>
    <row r="48" spans="2:21" ht="30" customHeight="1" x14ac:dyDescent="0.3">
      <c r="B48" s="8"/>
      <c r="C48" s="88" t="s">
        <v>12</v>
      </c>
      <c r="D48" s="68"/>
      <c r="E48" s="68"/>
      <c r="F48" s="20"/>
      <c r="G48" s="88" t="s">
        <v>13</v>
      </c>
      <c r="H48" s="68"/>
      <c r="I48" s="68"/>
      <c r="J48" s="20"/>
      <c r="K48" s="88" t="s">
        <v>14</v>
      </c>
      <c r="L48" s="68"/>
      <c r="M48" s="68"/>
      <c r="N48" s="8"/>
      <c r="R48" s="28" t="s">
        <v>68</v>
      </c>
      <c r="U48" s="28" t="s">
        <v>69</v>
      </c>
    </row>
    <row r="49" spans="2:24" ht="30" customHeight="1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R49" s="35" t="s">
        <v>15</v>
      </c>
      <c r="S49" s="35" t="s">
        <v>16</v>
      </c>
      <c r="T49" s="36"/>
      <c r="U49" s="34" t="s">
        <v>17</v>
      </c>
      <c r="V49" s="34" t="s">
        <v>18</v>
      </c>
      <c r="X49" s="36"/>
    </row>
    <row r="50" spans="2:24" ht="30" customHeight="1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R50" s="34" t="s">
        <v>19</v>
      </c>
      <c r="S50" s="34"/>
      <c r="U50" s="34" t="str">
        <f>R61</f>
        <v>月卡</v>
      </c>
      <c r="V50" s="34">
        <f>IF(R61=U50,S61+T61)</f>
        <v>0</v>
      </c>
      <c r="W50" s="37"/>
    </row>
    <row r="51" spans="2:24" ht="30" customHeight="1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R51" s="34" t="s">
        <v>20</v>
      </c>
      <c r="S51" s="34"/>
      <c r="U51" s="34" t="str">
        <f>R62</f>
        <v>年卡</v>
      </c>
      <c r="V51" s="34">
        <f>IF(R62=U51,S62+T62)</f>
        <v>0</v>
      </c>
    </row>
    <row r="52" spans="2:24" ht="30" customHeight="1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R52" s="34" t="s">
        <v>21</v>
      </c>
      <c r="S52" s="34"/>
    </row>
    <row r="53" spans="2:24" ht="30" customHeight="1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R53" s="34" t="s">
        <v>22</v>
      </c>
      <c r="S53" s="34"/>
      <c r="U53" s="28" t="s">
        <v>70</v>
      </c>
    </row>
    <row r="54" spans="2:24" ht="30" customHeight="1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R54" s="34" t="s">
        <v>23</v>
      </c>
      <c r="S54" s="34"/>
      <c r="U54" s="34" t="s">
        <v>17</v>
      </c>
      <c r="V54" s="34" t="s">
        <v>18</v>
      </c>
    </row>
    <row r="55" spans="2:24" ht="30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R55" s="34" t="s">
        <v>24</v>
      </c>
      <c r="S55" s="34"/>
      <c r="U55" s="34" t="str">
        <f>S60</f>
        <v>开卡</v>
      </c>
      <c r="V55" s="34">
        <f>IF(S60=U55,S61+S62)</f>
        <v>0</v>
      </c>
    </row>
    <row r="56" spans="2:24" ht="53" customHeight="1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R56" s="34" t="s">
        <v>25</v>
      </c>
      <c r="S56" s="34"/>
      <c r="U56" s="34" t="str">
        <f>T60</f>
        <v>续卡</v>
      </c>
      <c r="V56" s="34">
        <f>IF(T60=U56,T61+T62)</f>
        <v>0</v>
      </c>
    </row>
    <row r="57" spans="2:24" ht="48" customHeight="1" x14ac:dyDescent="0.3">
      <c r="C57" s="2"/>
      <c r="D57" s="2"/>
      <c r="E57" s="18"/>
      <c r="G57" s="2"/>
      <c r="H57" s="2"/>
      <c r="I57" s="18"/>
      <c r="K57" s="2"/>
      <c r="L57" s="2"/>
      <c r="M57" s="18"/>
      <c r="P57" s="24"/>
    </row>
    <row r="58" spans="2:24" ht="17.5" customHeight="1" x14ac:dyDescent="0.3"/>
    <row r="59" spans="2:24" ht="25" customHeight="1" x14ac:dyDescent="0.3">
      <c r="B59" s="10"/>
      <c r="C59" s="89" t="s">
        <v>26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25"/>
      <c r="R59" s="28" t="s">
        <v>27</v>
      </c>
      <c r="X59" s="36"/>
    </row>
    <row r="60" spans="2:24" ht="25" customHeight="1" x14ac:dyDescent="0.3">
      <c r="B60" s="11"/>
      <c r="C60" s="12"/>
      <c r="D60" s="63" t="s">
        <v>28</v>
      </c>
      <c r="E60" s="64"/>
      <c r="F60" s="64"/>
      <c r="G60" s="63" t="s">
        <v>29</v>
      </c>
      <c r="H60" s="64"/>
      <c r="I60" s="64"/>
      <c r="J60" s="65" t="s">
        <v>30</v>
      </c>
      <c r="K60" s="64"/>
      <c r="L60" s="66"/>
      <c r="M60" s="13"/>
      <c r="N60" s="26"/>
      <c r="R60" s="34" t="s">
        <v>31</v>
      </c>
      <c r="S60" s="34" t="s">
        <v>32</v>
      </c>
      <c r="T60" s="34" t="s">
        <v>30</v>
      </c>
      <c r="W60" s="38"/>
    </row>
    <row r="61" spans="2:24" ht="25" customHeight="1" x14ac:dyDescent="0.3">
      <c r="B61" s="11"/>
      <c r="C61" s="12"/>
      <c r="D61" s="72" t="str">
        <f>R61</f>
        <v>月卡</v>
      </c>
      <c r="E61" s="73"/>
      <c r="F61" s="74"/>
      <c r="G61" s="72">
        <f>S61</f>
        <v>0</v>
      </c>
      <c r="H61" s="73"/>
      <c r="I61" s="74"/>
      <c r="J61" s="72">
        <f>T61</f>
        <v>0</v>
      </c>
      <c r="K61" s="73"/>
      <c r="L61" s="74"/>
      <c r="M61" s="13"/>
      <c r="N61" s="26"/>
      <c r="R61" s="34" t="s">
        <v>33</v>
      </c>
      <c r="S61" s="34"/>
      <c r="T61" s="34"/>
      <c r="W61" s="38"/>
    </row>
    <row r="62" spans="2:24" ht="25" customHeight="1" x14ac:dyDescent="0.3">
      <c r="B62" s="11"/>
      <c r="C62" s="12"/>
      <c r="D62" s="75" t="str">
        <f>R62</f>
        <v>年卡</v>
      </c>
      <c r="E62" s="76"/>
      <c r="F62" s="77"/>
      <c r="G62" s="75">
        <f>S62</f>
        <v>0</v>
      </c>
      <c r="H62" s="76"/>
      <c r="I62" s="77"/>
      <c r="J62" s="75">
        <f>T62</f>
        <v>0</v>
      </c>
      <c r="K62" s="76"/>
      <c r="L62" s="77"/>
      <c r="M62" s="13"/>
      <c r="N62" s="26"/>
      <c r="R62" s="34" t="s">
        <v>34</v>
      </c>
      <c r="S62" s="34"/>
      <c r="T62" s="34"/>
      <c r="X62" s="36"/>
    </row>
    <row r="63" spans="2:24" ht="25" customHeight="1" x14ac:dyDescent="0.3">
      <c r="B63" s="11"/>
      <c r="C63" s="13"/>
      <c r="D63" s="87" t="s">
        <v>35</v>
      </c>
      <c r="E63" s="64"/>
      <c r="F63" s="64"/>
      <c r="G63" s="63">
        <f>SUM(G61:I62)</f>
        <v>0</v>
      </c>
      <c r="H63" s="64"/>
      <c r="I63" s="64"/>
      <c r="J63" s="65">
        <f>SUM(J61:L62)</f>
        <v>0</v>
      </c>
      <c r="K63" s="64"/>
      <c r="L63" s="66"/>
      <c r="M63" s="13"/>
      <c r="N63" s="26"/>
      <c r="W63" s="38"/>
    </row>
    <row r="64" spans="2:24" ht="25" customHeight="1" x14ac:dyDescent="0.3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27"/>
    </row>
    <row r="65" spans="2:25" ht="45" customHeight="1" x14ac:dyDescent="0.3">
      <c r="C65" s="2"/>
      <c r="D65" s="2"/>
      <c r="E65" s="18"/>
      <c r="G65" s="2"/>
      <c r="H65" s="2"/>
      <c r="I65" s="18"/>
      <c r="K65" s="2"/>
      <c r="L65" s="2"/>
      <c r="M65" s="18"/>
      <c r="P65" s="24"/>
    </row>
    <row r="66" spans="2:25" x14ac:dyDescent="0.3">
      <c r="C66" s="2"/>
      <c r="D66" s="2"/>
      <c r="E66" s="18"/>
      <c r="G66" s="2"/>
      <c r="H66" s="2"/>
      <c r="I66" s="18"/>
      <c r="K66" s="2"/>
      <c r="L66" s="2"/>
      <c r="M66" s="18"/>
      <c r="P66" s="24"/>
    </row>
    <row r="67" spans="2:25" ht="30" customHeight="1" x14ac:dyDescent="0.3">
      <c r="B67" s="39"/>
      <c r="C67" s="85" t="s">
        <v>36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39"/>
      <c r="R67" s="28" t="s">
        <v>71</v>
      </c>
    </row>
    <row r="68" spans="2:25" ht="30" customHeight="1" x14ac:dyDescent="0.3">
      <c r="B68" s="40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40"/>
      <c r="O68" s="46"/>
      <c r="R68" s="48" t="s">
        <v>63</v>
      </c>
      <c r="S68" s="48" t="s">
        <v>2</v>
      </c>
      <c r="T68" s="49" t="s">
        <v>65</v>
      </c>
      <c r="U68" s="24"/>
      <c r="V68" s="24"/>
      <c r="W68" s="24"/>
    </row>
    <row r="69" spans="2:25" ht="30" customHeight="1" x14ac:dyDescent="0.3">
      <c r="B69" s="40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40"/>
      <c r="R69" s="60"/>
      <c r="S69" s="60"/>
      <c r="T69" s="60"/>
      <c r="U69" s="24"/>
      <c r="V69" s="24"/>
      <c r="W69" s="24"/>
      <c r="X69" s="24"/>
    </row>
    <row r="70" spans="2:25" ht="30" customHeight="1" x14ac:dyDescent="0.3">
      <c r="B70" s="40"/>
      <c r="C70" s="41"/>
      <c r="D70" s="80" t="s">
        <v>37</v>
      </c>
      <c r="E70" s="70" t="s">
        <v>64</v>
      </c>
      <c r="F70" s="70">
        <f>R69</f>
        <v>0</v>
      </c>
      <c r="G70" s="41"/>
      <c r="H70" s="41"/>
      <c r="I70" s="41"/>
      <c r="J70" s="80" t="s">
        <v>38</v>
      </c>
      <c r="K70" s="70" t="s">
        <v>64</v>
      </c>
      <c r="L70" s="70">
        <f>R72</f>
        <v>0</v>
      </c>
      <c r="M70" s="41"/>
      <c r="N70" s="40"/>
      <c r="R70" s="28" t="s">
        <v>42</v>
      </c>
      <c r="V70" s="38"/>
      <c r="X70" s="24"/>
    </row>
    <row r="71" spans="2:25" ht="30" customHeight="1" x14ac:dyDescent="0.3">
      <c r="B71" s="40"/>
      <c r="C71" s="41"/>
      <c r="D71" s="68"/>
      <c r="E71" s="70"/>
      <c r="F71" s="70"/>
      <c r="G71" s="41"/>
      <c r="H71" s="41"/>
      <c r="I71" s="41"/>
      <c r="J71" s="68"/>
      <c r="K71" s="70"/>
      <c r="L71" s="70"/>
      <c r="M71" s="41"/>
      <c r="N71" s="40"/>
      <c r="R71" s="48" t="s">
        <v>63</v>
      </c>
      <c r="S71" s="48" t="s">
        <v>2</v>
      </c>
      <c r="T71" s="49" t="s">
        <v>65</v>
      </c>
      <c r="U71" s="24"/>
      <c r="V71" s="24"/>
      <c r="W71" s="24"/>
    </row>
    <row r="72" spans="2:25" ht="30" customHeight="1" x14ac:dyDescent="0.3">
      <c r="B72" s="40"/>
      <c r="C72" s="41"/>
      <c r="D72" s="42" t="s">
        <v>2</v>
      </c>
      <c r="E72" s="43">
        <f>S69</f>
        <v>0</v>
      </c>
      <c r="F72" s="44" t="e">
        <f>F70/E72-1</f>
        <v>#DIV/0!</v>
      </c>
      <c r="G72" s="41"/>
      <c r="H72" s="41"/>
      <c r="I72" s="41"/>
      <c r="J72" s="42" t="s">
        <v>2</v>
      </c>
      <c r="K72" s="43">
        <f>S72</f>
        <v>0</v>
      </c>
      <c r="L72" s="44" t="e">
        <f>L70/K72-1</f>
        <v>#DIV/0!</v>
      </c>
      <c r="M72" s="41"/>
      <c r="N72" s="40"/>
      <c r="R72" s="60"/>
      <c r="S72" s="60"/>
      <c r="T72" s="60"/>
      <c r="U72" s="24"/>
      <c r="V72" s="24"/>
      <c r="W72" s="24"/>
      <c r="X72" s="24"/>
    </row>
    <row r="73" spans="2:25" ht="30" customHeight="1" x14ac:dyDescent="0.3">
      <c r="B73" s="40"/>
      <c r="C73" s="41"/>
      <c r="D73" s="42" t="s">
        <v>8</v>
      </c>
      <c r="E73" s="43">
        <f>T69</f>
        <v>0</v>
      </c>
      <c r="F73" s="44" t="e">
        <f>F70/E73-1</f>
        <v>#DIV/0!</v>
      </c>
      <c r="G73" s="41"/>
      <c r="H73" s="41"/>
      <c r="I73" s="41"/>
      <c r="J73" s="42" t="s">
        <v>8</v>
      </c>
      <c r="K73" s="43">
        <f>T72</f>
        <v>0</v>
      </c>
      <c r="L73" s="44" t="e">
        <f>L70/K73-1</f>
        <v>#DIV/0!</v>
      </c>
      <c r="M73" s="41"/>
      <c r="N73" s="40"/>
      <c r="R73" s="28" t="s">
        <v>72</v>
      </c>
      <c r="V73" s="38"/>
      <c r="X73" s="24"/>
    </row>
    <row r="74" spans="2:25" ht="30" customHeight="1" x14ac:dyDescent="0.3"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0"/>
      <c r="R74" s="48" t="s">
        <v>63</v>
      </c>
      <c r="S74" s="48" t="s">
        <v>2</v>
      </c>
      <c r="T74" s="49" t="s">
        <v>65</v>
      </c>
      <c r="U74" s="24"/>
      <c r="V74" s="24"/>
      <c r="W74" s="24"/>
    </row>
    <row r="75" spans="2:25" ht="30" customHeight="1" x14ac:dyDescent="0.3">
      <c r="B75" s="40"/>
      <c r="C75" s="41"/>
      <c r="D75" s="81" t="s">
        <v>39</v>
      </c>
      <c r="E75" s="70" t="s">
        <v>64</v>
      </c>
      <c r="F75" s="70">
        <f>R75</f>
        <v>0</v>
      </c>
      <c r="G75" s="41"/>
      <c r="H75" s="41"/>
      <c r="I75" s="41"/>
      <c r="J75" s="81" t="s">
        <v>40</v>
      </c>
      <c r="K75" s="70" t="s">
        <v>64</v>
      </c>
      <c r="L75" s="70">
        <f>R78</f>
        <v>0</v>
      </c>
      <c r="M75" s="41"/>
      <c r="N75" s="40"/>
      <c r="R75" s="60"/>
      <c r="S75" s="60"/>
      <c r="T75" s="60"/>
      <c r="U75" s="24"/>
      <c r="V75" s="24"/>
      <c r="W75" s="24"/>
      <c r="X75" s="24"/>
    </row>
    <row r="76" spans="2:25" ht="30" customHeight="1" x14ac:dyDescent="0.3">
      <c r="B76" s="40"/>
      <c r="C76" s="41"/>
      <c r="D76" s="68"/>
      <c r="E76" s="70"/>
      <c r="F76" s="70"/>
      <c r="G76" s="41"/>
      <c r="H76" s="41"/>
      <c r="I76" s="41"/>
      <c r="J76" s="68"/>
      <c r="K76" s="70"/>
      <c r="L76" s="70"/>
      <c r="M76" s="41"/>
      <c r="N76" s="40"/>
      <c r="R76" s="28" t="s">
        <v>73</v>
      </c>
      <c r="V76" s="38"/>
      <c r="X76" s="24"/>
    </row>
    <row r="77" spans="2:25" ht="30" customHeight="1" x14ac:dyDescent="0.3">
      <c r="B77" s="40"/>
      <c r="C77" s="41"/>
      <c r="D77" s="42" t="s">
        <v>2</v>
      </c>
      <c r="E77" s="43">
        <f>S75</f>
        <v>0</v>
      </c>
      <c r="F77" s="44" t="e">
        <f>(R75-E77)/E77</f>
        <v>#DIV/0!</v>
      </c>
      <c r="G77" s="41"/>
      <c r="H77" s="41"/>
      <c r="I77" s="41"/>
      <c r="J77" s="42" t="s">
        <v>2</v>
      </c>
      <c r="K77" s="42">
        <f>S78</f>
        <v>0</v>
      </c>
      <c r="L77" s="44" t="e">
        <f>(L75-K77)/K77</f>
        <v>#DIV/0!</v>
      </c>
      <c r="M77" s="41"/>
      <c r="N77" s="40"/>
      <c r="R77" s="48" t="s">
        <v>63</v>
      </c>
      <c r="S77" s="48" t="s">
        <v>2</v>
      </c>
      <c r="T77" s="49" t="s">
        <v>65</v>
      </c>
      <c r="U77" s="24"/>
      <c r="V77" s="24"/>
      <c r="W77" s="24"/>
    </row>
    <row r="78" spans="2:25" ht="30" customHeight="1" x14ac:dyDescent="0.3">
      <c r="B78" s="40"/>
      <c r="C78" s="41"/>
      <c r="D78" s="42" t="s">
        <v>8</v>
      </c>
      <c r="E78" s="43">
        <f>T75</f>
        <v>0</v>
      </c>
      <c r="F78" s="44" t="e">
        <f>(R75-E78)/E78</f>
        <v>#DIV/0!</v>
      </c>
      <c r="G78" s="41"/>
      <c r="H78" s="41"/>
      <c r="I78" s="41"/>
      <c r="J78" s="42" t="s">
        <v>8</v>
      </c>
      <c r="K78" s="42">
        <f>T78</f>
        <v>0</v>
      </c>
      <c r="L78" s="44" t="e">
        <f>(L75-K78)/K78</f>
        <v>#DIV/0!</v>
      </c>
      <c r="M78" s="41"/>
      <c r="N78" s="40"/>
      <c r="R78" s="48"/>
      <c r="S78" s="48"/>
      <c r="T78" s="48"/>
      <c r="U78" s="24"/>
      <c r="V78" s="24"/>
      <c r="W78" s="24"/>
      <c r="X78" s="24"/>
    </row>
    <row r="79" spans="2:25" x14ac:dyDescent="0.3">
      <c r="B79" s="40"/>
      <c r="C79" s="41"/>
      <c r="D79" s="41"/>
      <c r="E79" s="40"/>
      <c r="F79" s="39"/>
      <c r="G79" s="41"/>
      <c r="H79" s="41"/>
      <c r="I79" s="40"/>
      <c r="J79" s="45"/>
      <c r="K79" s="41"/>
      <c r="L79" s="41"/>
      <c r="M79" s="40"/>
      <c r="N79" s="40"/>
      <c r="O79" s="47"/>
      <c r="W79" s="38"/>
      <c r="Y79" s="24"/>
    </row>
    <row r="80" spans="2:25" ht="76" customHeight="1" x14ac:dyDescent="0.3">
      <c r="C80" s="2"/>
      <c r="D80" s="2"/>
      <c r="E80" s="18"/>
      <c r="G80" s="2"/>
      <c r="H80" s="2"/>
      <c r="I80" s="18"/>
      <c r="K80" s="2"/>
      <c r="L80" s="2"/>
      <c r="M80" s="18"/>
      <c r="P80" s="24"/>
    </row>
    <row r="82" spans="2:2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R82" s="28" t="s">
        <v>74</v>
      </c>
    </row>
    <row r="83" spans="2:2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R83" s="33" t="s">
        <v>9</v>
      </c>
      <c r="S83" s="29" t="s">
        <v>41</v>
      </c>
      <c r="T83" s="29" t="s">
        <v>42</v>
      </c>
    </row>
    <row r="84" spans="2:2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R84" s="33"/>
      <c r="S84" s="60"/>
      <c r="T84" s="60"/>
    </row>
    <row r="85" spans="2:2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R85" s="33"/>
      <c r="S85" s="60"/>
      <c r="T85" s="60"/>
    </row>
    <row r="86" spans="2:2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R86" s="33"/>
      <c r="S86" s="60"/>
      <c r="T86" s="60"/>
    </row>
    <row r="87" spans="2:2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R87" s="33"/>
      <c r="S87" s="60"/>
      <c r="T87" s="60"/>
    </row>
    <row r="88" spans="2:2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R88" s="33"/>
      <c r="S88" s="60"/>
      <c r="T88" s="60"/>
    </row>
    <row r="89" spans="2:2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R89" s="33"/>
      <c r="S89" s="60"/>
      <c r="T89" s="60"/>
    </row>
    <row r="90" spans="2:2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R90" s="33"/>
      <c r="S90" s="60"/>
      <c r="T90" s="60"/>
    </row>
    <row r="91" spans="2:2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R91" s="33"/>
      <c r="S91" s="60"/>
      <c r="T91" s="60"/>
    </row>
    <row r="92" spans="2:2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R92" s="33"/>
      <c r="S92" s="60"/>
      <c r="T92" s="60"/>
    </row>
    <row r="93" spans="2:2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R93" s="33"/>
      <c r="S93" s="60"/>
      <c r="T93" s="60"/>
    </row>
    <row r="94" spans="2:2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R94" s="33"/>
      <c r="S94" s="60"/>
      <c r="T94" s="60"/>
    </row>
    <row r="95" spans="2:2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R95" s="33"/>
      <c r="S95" s="60"/>
      <c r="T95" s="60"/>
    </row>
    <row r="96" spans="2:2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R96" s="33"/>
      <c r="S96" s="60"/>
      <c r="T96" s="60"/>
    </row>
    <row r="97" spans="3:20" x14ac:dyDescent="0.3">
      <c r="C97" s="2"/>
      <c r="D97" s="2"/>
      <c r="E97" s="18"/>
      <c r="G97" s="2"/>
      <c r="H97" s="2"/>
      <c r="I97" s="18"/>
      <c r="K97" s="2"/>
      <c r="L97" s="2"/>
      <c r="M97" s="18"/>
      <c r="P97" s="24"/>
      <c r="R97" s="33"/>
      <c r="S97" s="60"/>
      <c r="T97" s="60"/>
    </row>
    <row r="98" spans="3:20" x14ac:dyDescent="0.3">
      <c r="R98" s="33"/>
      <c r="S98" s="61"/>
      <c r="T98" s="61"/>
    </row>
    <row r="99" spans="3:20" x14ac:dyDescent="0.3">
      <c r="R99" s="33"/>
      <c r="S99" s="61"/>
      <c r="T99" s="61"/>
    </row>
    <row r="100" spans="3:20" x14ac:dyDescent="0.3">
      <c r="R100" s="33"/>
      <c r="S100" s="61"/>
      <c r="T100" s="61"/>
    </row>
    <row r="101" spans="3:20" x14ac:dyDescent="0.3">
      <c r="R101" s="33"/>
      <c r="S101" s="61"/>
      <c r="T101" s="61"/>
    </row>
    <row r="102" spans="3:20" x14ac:dyDescent="0.3">
      <c r="R102" s="33"/>
      <c r="S102" s="61"/>
      <c r="T102" s="61"/>
    </row>
    <row r="103" spans="3:20" x14ac:dyDescent="0.3">
      <c r="R103" s="33"/>
      <c r="S103" s="61"/>
      <c r="T103" s="61"/>
    </row>
    <row r="104" spans="3:20" x14ac:dyDescent="0.3">
      <c r="R104" s="33"/>
      <c r="S104" s="61"/>
      <c r="T104" s="61"/>
    </row>
    <row r="105" spans="3:20" x14ac:dyDescent="0.3">
      <c r="R105" s="33"/>
      <c r="S105" s="61"/>
      <c r="T105" s="61"/>
    </row>
    <row r="106" spans="3:20" x14ac:dyDescent="0.3">
      <c r="R106" s="33"/>
      <c r="S106" s="61"/>
      <c r="T106" s="61"/>
    </row>
    <row r="107" spans="3:20" x14ac:dyDescent="0.3">
      <c r="R107" s="33"/>
      <c r="S107" s="61"/>
      <c r="T107" s="61"/>
    </row>
    <row r="108" spans="3:20" x14ac:dyDescent="0.3">
      <c r="R108" s="33"/>
      <c r="S108" s="61"/>
      <c r="T108" s="61"/>
    </row>
    <row r="109" spans="3:20" x14ac:dyDescent="0.3">
      <c r="R109" s="33"/>
      <c r="S109" s="61"/>
      <c r="T109" s="61"/>
    </row>
    <row r="110" spans="3:20" x14ac:dyDescent="0.3">
      <c r="R110" s="33"/>
      <c r="S110" s="61"/>
      <c r="T110" s="61"/>
    </row>
    <row r="111" spans="3:20" x14ac:dyDescent="0.3">
      <c r="R111" s="33"/>
      <c r="S111" s="61"/>
      <c r="T111" s="61"/>
    </row>
    <row r="112" spans="3:20" x14ac:dyDescent="0.3">
      <c r="R112" s="33"/>
      <c r="S112" s="61"/>
      <c r="T112" s="61"/>
    </row>
    <row r="113" spans="2:20" x14ac:dyDescent="0.3">
      <c r="R113" s="33"/>
      <c r="S113" s="61"/>
      <c r="T113" s="61"/>
    </row>
    <row r="114" spans="2:20" x14ac:dyDescent="0.3">
      <c r="R114" s="33"/>
      <c r="S114" s="61"/>
      <c r="T114" s="61"/>
    </row>
    <row r="115" spans="2:20" ht="97" customHeight="1" x14ac:dyDescent="0.3"/>
    <row r="116" spans="2:20" x14ac:dyDescent="0.3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R116" s="28" t="s">
        <v>75</v>
      </c>
      <c r="S116" s="36"/>
      <c r="T116" s="36"/>
    </row>
    <row r="117" spans="2:20" x14ac:dyDescent="0.3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R117" s="33" t="s">
        <v>9</v>
      </c>
      <c r="S117" s="29" t="s">
        <v>43</v>
      </c>
      <c r="T117" s="29" t="s">
        <v>40</v>
      </c>
    </row>
    <row r="118" spans="2:20" x14ac:dyDescent="0.3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R118" s="33"/>
      <c r="S118" s="29"/>
      <c r="T118" s="29"/>
    </row>
    <row r="119" spans="2:20" x14ac:dyDescent="0.3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R119" s="33"/>
      <c r="S119" s="29"/>
      <c r="T119" s="29"/>
    </row>
    <row r="120" spans="2:20" x14ac:dyDescent="0.3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R120" s="33"/>
      <c r="S120" s="29"/>
      <c r="T120" s="29"/>
    </row>
    <row r="121" spans="2:20" x14ac:dyDescent="0.3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R121" s="33"/>
      <c r="S121" s="29"/>
      <c r="T121" s="29"/>
    </row>
    <row r="122" spans="2:20" x14ac:dyDescent="0.3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R122" s="33"/>
      <c r="S122" s="29"/>
      <c r="T122" s="29"/>
    </row>
    <row r="123" spans="2:20" x14ac:dyDescent="0.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R123" s="33"/>
      <c r="S123" s="29"/>
      <c r="T123" s="29"/>
    </row>
    <row r="124" spans="2:20" x14ac:dyDescent="0.3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R124" s="33"/>
      <c r="S124" s="29"/>
      <c r="T124" s="29"/>
    </row>
    <row r="125" spans="2:20" x14ac:dyDescent="0.3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R125" s="33"/>
      <c r="S125" s="29"/>
      <c r="T125" s="29"/>
    </row>
    <row r="126" spans="2:20" x14ac:dyDescent="0.3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R126" s="33"/>
      <c r="S126" s="29"/>
      <c r="T126" s="29"/>
    </row>
    <row r="127" spans="2:20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R127" s="33"/>
      <c r="S127" s="29"/>
      <c r="T127" s="29"/>
    </row>
    <row r="128" spans="2:20" x14ac:dyDescent="0.3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R128" s="33"/>
      <c r="S128" s="29"/>
      <c r="T128" s="29"/>
    </row>
    <row r="129" spans="2:20" x14ac:dyDescent="0.3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R129" s="33"/>
      <c r="S129" s="29"/>
      <c r="T129" s="29"/>
    </row>
    <row r="130" spans="2:20" x14ac:dyDescent="0.3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R130" s="33"/>
      <c r="S130" s="29"/>
      <c r="T130" s="29"/>
    </row>
    <row r="131" spans="2:20" x14ac:dyDescent="0.3">
      <c r="C131" s="2"/>
      <c r="D131" s="2"/>
      <c r="E131" s="18"/>
      <c r="G131" s="2"/>
      <c r="H131" s="2"/>
      <c r="I131" s="18"/>
      <c r="K131" s="2"/>
      <c r="L131" s="2"/>
      <c r="M131" s="18"/>
      <c r="P131" s="24"/>
      <c r="R131" s="33"/>
      <c r="S131" s="29"/>
      <c r="T131" s="29"/>
    </row>
    <row r="132" spans="2:20" x14ac:dyDescent="0.3">
      <c r="R132" s="33"/>
      <c r="S132" s="34"/>
      <c r="T132" s="34"/>
    </row>
    <row r="133" spans="2:20" x14ac:dyDescent="0.3">
      <c r="R133" s="33"/>
      <c r="S133" s="34"/>
      <c r="T133" s="34"/>
    </row>
    <row r="134" spans="2:20" x14ac:dyDescent="0.3">
      <c r="R134" s="33"/>
      <c r="S134" s="34"/>
      <c r="T134" s="34"/>
    </row>
    <row r="135" spans="2:20" x14ac:dyDescent="0.3">
      <c r="R135" s="33"/>
      <c r="S135" s="34"/>
      <c r="T135" s="34"/>
    </row>
    <row r="136" spans="2:20" x14ac:dyDescent="0.3">
      <c r="R136" s="33"/>
      <c r="S136" s="34"/>
      <c r="T136" s="34"/>
    </row>
    <row r="137" spans="2:20" x14ac:dyDescent="0.3">
      <c r="R137" s="33"/>
      <c r="S137" s="34"/>
      <c r="T137" s="34"/>
    </row>
    <row r="138" spans="2:20" x14ac:dyDescent="0.3">
      <c r="R138" s="33"/>
      <c r="S138" s="34"/>
      <c r="T138" s="34"/>
    </row>
    <row r="139" spans="2:20" x14ac:dyDescent="0.3">
      <c r="R139" s="33"/>
      <c r="S139" s="34"/>
      <c r="T139" s="34"/>
    </row>
    <row r="140" spans="2:20" x14ac:dyDescent="0.3">
      <c r="R140" s="33"/>
      <c r="S140" s="34"/>
      <c r="T140" s="34"/>
    </row>
    <row r="141" spans="2:20" x14ac:dyDescent="0.3">
      <c r="R141" s="33"/>
      <c r="S141" s="34"/>
      <c r="T141" s="34"/>
    </row>
    <row r="142" spans="2:20" x14ac:dyDescent="0.3">
      <c r="R142" s="33"/>
      <c r="S142" s="34"/>
      <c r="T142" s="34"/>
    </row>
    <row r="143" spans="2:20" x14ac:dyDescent="0.3">
      <c r="R143" s="33"/>
      <c r="S143" s="34"/>
      <c r="T143" s="34"/>
    </row>
    <row r="144" spans="2:20" x14ac:dyDescent="0.3">
      <c r="R144" s="33"/>
      <c r="S144" s="34"/>
      <c r="T144" s="34"/>
    </row>
    <row r="145" spans="2:23" x14ac:dyDescent="0.3">
      <c r="R145" s="33"/>
      <c r="S145" s="34"/>
      <c r="T145" s="34"/>
    </row>
    <row r="146" spans="2:23" x14ac:dyDescent="0.3">
      <c r="R146" s="33"/>
      <c r="S146" s="34"/>
      <c r="T146" s="34"/>
    </row>
    <row r="147" spans="2:23" x14ac:dyDescent="0.3">
      <c r="R147" s="33"/>
      <c r="S147" s="34"/>
      <c r="T147" s="34"/>
    </row>
    <row r="148" spans="2:23" x14ac:dyDescent="0.3">
      <c r="R148" s="33"/>
      <c r="S148" s="34"/>
      <c r="T148" s="34"/>
    </row>
    <row r="149" spans="2:23" ht="76" customHeight="1" x14ac:dyDescent="0.3"/>
    <row r="150" spans="2:23" x14ac:dyDescent="0.3">
      <c r="B150" s="8"/>
      <c r="C150" s="50"/>
      <c r="D150" s="82" t="s">
        <v>44</v>
      </c>
      <c r="E150" s="68"/>
      <c r="F150" s="68"/>
      <c r="G150" s="50"/>
      <c r="H150" s="50"/>
      <c r="I150" s="50"/>
      <c r="J150" s="82" t="s">
        <v>45</v>
      </c>
      <c r="K150" s="68"/>
      <c r="L150" s="68"/>
      <c r="M150" s="51"/>
      <c r="N150" s="8"/>
      <c r="R150" s="28" t="s">
        <v>76</v>
      </c>
    </row>
    <row r="151" spans="2:23" x14ac:dyDescent="0.3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R151" s="34" t="s">
        <v>46</v>
      </c>
      <c r="S151" s="34" t="s">
        <v>47</v>
      </c>
    </row>
    <row r="152" spans="2:23" x14ac:dyDescent="0.3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R152" s="34"/>
      <c r="S152" s="34"/>
    </row>
    <row r="153" spans="2:23" x14ac:dyDescent="0.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R153" s="28" t="s">
        <v>77</v>
      </c>
    </row>
    <row r="154" spans="2:23" x14ac:dyDescent="0.3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R154" s="34" t="s">
        <v>48</v>
      </c>
      <c r="S154" s="34" t="s">
        <v>49</v>
      </c>
      <c r="T154" s="34" t="s">
        <v>50</v>
      </c>
    </row>
    <row r="155" spans="2:23" x14ac:dyDescent="0.3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R155" s="34"/>
      <c r="S155" s="34"/>
      <c r="T155" s="34"/>
    </row>
    <row r="156" spans="2:23" x14ac:dyDescent="0.3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2:23" x14ac:dyDescent="0.3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2:23" ht="25" customHeight="1" x14ac:dyDescent="0.3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2:23" ht="68" customHeight="1" x14ac:dyDescent="0.3">
      <c r="W159" s="38"/>
    </row>
    <row r="160" spans="2:23" x14ac:dyDescent="0.3">
      <c r="B160" s="52"/>
      <c r="C160" s="86" t="s">
        <v>51</v>
      </c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52"/>
      <c r="R160" s="28" t="s">
        <v>57</v>
      </c>
      <c r="W160" s="38"/>
    </row>
    <row r="161" spans="2:23" ht="16.5" customHeight="1" x14ac:dyDescent="0.3">
      <c r="B161" s="52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52"/>
      <c r="R161" s="48" t="s">
        <v>63</v>
      </c>
      <c r="S161" s="48" t="s">
        <v>2</v>
      </c>
      <c r="T161" s="49" t="s">
        <v>65</v>
      </c>
      <c r="U161" s="29" t="s">
        <v>81</v>
      </c>
      <c r="W161" s="38"/>
    </row>
    <row r="162" spans="2:23" ht="16.5" customHeight="1" x14ac:dyDescent="0.3">
      <c r="B162" s="52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52"/>
      <c r="R162" s="62"/>
      <c r="S162" s="62"/>
      <c r="T162" s="62"/>
      <c r="U162" s="62"/>
      <c r="W162" s="38"/>
    </row>
    <row r="163" spans="2:23" x14ac:dyDescent="0.3">
      <c r="B163" s="52"/>
      <c r="C163" s="52"/>
      <c r="D163" s="52"/>
      <c r="E163" s="69" t="s">
        <v>52</v>
      </c>
      <c r="F163" s="71" t="s">
        <v>64</v>
      </c>
      <c r="G163" s="71">
        <f>R162</f>
        <v>0</v>
      </c>
      <c r="H163" s="52"/>
      <c r="I163" s="69" t="s">
        <v>53</v>
      </c>
      <c r="J163" s="71" t="s">
        <v>64</v>
      </c>
      <c r="K163" s="71">
        <f>R165</f>
        <v>0</v>
      </c>
      <c r="L163" s="52"/>
      <c r="M163" s="52"/>
      <c r="N163" s="52"/>
      <c r="R163" s="28" t="s">
        <v>58</v>
      </c>
      <c r="W163" s="38"/>
    </row>
    <row r="164" spans="2:23" x14ac:dyDescent="0.3">
      <c r="B164" s="52"/>
      <c r="C164" s="52"/>
      <c r="D164" s="52"/>
      <c r="E164" s="68"/>
      <c r="F164" s="71"/>
      <c r="G164" s="71"/>
      <c r="H164" s="52"/>
      <c r="I164" s="68"/>
      <c r="J164" s="71"/>
      <c r="K164" s="71"/>
      <c r="L164" s="52"/>
      <c r="M164" s="52"/>
      <c r="N164" s="52"/>
      <c r="R164" s="48" t="s">
        <v>63</v>
      </c>
      <c r="S164" s="48" t="s">
        <v>2</v>
      </c>
      <c r="T164" s="49" t="s">
        <v>65</v>
      </c>
      <c r="U164" s="29" t="s">
        <v>81</v>
      </c>
      <c r="W164" s="38"/>
    </row>
    <row r="165" spans="2:23" x14ac:dyDescent="0.3">
      <c r="B165" s="52"/>
      <c r="C165" s="52"/>
      <c r="D165" s="52"/>
      <c r="E165" s="54" t="s">
        <v>2</v>
      </c>
      <c r="F165" s="55">
        <f>S162</f>
        <v>0</v>
      </c>
      <c r="G165" s="56" t="e">
        <f>G163/F165-1</f>
        <v>#DIV/0!</v>
      </c>
      <c r="H165" s="52"/>
      <c r="I165" s="54" t="s">
        <v>2</v>
      </c>
      <c r="J165" s="55">
        <f>S165</f>
        <v>0</v>
      </c>
      <c r="K165" s="56" t="e">
        <f>(K163-J165)/J165</f>
        <v>#DIV/0!</v>
      </c>
      <c r="L165" s="52"/>
      <c r="M165" s="52"/>
      <c r="N165" s="52"/>
      <c r="R165" s="62"/>
      <c r="S165" s="62"/>
      <c r="T165" s="62"/>
      <c r="U165" s="62"/>
      <c r="W165" s="38"/>
    </row>
    <row r="166" spans="2:23" x14ac:dyDescent="0.3">
      <c r="B166" s="52"/>
      <c r="C166" s="52"/>
      <c r="D166" s="52"/>
      <c r="E166" s="54" t="s">
        <v>8</v>
      </c>
      <c r="F166" s="55">
        <f>T162</f>
        <v>0</v>
      </c>
      <c r="G166" s="56" t="e">
        <f>G163/F166-1</f>
        <v>#DIV/0!</v>
      </c>
      <c r="H166" s="52"/>
      <c r="I166" s="54" t="s">
        <v>8</v>
      </c>
      <c r="J166" s="55">
        <f>T165</f>
        <v>0</v>
      </c>
      <c r="K166" s="56" t="e">
        <f>(K163-J166)/J166</f>
        <v>#DIV/0!</v>
      </c>
      <c r="L166" s="52"/>
      <c r="M166" s="52"/>
      <c r="N166" s="52"/>
      <c r="W166" s="38"/>
    </row>
    <row r="167" spans="2:23" x14ac:dyDescent="0.3">
      <c r="B167" s="52"/>
      <c r="C167" s="53"/>
      <c r="D167" s="53"/>
      <c r="E167" s="54" t="s">
        <v>54</v>
      </c>
      <c r="F167" s="55">
        <f>U162</f>
        <v>0</v>
      </c>
      <c r="G167" s="56" t="s">
        <v>55</v>
      </c>
      <c r="H167" s="53"/>
      <c r="I167" s="54" t="s">
        <v>56</v>
      </c>
      <c r="J167" s="55">
        <f>U165</f>
        <v>0</v>
      </c>
      <c r="K167" s="56" t="s">
        <v>55</v>
      </c>
      <c r="L167" s="53"/>
      <c r="M167" s="57"/>
      <c r="N167" s="52"/>
      <c r="W167" s="38"/>
    </row>
    <row r="168" spans="2:23" x14ac:dyDescent="0.3">
      <c r="B168" s="52"/>
      <c r="C168" s="53"/>
      <c r="D168" s="53"/>
      <c r="E168" s="57"/>
      <c r="F168" s="52"/>
      <c r="G168" s="53"/>
      <c r="H168" s="53"/>
      <c r="I168" s="57"/>
      <c r="J168" s="58"/>
      <c r="K168" s="53"/>
      <c r="L168" s="53"/>
      <c r="M168" s="57"/>
      <c r="N168" s="52"/>
      <c r="W168" s="38"/>
    </row>
    <row r="169" spans="2:23" x14ac:dyDescent="0.3">
      <c r="C169" s="2"/>
      <c r="D169" s="2"/>
      <c r="E169" s="18"/>
      <c r="G169" s="2"/>
      <c r="H169" s="2"/>
      <c r="I169" s="18"/>
      <c r="K169" s="2"/>
      <c r="L169" s="2"/>
      <c r="M169" s="18"/>
      <c r="P169" s="24"/>
    </row>
    <row r="170" spans="2:23" x14ac:dyDescent="0.3">
      <c r="W170" s="38"/>
    </row>
    <row r="171" spans="2:23" x14ac:dyDescent="0.3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R171" s="28" t="s">
        <v>78</v>
      </c>
    </row>
    <row r="172" spans="2:23" x14ac:dyDescent="0.3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R172" s="33" t="s">
        <v>9</v>
      </c>
      <c r="S172" s="29" t="s">
        <v>57</v>
      </c>
      <c r="T172" s="29" t="s">
        <v>58</v>
      </c>
    </row>
    <row r="173" spans="2:23" x14ac:dyDescent="0.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R173" s="33"/>
      <c r="S173" s="60"/>
      <c r="T173" s="60"/>
    </row>
    <row r="174" spans="2:23" x14ac:dyDescent="0.3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R174" s="33"/>
      <c r="S174" s="60"/>
      <c r="T174" s="60"/>
    </row>
    <row r="175" spans="2:23" x14ac:dyDescent="0.3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R175" s="33"/>
      <c r="S175" s="60"/>
      <c r="T175" s="60"/>
    </row>
    <row r="176" spans="2:23" x14ac:dyDescent="0.3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R176" s="33"/>
      <c r="S176" s="60"/>
      <c r="T176" s="60"/>
    </row>
    <row r="177" spans="2:20" x14ac:dyDescent="0.3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R177" s="33"/>
      <c r="S177" s="60"/>
      <c r="T177" s="60"/>
    </row>
    <row r="178" spans="2:20" x14ac:dyDescent="0.3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R178" s="33"/>
      <c r="S178" s="60"/>
      <c r="T178" s="60"/>
    </row>
    <row r="179" spans="2:20" x14ac:dyDescent="0.3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R179" s="33"/>
      <c r="S179" s="60"/>
      <c r="T179" s="60"/>
    </row>
    <row r="180" spans="2:20" x14ac:dyDescent="0.3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R180" s="33"/>
      <c r="S180" s="60"/>
      <c r="T180" s="60"/>
    </row>
    <row r="181" spans="2:20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R181" s="33"/>
      <c r="S181" s="60"/>
      <c r="T181" s="60"/>
    </row>
    <row r="182" spans="2:20" x14ac:dyDescent="0.3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R182" s="33"/>
      <c r="S182" s="60"/>
      <c r="T182" s="60"/>
    </row>
    <row r="183" spans="2:20" x14ac:dyDescent="0.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R183" s="33"/>
      <c r="S183" s="60"/>
      <c r="T183" s="60"/>
    </row>
    <row r="184" spans="2:20" x14ac:dyDescent="0.3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R184" s="33"/>
      <c r="S184" s="60"/>
      <c r="T184" s="60"/>
    </row>
    <row r="185" spans="2:20" x14ac:dyDescent="0.3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R185" s="33"/>
      <c r="S185" s="60"/>
      <c r="T185" s="60"/>
    </row>
    <row r="186" spans="2:20" x14ac:dyDescent="0.3">
      <c r="C186" s="2"/>
      <c r="D186" s="2"/>
      <c r="E186" s="18"/>
      <c r="G186" s="2"/>
      <c r="H186" s="2"/>
      <c r="I186" s="18"/>
      <c r="K186" s="2"/>
      <c r="L186" s="2"/>
      <c r="M186" s="18"/>
      <c r="P186" s="24"/>
      <c r="R186" s="33"/>
      <c r="S186" s="60"/>
      <c r="T186" s="60"/>
    </row>
    <row r="187" spans="2:20" x14ac:dyDescent="0.3">
      <c r="R187" s="33"/>
      <c r="S187" s="61"/>
      <c r="T187" s="61"/>
    </row>
    <row r="188" spans="2:20" x14ac:dyDescent="0.3">
      <c r="R188" s="33"/>
      <c r="S188" s="61"/>
      <c r="T188" s="61"/>
    </row>
    <row r="189" spans="2:20" x14ac:dyDescent="0.3">
      <c r="R189" s="33"/>
      <c r="S189" s="61"/>
      <c r="T189" s="61"/>
    </row>
    <row r="190" spans="2:20" x14ac:dyDescent="0.3">
      <c r="R190" s="33"/>
      <c r="S190" s="61"/>
      <c r="T190" s="61"/>
    </row>
    <row r="191" spans="2:20" x14ac:dyDescent="0.3">
      <c r="R191" s="33"/>
      <c r="S191" s="61"/>
      <c r="T191" s="61"/>
    </row>
    <row r="192" spans="2:20" x14ac:dyDescent="0.3">
      <c r="R192" s="33"/>
      <c r="S192" s="61"/>
      <c r="T192" s="61"/>
    </row>
    <row r="193" spans="2:23" x14ac:dyDescent="0.3">
      <c r="R193" s="33"/>
      <c r="S193" s="61"/>
      <c r="T193" s="61"/>
    </row>
    <row r="194" spans="2:23" x14ac:dyDescent="0.3">
      <c r="R194" s="33"/>
      <c r="S194" s="61"/>
      <c r="T194" s="61"/>
    </row>
    <row r="195" spans="2:23" x14ac:dyDescent="0.3">
      <c r="R195" s="33"/>
      <c r="S195" s="61"/>
      <c r="T195" s="61"/>
    </row>
    <row r="196" spans="2:23" x14ac:dyDescent="0.3">
      <c r="R196" s="33"/>
      <c r="S196" s="61"/>
      <c r="T196" s="61"/>
    </row>
    <row r="197" spans="2:23" x14ac:dyDescent="0.3">
      <c r="R197" s="33"/>
      <c r="S197" s="61"/>
      <c r="T197" s="61"/>
    </row>
    <row r="198" spans="2:23" x14ac:dyDescent="0.3">
      <c r="R198" s="33"/>
      <c r="S198" s="61"/>
      <c r="T198" s="61"/>
    </row>
    <row r="199" spans="2:23" x14ac:dyDescent="0.3">
      <c r="R199" s="33"/>
      <c r="S199" s="61"/>
      <c r="T199" s="61"/>
    </row>
    <row r="200" spans="2:23" x14ac:dyDescent="0.3">
      <c r="R200" s="33"/>
      <c r="S200" s="61"/>
      <c r="T200" s="61"/>
    </row>
    <row r="201" spans="2:23" x14ac:dyDescent="0.3">
      <c r="R201" s="33"/>
      <c r="S201" s="61"/>
      <c r="T201" s="61"/>
    </row>
    <row r="202" spans="2:23" x14ac:dyDescent="0.3">
      <c r="R202" s="33"/>
      <c r="S202" s="61"/>
      <c r="T202" s="61"/>
    </row>
    <row r="203" spans="2:23" x14ac:dyDescent="0.3">
      <c r="R203" s="33"/>
      <c r="S203" s="61"/>
      <c r="T203" s="61"/>
    </row>
    <row r="205" spans="2:23" x14ac:dyDescent="0.3">
      <c r="B205" s="8"/>
      <c r="C205" s="59"/>
      <c r="D205" s="67" t="s">
        <v>59</v>
      </c>
      <c r="E205" s="68"/>
      <c r="F205" s="68"/>
      <c r="G205" s="59"/>
      <c r="H205" s="59"/>
      <c r="I205" s="59"/>
      <c r="J205" s="67" t="s">
        <v>60</v>
      </c>
      <c r="K205" s="68"/>
      <c r="L205" s="68"/>
      <c r="M205" s="8"/>
      <c r="N205" s="8"/>
      <c r="R205" s="28" t="s">
        <v>79</v>
      </c>
      <c r="S205" s="36"/>
      <c r="T205" s="36"/>
    </row>
    <row r="206" spans="2:23" x14ac:dyDescent="0.3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R206" s="34" t="s">
        <v>61</v>
      </c>
      <c r="S206" s="34" t="s">
        <v>62</v>
      </c>
    </row>
    <row r="207" spans="2:23" x14ac:dyDescent="0.3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R207" s="34"/>
      <c r="S207" s="34"/>
    </row>
    <row r="208" spans="2:23" x14ac:dyDescent="0.3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R208" s="28" t="s">
        <v>80</v>
      </c>
      <c r="W208" s="38"/>
    </row>
    <row r="209" spans="2:19" x14ac:dyDescent="0.3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R209" s="34" t="s">
        <v>49</v>
      </c>
      <c r="S209" s="34" t="s">
        <v>50</v>
      </c>
    </row>
    <row r="210" spans="2:19" ht="25" customHeight="1" x14ac:dyDescent="0.3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R210" s="34"/>
      <c r="S210" s="34"/>
    </row>
    <row r="211" spans="2:19" ht="25" customHeight="1" x14ac:dyDescent="0.3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2:19" ht="25" customHeight="1" x14ac:dyDescent="0.3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2:19" ht="25" customHeight="1" x14ac:dyDescent="0.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2:19" x14ac:dyDescent="0.3">
      <c r="C214" s="2"/>
      <c r="D214" s="2"/>
      <c r="E214" s="18"/>
      <c r="G214" s="2"/>
      <c r="H214" s="2"/>
      <c r="I214" s="18"/>
      <c r="K214" s="2"/>
      <c r="L214" s="2"/>
      <c r="M214" s="18"/>
      <c r="P214" s="24"/>
    </row>
  </sheetData>
  <mergeCells count="51">
    <mergeCell ref="M6:M7"/>
    <mergeCell ref="B1:N2"/>
    <mergeCell ref="C3:M5"/>
    <mergeCell ref="C67:M69"/>
    <mergeCell ref="C160:M162"/>
    <mergeCell ref="K6:K7"/>
    <mergeCell ref="K70:K71"/>
    <mergeCell ref="K75:K76"/>
    <mergeCell ref="D63:F63"/>
    <mergeCell ref="D150:F150"/>
    <mergeCell ref="D61:F61"/>
    <mergeCell ref="D62:F62"/>
    <mergeCell ref="C48:E48"/>
    <mergeCell ref="G48:I48"/>
    <mergeCell ref="K48:M48"/>
    <mergeCell ref="C59:M59"/>
    <mergeCell ref="G6:G7"/>
    <mergeCell ref="G163:G164"/>
    <mergeCell ref="H6:H7"/>
    <mergeCell ref="K163:K164"/>
    <mergeCell ref="L6:L7"/>
    <mergeCell ref="L70:L71"/>
    <mergeCell ref="L75:L76"/>
    <mergeCell ref="I6:I7"/>
    <mergeCell ref="I163:I164"/>
    <mergeCell ref="J70:J71"/>
    <mergeCell ref="J75:J76"/>
    <mergeCell ref="J163:J164"/>
    <mergeCell ref="G63:I63"/>
    <mergeCell ref="J63:L63"/>
    <mergeCell ref="J150:L150"/>
    <mergeCell ref="G61:I61"/>
    <mergeCell ref="C6:C7"/>
    <mergeCell ref="D6:D7"/>
    <mergeCell ref="D70:D71"/>
    <mergeCell ref="D75:D76"/>
    <mergeCell ref="E6:E7"/>
    <mergeCell ref="E70:E71"/>
    <mergeCell ref="E75:E76"/>
    <mergeCell ref="D60:F60"/>
    <mergeCell ref="G60:I60"/>
    <mergeCell ref="J60:L60"/>
    <mergeCell ref="D205:F205"/>
    <mergeCell ref="J205:L205"/>
    <mergeCell ref="E163:E164"/>
    <mergeCell ref="F70:F71"/>
    <mergeCell ref="F75:F76"/>
    <mergeCell ref="F163:F164"/>
    <mergeCell ref="J61:L61"/>
    <mergeCell ref="G62:I62"/>
    <mergeCell ref="J62:L62"/>
  </mergeCells>
  <phoneticPr fontId="11" type="noConversion"/>
  <conditionalFormatting sqref="D8:E8">
    <cfRule type="expression" dxfId="39" priority="53">
      <formula>IF($E$8&lt;0,1,0)</formula>
    </cfRule>
    <cfRule type="expression" dxfId="38" priority="54">
      <formula>IF($E$8&gt;0,1,0)</formula>
    </cfRule>
  </conditionalFormatting>
  <conditionalFormatting sqref="H8:I8">
    <cfRule type="expression" dxfId="37" priority="48">
      <formula>IF($I$8&lt;0,1,0)</formula>
    </cfRule>
    <cfRule type="expression" dxfId="36" priority="49">
      <formula>IF($I$8&gt;0,1,0)</formula>
    </cfRule>
  </conditionalFormatting>
  <conditionalFormatting sqref="L8:M8">
    <cfRule type="expression" dxfId="35" priority="44">
      <formula>IF($M$8&lt;0,1,0)</formula>
    </cfRule>
    <cfRule type="expression" dxfId="34" priority="45">
      <formula>IF($M$8&gt;0,1,0)</formula>
    </cfRule>
  </conditionalFormatting>
  <conditionalFormatting sqref="D9:E9">
    <cfRule type="expression" dxfId="33" priority="50">
      <formula>IF($E$9&lt;0,1,0)</formula>
    </cfRule>
    <cfRule type="expression" dxfId="32" priority="51">
      <formula>IF($E$9&gt;0,1,0)</formula>
    </cfRule>
  </conditionalFormatting>
  <conditionalFormatting sqref="H9:I9">
    <cfRule type="expression" dxfId="31" priority="46">
      <formula>IF($I$9&lt;0,1,0)</formula>
    </cfRule>
    <cfRule type="expression" dxfId="30" priority="47">
      <formula>IF($I$9&gt;0,1,0)</formula>
    </cfRule>
  </conditionalFormatting>
  <conditionalFormatting sqref="L9:M9">
    <cfRule type="expression" dxfId="29" priority="42">
      <formula>IF($M$9&lt;0,1,0)</formula>
    </cfRule>
    <cfRule type="expression" dxfId="28" priority="43">
      <formula>IF($M$9&gt;0,1,0)</formula>
    </cfRule>
  </conditionalFormatting>
  <conditionalFormatting sqref="E72:F72">
    <cfRule type="expression" dxfId="27" priority="39">
      <formula>IF($F$72&lt;0,1,0)</formula>
    </cfRule>
    <cfRule type="expression" dxfId="26" priority="40">
      <formula>IF($F$72&gt;0,1,0)</formula>
    </cfRule>
  </conditionalFormatting>
  <conditionalFormatting sqref="K72:L72">
    <cfRule type="expression" dxfId="25" priority="7">
      <formula>IF($L$72&lt;0,1,0)</formula>
    </cfRule>
    <cfRule type="expression" dxfId="24" priority="8">
      <formula>IF($L$72&gt;0,1,0)</formula>
    </cfRule>
  </conditionalFormatting>
  <conditionalFormatting sqref="E73:F73">
    <cfRule type="expression" dxfId="23" priority="37">
      <formula>IF($F$73&lt;0,1,0)</formula>
    </cfRule>
    <cfRule type="expression" dxfId="22" priority="38">
      <formula>IF($F$73&gt;0,1,0)</formula>
    </cfRule>
  </conditionalFormatting>
  <conditionalFormatting sqref="K73:L73">
    <cfRule type="expression" dxfId="21" priority="5">
      <formula>IF($L$73&lt;0,1,0)</formula>
    </cfRule>
    <cfRule type="expression" dxfId="20" priority="6">
      <formula>IF($L$73&gt;0,1,0)</formula>
    </cfRule>
  </conditionalFormatting>
  <conditionalFormatting sqref="E77:F77">
    <cfRule type="expression" dxfId="19" priority="35">
      <formula>IF($F$77&lt;0,1,0)</formula>
    </cfRule>
    <cfRule type="expression" dxfId="18" priority="36">
      <formula>IF($F$77&gt;0,1,0)</formula>
    </cfRule>
  </conditionalFormatting>
  <conditionalFormatting sqref="K77:L77">
    <cfRule type="expression" dxfId="17" priority="31">
      <formula>IF($L$77&lt;0,1,0)</formula>
    </cfRule>
    <cfRule type="expression" dxfId="16" priority="32">
      <formula>IF($L$77&gt;0,1,0)</formula>
    </cfRule>
  </conditionalFormatting>
  <conditionalFormatting sqref="E78:F78">
    <cfRule type="expression" dxfId="15" priority="33">
      <formula>IF($F$78&lt;0,1,0)</formula>
    </cfRule>
    <cfRule type="expression" dxfId="14" priority="34">
      <formula>IF($F$78&gt;0,1,0)</formula>
    </cfRule>
  </conditionalFormatting>
  <conditionalFormatting sqref="K78:L78">
    <cfRule type="expression" dxfId="13" priority="29">
      <formula>IF($L$78&lt;0,1,0)</formula>
    </cfRule>
    <cfRule type="expression" dxfId="12" priority="30">
      <formula>IF($L$78&gt;0,1,0)</formula>
    </cfRule>
  </conditionalFormatting>
  <conditionalFormatting sqref="F165:G165">
    <cfRule type="expression" dxfId="11" priority="15">
      <formula>IF($G$165&lt;0,1,0)</formula>
    </cfRule>
    <cfRule type="expression" dxfId="10" priority="16">
      <formula>IF($G$165&gt;0,1,0)</formula>
    </cfRule>
  </conditionalFormatting>
  <conditionalFormatting sqref="J165:K165">
    <cfRule type="expression" dxfId="9" priority="11">
      <formula>IF($K$165&lt;0,1,0)</formula>
    </cfRule>
    <cfRule type="expression" dxfId="8" priority="12">
      <formula>IF($K$165&gt;0,1,0)</formula>
    </cfRule>
  </conditionalFormatting>
  <conditionalFormatting sqref="F166:G166">
    <cfRule type="expression" dxfId="7" priority="13">
      <formula>IF($G$166&lt;0,1,0)</formula>
    </cfRule>
    <cfRule type="expression" dxfId="6" priority="14">
      <formula>IF($G$166&gt;0,1,0)</formula>
    </cfRule>
  </conditionalFormatting>
  <conditionalFormatting sqref="J166:K166">
    <cfRule type="expression" dxfId="5" priority="9">
      <formula>IF($K$166&lt;0,1,0)</formula>
    </cfRule>
    <cfRule type="expression" dxfId="4" priority="10">
      <formula>IF($K$166&gt;0,1,0)</formula>
    </cfRule>
  </conditionalFormatting>
  <conditionalFormatting sqref="F167:G167">
    <cfRule type="expression" dxfId="3" priority="3">
      <formula>IF($G$166&lt;0,1,0)</formula>
    </cfRule>
    <cfRule type="expression" dxfId="2" priority="4">
      <formula>IF($G$166&gt;0,1,0)</formula>
    </cfRule>
  </conditionalFormatting>
  <conditionalFormatting sqref="J167:K167">
    <cfRule type="expression" dxfId="1" priority="1">
      <formula>IF($G$166&lt;0,1,0)</formula>
    </cfRule>
    <cfRule type="expression" dxfId="0" priority="2">
      <formula>IF($G$166&gt;0,1,0)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 Lee</dc:creator>
  <cp:lastModifiedBy>任春宇</cp:lastModifiedBy>
  <cp:lastPrinted>2020-07-20T17:50:00Z</cp:lastPrinted>
  <dcterms:created xsi:type="dcterms:W3CDTF">2015-06-06T10:17:00Z</dcterms:created>
  <dcterms:modified xsi:type="dcterms:W3CDTF">2022-10-31T08:19:33Z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6D6C3BF705E9DCC0B684E86276613C03</vt:lpwstr>
  </property>
  <property fmtid="{D5CDD505-2E9C-101B-9397-08002B2CF9AE}" pid="3" name="KSOProductBuildVer">
    <vt:lpwstr>2052-4.4.1.7360</vt:lpwstr>
  </property>
</Properties>
</file>