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任春宇\Desktop\合生通周报\"/>
    </mc:Choice>
  </mc:AlternateContent>
  <xr:revisionPtr revIDLastSave="0" documentId="13_ncr:1_{E664D29E-5BDF-4373-88D6-BDD45F463BAB}" xr6:coauthVersionLast="47" xr6:coauthVersionMax="47" xr10:uidLastSave="{00000000-0000-0000-0000-000000000000}"/>
  <bookViews>
    <workbookView xWindow="-110" yWindow="-110" windowWidth="19420" windowHeight="10300" tabRatio="848" xr2:uid="{00000000-000D-0000-FFFF-FFFF00000000}"/>
  </bookViews>
  <sheets>
    <sheet name="周报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3" l="1"/>
  <c r="U38" i="3"/>
  <c r="V38" i="3" s="1"/>
  <c r="U34" i="3"/>
  <c r="U33" i="3"/>
  <c r="V33" i="3" s="1"/>
  <c r="V39" i="3"/>
  <c r="V34" i="3"/>
  <c r="V151" i="3"/>
  <c r="V152" i="3"/>
  <c r="M152" i="3" s="1"/>
  <c r="V153" i="3"/>
  <c r="M153" i="3" s="1"/>
  <c r="V154" i="3"/>
  <c r="V155" i="3"/>
  <c r="V156" i="3"/>
  <c r="M156" i="3" s="1"/>
  <c r="V157" i="3"/>
  <c r="M157" i="3" s="1"/>
  <c r="V158" i="3"/>
  <c r="V159" i="3"/>
  <c r="V150" i="3"/>
  <c r="J213" i="3"/>
  <c r="F213" i="3"/>
  <c r="J212" i="3"/>
  <c r="F212" i="3"/>
  <c r="J211" i="3"/>
  <c r="F211" i="3"/>
  <c r="J210" i="3"/>
  <c r="F210" i="3"/>
  <c r="J209" i="3"/>
  <c r="F209" i="3"/>
  <c r="J208" i="3"/>
  <c r="F208" i="3"/>
  <c r="J207" i="3"/>
  <c r="F207" i="3"/>
  <c r="J206" i="3"/>
  <c r="F206" i="3"/>
  <c r="J205" i="3"/>
  <c r="F205" i="3"/>
  <c r="J204" i="3"/>
  <c r="F204" i="3"/>
  <c r="L8" i="3"/>
  <c r="H8" i="3"/>
  <c r="K61" i="3"/>
  <c r="K60" i="3"/>
  <c r="E61" i="3"/>
  <c r="E60" i="3"/>
  <c r="K56" i="3"/>
  <c r="K55" i="3"/>
  <c r="E56" i="3"/>
  <c r="E55" i="3"/>
  <c r="D116" i="3"/>
  <c r="H116" i="3"/>
  <c r="L116" i="3"/>
  <c r="L115" i="3"/>
  <c r="H115" i="3"/>
  <c r="D115" i="3"/>
  <c r="J170" i="3"/>
  <c r="J169" i="3"/>
  <c r="F170" i="3"/>
  <c r="G170" i="3" s="1"/>
  <c r="F169" i="3"/>
  <c r="G169" i="3" s="1"/>
  <c r="K168" i="3"/>
  <c r="K167" i="3"/>
  <c r="G168" i="3"/>
  <c r="G167" i="3"/>
  <c r="M159" i="3"/>
  <c r="M158" i="3"/>
  <c r="M155" i="3"/>
  <c r="M154" i="3"/>
  <c r="M151" i="3"/>
  <c r="M15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H159" i="3"/>
  <c r="H158" i="3"/>
  <c r="H157" i="3"/>
  <c r="H156" i="3"/>
  <c r="H155" i="3"/>
  <c r="H154" i="3"/>
  <c r="H153" i="3"/>
  <c r="H152" i="3"/>
  <c r="H151" i="3"/>
  <c r="H150" i="3"/>
  <c r="D159" i="3"/>
  <c r="D158" i="3"/>
  <c r="D157" i="3"/>
  <c r="D156" i="3"/>
  <c r="D155" i="3"/>
  <c r="D154" i="3"/>
  <c r="D153" i="3"/>
  <c r="D152" i="3"/>
  <c r="D151" i="3"/>
  <c r="D150" i="3"/>
  <c r="M114" i="3"/>
  <c r="I114" i="3"/>
  <c r="E114" i="3"/>
  <c r="E113" i="3"/>
  <c r="I113" i="3"/>
  <c r="M113" i="3"/>
  <c r="F59" i="3"/>
  <c r="F58" i="3"/>
  <c r="L59" i="3"/>
  <c r="L54" i="3"/>
  <c r="L58" i="3"/>
  <c r="L53" i="3"/>
  <c r="F54" i="3"/>
  <c r="F53" i="3"/>
  <c r="J45" i="3"/>
  <c r="G45" i="3"/>
  <c r="J44" i="3"/>
  <c r="G44" i="3"/>
  <c r="D45" i="3"/>
  <c r="D44" i="3"/>
  <c r="M7" i="3"/>
  <c r="M6" i="3"/>
  <c r="I7" i="3"/>
  <c r="I6" i="3"/>
  <c r="E7" i="3"/>
  <c r="E6" i="3"/>
  <c r="H160" i="3" l="1"/>
  <c r="K170" i="3"/>
  <c r="K169" i="3"/>
  <c r="L60" i="3"/>
  <c r="G46" i="3"/>
  <c r="C31" i="3"/>
  <c r="M116" i="3"/>
  <c r="M115" i="3"/>
  <c r="I116" i="3"/>
  <c r="I115" i="3"/>
  <c r="E116" i="3"/>
  <c r="E115" i="3"/>
  <c r="L61" i="3"/>
  <c r="F61" i="3"/>
  <c r="F60" i="3"/>
  <c r="L56" i="3"/>
  <c r="L55" i="3"/>
  <c r="F56" i="3"/>
  <c r="F55" i="3"/>
  <c r="L9" i="3"/>
  <c r="M9" i="3" s="1"/>
  <c r="M8" i="3"/>
  <c r="H9" i="3"/>
  <c r="I9" i="3" s="1"/>
  <c r="I8" i="3"/>
  <c r="D9" i="3"/>
  <c r="E9" i="3" s="1"/>
  <c r="D8" i="3"/>
  <c r="E8" i="3" s="1"/>
  <c r="J160" i="3" l="1"/>
  <c r="J214" i="3" l="1"/>
  <c r="J46" i="3"/>
  <c r="K160" i="3"/>
  <c r="M160" i="3" s="1"/>
</calcChain>
</file>

<file path=xl/sharedStrings.xml><?xml version="1.0" encoding="utf-8"?>
<sst xmlns="http://schemas.openxmlformats.org/spreadsheetml/2006/main" count="210" uniqueCount="93">
  <si>
    <t>销售额</t>
    <phoneticPr fontId="1" type="noConversion"/>
  </si>
  <si>
    <t>客流量</t>
    <phoneticPr fontId="1" type="noConversion"/>
  </si>
  <si>
    <t>会员拉新</t>
    <phoneticPr fontId="1" type="noConversion"/>
  </si>
  <si>
    <t>排名</t>
    <phoneticPr fontId="1" type="noConversion"/>
  </si>
  <si>
    <t>卡券核销</t>
    <phoneticPr fontId="1" type="noConversion"/>
  </si>
  <si>
    <t>卡券领取</t>
    <phoneticPr fontId="1" type="noConversion"/>
  </si>
  <si>
    <t>卡券名称</t>
    <phoneticPr fontId="1" type="noConversion"/>
  </si>
  <si>
    <t>产生积分</t>
    <phoneticPr fontId="1" type="noConversion"/>
  </si>
  <si>
    <t>消耗积分</t>
    <phoneticPr fontId="1" type="noConversion"/>
  </si>
  <si>
    <t>核销率</t>
    <phoneticPr fontId="1" type="noConversion"/>
  </si>
  <si>
    <t>积分数量</t>
    <phoneticPr fontId="1" type="noConversion"/>
  </si>
  <si>
    <t>较前一周</t>
    <phoneticPr fontId="1" type="noConversion"/>
  </si>
  <si>
    <t>同期</t>
    <phoneticPr fontId="1" type="noConversion"/>
  </si>
  <si>
    <t>会员拉新人数</t>
    <phoneticPr fontId="1" type="noConversion"/>
  </si>
  <si>
    <t>日期</t>
    <phoneticPr fontId="1" type="noConversion"/>
  </si>
  <si>
    <t>续卡</t>
    <phoneticPr fontId="1" type="noConversion"/>
  </si>
  <si>
    <t>——— 付费会员卡类型 ———</t>
    <phoneticPr fontId="1" type="noConversion"/>
  </si>
  <si>
    <t>—— 付费会员收益类型 ——</t>
    <phoneticPr fontId="1" type="noConversion"/>
  </si>
  <si>
    <t>本周销售（万元）</t>
    <phoneticPr fontId="1" type="noConversion"/>
  </si>
  <si>
    <t>车流量</t>
    <phoneticPr fontId="1" type="noConversion"/>
  </si>
  <si>
    <t>——— 会员车辆占比 ———</t>
    <phoneticPr fontId="1" type="noConversion"/>
  </si>
  <si>
    <t>——— 卡券核销分类 ———</t>
    <phoneticPr fontId="1" type="noConversion"/>
  </si>
  <si>
    <t>——— 卡券领取渠道 ———</t>
    <phoneticPr fontId="1" type="noConversion"/>
  </si>
  <si>
    <r>
      <t xml:space="preserve">————————————   </t>
    </r>
    <r>
      <rPr>
        <sz val="18"/>
        <color theme="0"/>
        <rFont val="微软雅黑"/>
        <family val="2"/>
        <charset val="134"/>
      </rPr>
      <t>会员</t>
    </r>
    <r>
      <rPr>
        <sz val="16"/>
        <color theme="0"/>
        <rFont val="微软雅黑"/>
        <family val="2"/>
        <charset val="134"/>
      </rPr>
      <t xml:space="preserve">   ————————————</t>
    </r>
    <phoneticPr fontId="1" type="noConversion"/>
  </si>
  <si>
    <r>
      <t xml:space="preserve">——————————  </t>
    </r>
    <r>
      <rPr>
        <sz val="18"/>
        <color theme="0"/>
        <rFont val="微软雅黑"/>
        <family val="2"/>
        <charset val="134"/>
      </rPr>
      <t xml:space="preserve"> 销售 客流 车流</t>
    </r>
    <r>
      <rPr>
        <sz val="16"/>
        <color theme="0"/>
        <rFont val="微软雅黑"/>
        <family val="2"/>
        <charset val="134"/>
      </rPr>
      <t xml:space="preserve">   ——————————</t>
    </r>
    <phoneticPr fontId="1" type="noConversion"/>
  </si>
  <si>
    <r>
      <t xml:space="preserve">—————————————   </t>
    </r>
    <r>
      <rPr>
        <sz val="18"/>
        <color theme="0"/>
        <rFont val="微软雅黑"/>
        <family val="2"/>
        <charset val="134"/>
      </rPr>
      <t>卡券</t>
    </r>
    <r>
      <rPr>
        <sz val="16"/>
        <color theme="0"/>
        <rFont val="微软雅黑"/>
        <family val="2"/>
        <charset val="134"/>
      </rPr>
      <t xml:space="preserve">   ————————————</t>
    </r>
    <phoneticPr fontId="1" type="noConversion"/>
  </si>
  <si>
    <r>
      <t xml:space="preserve">————————————   </t>
    </r>
    <r>
      <rPr>
        <sz val="18"/>
        <color theme="0"/>
        <rFont val="微软雅黑"/>
        <family val="2"/>
        <charset val="134"/>
      </rPr>
      <t>积分</t>
    </r>
    <r>
      <rPr>
        <sz val="16"/>
        <color theme="0"/>
        <rFont val="微软雅黑"/>
        <family val="2"/>
        <charset val="134"/>
      </rPr>
      <t xml:space="preserve">   ————————————</t>
    </r>
    <phoneticPr fontId="1" type="noConversion"/>
  </si>
  <si>
    <t>付费会员收益（元）</t>
    <phoneticPr fontId="1" type="noConversion"/>
  </si>
  <si>
    <t>客流量（万）</t>
    <phoneticPr fontId="1" type="noConversion"/>
  </si>
  <si>
    <t>产生积分（万）</t>
    <phoneticPr fontId="1" type="noConversion"/>
  </si>
  <si>
    <t>—— 付费与免费车流占比 ——</t>
    <phoneticPr fontId="1" type="noConversion"/>
  </si>
  <si>
    <t>消耗积分（万）</t>
    <phoneticPr fontId="1" type="noConversion"/>
  </si>
  <si>
    <t>付费会员卡类型</t>
    <phoneticPr fontId="1" type="noConversion"/>
  </si>
  <si>
    <t>新开卡</t>
    <phoneticPr fontId="1" type="noConversion"/>
  </si>
  <si>
    <t>合计</t>
    <phoneticPr fontId="1" type="noConversion"/>
  </si>
  <si>
    <t>卡券收益（元）</t>
    <phoneticPr fontId="1" type="noConversion"/>
  </si>
  <si>
    <t>会员手机号</t>
    <phoneticPr fontId="1" type="noConversion"/>
  </si>
  <si>
    <t>———————— 付费会员开卡等级和开卡类型交叉分析 ————————</t>
    <phoneticPr fontId="1" type="noConversion"/>
  </si>
  <si>
    <t>———————— 会员产生积分排名 Top10 ————————</t>
    <phoneticPr fontId="1" type="noConversion"/>
  </si>
  <si>
    <t>———————— 卡券收益排名 Top10 ————————</t>
    <phoneticPr fontId="1" type="noConversion"/>
  </si>
  <si>
    <t>付费会员订单</t>
    <phoneticPr fontId="1" type="noConversion"/>
  </si>
  <si>
    <t>会员消费（万元）</t>
    <phoneticPr fontId="1" type="noConversion"/>
  </si>
  <si>
    <t>付费会员收益</t>
  </si>
  <si>
    <t>线下销售</t>
  </si>
  <si>
    <t>线下客流</t>
  </si>
  <si>
    <t>线下车流</t>
  </si>
  <si>
    <t>卡券领取</t>
  </si>
  <si>
    <t>卡券核销</t>
  </si>
  <si>
    <t>卡券收益</t>
  </si>
  <si>
    <t>产生积分</t>
  </si>
  <si>
    <t>消耗积分</t>
  </si>
  <si>
    <t>会员拉新渠道</t>
  </si>
  <si>
    <t>非会员</t>
  </si>
  <si>
    <t>普通会员</t>
  </si>
  <si>
    <t>付费会员</t>
  </si>
  <si>
    <t>付费车流量</t>
  </si>
  <si>
    <t>免费车流量</t>
  </si>
  <si>
    <t xml:space="preserve">  —— 会员产生积分占比 ——</t>
    <phoneticPr fontId="1" type="noConversion"/>
  </si>
  <si>
    <t>—— 会员消耗积分占比 ——</t>
    <phoneticPr fontId="1" type="noConversion"/>
  </si>
  <si>
    <t>付费会员开卡续卡占比</t>
  </si>
  <si>
    <t>卡券领取渠道</t>
  </si>
  <si>
    <t>卡券核销分类</t>
  </si>
  <si>
    <t>普通与付费会员产生积分占比</t>
  </si>
  <si>
    <t>普通与付费会员消耗积分占比</t>
  </si>
  <si>
    <t>会员阶段数据</t>
  </si>
  <si>
    <t>付费会员类型分析</t>
  </si>
  <si>
    <t>卡券阶段数据</t>
  </si>
  <si>
    <t>卡券排名数据</t>
  </si>
  <si>
    <t>积分阶段数据</t>
  </si>
  <si>
    <t>新增付费会员</t>
    <phoneticPr fontId="1" type="noConversion"/>
  </si>
  <si>
    <t>付费会员收益</t>
    <phoneticPr fontId="1" type="noConversion"/>
  </si>
  <si>
    <t>会员消费</t>
    <phoneticPr fontId="1" type="noConversion"/>
  </si>
  <si>
    <t>卡券收益</t>
    <phoneticPr fontId="1" type="noConversion"/>
  </si>
  <si>
    <t>北京朝阳合生汇周报 （ 0823 - 0829 ）</t>
    <phoneticPr fontId="1" type="noConversion"/>
  </si>
  <si>
    <t>本月</t>
  </si>
  <si>
    <t>本月</t>
    <phoneticPr fontId="1" type="noConversion"/>
  </si>
  <si>
    <t>本周</t>
  </si>
  <si>
    <t>本周</t>
    <phoneticPr fontId="1" type="noConversion"/>
  </si>
  <si>
    <t>渠道</t>
    <phoneticPr fontId="1" type="noConversion"/>
  </si>
  <si>
    <t>人数</t>
    <phoneticPr fontId="1" type="noConversion"/>
  </si>
  <si>
    <t>类型</t>
    <phoneticPr fontId="1" type="noConversion"/>
  </si>
  <si>
    <t>数量</t>
    <phoneticPr fontId="1" type="noConversion"/>
  </si>
  <si>
    <t>卡类型</t>
  </si>
  <si>
    <t>线下流量阶段数据</t>
    <phoneticPr fontId="1" type="noConversion"/>
  </si>
  <si>
    <t>线下消费阶段数据</t>
    <phoneticPr fontId="1" type="noConversion"/>
  </si>
  <si>
    <t>普通会员积分</t>
  </si>
  <si>
    <t>付费会员积分</t>
  </si>
  <si>
    <t>付费会员开卡类型统计</t>
  </si>
  <si>
    <t>线下会员消费</t>
    <phoneticPr fontId="1" type="noConversion"/>
  </si>
  <si>
    <t>付费与非付费停车占比</t>
    <phoneticPr fontId="1" type="noConversion"/>
  </si>
  <si>
    <t>会员停车订单占比</t>
    <phoneticPr fontId="1" type="noConversion"/>
  </si>
  <si>
    <t>会员积分排名</t>
    <phoneticPr fontId="1" type="noConversion"/>
  </si>
  <si>
    <t>开卡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</si>
</sst>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0.0"/>
    <numFmt numFmtId="178" formatCode="0.0_ 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11"/>
      <color theme="4" tint="-0.249977111117893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3" tint="-0.249977111117893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9" fontId="5" fillId="2" borderId="0" xfId="0" applyNumberFormat="1" applyFont="1" applyFill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9" fontId="5" fillId="5" borderId="0" xfId="0" applyNumberFormat="1" applyFont="1" applyFill="1"/>
    <xf numFmtId="0" fontId="2" fillId="5" borderId="0" xfId="0" applyFont="1" applyFill="1"/>
    <xf numFmtId="0" fontId="2" fillId="5" borderId="0" xfId="0" applyFont="1" applyFill="1" applyBorder="1"/>
    <xf numFmtId="0" fontId="5" fillId="4" borderId="0" xfId="0" applyFont="1" applyFill="1" applyAlignment="1">
      <alignment horizontal="left"/>
    </xf>
    <xf numFmtId="9" fontId="5" fillId="4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/>
    </xf>
    <xf numFmtId="0" fontId="9" fillId="5" borderId="0" xfId="0" applyFont="1" applyFill="1"/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5" fillId="10" borderId="0" xfId="0" applyFont="1" applyFill="1" applyAlignment="1">
      <alignment horizontal="left"/>
    </xf>
    <xf numFmtId="9" fontId="5" fillId="10" borderId="0" xfId="0" applyNumberFormat="1" applyFont="1" applyFill="1" applyAlignment="1">
      <alignment horizontal="left"/>
    </xf>
    <xf numFmtId="0" fontId="5" fillId="7" borderId="0" xfId="0" applyFont="1" applyFill="1" applyAlignment="1">
      <alignment horizontal="left"/>
    </xf>
    <xf numFmtId="9" fontId="5" fillId="7" borderId="0" xfId="0" applyNumberFormat="1" applyFont="1" applyFill="1" applyAlignment="1">
      <alignment horizontal="lef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9" fontId="5" fillId="6" borderId="0" xfId="0" applyNumberFormat="1" applyFont="1" applyFill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2" fillId="2" borderId="11" xfId="0" applyFont="1" applyFill="1" applyBorder="1"/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3" borderId="0" xfId="0" applyFont="1" applyFill="1"/>
    <xf numFmtId="0" fontId="2" fillId="13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9" fontId="5" fillId="13" borderId="0" xfId="0" applyNumberFormat="1" applyFont="1" applyFill="1" applyAlignment="1">
      <alignment horizontal="left"/>
    </xf>
    <xf numFmtId="0" fontId="5" fillId="15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2" fillId="15" borderId="11" xfId="0" applyFont="1" applyFill="1" applyBorder="1" applyAlignment="1">
      <alignment horizontal="center"/>
    </xf>
    <xf numFmtId="0" fontId="11" fillId="5" borderId="0" xfId="0" applyFont="1" applyFill="1" applyAlignment="1"/>
    <xf numFmtId="0" fontId="2" fillId="12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9" fontId="2" fillId="12" borderId="6" xfId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9" fontId="2" fillId="12" borderId="10" xfId="1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2" borderId="0" xfId="0" applyFont="1" applyFill="1" applyBorder="1"/>
    <xf numFmtId="0" fontId="2" fillId="2" borderId="12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12" borderId="6" xfId="0" applyFont="1" applyFill="1" applyBorder="1"/>
    <xf numFmtId="0" fontId="2" fillId="15" borderId="8" xfId="0" applyFont="1" applyFill="1" applyBorder="1"/>
    <xf numFmtId="0" fontId="2" fillId="4" borderId="7" xfId="0" applyFont="1" applyFill="1" applyBorder="1"/>
    <xf numFmtId="0" fontId="2" fillId="4" borderId="5" xfId="0" applyFont="1" applyFill="1" applyBorder="1"/>
    <xf numFmtId="0" fontId="2" fillId="15" borderId="7" xfId="0" applyFont="1" applyFill="1" applyBorder="1"/>
    <xf numFmtId="0" fontId="2" fillId="15" borderId="5" xfId="0" applyFont="1" applyFill="1" applyBorder="1"/>
    <xf numFmtId="0" fontId="2" fillId="15" borderId="6" xfId="0" applyFont="1" applyFill="1" applyBorder="1"/>
    <xf numFmtId="0" fontId="2" fillId="15" borderId="9" xfId="0" applyFont="1" applyFill="1" applyBorder="1"/>
    <xf numFmtId="0" fontId="2" fillId="15" borderId="10" xfId="0" applyFont="1" applyFill="1" applyBorder="1"/>
    <xf numFmtId="0" fontId="2" fillId="12" borderId="7" xfId="0" applyFont="1" applyFill="1" applyBorder="1"/>
    <xf numFmtId="0" fontId="2" fillId="12" borderId="5" xfId="0" applyFont="1" applyFill="1" applyBorder="1"/>
    <xf numFmtId="0" fontId="2" fillId="12" borderId="13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13" fillId="4" borderId="0" xfId="0" applyFont="1" applyFill="1" applyAlignment="1">
      <alignment horizontal="left"/>
    </xf>
    <xf numFmtId="9" fontId="13" fillId="4" borderId="0" xfId="0" applyNumberFormat="1" applyFont="1" applyFill="1" applyAlignment="1">
      <alignment horizontal="left"/>
    </xf>
    <xf numFmtId="0" fontId="2" fillId="0" borderId="0" xfId="0" applyFont="1" applyFill="1"/>
    <xf numFmtId="0" fontId="8" fillId="5" borderId="0" xfId="0" applyFont="1" applyFill="1" applyAlignment="1"/>
    <xf numFmtId="0" fontId="8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9" xfId="0" applyFont="1" applyFill="1" applyBorder="1"/>
    <xf numFmtId="0" fontId="2" fillId="12" borderId="2" xfId="0" applyFont="1" applyFill="1" applyBorder="1" applyAlignment="1">
      <alignment vertical="center"/>
    </xf>
    <xf numFmtId="9" fontId="2" fillId="12" borderId="5" xfId="0" applyNumberFormat="1" applyFont="1" applyFill="1" applyBorder="1" applyAlignment="1">
      <alignment horizontal="center" vertical="center"/>
    </xf>
    <xf numFmtId="0" fontId="2" fillId="12" borderId="14" xfId="1" applyNumberFormat="1" applyFont="1" applyFill="1" applyBorder="1" applyAlignment="1">
      <alignment horizontal="center" vertical="center"/>
    </xf>
    <xf numFmtId="0" fontId="2" fillId="12" borderId="13" xfId="1" applyNumberFormat="1" applyFont="1" applyFill="1" applyBorder="1" applyAlignment="1">
      <alignment horizontal="center" vertical="center"/>
    </xf>
    <xf numFmtId="0" fontId="2" fillId="12" borderId="15" xfId="1" applyNumberFormat="1" applyFont="1" applyFill="1" applyBorder="1" applyAlignment="1">
      <alignment horizontal="center" vertical="center"/>
    </xf>
    <xf numFmtId="0" fontId="2" fillId="12" borderId="11" xfId="1" applyNumberFormat="1" applyFont="1" applyFill="1" applyBorder="1" applyAlignment="1">
      <alignment horizontal="center" vertical="center"/>
    </xf>
    <xf numFmtId="9" fontId="2" fillId="12" borderId="3" xfId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vertical="center"/>
    </xf>
    <xf numFmtId="0" fontId="15" fillId="0" borderId="0" xfId="0" applyFont="1" applyFill="1"/>
    <xf numFmtId="0" fontId="15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177" fontId="7" fillId="8" borderId="0" xfId="0" applyNumberFormat="1" applyFont="1" applyFill="1" applyAlignment="1">
      <alignment vertical="center"/>
    </xf>
    <xf numFmtId="0" fontId="7" fillId="8" borderId="0" xfId="0" applyFont="1" applyFill="1" applyAlignment="1">
      <alignment horizontal="center" vertical="center"/>
    </xf>
    <xf numFmtId="177" fontId="7" fillId="8" borderId="0" xfId="0" applyNumberFormat="1" applyFont="1" applyFill="1" applyAlignment="1">
      <alignment horizontal="center" vertical="center"/>
    </xf>
    <xf numFmtId="0" fontId="7" fillId="11" borderId="0" xfId="0" applyFont="1" applyFill="1" applyAlignment="1">
      <alignment vertic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center" vertical="center"/>
    </xf>
    <xf numFmtId="177" fontId="7" fillId="14" borderId="0" xfId="0" applyNumberFormat="1" applyFont="1" applyFill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177" fontId="7" fillId="14" borderId="0" xfId="0" applyNumberFormat="1" applyFont="1" applyFill="1" applyAlignment="1">
      <alignment horizontal="right" vertical="center"/>
    </xf>
    <xf numFmtId="9" fontId="5" fillId="15" borderId="0" xfId="0" applyNumberFormat="1" applyFont="1" applyFill="1" applyAlignment="1">
      <alignment horizontal="center"/>
    </xf>
    <xf numFmtId="177" fontId="5" fillId="15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9" fontId="5" fillId="12" borderId="0" xfId="0" applyNumberFormat="1" applyFont="1" applyFill="1" applyAlignment="1">
      <alignment horizontal="center"/>
    </xf>
    <xf numFmtId="177" fontId="5" fillId="9" borderId="0" xfId="0" applyNumberFormat="1" applyFont="1" applyFill="1" applyAlignment="1">
      <alignment horizontal="center"/>
    </xf>
    <xf numFmtId="9" fontId="5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6" fillId="0" borderId="16" xfId="0" applyFont="1" applyFill="1" applyBorder="1"/>
    <xf numFmtId="0" fontId="16" fillId="2" borderId="0" xfId="0" applyFont="1" applyFill="1" applyAlignment="1">
      <alignment horizontal="center" vertical="center"/>
    </xf>
    <xf numFmtId="176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Border="1"/>
    <xf numFmtId="176" fontId="16" fillId="0" borderId="16" xfId="0" applyNumberFormat="1" applyFont="1" applyBorder="1"/>
    <xf numFmtId="0" fontId="16" fillId="0" borderId="16" xfId="0" applyFont="1" applyBorder="1"/>
    <xf numFmtId="0" fontId="16" fillId="2" borderId="16" xfId="0" applyFont="1" applyFill="1" applyBorder="1"/>
    <xf numFmtId="0" fontId="16" fillId="0" borderId="0" xfId="0" applyFont="1" applyFill="1"/>
    <xf numFmtId="0" fontId="16" fillId="0" borderId="0" xfId="0" applyFont="1"/>
    <xf numFmtId="10" fontId="16" fillId="0" borderId="16" xfId="1" applyNumberFormat="1" applyFont="1" applyBorder="1" applyAlignment="1"/>
    <xf numFmtId="0" fontId="18" fillId="2" borderId="0" xfId="0" applyFont="1" applyFill="1"/>
    <xf numFmtId="178" fontId="16" fillId="0" borderId="16" xfId="0" applyNumberFormat="1" applyFont="1" applyFill="1" applyBorder="1"/>
    <xf numFmtId="178" fontId="16" fillId="0" borderId="16" xfId="0" applyNumberFormat="1" applyFont="1" applyBorder="1"/>
    <xf numFmtId="0" fontId="2" fillId="12" borderId="9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2" fillId="12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48"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A5002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CC0000"/>
      <color rgb="FFCB008B"/>
      <color rgb="FF00A6CB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14391202654881"/>
          <c:y val="5.1529568271111548E-2"/>
          <c:w val="0.53081397484723425"/>
          <c:h val="0.76356515955198057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AB-4900-BDED-5255EA1C6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AB-4900-BDED-5255EA1C6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周报!$U$33:$U$34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周报!$V$33:$V$34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37-4057-9D6C-7E9D091F64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74326696424092"/>
          <c:y val="0.84932919666000872"/>
          <c:w val="0.63943628065600078"/>
          <c:h val="0.15067080333999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周报!$U$14</c:f>
              <c:strCache>
                <c:ptCount val="1"/>
                <c:pt idx="0">
                  <c:v>付费会员收益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周报!$R$15:$R$28</c:f>
              <c:numCache>
                <c:formatCode>m/d;@</c:formatCode>
                <c:ptCount val="14"/>
              </c:numCache>
            </c:numRef>
          </c:cat>
          <c:val>
            <c:numRef>
              <c:f>周报!$U$15:$U$28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E7B-4CF3-B1BE-7ED3AA4C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92047"/>
        <c:axId val="1642411119"/>
      </c:barChart>
      <c:lineChart>
        <c:grouping val="standard"/>
        <c:varyColors val="0"/>
        <c:ser>
          <c:idx val="0"/>
          <c:order val="0"/>
          <c:tx>
            <c:strRef>
              <c:f>周报!$S$14</c:f>
              <c:strCache>
                <c:ptCount val="1"/>
                <c:pt idx="0">
                  <c:v>会员拉新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周报!$R$15:$R$28</c:f>
              <c:numCache>
                <c:formatCode>m/d;@</c:formatCode>
                <c:ptCount val="14"/>
              </c:numCache>
            </c:numRef>
          </c:cat>
          <c:val>
            <c:numRef>
              <c:f>周报!$S$15:$S$28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CF3-B1BE-7ED3AA4C668F}"/>
            </c:ext>
          </c:extLst>
        </c:ser>
        <c:ser>
          <c:idx val="1"/>
          <c:order val="1"/>
          <c:tx>
            <c:strRef>
              <c:f>周报!$T$14</c:f>
              <c:strCache>
                <c:ptCount val="1"/>
                <c:pt idx="0">
                  <c:v>新增付费会员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周报!$R$15:$R$28</c:f>
              <c:numCache>
                <c:formatCode>m/d;@</c:formatCode>
                <c:ptCount val="14"/>
              </c:numCache>
            </c:numRef>
          </c:cat>
          <c:val>
            <c:numRef>
              <c:f>周报!$T$15:$T$28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CF3-B1BE-7ED3AA4C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94063"/>
        <c:axId val="1849002767"/>
      </c:lineChart>
      <c:catAx>
        <c:axId val="191739406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002767"/>
        <c:crosses val="autoZero"/>
        <c:auto val="1"/>
        <c:lblAlgn val="ctr"/>
        <c:lblOffset val="100"/>
        <c:noMultiLvlLbl val="1"/>
      </c:catAx>
      <c:valAx>
        <c:axId val="18490027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394063"/>
        <c:crosses val="autoZero"/>
        <c:crossBetween val="between"/>
      </c:valAx>
      <c:valAx>
        <c:axId val="164241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392047"/>
        <c:crosses val="max"/>
        <c:crossBetween val="between"/>
      </c:valAx>
      <c:catAx>
        <c:axId val="1863392047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64241111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周报!$S$66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周报!$R$67:$R$80</c:f>
              <c:numCache>
                <c:formatCode>m/d;@</c:formatCode>
                <c:ptCount val="14"/>
              </c:numCache>
            </c:numRef>
          </c:cat>
          <c:val>
            <c:numRef>
              <c:f>周报!$S$67:$S$80</c:f>
              <c:numCache>
                <c:formatCode>0.0_ 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A-4003-AE5B-75C8507826C3}"/>
            </c:ext>
          </c:extLst>
        </c:ser>
        <c:ser>
          <c:idx val="1"/>
          <c:order val="1"/>
          <c:tx>
            <c:strRef>
              <c:f>周报!$T$66</c:f>
              <c:strCache>
                <c:ptCount val="1"/>
                <c:pt idx="0">
                  <c:v>会员消费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周报!$R$67:$R$80</c:f>
              <c:numCache>
                <c:formatCode>m/d;@</c:formatCode>
                <c:ptCount val="14"/>
              </c:numCache>
            </c:numRef>
          </c:cat>
          <c:val>
            <c:numRef>
              <c:f>周报!$T$67:$T$80</c:f>
              <c:numCache>
                <c:formatCode>0.0_ 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A-4003-AE5B-75C850782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7445663"/>
        <c:axId val="1642400303"/>
      </c:lineChart>
      <c:catAx>
        <c:axId val="1917445663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400303"/>
        <c:crosses val="autoZero"/>
        <c:auto val="1"/>
        <c:lblAlgn val="ctr"/>
        <c:lblOffset val="100"/>
        <c:noMultiLvlLbl val="1"/>
      </c:catAx>
      <c:valAx>
        <c:axId val="1642400303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17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6273412578648E-2"/>
          <c:y val="0.14077540443797854"/>
          <c:w val="0.93984503732477642"/>
          <c:h val="0.76281915988417659"/>
        </c:manualLayout>
      </c:layout>
      <c:lineChart>
        <c:grouping val="standard"/>
        <c:varyColors val="0"/>
        <c:ser>
          <c:idx val="0"/>
          <c:order val="0"/>
          <c:tx>
            <c:strRef>
              <c:f>周报!$S$83</c:f>
              <c:strCache>
                <c:ptCount val="1"/>
                <c:pt idx="0">
                  <c:v>客流量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周报!$R$84:$R$97</c:f>
              <c:numCache>
                <c:formatCode>m/d;@</c:formatCode>
                <c:ptCount val="14"/>
              </c:numCache>
            </c:numRef>
          </c:cat>
          <c:val>
            <c:numRef>
              <c:f>周报!$S$84:$S$97</c:f>
              <c:numCache>
                <c:formatCode>0.0_ 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812-B75A-6431A3E4352E}"/>
            </c:ext>
          </c:extLst>
        </c:ser>
        <c:ser>
          <c:idx val="1"/>
          <c:order val="1"/>
          <c:tx>
            <c:strRef>
              <c:f>周报!$T$83</c:f>
              <c:strCache>
                <c:ptCount val="1"/>
                <c:pt idx="0">
                  <c:v>车流量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周报!$R$84:$R$97</c:f>
              <c:numCache>
                <c:formatCode>m/d;@</c:formatCode>
                <c:ptCount val="14"/>
              </c:numCache>
            </c:numRef>
          </c:cat>
          <c:val>
            <c:numRef>
              <c:f>周报!$T$84:$T$97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812-B75A-6431A3E4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909263"/>
        <c:axId val="1458431183"/>
      </c:lineChart>
      <c:catAx>
        <c:axId val="1862909263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431183"/>
        <c:crosses val="autoZero"/>
        <c:auto val="1"/>
        <c:lblAlgn val="ctr"/>
        <c:lblOffset val="100"/>
        <c:noMultiLvlLbl val="1"/>
      </c:catAx>
      <c:valAx>
        <c:axId val="1458431183"/>
        <c:scaling>
          <c:orientation val="minMax"/>
          <c:min val="3"/>
        </c:scaling>
        <c:delete val="0"/>
        <c:axPos val="l"/>
        <c:numFmt formatCode="0.0_ 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9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周报!$U$121</c:f>
              <c:strCache>
                <c:ptCount val="1"/>
                <c:pt idx="0">
                  <c:v>卡券收益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\.0,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周报!$R$122:$R$135</c:f>
              <c:numCache>
                <c:formatCode>m/d;@</c:formatCode>
                <c:ptCount val="14"/>
              </c:numCache>
            </c:numRef>
          </c:cat>
          <c:val>
            <c:numRef>
              <c:f>周报!$U$122:$U$135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C63F-4412-A296-5E6894005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541263"/>
        <c:axId val="1642402799"/>
      </c:barChart>
      <c:lineChart>
        <c:grouping val="standard"/>
        <c:varyColors val="0"/>
        <c:ser>
          <c:idx val="0"/>
          <c:order val="0"/>
          <c:tx>
            <c:strRef>
              <c:f>周报!$S$121</c:f>
              <c:strCache>
                <c:ptCount val="1"/>
                <c:pt idx="0">
                  <c:v>卡券领取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周报!$R$122:$R$135</c:f>
              <c:numCache>
                <c:formatCode>m/d;@</c:formatCode>
                <c:ptCount val="14"/>
              </c:numCache>
            </c:numRef>
          </c:cat>
          <c:val>
            <c:numRef>
              <c:f>周报!$S$122:$S$135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412-A296-5E6894005A32}"/>
            </c:ext>
          </c:extLst>
        </c:ser>
        <c:ser>
          <c:idx val="1"/>
          <c:order val="1"/>
          <c:tx>
            <c:strRef>
              <c:f>周报!$T$121</c:f>
              <c:strCache>
                <c:ptCount val="1"/>
                <c:pt idx="0">
                  <c:v>卡券核销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周报!$R$122:$R$135</c:f>
              <c:numCache>
                <c:formatCode>m/d;@</c:formatCode>
                <c:ptCount val="14"/>
              </c:numCache>
            </c:numRef>
          </c:cat>
          <c:val>
            <c:numRef>
              <c:f>周报!$T$122:$T$135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F-4412-A296-5E6894005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482063"/>
        <c:axId val="1642399471"/>
      </c:lineChart>
      <c:catAx>
        <c:axId val="191748206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399471"/>
        <c:crosses val="autoZero"/>
        <c:auto val="1"/>
        <c:lblAlgn val="ctr"/>
        <c:lblOffset val="100"/>
        <c:noMultiLvlLbl val="1"/>
      </c:catAx>
      <c:valAx>
        <c:axId val="164239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482063"/>
        <c:crosses val="autoZero"/>
        <c:crossBetween val="between"/>
      </c:valAx>
      <c:valAx>
        <c:axId val="1642402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541263"/>
        <c:crosses val="max"/>
        <c:crossBetween val="between"/>
      </c:valAx>
      <c:catAx>
        <c:axId val="1917541263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64240279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周报!$S$175</c:f>
              <c:strCache>
                <c:ptCount val="1"/>
                <c:pt idx="0">
                  <c:v>产生积分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周报!$R$176:$R$189</c:f>
              <c:numCache>
                <c:formatCode>m/d;@</c:formatCode>
                <c:ptCount val="14"/>
              </c:numCache>
            </c:numRef>
          </c:cat>
          <c:val>
            <c:numRef>
              <c:f>周报!$S$176:$S$189</c:f>
              <c:numCache>
                <c:formatCode>0.0_ 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20B-BACD-3893B6A897BE}"/>
            </c:ext>
          </c:extLst>
        </c:ser>
        <c:ser>
          <c:idx val="1"/>
          <c:order val="1"/>
          <c:tx>
            <c:strRef>
              <c:f>周报!$T$175</c:f>
              <c:strCache>
                <c:ptCount val="1"/>
                <c:pt idx="0">
                  <c:v>消耗积分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周报!$R$176:$R$189</c:f>
              <c:numCache>
                <c:formatCode>m/d;@</c:formatCode>
                <c:ptCount val="14"/>
              </c:numCache>
            </c:numRef>
          </c:cat>
          <c:val>
            <c:numRef>
              <c:f>周报!$T$176:$T$189</c:f>
              <c:numCache>
                <c:formatCode>0.0_ 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20B-BACD-3893B6A897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5484287"/>
        <c:axId val="1737303295"/>
      </c:lineChart>
      <c:catAx>
        <c:axId val="1865484287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303295"/>
        <c:crosses val="autoZero"/>
        <c:auto val="1"/>
        <c:lblAlgn val="ctr"/>
        <c:lblOffset val="100"/>
        <c:noMultiLvlLbl val="1"/>
      </c:catAx>
      <c:valAx>
        <c:axId val="1737303295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8654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36475183992358"/>
          <c:y val="6.0375680252305386E-2"/>
          <c:w val="0.53703481466060909"/>
          <c:h val="0.76907266827256948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65-43F8-9889-D613F59EC2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65-43F8-9889-D613F59EC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周报!$U$38:$U$39</c:f>
              <c:strCache>
                <c:ptCount val="2"/>
                <c:pt idx="0">
                  <c:v>开卡</c:v>
                </c:pt>
                <c:pt idx="1">
                  <c:v>续卡</c:v>
                </c:pt>
              </c:strCache>
            </c:strRef>
          </c:cat>
          <c:val>
            <c:numRef>
              <c:f>周报!$V$38:$V$39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8-42BD-9FB2-3021F1F6D1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79344725872108"/>
          <c:y val="0.8489921252740934"/>
          <c:w val="0.41441261792740303"/>
          <c:h val="0.1510078747259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14391202654881"/>
          <c:y val="5.1529568271111548E-2"/>
          <c:w val="0.53081397484723425"/>
          <c:h val="0.763565159551980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30-4281-9B92-763B283071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30-4281-9B92-763B283071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周报!$R$100:$S$100</c:f>
              <c:strCache>
                <c:ptCount val="2"/>
                <c:pt idx="0">
                  <c:v>付费车流量</c:v>
                </c:pt>
                <c:pt idx="1">
                  <c:v>免费车流量</c:v>
                </c:pt>
              </c:strCache>
            </c:strRef>
          </c:cat>
          <c:val>
            <c:numRef>
              <c:f>周报!$R$101:$S$101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EF0A-4384-9DCC-25D5261D29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43758774339259E-2"/>
          <c:y val="0.84040061895431595"/>
          <c:w val="0.81691558322651525"/>
          <c:h val="0.15067080333999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51185977913752"/>
          <c:y val="2.458174326251529E-2"/>
          <c:w val="0.53703481466060909"/>
          <c:h val="0.769072668272569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D-493E-9240-8F40ABB6B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CD-493E-9240-8F40ABB6B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CD-493E-9240-8F40ABB6B0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周报!$R$103:$T$103</c:f>
              <c:strCache>
                <c:ptCount val="3"/>
                <c:pt idx="0">
                  <c:v>非会员</c:v>
                </c:pt>
                <c:pt idx="1">
                  <c:v>普通会员</c:v>
                </c:pt>
                <c:pt idx="2">
                  <c:v>付费会员</c:v>
                </c:pt>
              </c:strCache>
            </c:strRef>
          </c:cat>
          <c:val>
            <c:numRef>
              <c:f>周报!$R$104:$T$104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74E-4A77-A350-F84947D412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191706686818936E-2"/>
          <c:y val="0.8489921252740934"/>
          <c:w val="0.89999999999999991"/>
          <c:h val="0.1510078747259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571183147561102"/>
          <c:y val="5.1529845001297106E-2"/>
          <c:w val="0.52217772778402705"/>
          <c:h val="0.8974936006001129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DA-4AE1-BC8F-63F66B589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81-4EB6-BF23-5EE025DF8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81-4EB6-BF23-5EE025DF89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81-4EB6-BF23-5EE025DF89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81-4EB6-BF23-5EE025DF89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99-4B45-AE34-8F47F9B45F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A3-6940-A869-CF5C716EDF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3A-F04E-8CB1-D26F8090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周报!$R$138:$R$145</c:f>
              <c:numCache>
                <c:formatCode>General</c:formatCode>
                <c:ptCount val="8"/>
              </c:numCache>
            </c:numRef>
          </c:cat>
          <c:val>
            <c:numRef>
              <c:f>周报!$S$138:$S$145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922-4795-9B8B-BB6A92F4483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1143146191750193E-3"/>
          <c:w val="0.42527054706396994"/>
          <c:h val="0.99888568538082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36475183992358"/>
          <c:y val="6.0375680252305386E-2"/>
          <c:w val="0.53703481466060909"/>
          <c:h val="0.76907266827256948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1-4906-B18D-92D14267B6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1-4906-B18D-92D14267B6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6F-4CEE-B617-8DD3ECB14B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周报!$U$138:$U$140</c:f>
              <c:numCache>
                <c:formatCode>General</c:formatCode>
                <c:ptCount val="3"/>
              </c:numCache>
            </c:numRef>
          </c:cat>
          <c:val>
            <c:numRef>
              <c:f>周报!$V$138:$V$140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2DD-49E7-950F-E421AF652D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23926769215769"/>
          <c:y val="0.8489921252740934"/>
          <c:w val="0.68190487798932253"/>
          <c:h val="0.1510078747259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418189861098821"/>
          <c:y val="2.4683911771503302E-2"/>
          <c:w val="0.48686897283906927"/>
          <c:h val="0.948470431728888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57-4F9F-92B2-0248F4D49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57-4F9F-92B2-0248F4D49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周报!$R$192:$S$192</c:f>
              <c:strCache>
                <c:ptCount val="2"/>
                <c:pt idx="0">
                  <c:v>普通会员积分</c:v>
                </c:pt>
                <c:pt idx="1">
                  <c:v>付费会员积分</c:v>
                </c:pt>
              </c:strCache>
            </c:strRef>
          </c:cat>
          <c:val>
            <c:numRef>
              <c:f>周报!$R$193:$S$193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257-4F9F-92B2-0248F4D496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24943913011617616"/>
          <c:w val="0.35203432716977795"/>
          <c:h val="0.52684706572042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61023622047244"/>
          <c:y val="2.4661153445692804E-2"/>
          <c:w val="0.55068031496062997"/>
          <c:h val="0.9396245357315352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96-44E3-B8BF-05844FCE47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96-44E3-B8BF-05844FCE4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周报!$R$195:$S$195</c:f>
              <c:strCache>
                <c:ptCount val="2"/>
                <c:pt idx="0">
                  <c:v>普通会员</c:v>
                </c:pt>
                <c:pt idx="1">
                  <c:v>付费会员</c:v>
                </c:pt>
              </c:strCache>
            </c:strRef>
          </c:cat>
          <c:val>
            <c:numRef>
              <c:f>周报!$R$196:$S$196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AA2-4856-A07C-2CB76FB283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7968586873303483"/>
          <c:w val="0.29563818897637795"/>
          <c:h val="0.57031395550756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046559096377528"/>
          <c:y val="0.15990424069282713"/>
          <c:w val="0.4975656261697301"/>
          <c:h val="0.665079800414187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83-4A8D-B51C-3BFD67DAF2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83-4A8D-B51C-3BFD67DAF2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83-4A8D-B51C-3BFD67DAF2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83-4A8D-B51C-3BFD67DAF2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83-4A8D-B51C-3BFD67DAF2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0B-4542-A2CF-E4B313C5DE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0B-4542-A2CF-E4B313C5DE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周报!$R$33:$R$39</c:f>
              <c:numCache>
                <c:formatCode>General</c:formatCode>
                <c:ptCount val="7"/>
              </c:numCache>
            </c:numRef>
          </c:cat>
          <c:val>
            <c:numRef>
              <c:f>周报!$S$33:$S$39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325-44A8-BD52-679A236AF2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23012721767465E-2"/>
          <c:y val="2.43854264519618E-2"/>
          <c:w val="0.44526764759684867"/>
          <c:h val="0.97561457354803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541991</xdr:colOff>
      <xdr:row>30</xdr:row>
      <xdr:rowOff>196104</xdr:rowOff>
    </xdr:from>
    <xdr:to>
      <xdr:col>9</xdr:col>
      <xdr:colOff>123265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D93DC3-B365-418E-ADB1-AE6B9D8F7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545912</xdr:colOff>
      <xdr:row>31</xdr:row>
      <xdr:rowOff>5602</xdr:rowOff>
    </xdr:from>
    <xdr:to>
      <xdr:col>13</xdr:col>
      <xdr:colOff>235324</xdr:colOff>
      <xdr:row>38</xdr:row>
      <xdr:rowOff>179294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71B10BE-0FCC-4C16-A804-9AF7B359A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22225</xdr:colOff>
      <xdr:row>99</xdr:row>
      <xdr:rowOff>95250</xdr:rowOff>
    </xdr:from>
    <xdr:to>
      <xdr:col>5</xdr:col>
      <xdr:colOff>577850</xdr:colOff>
      <xdr:row>106</xdr:row>
      <xdr:rowOff>50799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37747BA-D76A-4EA1-A138-2A08E941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99</xdr:row>
      <xdr:rowOff>107950</xdr:rowOff>
    </xdr:from>
    <xdr:to>
      <xdr:col>11</xdr:col>
      <xdr:colOff>650875</xdr:colOff>
      <xdr:row>106</xdr:row>
      <xdr:rowOff>60324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35E07-AB5E-4EAA-8415-326DBB9D0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495301</xdr:colOff>
      <xdr:row>137</xdr:row>
      <xdr:rowOff>95250</xdr:rowOff>
    </xdr:from>
    <xdr:to>
      <xdr:col>6</xdr:col>
      <xdr:colOff>127001</xdr:colOff>
      <xdr:row>144</xdr:row>
      <xdr:rowOff>50799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B4095A9-7DA8-4711-B940-ADB700E9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606425</xdr:colOff>
      <xdr:row>137</xdr:row>
      <xdr:rowOff>82550</xdr:rowOff>
    </xdr:from>
    <xdr:to>
      <xdr:col>12</xdr:col>
      <xdr:colOff>15875</xdr:colOff>
      <xdr:row>144</xdr:row>
      <xdr:rowOff>34924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60F6F5A-B81A-4243-988E-75683B4D3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191</xdr:row>
      <xdr:rowOff>101600</xdr:rowOff>
    </xdr:from>
    <xdr:to>
      <xdr:col>6</xdr:col>
      <xdr:colOff>412750</xdr:colOff>
      <xdr:row>198</xdr:row>
      <xdr:rowOff>53974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F0CDBCD-1B75-4488-8BAE-5F58AC52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355600</xdr:colOff>
      <xdr:row>191</xdr:row>
      <xdr:rowOff>101600</xdr:rowOff>
    </xdr:from>
    <xdr:to>
      <xdr:col>12</xdr:col>
      <xdr:colOff>254000</xdr:colOff>
      <xdr:row>198</xdr:row>
      <xdr:rowOff>57149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043AAA3-7923-411F-9227-272AE33B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30</xdr:row>
      <xdr:rowOff>201706</xdr:rowOff>
    </xdr:from>
    <xdr:to>
      <xdr:col>5</xdr:col>
      <xdr:colOff>123265</xdr:colOff>
      <xdr:row>38</xdr:row>
      <xdr:rowOff>179293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ED8827-0AD6-45B2-9DD5-1E29E4BE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56029</xdr:colOff>
      <xdr:row>12</xdr:row>
      <xdr:rowOff>0</xdr:rowOff>
    </xdr:from>
    <xdr:to>
      <xdr:col>13</xdr:col>
      <xdr:colOff>310123</xdr:colOff>
      <xdr:row>27</xdr:row>
      <xdr:rowOff>179293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BE6B245-98CD-44A5-B8F5-98309CC28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22411</xdr:colOff>
      <xdr:row>64</xdr:row>
      <xdr:rowOff>11206</xdr:rowOff>
    </xdr:from>
    <xdr:to>
      <xdr:col>13</xdr:col>
      <xdr:colOff>336176</xdr:colOff>
      <xdr:row>78</xdr:row>
      <xdr:rowOff>201706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EB986FE-DB47-405A-8971-3AAB3489F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13</xdr:col>
      <xdr:colOff>324971</xdr:colOff>
      <xdr:row>95</xdr:row>
      <xdr:rowOff>201706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9565876-9541-4983-96C5-53AC4E259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11206</xdr:colOff>
      <xdr:row>118</xdr:row>
      <xdr:rowOff>201705</xdr:rowOff>
    </xdr:from>
    <xdr:to>
      <xdr:col>13</xdr:col>
      <xdr:colOff>313765</xdr:colOff>
      <xdr:row>135</xdr:row>
      <xdr:rowOff>11206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6187BB2C-684A-4ADC-A15D-D4966929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11206</xdr:colOff>
      <xdr:row>173</xdr:row>
      <xdr:rowOff>0</xdr:rowOff>
    </xdr:from>
    <xdr:to>
      <xdr:col>13</xdr:col>
      <xdr:colOff>313765</xdr:colOff>
      <xdr:row>187</xdr:row>
      <xdr:rowOff>201706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F6BC2FFD-816A-4FDE-86AB-7AD9946E9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506B-D9B9-414C-AC6C-7E4E6F962089}">
  <sheetPr>
    <tabColor rgb="FFC00000"/>
  </sheetPr>
  <dimension ref="B1:Z215"/>
  <sheetViews>
    <sheetView tabSelected="1" topLeftCell="E76" zoomScale="85" zoomScaleNormal="85" workbookViewId="0">
      <selection activeCell="P90" sqref="P90"/>
    </sheetView>
  </sheetViews>
  <sheetFormatPr defaultColWidth="8.6640625" defaultRowHeight="17" x14ac:dyDescent="0.45"/>
  <cols>
    <col min="1" max="1" width="8.6640625" style="1"/>
    <col min="2" max="2" width="4.6640625" style="1" customWidth="1"/>
    <col min="3" max="3" width="12.75" style="1" bestFit="1" customWidth="1"/>
    <col min="4" max="4" width="17.58203125" style="1" bestFit="1" customWidth="1"/>
    <col min="5" max="5" width="15.5" style="1" bestFit="1" customWidth="1"/>
    <col min="6" max="6" width="8.6640625" style="1"/>
    <col min="7" max="7" width="12.75" style="1" bestFit="1" customWidth="1"/>
    <col min="8" max="8" width="8.6640625" style="1"/>
    <col min="9" max="9" width="15.5" style="1" bestFit="1" customWidth="1"/>
    <col min="10" max="10" width="17.58203125" style="1" bestFit="1" customWidth="1"/>
    <col min="11" max="11" width="19.58203125" style="1" bestFit="1" customWidth="1"/>
    <col min="12" max="13" width="8.6640625" style="1"/>
    <col min="14" max="14" width="4.6640625" style="1" customWidth="1"/>
    <col min="15" max="15" width="8.6640625" style="1"/>
    <col min="16" max="16" width="11.1640625" style="1" bestFit="1" customWidth="1"/>
    <col min="17" max="17" width="18.4140625" style="119" customWidth="1"/>
    <col min="18" max="18" width="34.83203125" style="119" bestFit="1" customWidth="1"/>
    <col min="19" max="19" width="18.25" style="119" bestFit="1" customWidth="1"/>
    <col min="20" max="20" width="16.25" style="119" bestFit="1" customWidth="1"/>
    <col min="21" max="21" width="25.75" style="119" bestFit="1" customWidth="1"/>
    <col min="22" max="22" width="9.5" style="119" bestFit="1" customWidth="1"/>
    <col min="23" max="23" width="11.1640625" style="119" customWidth="1"/>
    <col min="24" max="25" width="11.1640625" style="1" customWidth="1"/>
    <col min="26" max="16384" width="8.6640625" style="1"/>
  </cols>
  <sheetData>
    <row r="1" spans="2:26" ht="25" customHeight="1" x14ac:dyDescent="0.45">
      <c r="B1" s="174" t="s">
        <v>73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2:26" ht="25" customHeight="1" x14ac:dyDescent="0.45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R2" s="131" t="s">
        <v>13</v>
      </c>
    </row>
    <row r="3" spans="2:26" x14ac:dyDescent="0.45">
      <c r="B3" s="36"/>
      <c r="C3" s="151" t="s">
        <v>23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R3" s="121" t="s">
        <v>77</v>
      </c>
      <c r="S3" s="121" t="s">
        <v>75</v>
      </c>
      <c r="T3" s="121" t="s">
        <v>11</v>
      </c>
      <c r="U3" s="121" t="s">
        <v>12</v>
      </c>
    </row>
    <row r="4" spans="2:26" ht="16.5" customHeight="1" x14ac:dyDescent="0.45">
      <c r="B4" s="35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35"/>
      <c r="R4" s="121"/>
      <c r="S4" s="121"/>
      <c r="T4" s="121"/>
      <c r="U4" s="121"/>
    </row>
    <row r="5" spans="2:26" ht="16.5" customHeight="1" x14ac:dyDescent="0.45">
      <c r="B5" s="35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35"/>
      <c r="R5" s="131" t="s">
        <v>40</v>
      </c>
    </row>
    <row r="6" spans="2:26" ht="25" customHeight="1" x14ac:dyDescent="0.45">
      <c r="B6" s="35"/>
      <c r="C6" s="175" t="s">
        <v>13</v>
      </c>
      <c r="D6" s="100" t="s">
        <v>77</v>
      </c>
      <c r="E6" s="99">
        <f>R4</f>
        <v>0</v>
      </c>
      <c r="F6" s="18"/>
      <c r="G6" s="176" t="s">
        <v>40</v>
      </c>
      <c r="H6" s="100" t="s">
        <v>77</v>
      </c>
      <c r="I6" s="99">
        <f>R7</f>
        <v>0</v>
      </c>
      <c r="J6" s="19"/>
      <c r="K6" s="176" t="s">
        <v>27</v>
      </c>
      <c r="L6" s="100" t="s">
        <v>77</v>
      </c>
      <c r="M6" s="99">
        <f>R10</f>
        <v>0</v>
      </c>
      <c r="N6" s="35"/>
      <c r="R6" s="121" t="s">
        <v>77</v>
      </c>
      <c r="S6" s="121" t="s">
        <v>75</v>
      </c>
      <c r="T6" s="121" t="s">
        <v>11</v>
      </c>
      <c r="U6" s="121" t="s">
        <v>12</v>
      </c>
      <c r="V6" s="122"/>
      <c r="W6" s="122"/>
      <c r="X6" s="98"/>
      <c r="Y6" s="98"/>
    </row>
    <row r="7" spans="2:26" ht="25" customHeight="1" x14ac:dyDescent="0.45">
      <c r="B7" s="35"/>
      <c r="C7" s="176"/>
      <c r="D7" s="100" t="s">
        <v>75</v>
      </c>
      <c r="E7" s="99">
        <f>S4</f>
        <v>0</v>
      </c>
      <c r="F7" s="38"/>
      <c r="G7" s="176"/>
      <c r="H7" s="100" t="s">
        <v>75</v>
      </c>
      <c r="I7" s="99">
        <f>S7</f>
        <v>0</v>
      </c>
      <c r="J7" s="39"/>
      <c r="K7" s="176"/>
      <c r="L7" s="100" t="s">
        <v>75</v>
      </c>
      <c r="M7" s="99">
        <f>S10</f>
        <v>0</v>
      </c>
      <c r="N7" s="35"/>
      <c r="P7" s="2"/>
      <c r="R7" s="121"/>
      <c r="S7" s="121"/>
      <c r="T7" s="121"/>
      <c r="U7" s="121"/>
      <c r="V7" s="123"/>
      <c r="W7" s="123"/>
      <c r="X7" s="4"/>
      <c r="Y7" s="4"/>
    </row>
    <row r="8" spans="2:26" x14ac:dyDescent="0.45">
      <c r="B8" s="35"/>
      <c r="C8" s="3" t="s">
        <v>11</v>
      </c>
      <c r="D8" s="78">
        <f>T4</f>
        <v>0</v>
      </c>
      <c r="E8" s="79" t="e">
        <f>(E6-D8)/D8</f>
        <v>#DIV/0!</v>
      </c>
      <c r="F8" s="36"/>
      <c r="G8" s="3" t="s">
        <v>11</v>
      </c>
      <c r="H8" s="13">
        <f>T7</f>
        <v>0</v>
      </c>
      <c r="I8" s="14" t="e">
        <f>(I6-H8)/H8</f>
        <v>#DIV/0!</v>
      </c>
      <c r="J8" s="37"/>
      <c r="K8" s="3" t="s">
        <v>11</v>
      </c>
      <c r="L8" s="13">
        <f>T10</f>
        <v>0</v>
      </c>
      <c r="M8" s="14" t="e">
        <f>(M6-L8)/L8</f>
        <v>#DIV/0!</v>
      </c>
      <c r="N8" s="35"/>
      <c r="P8" s="4"/>
      <c r="R8" s="131" t="s">
        <v>42</v>
      </c>
    </row>
    <row r="9" spans="2:26" x14ac:dyDescent="0.45">
      <c r="B9" s="35"/>
      <c r="C9" s="13" t="s">
        <v>12</v>
      </c>
      <c r="D9" s="78">
        <f>U4</f>
        <v>0</v>
      </c>
      <c r="E9" s="79" t="e">
        <f>(E6-D9)/D9</f>
        <v>#DIV/0!</v>
      </c>
      <c r="F9" s="36"/>
      <c r="G9" s="13" t="s">
        <v>12</v>
      </c>
      <c r="H9" s="13">
        <f>U7</f>
        <v>0</v>
      </c>
      <c r="I9" s="14" t="e">
        <f>(I6-H9)/H9</f>
        <v>#DIV/0!</v>
      </c>
      <c r="J9" s="37"/>
      <c r="K9" s="13" t="s">
        <v>12</v>
      </c>
      <c r="L9" s="13">
        <f>U10</f>
        <v>0</v>
      </c>
      <c r="M9" s="14" t="e">
        <f>(M6-L9)/L9</f>
        <v>#DIV/0!</v>
      </c>
      <c r="N9" s="35"/>
      <c r="P9" s="4"/>
      <c r="R9" s="121" t="s">
        <v>77</v>
      </c>
      <c r="S9" s="121" t="s">
        <v>75</v>
      </c>
      <c r="T9" s="121" t="s">
        <v>11</v>
      </c>
      <c r="U9" s="121" t="s">
        <v>12</v>
      </c>
      <c r="V9" s="123"/>
      <c r="W9" s="123"/>
      <c r="X9" s="4"/>
      <c r="Y9" s="4"/>
    </row>
    <row r="10" spans="2:26" x14ac:dyDescent="0.45">
      <c r="B10" s="35"/>
      <c r="C10" s="34"/>
      <c r="D10" s="34"/>
      <c r="E10" s="35"/>
      <c r="F10" s="36"/>
      <c r="G10" s="34"/>
      <c r="H10" s="34"/>
      <c r="I10" s="35"/>
      <c r="J10" s="37"/>
      <c r="K10" s="34"/>
      <c r="L10" s="34"/>
      <c r="M10" s="35"/>
      <c r="N10" s="35"/>
      <c r="P10" s="4"/>
      <c r="R10" s="121"/>
      <c r="S10" s="121"/>
      <c r="T10" s="121"/>
      <c r="U10" s="121"/>
      <c r="V10" s="123"/>
      <c r="W10" s="123"/>
      <c r="X10" s="4"/>
      <c r="Y10" s="4"/>
    </row>
    <row r="11" spans="2:26" x14ac:dyDescent="0.45">
      <c r="C11" s="5"/>
      <c r="D11" s="6"/>
      <c r="E11" s="7"/>
      <c r="G11" s="5"/>
      <c r="H11" s="6"/>
      <c r="I11" s="7"/>
      <c r="K11" s="5"/>
      <c r="L11" s="6"/>
      <c r="M11" s="7"/>
      <c r="P11" s="4"/>
      <c r="R11" s="124"/>
      <c r="S11" s="124"/>
      <c r="T11" s="124"/>
      <c r="U11" s="124"/>
    </row>
    <row r="12" spans="2:26" x14ac:dyDescent="0.45">
      <c r="C12" s="5"/>
      <c r="D12" s="6"/>
      <c r="E12" s="7"/>
      <c r="G12" s="5"/>
      <c r="H12" s="6"/>
      <c r="I12" s="7"/>
      <c r="K12" s="5"/>
      <c r="L12" s="6"/>
      <c r="M12" s="7"/>
      <c r="P12" s="4"/>
      <c r="R12" s="124"/>
      <c r="S12" s="124"/>
      <c r="T12" s="124"/>
      <c r="U12" s="124"/>
    </row>
    <row r="13" spans="2:26" x14ac:dyDescent="0.45">
      <c r="B13" s="11"/>
      <c r="C13" s="8"/>
      <c r="D13" s="9"/>
      <c r="E13" s="10"/>
      <c r="F13" s="11"/>
      <c r="G13" s="8"/>
      <c r="H13" s="9"/>
      <c r="I13" s="10"/>
      <c r="J13" s="11"/>
      <c r="K13" s="8"/>
      <c r="L13" s="9"/>
      <c r="M13" s="10"/>
      <c r="N13" s="11"/>
      <c r="P13" s="4"/>
      <c r="R13" s="131" t="s">
        <v>64</v>
      </c>
      <c r="S13" s="124"/>
      <c r="T13" s="124"/>
      <c r="U13" s="124"/>
    </row>
    <row r="14" spans="2:26" x14ac:dyDescent="0.45">
      <c r="B14" s="11"/>
      <c r="C14" s="8"/>
      <c r="D14" s="9"/>
      <c r="E14" s="10"/>
      <c r="F14" s="11"/>
      <c r="G14" s="8"/>
      <c r="H14" s="9"/>
      <c r="I14" s="10"/>
      <c r="J14" s="11"/>
      <c r="K14" s="8"/>
      <c r="L14" s="9"/>
      <c r="M14" s="10"/>
      <c r="N14" s="11"/>
      <c r="P14" s="4"/>
      <c r="R14" s="125" t="s">
        <v>14</v>
      </c>
      <c r="S14" s="126" t="s">
        <v>2</v>
      </c>
      <c r="T14" s="126" t="s">
        <v>69</v>
      </c>
      <c r="U14" s="126" t="s">
        <v>70</v>
      </c>
    </row>
    <row r="15" spans="2:26" x14ac:dyDescent="0.45">
      <c r="B15" s="11"/>
      <c r="C15" s="8"/>
      <c r="D15" s="9"/>
      <c r="E15" s="10"/>
      <c r="F15" s="11"/>
      <c r="G15" s="8"/>
      <c r="H15" s="9"/>
      <c r="I15" s="10"/>
      <c r="J15" s="11"/>
      <c r="K15" s="8"/>
      <c r="L15" s="9"/>
      <c r="M15" s="10"/>
      <c r="N15" s="11"/>
      <c r="P15" s="4"/>
      <c r="R15" s="125"/>
      <c r="S15" s="126"/>
      <c r="T15" s="126"/>
      <c r="U15" s="126"/>
      <c r="Z15" s="4"/>
    </row>
    <row r="16" spans="2:26" x14ac:dyDescent="0.45">
      <c r="B16" s="11"/>
      <c r="C16" s="8"/>
      <c r="D16" s="9"/>
      <c r="E16" s="10"/>
      <c r="F16" s="11"/>
      <c r="G16" s="8"/>
      <c r="H16" s="9"/>
      <c r="I16" s="10"/>
      <c r="J16" s="11"/>
      <c r="K16" s="8"/>
      <c r="L16" s="9"/>
      <c r="M16" s="10"/>
      <c r="N16" s="11"/>
      <c r="P16" s="4"/>
      <c r="R16" s="125"/>
      <c r="S16" s="126"/>
      <c r="T16" s="126"/>
      <c r="U16" s="126"/>
    </row>
    <row r="17" spans="2:24" x14ac:dyDescent="0.45">
      <c r="B17" s="11"/>
      <c r="C17" s="8"/>
      <c r="D17" s="9"/>
      <c r="E17" s="10"/>
      <c r="F17" s="11"/>
      <c r="G17" s="8"/>
      <c r="H17" s="9"/>
      <c r="I17" s="10"/>
      <c r="J17" s="11"/>
      <c r="K17" s="8"/>
      <c r="L17" s="9"/>
      <c r="M17" s="10"/>
      <c r="N17" s="11"/>
      <c r="P17" s="4"/>
      <c r="R17" s="125"/>
      <c r="S17" s="126"/>
      <c r="T17" s="126"/>
      <c r="U17" s="126"/>
    </row>
    <row r="18" spans="2:24" x14ac:dyDescent="0.45">
      <c r="B18" s="11"/>
      <c r="C18" s="8"/>
      <c r="D18" s="9"/>
      <c r="E18" s="10"/>
      <c r="F18" s="11"/>
      <c r="G18" s="8"/>
      <c r="H18" s="9"/>
      <c r="I18" s="10"/>
      <c r="J18" s="11"/>
      <c r="K18" s="8"/>
      <c r="L18" s="9"/>
      <c r="M18" s="10"/>
      <c r="N18" s="11"/>
      <c r="P18" s="4"/>
      <c r="R18" s="125"/>
      <c r="S18" s="126"/>
      <c r="T18" s="126"/>
      <c r="U18" s="126"/>
    </row>
    <row r="19" spans="2:24" x14ac:dyDescent="0.4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P19" s="4"/>
      <c r="R19" s="125"/>
      <c r="S19" s="126"/>
      <c r="T19" s="126"/>
      <c r="U19" s="126"/>
    </row>
    <row r="20" spans="2:24" x14ac:dyDescent="0.4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P20" s="4"/>
      <c r="R20" s="125"/>
      <c r="S20" s="126"/>
      <c r="T20" s="126"/>
      <c r="U20" s="126"/>
    </row>
    <row r="21" spans="2:24" x14ac:dyDescent="0.4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P21" s="4"/>
      <c r="R21" s="125"/>
      <c r="S21" s="126"/>
      <c r="T21" s="126"/>
      <c r="U21" s="126"/>
    </row>
    <row r="22" spans="2:24" x14ac:dyDescent="0.4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P22" s="4"/>
      <c r="R22" s="125"/>
      <c r="S22" s="126"/>
      <c r="T22" s="126"/>
      <c r="U22" s="126"/>
    </row>
    <row r="23" spans="2:24" x14ac:dyDescent="0.4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P23" s="4"/>
      <c r="R23" s="125"/>
      <c r="S23" s="126"/>
      <c r="T23" s="126"/>
      <c r="U23" s="126"/>
    </row>
    <row r="24" spans="2:24" x14ac:dyDescent="0.4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P24" s="4"/>
      <c r="R24" s="125"/>
      <c r="S24" s="126"/>
      <c r="T24" s="126"/>
      <c r="U24" s="126"/>
    </row>
    <row r="25" spans="2:24" x14ac:dyDescent="0.4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P25" s="4"/>
      <c r="R25" s="125"/>
      <c r="S25" s="126"/>
      <c r="T25" s="126"/>
      <c r="U25" s="126"/>
    </row>
    <row r="26" spans="2:24" x14ac:dyDescent="0.4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P26" s="4"/>
      <c r="R26" s="125"/>
      <c r="S26" s="126"/>
      <c r="T26" s="126"/>
      <c r="U26" s="126"/>
    </row>
    <row r="27" spans="2:24" x14ac:dyDescent="0.4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4"/>
      <c r="R27" s="125"/>
      <c r="S27" s="126"/>
      <c r="T27" s="126"/>
      <c r="U27" s="126"/>
    </row>
    <row r="28" spans="2:24" x14ac:dyDescent="0.4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R28" s="125"/>
      <c r="S28" s="126"/>
      <c r="T28" s="126"/>
      <c r="U28" s="126"/>
    </row>
    <row r="29" spans="2:24" x14ac:dyDescent="0.45">
      <c r="C29" s="5"/>
      <c r="D29" s="6"/>
      <c r="E29" s="7"/>
      <c r="G29" s="5"/>
      <c r="H29" s="6"/>
      <c r="I29" s="7"/>
      <c r="K29" s="5"/>
      <c r="L29" s="6"/>
      <c r="M29" s="7"/>
      <c r="P29" s="4"/>
      <c r="R29" s="124"/>
      <c r="S29" s="124"/>
      <c r="T29" s="124"/>
      <c r="U29" s="124"/>
    </row>
    <row r="31" spans="2:24" x14ac:dyDescent="0.45">
      <c r="B31" s="11"/>
      <c r="C31" s="162" t="str">
        <f>"  ——— "&amp;Q131&amp;" ———"</f>
        <v xml:space="preserve">  ———  ———</v>
      </c>
      <c r="D31" s="162"/>
      <c r="E31" s="162"/>
      <c r="F31" s="17"/>
      <c r="G31" s="163" t="s">
        <v>16</v>
      </c>
      <c r="H31" s="163"/>
      <c r="I31" s="163"/>
      <c r="J31" s="17"/>
      <c r="K31" s="164" t="s">
        <v>17</v>
      </c>
      <c r="L31" s="164"/>
      <c r="M31" s="164"/>
      <c r="N31" s="11"/>
      <c r="R31" s="131" t="s">
        <v>51</v>
      </c>
      <c r="U31" s="131" t="s">
        <v>87</v>
      </c>
      <c r="W31" s="1"/>
    </row>
    <row r="32" spans="2:24" x14ac:dyDescent="0.45">
      <c r="B32" s="11"/>
      <c r="C32" s="11"/>
      <c r="D32" s="11"/>
      <c r="E32" s="11"/>
      <c r="F32" s="11"/>
      <c r="G32" s="12"/>
      <c r="H32" s="12"/>
      <c r="I32" s="12"/>
      <c r="J32" s="12"/>
      <c r="K32" s="11"/>
      <c r="L32" s="11"/>
      <c r="M32" s="11"/>
      <c r="N32" s="11"/>
      <c r="R32" s="127" t="s">
        <v>78</v>
      </c>
      <c r="S32" s="127" t="s">
        <v>79</v>
      </c>
      <c r="T32" s="128"/>
      <c r="U32" s="127" t="s">
        <v>80</v>
      </c>
      <c r="V32" s="127" t="s">
        <v>81</v>
      </c>
      <c r="W32" s="1"/>
      <c r="X32" s="80"/>
    </row>
    <row r="33" spans="2:24" x14ac:dyDescent="0.45">
      <c r="B33" s="11"/>
      <c r="C33" s="11"/>
      <c r="D33" s="11"/>
      <c r="E33" s="11"/>
      <c r="F33" s="11"/>
      <c r="G33" s="12"/>
      <c r="H33" s="12"/>
      <c r="I33" s="12"/>
      <c r="J33" s="12"/>
      <c r="K33" s="11"/>
      <c r="L33" s="11"/>
      <c r="M33" s="11"/>
      <c r="N33" s="11"/>
      <c r="R33" s="127"/>
      <c r="S33" s="127"/>
      <c r="U33" s="127">
        <f>R44</f>
        <v>0</v>
      </c>
      <c r="V33" s="127">
        <f>IF(R44=U33,S44+T44)</f>
        <v>0</v>
      </c>
      <c r="W33" s="97"/>
    </row>
    <row r="34" spans="2:24" x14ac:dyDescent="0.45">
      <c r="B34" s="11"/>
      <c r="C34" s="11"/>
      <c r="D34" s="11"/>
      <c r="E34" s="11"/>
      <c r="F34" s="11"/>
      <c r="G34" s="12"/>
      <c r="H34" s="12"/>
      <c r="I34" s="12"/>
      <c r="J34" s="12"/>
      <c r="K34" s="11"/>
      <c r="L34" s="11"/>
      <c r="M34" s="11"/>
      <c r="N34" s="11"/>
      <c r="R34" s="127"/>
      <c r="S34" s="127"/>
      <c r="U34" s="127">
        <f>R45</f>
        <v>0</v>
      </c>
      <c r="V34" s="127">
        <f>IF(R45=U34,S45+T45)</f>
        <v>0</v>
      </c>
      <c r="W34" s="1"/>
    </row>
    <row r="35" spans="2:24" x14ac:dyDescent="0.45">
      <c r="B35" s="11"/>
      <c r="C35" s="11"/>
      <c r="D35" s="11"/>
      <c r="E35" s="11"/>
      <c r="F35" s="11"/>
      <c r="G35" s="12"/>
      <c r="H35" s="12"/>
      <c r="I35" s="12"/>
      <c r="J35" s="12"/>
      <c r="K35" s="11"/>
      <c r="L35" s="11"/>
      <c r="M35" s="11"/>
      <c r="N35" s="11"/>
      <c r="R35" s="127"/>
      <c r="S35" s="127"/>
      <c r="W35" s="1"/>
    </row>
    <row r="36" spans="2:24" x14ac:dyDescent="0.45">
      <c r="B36" s="11"/>
      <c r="C36" s="11"/>
      <c r="D36" s="11"/>
      <c r="E36" s="11"/>
      <c r="F36" s="11"/>
      <c r="G36" s="12"/>
      <c r="H36" s="12"/>
      <c r="I36" s="12"/>
      <c r="J36" s="12"/>
      <c r="K36" s="11"/>
      <c r="L36" s="11"/>
      <c r="M36" s="11"/>
      <c r="N36" s="11"/>
      <c r="R36" s="127"/>
      <c r="S36" s="127"/>
      <c r="U36" s="131" t="s">
        <v>59</v>
      </c>
      <c r="W36" s="1"/>
    </row>
    <row r="37" spans="2:24" x14ac:dyDescent="0.45">
      <c r="B37" s="11"/>
      <c r="C37" s="11"/>
      <c r="D37" s="11"/>
      <c r="E37" s="11"/>
      <c r="F37" s="11"/>
      <c r="G37" s="12"/>
      <c r="H37" s="12"/>
      <c r="I37" s="12"/>
      <c r="J37" s="12"/>
      <c r="K37" s="11"/>
      <c r="L37" s="11"/>
      <c r="M37" s="11"/>
      <c r="N37" s="11"/>
      <c r="R37" s="127"/>
      <c r="S37" s="127"/>
      <c r="U37" s="127" t="s">
        <v>80</v>
      </c>
      <c r="V37" s="127" t="s">
        <v>81</v>
      </c>
      <c r="W37" s="1"/>
    </row>
    <row r="38" spans="2:24" x14ac:dyDescent="0.45">
      <c r="B38" s="11"/>
      <c r="C38" s="11"/>
      <c r="D38" s="11"/>
      <c r="E38" s="11"/>
      <c r="F38" s="11"/>
      <c r="G38" s="12"/>
      <c r="H38" s="12"/>
      <c r="I38" s="12"/>
      <c r="J38" s="12"/>
      <c r="K38" s="11"/>
      <c r="L38" s="11"/>
      <c r="M38" s="11"/>
      <c r="N38" s="11"/>
      <c r="R38" s="127"/>
      <c r="S38" s="127"/>
      <c r="U38" s="127" t="str">
        <f>S43</f>
        <v>开卡</v>
      </c>
      <c r="V38" s="127">
        <f>IF(S43=U38,S44+S45)</f>
        <v>0</v>
      </c>
      <c r="W38" s="1"/>
    </row>
    <row r="39" spans="2:24" x14ac:dyDescent="0.4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R39" s="127"/>
      <c r="S39" s="127"/>
      <c r="U39" s="127" t="str">
        <f>T43</f>
        <v>续卡</v>
      </c>
      <c r="V39" s="127">
        <f>IF(T43=U39,T44+T45)</f>
        <v>0</v>
      </c>
      <c r="W39" s="1"/>
    </row>
    <row r="40" spans="2:24" x14ac:dyDescent="0.45">
      <c r="C40" s="5"/>
      <c r="D40" s="6"/>
      <c r="E40" s="7"/>
      <c r="G40" s="5"/>
      <c r="H40" s="6"/>
      <c r="I40" s="7"/>
      <c r="K40" s="5"/>
      <c r="L40" s="6"/>
      <c r="M40" s="7"/>
      <c r="P40" s="4"/>
      <c r="R40" s="124"/>
      <c r="S40" s="124"/>
      <c r="T40" s="124"/>
      <c r="U40" s="124"/>
    </row>
    <row r="41" spans="2:24" ht="17.5" thickBot="1" x14ac:dyDescent="0.5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spans="2:24" ht="25" customHeight="1" thickBot="1" x14ac:dyDescent="0.5">
      <c r="B42" s="66"/>
      <c r="C42" s="166" t="s">
        <v>37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67"/>
      <c r="R42" s="131" t="s">
        <v>65</v>
      </c>
      <c r="X42" s="80"/>
    </row>
    <row r="43" spans="2:24" ht="25" customHeight="1" thickBot="1" x14ac:dyDescent="0.5">
      <c r="B43" s="62"/>
      <c r="C43" s="86"/>
      <c r="D43" s="156" t="s">
        <v>32</v>
      </c>
      <c r="E43" s="156"/>
      <c r="F43" s="156"/>
      <c r="G43" s="156" t="s">
        <v>33</v>
      </c>
      <c r="H43" s="156"/>
      <c r="I43" s="156"/>
      <c r="J43" s="156" t="s">
        <v>15</v>
      </c>
      <c r="K43" s="156"/>
      <c r="L43" s="157"/>
      <c r="M43" s="84"/>
      <c r="N43" s="59"/>
      <c r="R43" s="127" t="s">
        <v>82</v>
      </c>
      <c r="S43" s="127" t="s">
        <v>92</v>
      </c>
      <c r="T43" s="127" t="s">
        <v>15</v>
      </c>
      <c r="W43" s="120"/>
    </row>
    <row r="44" spans="2:24" ht="25" customHeight="1" x14ac:dyDescent="0.45">
      <c r="B44" s="62"/>
      <c r="C44" s="86"/>
      <c r="D44" s="168">
        <f>R44</f>
        <v>0</v>
      </c>
      <c r="E44" s="166"/>
      <c r="F44" s="169"/>
      <c r="G44" s="168">
        <f>S44</f>
        <v>0</v>
      </c>
      <c r="H44" s="166"/>
      <c r="I44" s="169"/>
      <c r="J44" s="168">
        <f>T44</f>
        <v>0</v>
      </c>
      <c r="K44" s="166"/>
      <c r="L44" s="169"/>
      <c r="M44" s="84"/>
      <c r="N44" s="59"/>
      <c r="R44" s="127"/>
      <c r="S44" s="127"/>
      <c r="T44" s="127"/>
      <c r="W44" s="120"/>
    </row>
    <row r="45" spans="2:24" ht="25" customHeight="1" thickBot="1" x14ac:dyDescent="0.5">
      <c r="B45" s="62"/>
      <c r="C45" s="86"/>
      <c r="D45" s="170">
        <f>R45</f>
        <v>0</v>
      </c>
      <c r="E45" s="171"/>
      <c r="F45" s="172"/>
      <c r="G45" s="170">
        <f>S45</f>
        <v>0</v>
      </c>
      <c r="H45" s="171"/>
      <c r="I45" s="172"/>
      <c r="J45" s="170">
        <f>T45</f>
        <v>0</v>
      </c>
      <c r="K45" s="171"/>
      <c r="L45" s="172"/>
      <c r="M45" s="84"/>
      <c r="N45" s="59"/>
      <c r="R45" s="127"/>
      <c r="S45" s="127"/>
      <c r="T45" s="127"/>
      <c r="X45" s="80"/>
    </row>
    <row r="46" spans="2:24" ht="25" customHeight="1" thickBot="1" x14ac:dyDescent="0.5">
      <c r="B46" s="62"/>
      <c r="C46" s="84"/>
      <c r="D46" s="173" t="s">
        <v>34</v>
      </c>
      <c r="E46" s="156"/>
      <c r="F46" s="156"/>
      <c r="G46" s="156">
        <f>SUM(G44:I45)</f>
        <v>0</v>
      </c>
      <c r="H46" s="156"/>
      <c r="I46" s="156"/>
      <c r="J46" s="156">
        <f>SUM(J44:L45)</f>
        <v>0</v>
      </c>
      <c r="K46" s="156"/>
      <c r="L46" s="157"/>
      <c r="M46" s="84"/>
      <c r="N46" s="59"/>
      <c r="W46" s="120"/>
    </row>
    <row r="47" spans="2:24" ht="25" customHeight="1" thickBot="1" x14ac:dyDescent="0.5">
      <c r="B47" s="87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63"/>
    </row>
    <row r="48" spans="2:24" x14ac:dyDescent="0.45">
      <c r="C48" s="5"/>
      <c r="D48" s="6"/>
      <c r="E48" s="7"/>
      <c r="G48" s="5"/>
      <c r="H48" s="6"/>
      <c r="I48" s="7"/>
      <c r="K48" s="5"/>
      <c r="L48" s="6"/>
      <c r="M48" s="7"/>
      <c r="P48" s="4"/>
      <c r="R48" s="124"/>
      <c r="S48" s="124"/>
      <c r="T48" s="124"/>
      <c r="U48" s="124"/>
    </row>
    <row r="49" spans="2:25" x14ac:dyDescent="0.45">
      <c r="C49" s="5"/>
      <c r="D49" s="6"/>
      <c r="E49" s="7"/>
      <c r="G49" s="5"/>
      <c r="H49" s="6"/>
      <c r="I49" s="7"/>
      <c r="K49" s="5"/>
      <c r="L49" s="6"/>
      <c r="M49" s="7"/>
      <c r="P49" s="4"/>
      <c r="R49" s="124"/>
      <c r="S49" s="124"/>
      <c r="T49" s="124"/>
      <c r="U49" s="124"/>
    </row>
    <row r="50" spans="2:25" ht="16.5" customHeight="1" x14ac:dyDescent="0.45">
      <c r="B50" s="32"/>
      <c r="C50" s="152" t="s">
        <v>24</v>
      </c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32"/>
      <c r="R50" s="131" t="s">
        <v>43</v>
      </c>
    </row>
    <row r="51" spans="2:25" ht="16.5" customHeight="1" thickBot="1" x14ac:dyDescent="0.5">
      <c r="B51" s="3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31"/>
      <c r="O51" s="61"/>
      <c r="R51" s="121" t="s">
        <v>77</v>
      </c>
      <c r="S51" s="121" t="s">
        <v>75</v>
      </c>
      <c r="T51" s="121" t="s">
        <v>11</v>
      </c>
      <c r="U51" s="121" t="s">
        <v>12</v>
      </c>
      <c r="V51" s="123"/>
      <c r="W51" s="123"/>
      <c r="X51" s="4"/>
    </row>
    <row r="52" spans="2:25" ht="16.5" customHeight="1" thickTop="1" x14ac:dyDescent="0.45">
      <c r="B52" s="31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31"/>
      <c r="R52" s="132"/>
      <c r="S52" s="132"/>
      <c r="T52" s="132"/>
      <c r="U52" s="132"/>
      <c r="V52" s="123"/>
      <c r="W52" s="123"/>
      <c r="X52" s="4"/>
      <c r="Y52" s="4"/>
    </row>
    <row r="53" spans="2:25" ht="25" customHeight="1" x14ac:dyDescent="0.45">
      <c r="B53" s="31"/>
      <c r="C53" s="30"/>
      <c r="D53" s="177" t="s">
        <v>18</v>
      </c>
      <c r="E53" s="103" t="s">
        <v>76</v>
      </c>
      <c r="F53" s="102">
        <f>R52</f>
        <v>0</v>
      </c>
      <c r="G53" s="30"/>
      <c r="H53" s="30"/>
      <c r="I53" s="30"/>
      <c r="J53" s="177" t="s">
        <v>41</v>
      </c>
      <c r="K53" s="103" t="s">
        <v>76</v>
      </c>
      <c r="L53" s="102">
        <f>R55</f>
        <v>0</v>
      </c>
      <c r="M53" s="30"/>
      <c r="N53" s="31"/>
      <c r="R53" s="131" t="s">
        <v>88</v>
      </c>
      <c r="W53" s="120"/>
      <c r="Y53" s="4"/>
    </row>
    <row r="54" spans="2:25" ht="25.5" customHeight="1" x14ac:dyDescent="0.45">
      <c r="B54" s="31"/>
      <c r="C54" s="30"/>
      <c r="D54" s="177"/>
      <c r="E54" s="104" t="s">
        <v>74</v>
      </c>
      <c r="F54" s="102">
        <f>S52</f>
        <v>0</v>
      </c>
      <c r="G54" s="30"/>
      <c r="H54" s="30"/>
      <c r="I54" s="30"/>
      <c r="J54" s="177"/>
      <c r="K54" s="104" t="s">
        <v>74</v>
      </c>
      <c r="L54" s="102">
        <f>S55</f>
        <v>0</v>
      </c>
      <c r="M54" s="30"/>
      <c r="N54" s="31"/>
      <c r="R54" s="121" t="s">
        <v>77</v>
      </c>
      <c r="S54" s="121" t="s">
        <v>75</v>
      </c>
      <c r="T54" s="121" t="s">
        <v>11</v>
      </c>
      <c r="U54" s="121" t="s">
        <v>12</v>
      </c>
      <c r="V54" s="123"/>
      <c r="W54" s="123"/>
      <c r="X54" s="4"/>
    </row>
    <row r="55" spans="2:25" x14ac:dyDescent="0.45">
      <c r="B55" s="31"/>
      <c r="C55" s="30"/>
      <c r="D55" s="15" t="s">
        <v>11</v>
      </c>
      <c r="E55" s="116">
        <f>T52</f>
        <v>0</v>
      </c>
      <c r="F55" s="117" t="e">
        <f>(F53-E55)/E55</f>
        <v>#DIV/0!</v>
      </c>
      <c r="G55" s="30"/>
      <c r="H55" s="30"/>
      <c r="I55" s="30"/>
      <c r="J55" s="15" t="s">
        <v>11</v>
      </c>
      <c r="K55" s="116">
        <f>T55</f>
        <v>0</v>
      </c>
      <c r="L55" s="117" t="e">
        <f>(R55-K55)/K55</f>
        <v>#DIV/0!</v>
      </c>
      <c r="M55" s="30"/>
      <c r="N55" s="31"/>
      <c r="R55" s="132"/>
      <c r="S55" s="132"/>
      <c r="T55" s="132"/>
      <c r="U55" s="132"/>
      <c r="V55" s="123"/>
      <c r="W55" s="123"/>
      <c r="X55" s="4"/>
      <c r="Y55" s="4"/>
    </row>
    <row r="56" spans="2:25" x14ac:dyDescent="0.45">
      <c r="B56" s="31"/>
      <c r="C56" s="30"/>
      <c r="D56" s="16" t="s">
        <v>12</v>
      </c>
      <c r="E56" s="116">
        <f>U52</f>
        <v>0</v>
      </c>
      <c r="F56" s="117" t="e">
        <f>(F53-E56)/E56</f>
        <v>#DIV/0!</v>
      </c>
      <c r="G56" s="30"/>
      <c r="H56" s="30"/>
      <c r="I56" s="30"/>
      <c r="J56" s="16" t="s">
        <v>12</v>
      </c>
      <c r="K56" s="116">
        <f>U55</f>
        <v>0</v>
      </c>
      <c r="L56" s="117" t="e">
        <f>(R55-K56)/K56</f>
        <v>#DIV/0!</v>
      </c>
      <c r="M56" s="30"/>
      <c r="N56" s="31"/>
      <c r="R56" s="131" t="s">
        <v>44</v>
      </c>
      <c r="W56" s="120"/>
      <c r="Y56" s="4"/>
    </row>
    <row r="57" spans="2:25" ht="16.5" customHeight="1" x14ac:dyDescent="0.45">
      <c r="B57" s="3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R57" s="121" t="s">
        <v>77</v>
      </c>
      <c r="S57" s="121" t="s">
        <v>75</v>
      </c>
      <c r="T57" s="121" t="s">
        <v>11</v>
      </c>
      <c r="U57" s="121" t="s">
        <v>12</v>
      </c>
      <c r="V57" s="123"/>
      <c r="W57" s="123"/>
      <c r="X57" s="4"/>
    </row>
    <row r="58" spans="2:25" ht="25" customHeight="1" x14ac:dyDescent="0.45">
      <c r="B58" s="31"/>
      <c r="C58" s="30"/>
      <c r="D58" s="177" t="s">
        <v>28</v>
      </c>
      <c r="E58" s="103" t="s">
        <v>76</v>
      </c>
      <c r="F58" s="102">
        <f>R58</f>
        <v>0</v>
      </c>
      <c r="G58" s="30"/>
      <c r="H58" s="30"/>
      <c r="I58" s="30"/>
      <c r="J58" s="177" t="s">
        <v>19</v>
      </c>
      <c r="K58" s="103" t="s">
        <v>76</v>
      </c>
      <c r="L58" s="101">
        <f>R61</f>
        <v>0</v>
      </c>
      <c r="M58" s="30"/>
      <c r="N58" s="31"/>
      <c r="R58" s="132"/>
      <c r="S58" s="132"/>
      <c r="T58" s="132"/>
      <c r="U58" s="132"/>
      <c r="V58" s="123"/>
      <c r="W58" s="123"/>
      <c r="X58" s="4"/>
      <c r="Y58" s="4"/>
    </row>
    <row r="59" spans="2:25" ht="25" customHeight="1" x14ac:dyDescent="0.45">
      <c r="B59" s="31"/>
      <c r="C59" s="30"/>
      <c r="D59" s="177"/>
      <c r="E59" s="104" t="s">
        <v>74</v>
      </c>
      <c r="F59" s="102">
        <f>S58</f>
        <v>0</v>
      </c>
      <c r="G59" s="30"/>
      <c r="H59" s="30"/>
      <c r="I59" s="30"/>
      <c r="J59" s="177"/>
      <c r="K59" s="104" t="s">
        <v>74</v>
      </c>
      <c r="L59" s="101">
        <f>S61</f>
        <v>0</v>
      </c>
      <c r="M59" s="30"/>
      <c r="N59" s="31"/>
      <c r="R59" s="131" t="s">
        <v>45</v>
      </c>
      <c r="W59" s="120"/>
      <c r="Y59" s="4"/>
    </row>
    <row r="60" spans="2:25" x14ac:dyDescent="0.45">
      <c r="B60" s="31"/>
      <c r="C60" s="30"/>
      <c r="D60" s="15" t="s">
        <v>11</v>
      </c>
      <c r="E60" s="116">
        <f>T58</f>
        <v>0</v>
      </c>
      <c r="F60" s="117" t="e">
        <f>(R58-E60)/E60</f>
        <v>#DIV/0!</v>
      </c>
      <c r="G60" s="30"/>
      <c r="H60" s="30"/>
      <c r="I60" s="30"/>
      <c r="J60" s="15" t="s">
        <v>11</v>
      </c>
      <c r="K60" s="118">
        <f>T61</f>
        <v>0</v>
      </c>
      <c r="L60" s="117" t="e">
        <f>(L58-K60)/K60</f>
        <v>#DIV/0!</v>
      </c>
      <c r="M60" s="30"/>
      <c r="N60" s="31"/>
      <c r="R60" s="121" t="s">
        <v>77</v>
      </c>
      <c r="S60" s="121" t="s">
        <v>75</v>
      </c>
      <c r="T60" s="121" t="s">
        <v>11</v>
      </c>
      <c r="U60" s="121" t="s">
        <v>12</v>
      </c>
      <c r="V60" s="123"/>
      <c r="W60" s="123"/>
      <c r="X60" s="4"/>
    </row>
    <row r="61" spans="2:25" x14ac:dyDescent="0.45">
      <c r="B61" s="31"/>
      <c r="C61" s="30"/>
      <c r="D61" s="16" t="s">
        <v>12</v>
      </c>
      <c r="E61" s="116">
        <f>U58</f>
        <v>0</v>
      </c>
      <c r="F61" s="117" t="e">
        <f>(R58-E61)/E61</f>
        <v>#DIV/0!</v>
      </c>
      <c r="G61" s="30"/>
      <c r="H61" s="30"/>
      <c r="I61" s="30"/>
      <c r="J61" s="16" t="s">
        <v>12</v>
      </c>
      <c r="K61" s="118">
        <f>U61</f>
        <v>0</v>
      </c>
      <c r="L61" s="117" t="e">
        <f>(L58-K61)/K61</f>
        <v>#DIV/0!</v>
      </c>
      <c r="M61" s="30"/>
      <c r="N61" s="31"/>
      <c r="R61" s="121"/>
      <c r="S61" s="121"/>
      <c r="T61" s="121"/>
      <c r="U61" s="121"/>
      <c r="V61" s="123"/>
      <c r="W61" s="123"/>
      <c r="X61" s="4"/>
      <c r="Y61" s="4"/>
    </row>
    <row r="62" spans="2:25" ht="17.5" thickBot="1" x14ac:dyDescent="0.5">
      <c r="B62" s="31"/>
      <c r="C62" s="30"/>
      <c r="D62" s="30"/>
      <c r="E62" s="31"/>
      <c r="F62" s="32"/>
      <c r="G62" s="30"/>
      <c r="H62" s="30"/>
      <c r="I62" s="31"/>
      <c r="J62" s="33"/>
      <c r="K62" s="30"/>
      <c r="L62" s="30"/>
      <c r="M62" s="31"/>
      <c r="N62" s="31"/>
      <c r="O62" s="40"/>
      <c r="W62" s="120"/>
      <c r="Y62" s="4"/>
    </row>
    <row r="63" spans="2:25" x14ac:dyDescent="0.45">
      <c r="C63" s="5"/>
      <c r="D63" s="6"/>
      <c r="E63" s="7"/>
      <c r="G63" s="5"/>
      <c r="H63" s="6"/>
      <c r="I63" s="7"/>
      <c r="K63" s="5"/>
      <c r="L63" s="6"/>
      <c r="M63" s="7"/>
      <c r="P63" s="4"/>
      <c r="R63" s="124"/>
      <c r="S63" s="124"/>
      <c r="T63" s="124"/>
      <c r="U63" s="124"/>
    </row>
    <row r="65" spans="2:20" x14ac:dyDescent="0.4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R65" s="131" t="s">
        <v>84</v>
      </c>
    </row>
    <row r="66" spans="2:20" x14ac:dyDescent="0.4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R66" s="125" t="s">
        <v>14</v>
      </c>
      <c r="S66" s="126" t="s">
        <v>0</v>
      </c>
      <c r="T66" s="126" t="s">
        <v>71</v>
      </c>
    </row>
    <row r="67" spans="2:20" x14ac:dyDescent="0.4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R67" s="125"/>
      <c r="S67" s="133"/>
      <c r="T67" s="133"/>
    </row>
    <row r="68" spans="2:20" x14ac:dyDescent="0.4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R68" s="125"/>
      <c r="S68" s="133"/>
      <c r="T68" s="133"/>
    </row>
    <row r="69" spans="2:20" x14ac:dyDescent="0.4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R69" s="125"/>
      <c r="S69" s="133"/>
      <c r="T69" s="133"/>
    </row>
    <row r="70" spans="2:20" x14ac:dyDescent="0.4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R70" s="125"/>
      <c r="S70" s="133"/>
      <c r="T70" s="133"/>
    </row>
    <row r="71" spans="2:20" x14ac:dyDescent="0.4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R71" s="125"/>
      <c r="S71" s="133"/>
      <c r="T71" s="133"/>
    </row>
    <row r="72" spans="2:20" x14ac:dyDescent="0.4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R72" s="125"/>
      <c r="S72" s="133"/>
      <c r="T72" s="133"/>
    </row>
    <row r="73" spans="2:20" x14ac:dyDescent="0.4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R73" s="125"/>
      <c r="S73" s="133"/>
      <c r="T73" s="133"/>
    </row>
    <row r="74" spans="2:20" x14ac:dyDescent="0.4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R74" s="125"/>
      <c r="S74" s="133"/>
      <c r="T74" s="133"/>
    </row>
    <row r="75" spans="2:20" x14ac:dyDescent="0.4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R75" s="125"/>
      <c r="S75" s="133"/>
      <c r="T75" s="133"/>
    </row>
    <row r="76" spans="2:20" x14ac:dyDescent="0.4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R76" s="125"/>
      <c r="S76" s="133"/>
      <c r="T76" s="133"/>
    </row>
    <row r="77" spans="2:20" x14ac:dyDescent="0.4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R77" s="125"/>
      <c r="S77" s="133"/>
      <c r="T77" s="133"/>
    </row>
    <row r="78" spans="2:20" x14ac:dyDescent="0.4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R78" s="125"/>
      <c r="S78" s="133"/>
      <c r="T78" s="133"/>
    </row>
    <row r="79" spans="2:20" x14ac:dyDescent="0.4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R79" s="125"/>
      <c r="S79" s="133"/>
      <c r="T79" s="133"/>
    </row>
    <row r="80" spans="2:20" x14ac:dyDescent="0.45">
      <c r="C80" s="5"/>
      <c r="D80" s="6"/>
      <c r="E80" s="7"/>
      <c r="G80" s="5"/>
      <c r="H80" s="6"/>
      <c r="I80" s="7"/>
      <c r="K80" s="5"/>
      <c r="L80" s="6"/>
      <c r="M80" s="7"/>
      <c r="P80" s="4"/>
      <c r="R80" s="125"/>
      <c r="S80" s="133"/>
      <c r="T80" s="133"/>
    </row>
    <row r="82" spans="2:20" x14ac:dyDescent="0.4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R82" s="131" t="s">
        <v>83</v>
      </c>
      <c r="S82" s="129"/>
      <c r="T82" s="129"/>
    </row>
    <row r="83" spans="2:20" x14ac:dyDescent="0.4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R83" s="125" t="s">
        <v>14</v>
      </c>
      <c r="S83" s="126" t="s">
        <v>1</v>
      </c>
      <c r="T83" s="126" t="s">
        <v>19</v>
      </c>
    </row>
    <row r="84" spans="2:20" x14ac:dyDescent="0.4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R84" s="125"/>
      <c r="S84" s="133"/>
      <c r="T84" s="126"/>
    </row>
    <row r="85" spans="2:20" x14ac:dyDescent="0.4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R85" s="125"/>
      <c r="S85" s="133"/>
      <c r="T85" s="126"/>
    </row>
    <row r="86" spans="2:20" x14ac:dyDescent="0.4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R86" s="125"/>
      <c r="S86" s="133"/>
      <c r="T86" s="126"/>
    </row>
    <row r="87" spans="2:20" x14ac:dyDescent="0.4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R87" s="125"/>
      <c r="S87" s="133"/>
      <c r="T87" s="126"/>
    </row>
    <row r="88" spans="2:20" x14ac:dyDescent="0.4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R88" s="125"/>
      <c r="S88" s="133"/>
      <c r="T88" s="126"/>
    </row>
    <row r="89" spans="2:20" x14ac:dyDescent="0.4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R89" s="125"/>
      <c r="S89" s="133"/>
      <c r="T89" s="126"/>
    </row>
    <row r="90" spans="2:20" x14ac:dyDescent="0.4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R90" s="125"/>
      <c r="S90" s="133"/>
      <c r="T90" s="126"/>
    </row>
    <row r="91" spans="2:20" x14ac:dyDescent="0.4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R91" s="125"/>
      <c r="S91" s="133"/>
      <c r="T91" s="126"/>
    </row>
    <row r="92" spans="2:20" x14ac:dyDescent="0.4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R92" s="125"/>
      <c r="S92" s="133"/>
      <c r="T92" s="126"/>
    </row>
    <row r="93" spans="2:20" x14ac:dyDescent="0.4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R93" s="125"/>
      <c r="S93" s="133"/>
      <c r="T93" s="126"/>
    </row>
    <row r="94" spans="2:20" x14ac:dyDescent="0.4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R94" s="125"/>
      <c r="S94" s="133"/>
      <c r="T94" s="126"/>
    </row>
    <row r="95" spans="2:20" x14ac:dyDescent="0.4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R95" s="125"/>
      <c r="S95" s="133"/>
      <c r="T95" s="126"/>
    </row>
    <row r="96" spans="2:20" x14ac:dyDescent="0.4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R96" s="125"/>
      <c r="S96" s="133"/>
      <c r="T96" s="126"/>
    </row>
    <row r="97" spans="2:24" x14ac:dyDescent="0.45">
      <c r="C97" s="5"/>
      <c r="D97" s="6"/>
      <c r="E97" s="7"/>
      <c r="G97" s="5"/>
      <c r="H97" s="6"/>
      <c r="I97" s="7"/>
      <c r="K97" s="5"/>
      <c r="L97" s="6"/>
      <c r="M97" s="7"/>
      <c r="P97" s="4"/>
      <c r="R97" s="125"/>
      <c r="S97" s="133"/>
      <c r="T97" s="126"/>
    </row>
    <row r="99" spans="2:24" x14ac:dyDescent="0.45">
      <c r="B99" s="11"/>
      <c r="C99" s="81"/>
      <c r="D99" s="155" t="s">
        <v>30</v>
      </c>
      <c r="E99" s="155"/>
      <c r="F99" s="155"/>
      <c r="G99" s="81"/>
      <c r="H99" s="81"/>
      <c r="I99" s="81"/>
      <c r="J99" s="165" t="s">
        <v>20</v>
      </c>
      <c r="K99" s="165"/>
      <c r="L99" s="165"/>
      <c r="M99" s="82"/>
      <c r="N99" s="11"/>
      <c r="R99" s="131" t="s">
        <v>89</v>
      </c>
    </row>
    <row r="100" spans="2:24" x14ac:dyDescent="0.45">
      <c r="B100" s="11"/>
      <c r="C100" s="11"/>
      <c r="D100" s="11"/>
      <c r="E100" s="11"/>
      <c r="F100" s="11"/>
      <c r="G100" s="12"/>
      <c r="H100" s="12"/>
      <c r="I100" s="12"/>
      <c r="J100" s="12"/>
      <c r="K100" s="11"/>
      <c r="L100" s="11"/>
      <c r="M100" s="11"/>
      <c r="N100" s="11"/>
      <c r="R100" s="127" t="s">
        <v>55</v>
      </c>
      <c r="S100" s="127" t="s">
        <v>56</v>
      </c>
    </row>
    <row r="101" spans="2:24" x14ac:dyDescent="0.45">
      <c r="B101" s="11"/>
      <c r="C101" s="11"/>
      <c r="D101" s="11"/>
      <c r="E101" s="11"/>
      <c r="F101" s="11"/>
      <c r="G101" s="12"/>
      <c r="H101" s="12"/>
      <c r="I101" s="12"/>
      <c r="J101" s="12"/>
      <c r="K101" s="11"/>
      <c r="L101" s="11"/>
      <c r="M101" s="11"/>
      <c r="N101" s="11"/>
      <c r="R101" s="127"/>
      <c r="S101" s="127"/>
    </row>
    <row r="102" spans="2:24" x14ac:dyDescent="0.45">
      <c r="B102" s="11"/>
      <c r="C102" s="11"/>
      <c r="D102" s="11"/>
      <c r="E102" s="11"/>
      <c r="F102" s="11"/>
      <c r="G102" s="12"/>
      <c r="H102" s="12"/>
      <c r="I102" s="12"/>
      <c r="J102" s="12"/>
      <c r="K102" s="11"/>
      <c r="L102" s="11"/>
      <c r="M102" s="11"/>
      <c r="N102" s="11"/>
      <c r="R102" s="131" t="s">
        <v>90</v>
      </c>
    </row>
    <row r="103" spans="2:24" x14ac:dyDescent="0.45">
      <c r="B103" s="11"/>
      <c r="C103" s="11"/>
      <c r="D103" s="11"/>
      <c r="E103" s="11"/>
      <c r="F103" s="11"/>
      <c r="G103" s="12"/>
      <c r="H103" s="12"/>
      <c r="I103" s="12"/>
      <c r="J103" s="12"/>
      <c r="K103" s="11"/>
      <c r="L103" s="11"/>
      <c r="M103" s="11"/>
      <c r="N103" s="11"/>
      <c r="R103" s="127" t="s">
        <v>52</v>
      </c>
      <c r="S103" s="127" t="s">
        <v>53</v>
      </c>
      <c r="T103" s="127" t="s">
        <v>54</v>
      </c>
    </row>
    <row r="104" spans="2:24" x14ac:dyDescent="0.45">
      <c r="B104" s="11"/>
      <c r="C104" s="11"/>
      <c r="D104" s="11"/>
      <c r="E104" s="11"/>
      <c r="F104" s="11"/>
      <c r="G104" s="12"/>
      <c r="H104" s="12"/>
      <c r="I104" s="12"/>
      <c r="J104" s="12"/>
      <c r="K104" s="11"/>
      <c r="L104" s="11"/>
      <c r="M104" s="11"/>
      <c r="N104" s="11"/>
      <c r="R104" s="127"/>
      <c r="S104" s="127"/>
      <c r="T104" s="127"/>
    </row>
    <row r="105" spans="2:24" x14ac:dyDescent="0.45">
      <c r="B105" s="11"/>
      <c r="C105" s="11"/>
      <c r="D105" s="11"/>
      <c r="E105" s="11"/>
      <c r="F105" s="11"/>
      <c r="G105" s="12"/>
      <c r="H105" s="12"/>
      <c r="I105" s="12"/>
      <c r="J105" s="12"/>
      <c r="K105" s="11"/>
      <c r="L105" s="11"/>
      <c r="M105" s="11"/>
      <c r="N105" s="11"/>
    </row>
    <row r="106" spans="2:24" x14ac:dyDescent="0.45">
      <c r="B106" s="11"/>
      <c r="C106" s="11"/>
      <c r="D106" s="11"/>
      <c r="E106" s="11"/>
      <c r="F106" s="11"/>
      <c r="G106" s="12"/>
      <c r="H106" s="12"/>
      <c r="I106" s="12"/>
      <c r="J106" s="12"/>
      <c r="K106" s="11"/>
      <c r="L106" s="11"/>
      <c r="M106" s="11"/>
      <c r="N106" s="11"/>
    </row>
    <row r="107" spans="2:24" ht="25" customHeight="1" x14ac:dyDescent="0.4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24" x14ac:dyDescent="0.45">
      <c r="C108" s="5"/>
      <c r="D108" s="6"/>
      <c r="E108" s="7"/>
      <c r="G108" s="5"/>
      <c r="H108" s="6"/>
      <c r="I108" s="7"/>
      <c r="K108" s="5"/>
      <c r="L108" s="6"/>
      <c r="M108" s="7"/>
      <c r="P108" s="4"/>
      <c r="R108" s="124"/>
      <c r="S108" s="124"/>
      <c r="T108" s="124"/>
      <c r="U108" s="124"/>
    </row>
    <row r="109" spans="2:24" x14ac:dyDescent="0.45">
      <c r="C109" s="5"/>
      <c r="D109" s="6"/>
      <c r="E109" s="7"/>
      <c r="G109" s="5"/>
      <c r="H109" s="6"/>
      <c r="I109" s="7"/>
      <c r="K109" s="5"/>
      <c r="L109" s="6"/>
      <c r="M109" s="7"/>
      <c r="P109" s="4"/>
      <c r="R109" s="124"/>
      <c r="S109" s="124"/>
      <c r="T109" s="124"/>
      <c r="U109" s="124"/>
    </row>
    <row r="110" spans="2:24" x14ac:dyDescent="0.45">
      <c r="B110" s="27"/>
      <c r="C110" s="153" t="s">
        <v>25</v>
      </c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27"/>
      <c r="R110" s="131" t="s">
        <v>48</v>
      </c>
    </row>
    <row r="111" spans="2:24" x14ac:dyDescent="0.45">
      <c r="B111" s="27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27"/>
      <c r="R111" s="121" t="s">
        <v>77</v>
      </c>
      <c r="S111" s="121" t="s">
        <v>75</v>
      </c>
      <c r="T111" s="121" t="s">
        <v>11</v>
      </c>
      <c r="U111" s="121" t="s">
        <v>12</v>
      </c>
      <c r="V111" s="123"/>
      <c r="W111" s="123"/>
      <c r="X111" s="4"/>
    </row>
    <row r="112" spans="2:24" ht="16.5" customHeight="1" x14ac:dyDescent="0.45">
      <c r="B112" s="27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27"/>
      <c r="R112" s="132"/>
      <c r="S112" s="132"/>
      <c r="T112" s="132"/>
      <c r="U112" s="132"/>
      <c r="V112" s="123"/>
      <c r="W112" s="123"/>
      <c r="X112" s="4"/>
    </row>
    <row r="113" spans="2:25" ht="16.5" customHeight="1" x14ac:dyDescent="0.45">
      <c r="B113" s="27"/>
      <c r="C113" s="167" t="s">
        <v>35</v>
      </c>
      <c r="D113" s="106" t="s">
        <v>76</v>
      </c>
      <c r="E113" s="105">
        <f>R112</f>
        <v>0</v>
      </c>
      <c r="F113" s="20"/>
      <c r="G113" s="167" t="s">
        <v>5</v>
      </c>
      <c r="H113" s="106" t="s">
        <v>76</v>
      </c>
      <c r="I113" s="105">
        <f>R115</f>
        <v>0</v>
      </c>
      <c r="J113" s="21"/>
      <c r="K113" s="167" t="s">
        <v>4</v>
      </c>
      <c r="L113" s="106" t="s">
        <v>76</v>
      </c>
      <c r="M113" s="107">
        <f>R118</f>
        <v>0</v>
      </c>
      <c r="N113" s="27"/>
      <c r="R113" s="131" t="s">
        <v>46</v>
      </c>
    </row>
    <row r="114" spans="2:25" x14ac:dyDescent="0.45">
      <c r="B114" s="27"/>
      <c r="C114" s="167"/>
      <c r="D114" s="106" t="s">
        <v>74</v>
      </c>
      <c r="E114" s="105">
        <f>S112</f>
        <v>0</v>
      </c>
      <c r="F114" s="24"/>
      <c r="G114" s="167"/>
      <c r="H114" s="106" t="s">
        <v>74</v>
      </c>
      <c r="I114" s="105">
        <f>S115</f>
        <v>0</v>
      </c>
      <c r="J114" s="25"/>
      <c r="K114" s="167"/>
      <c r="L114" s="106" t="s">
        <v>74</v>
      </c>
      <c r="M114" s="107">
        <f>S118</f>
        <v>0</v>
      </c>
      <c r="N114" s="27"/>
      <c r="R114" s="121" t="s">
        <v>77</v>
      </c>
      <c r="S114" s="121" t="s">
        <v>75</v>
      </c>
      <c r="T114" s="121" t="s">
        <v>11</v>
      </c>
      <c r="U114" s="121" t="s">
        <v>12</v>
      </c>
      <c r="V114" s="123"/>
      <c r="W114" s="123"/>
      <c r="X114" s="4"/>
    </row>
    <row r="115" spans="2:25" x14ac:dyDescent="0.45">
      <c r="B115" s="27"/>
      <c r="C115" s="22" t="s">
        <v>11</v>
      </c>
      <c r="D115" s="114">
        <f>T112</f>
        <v>0</v>
      </c>
      <c r="E115" s="115" t="e">
        <f>(E113-D115)/D115</f>
        <v>#DIV/0!</v>
      </c>
      <c r="F115" s="27"/>
      <c r="G115" s="22" t="s">
        <v>11</v>
      </c>
      <c r="H115" s="114">
        <f>T115</f>
        <v>0</v>
      </c>
      <c r="I115" s="115" t="e">
        <f>(I113-H115)/H115</f>
        <v>#DIV/0!</v>
      </c>
      <c r="J115" s="26"/>
      <c r="K115" s="22" t="s">
        <v>11</v>
      </c>
      <c r="L115" s="114">
        <f>T118</f>
        <v>0</v>
      </c>
      <c r="M115" s="115" t="e">
        <f>(M113-L115)/L115</f>
        <v>#DIV/0!</v>
      </c>
      <c r="N115" s="27"/>
      <c r="R115" s="121"/>
      <c r="S115" s="121"/>
      <c r="T115" s="121"/>
      <c r="U115" s="121"/>
    </row>
    <row r="116" spans="2:25" x14ac:dyDescent="0.45">
      <c r="B116" s="27"/>
      <c r="C116" s="23" t="s">
        <v>12</v>
      </c>
      <c r="D116" s="114">
        <f>U112</f>
        <v>0</v>
      </c>
      <c r="E116" s="115" t="e">
        <f>(E113-D116)/D116</f>
        <v>#DIV/0!</v>
      </c>
      <c r="F116" s="27"/>
      <c r="G116" s="23" t="s">
        <v>12</v>
      </c>
      <c r="H116" s="114">
        <f>U115</f>
        <v>0</v>
      </c>
      <c r="I116" s="115" t="e">
        <f>(I113-H116)/H116</f>
        <v>#DIV/0!</v>
      </c>
      <c r="J116" s="26"/>
      <c r="K116" s="23" t="s">
        <v>12</v>
      </c>
      <c r="L116" s="114">
        <f>U118</f>
        <v>0</v>
      </c>
      <c r="M116" s="115" t="e">
        <f>(M113-L116)/L116</f>
        <v>#DIV/0!</v>
      </c>
      <c r="N116" s="27"/>
      <c r="R116" s="131" t="s">
        <v>47</v>
      </c>
      <c r="Y116" s="4"/>
    </row>
    <row r="117" spans="2:25" x14ac:dyDescent="0.45">
      <c r="B117" s="27"/>
      <c r="C117" s="28"/>
      <c r="D117" s="28"/>
      <c r="E117" s="29"/>
      <c r="F117" s="27"/>
      <c r="G117" s="28"/>
      <c r="H117" s="28"/>
      <c r="I117" s="29"/>
      <c r="J117" s="26"/>
      <c r="K117" s="28"/>
      <c r="L117" s="28"/>
      <c r="M117" s="29"/>
      <c r="N117" s="27"/>
      <c r="R117" s="121" t="s">
        <v>77</v>
      </c>
      <c r="S117" s="121" t="s">
        <v>75</v>
      </c>
      <c r="T117" s="121" t="s">
        <v>11</v>
      </c>
      <c r="U117" s="121" t="s">
        <v>12</v>
      </c>
      <c r="Y117" s="4"/>
    </row>
    <row r="118" spans="2:25" x14ac:dyDescent="0.45">
      <c r="C118" s="5"/>
      <c r="D118" s="6"/>
      <c r="E118" s="7"/>
      <c r="G118" s="5"/>
      <c r="H118" s="6"/>
      <c r="I118" s="7"/>
      <c r="K118" s="5"/>
      <c r="L118" s="6"/>
      <c r="M118" s="7"/>
      <c r="P118" s="4"/>
      <c r="R118" s="121"/>
      <c r="S118" s="121"/>
      <c r="T118" s="121"/>
      <c r="U118" s="121"/>
    </row>
    <row r="119" spans="2:25" x14ac:dyDescent="0.45">
      <c r="R119" s="124"/>
      <c r="S119" s="124"/>
      <c r="T119" s="124"/>
      <c r="U119" s="124"/>
    </row>
    <row r="120" spans="2:25" x14ac:dyDescent="0.4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R120" s="131" t="s">
        <v>66</v>
      </c>
    </row>
    <row r="121" spans="2:25" x14ac:dyDescent="0.4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R121" s="125" t="s">
        <v>14</v>
      </c>
      <c r="S121" s="126" t="s">
        <v>5</v>
      </c>
      <c r="T121" s="126" t="s">
        <v>4</v>
      </c>
      <c r="U121" s="126" t="s">
        <v>72</v>
      </c>
      <c r="Y121" s="4"/>
    </row>
    <row r="122" spans="2:25" x14ac:dyDescent="0.4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R122" s="125"/>
      <c r="S122" s="126"/>
      <c r="T122" s="126"/>
      <c r="U122" s="126"/>
    </row>
    <row r="123" spans="2:25" x14ac:dyDescent="0.4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R123" s="125"/>
      <c r="S123" s="126"/>
      <c r="T123" s="126"/>
      <c r="U123" s="126"/>
    </row>
    <row r="124" spans="2:25" x14ac:dyDescent="0.4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R124" s="125"/>
      <c r="S124" s="126"/>
      <c r="T124" s="126"/>
      <c r="U124" s="126"/>
    </row>
    <row r="125" spans="2:25" x14ac:dyDescent="0.4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R125" s="125"/>
      <c r="S125" s="126"/>
      <c r="T125" s="126"/>
      <c r="U125" s="126"/>
    </row>
    <row r="126" spans="2:25" x14ac:dyDescent="0.4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R126" s="125"/>
      <c r="S126" s="126"/>
      <c r="T126" s="126"/>
      <c r="U126" s="126"/>
    </row>
    <row r="127" spans="2:25" x14ac:dyDescent="0.4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R127" s="125"/>
      <c r="S127" s="126"/>
      <c r="T127" s="126"/>
      <c r="U127" s="126"/>
    </row>
    <row r="128" spans="2:25" x14ac:dyDescent="0.4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R128" s="125"/>
      <c r="S128" s="126"/>
      <c r="T128" s="126"/>
      <c r="U128" s="126"/>
    </row>
    <row r="129" spans="2:24" x14ac:dyDescent="0.4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R129" s="125"/>
      <c r="S129" s="126"/>
      <c r="T129" s="126"/>
      <c r="U129" s="126"/>
    </row>
    <row r="130" spans="2:24" x14ac:dyDescent="0.4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R130" s="125"/>
      <c r="S130" s="126"/>
      <c r="T130" s="126"/>
      <c r="U130" s="126"/>
    </row>
    <row r="131" spans="2:24" x14ac:dyDescent="0.4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R131" s="125"/>
      <c r="S131" s="126"/>
      <c r="T131" s="126"/>
      <c r="U131" s="126"/>
    </row>
    <row r="132" spans="2:24" x14ac:dyDescent="0.4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R132" s="125"/>
      <c r="S132" s="126"/>
      <c r="T132" s="126"/>
      <c r="U132" s="126"/>
    </row>
    <row r="133" spans="2:24" x14ac:dyDescent="0.4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R133" s="125"/>
      <c r="S133" s="126"/>
      <c r="T133" s="126"/>
      <c r="U133" s="126"/>
    </row>
    <row r="134" spans="2:24" x14ac:dyDescent="0.4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R134" s="125"/>
      <c r="S134" s="126"/>
      <c r="T134" s="126"/>
      <c r="U134" s="126"/>
    </row>
    <row r="135" spans="2:24" x14ac:dyDescent="0.45">
      <c r="C135" s="5"/>
      <c r="D135" s="6"/>
      <c r="E135" s="7"/>
      <c r="G135" s="5"/>
      <c r="H135" s="6"/>
      <c r="I135" s="7"/>
      <c r="K135" s="5"/>
      <c r="L135" s="6"/>
      <c r="M135" s="7"/>
      <c r="P135" s="4"/>
      <c r="R135" s="125"/>
      <c r="S135" s="126"/>
      <c r="T135" s="126"/>
      <c r="U135" s="126"/>
    </row>
    <row r="136" spans="2:24" x14ac:dyDescent="0.45">
      <c r="R136" s="124"/>
      <c r="S136" s="124"/>
      <c r="T136" s="124"/>
      <c r="U136" s="124"/>
    </row>
    <row r="137" spans="2:24" x14ac:dyDescent="0.45">
      <c r="B137" s="11"/>
      <c r="C137" s="50"/>
      <c r="D137" s="149" t="s">
        <v>22</v>
      </c>
      <c r="E137" s="149"/>
      <c r="F137" s="149"/>
      <c r="G137" s="50"/>
      <c r="H137" s="50"/>
      <c r="I137" s="50"/>
      <c r="J137" s="178" t="s">
        <v>21</v>
      </c>
      <c r="K137" s="178"/>
      <c r="L137" s="178"/>
      <c r="M137" s="83"/>
      <c r="N137" s="11"/>
      <c r="R137" s="131" t="s">
        <v>60</v>
      </c>
      <c r="U137" s="131" t="s">
        <v>61</v>
      </c>
      <c r="W137" s="1"/>
    </row>
    <row r="138" spans="2:24" x14ac:dyDescent="0.45">
      <c r="B138" s="11"/>
      <c r="C138" s="11"/>
      <c r="D138" s="11"/>
      <c r="E138" s="11"/>
      <c r="F138" s="11"/>
      <c r="G138" s="12"/>
      <c r="H138" s="12"/>
      <c r="I138" s="12"/>
      <c r="J138" s="12"/>
      <c r="K138" s="11"/>
      <c r="L138" s="11"/>
      <c r="M138" s="11"/>
      <c r="N138" s="11"/>
      <c r="R138" s="127"/>
      <c r="S138" s="127"/>
      <c r="U138" s="127"/>
      <c r="V138" s="127"/>
      <c r="W138" s="1"/>
    </row>
    <row r="139" spans="2:24" x14ac:dyDescent="0.45">
      <c r="B139" s="11"/>
      <c r="C139" s="11"/>
      <c r="D139" s="11"/>
      <c r="E139" s="11"/>
      <c r="F139" s="11"/>
      <c r="G139" s="12"/>
      <c r="H139" s="12"/>
      <c r="I139" s="12"/>
      <c r="J139" s="12"/>
      <c r="K139" s="11"/>
      <c r="L139" s="11"/>
      <c r="M139" s="11"/>
      <c r="N139" s="11"/>
      <c r="R139" s="127"/>
      <c r="S139" s="127"/>
      <c r="U139" s="127"/>
      <c r="V139" s="127"/>
      <c r="W139" s="1"/>
    </row>
    <row r="140" spans="2:24" x14ac:dyDescent="0.45">
      <c r="B140" s="11"/>
      <c r="C140" s="11"/>
      <c r="D140" s="11"/>
      <c r="E140" s="11"/>
      <c r="F140" s="11"/>
      <c r="G140" s="12"/>
      <c r="H140" s="12"/>
      <c r="I140" s="12"/>
      <c r="J140" s="12"/>
      <c r="K140" s="11"/>
      <c r="L140" s="11"/>
      <c r="M140" s="11"/>
      <c r="N140" s="11"/>
      <c r="R140" s="127"/>
      <c r="S140" s="127"/>
      <c r="U140" s="127"/>
      <c r="V140" s="127"/>
      <c r="W140" s="1"/>
    </row>
    <row r="141" spans="2:24" x14ac:dyDescent="0.45">
      <c r="B141" s="11"/>
      <c r="C141" s="11"/>
      <c r="D141" s="11"/>
      <c r="E141" s="11"/>
      <c r="F141" s="11"/>
      <c r="G141" s="12"/>
      <c r="H141" s="12"/>
      <c r="I141" s="12"/>
      <c r="J141" s="12"/>
      <c r="K141" s="11"/>
      <c r="L141" s="11"/>
      <c r="M141" s="11"/>
      <c r="N141" s="11"/>
      <c r="R141" s="127"/>
      <c r="S141" s="127"/>
      <c r="V141" s="120"/>
      <c r="W141" s="1"/>
    </row>
    <row r="142" spans="2:24" ht="25" customHeight="1" x14ac:dyDescent="0.45">
      <c r="B142" s="11"/>
      <c r="C142" s="11"/>
      <c r="D142" s="11"/>
      <c r="E142" s="11"/>
      <c r="F142" s="11"/>
      <c r="G142" s="12"/>
      <c r="H142" s="12"/>
      <c r="I142" s="12"/>
      <c r="J142" s="12"/>
      <c r="K142" s="11"/>
      <c r="L142" s="11"/>
      <c r="M142" s="11"/>
      <c r="N142" s="11"/>
      <c r="R142" s="127"/>
      <c r="S142" s="127"/>
      <c r="V142" s="120"/>
      <c r="W142" s="1"/>
      <c r="X142" s="96"/>
    </row>
    <row r="143" spans="2:24" ht="25" customHeight="1" x14ac:dyDescent="0.45">
      <c r="B143" s="11"/>
      <c r="C143" s="11"/>
      <c r="D143" s="11"/>
      <c r="E143" s="11"/>
      <c r="F143" s="11"/>
      <c r="G143" s="12"/>
      <c r="H143" s="12"/>
      <c r="I143" s="12"/>
      <c r="J143" s="12"/>
      <c r="K143" s="11"/>
      <c r="L143" s="11"/>
      <c r="M143" s="11"/>
      <c r="N143" s="11"/>
      <c r="R143" s="127"/>
      <c r="S143" s="127"/>
      <c r="V143" s="120"/>
      <c r="W143" s="1"/>
    </row>
    <row r="144" spans="2:24" ht="25" customHeight="1" x14ac:dyDescent="0.45">
      <c r="B144" s="11"/>
      <c r="C144" s="11"/>
      <c r="D144" s="11"/>
      <c r="E144" s="11"/>
      <c r="F144" s="11"/>
      <c r="G144" s="12"/>
      <c r="H144" s="12"/>
      <c r="I144" s="12"/>
      <c r="J144" s="12"/>
      <c r="K144" s="11"/>
      <c r="L144" s="11"/>
      <c r="M144" s="11"/>
      <c r="N144" s="11"/>
      <c r="R144" s="127"/>
      <c r="S144" s="127"/>
      <c r="V144" s="120"/>
      <c r="W144" s="1"/>
    </row>
    <row r="145" spans="2:23" ht="25" customHeight="1" x14ac:dyDescent="0.4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R145" s="127"/>
      <c r="S145" s="127"/>
      <c r="V145" s="120"/>
      <c r="W145" s="1"/>
    </row>
    <row r="146" spans="2:23" x14ac:dyDescent="0.45">
      <c r="C146" s="5"/>
      <c r="D146" s="6"/>
      <c r="E146" s="7"/>
      <c r="G146" s="5"/>
      <c r="H146" s="6"/>
      <c r="I146" s="7"/>
      <c r="K146" s="5"/>
      <c r="L146" s="6"/>
      <c r="M146" s="7"/>
      <c r="P146" s="4"/>
      <c r="R146" s="124"/>
      <c r="S146" s="124"/>
      <c r="T146" s="124"/>
      <c r="U146" s="124"/>
    </row>
    <row r="147" spans="2:23" ht="17.5" thickBot="1" x14ac:dyDescent="0.5">
      <c r="C147" s="5"/>
      <c r="D147" s="6"/>
      <c r="E147" s="7"/>
      <c r="G147" s="5"/>
      <c r="H147" s="6"/>
      <c r="I147" s="7"/>
      <c r="K147" s="5"/>
      <c r="L147" s="6"/>
      <c r="M147" s="7"/>
      <c r="P147" s="4"/>
      <c r="R147" s="124"/>
      <c r="S147" s="124"/>
      <c r="T147" s="124"/>
      <c r="U147" s="124"/>
    </row>
    <row r="148" spans="2:23" ht="25" customHeight="1" thickBot="1" x14ac:dyDescent="0.5">
      <c r="B148" s="73"/>
      <c r="C148" s="158" t="s">
        <v>39</v>
      </c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74"/>
      <c r="R148" s="131" t="s">
        <v>67</v>
      </c>
      <c r="W148" s="120"/>
    </row>
    <row r="149" spans="2:23" ht="25" customHeight="1" thickBot="1" x14ac:dyDescent="0.5">
      <c r="B149" s="75"/>
      <c r="C149" s="51" t="s">
        <v>3</v>
      </c>
      <c r="D149" s="158" t="s">
        <v>6</v>
      </c>
      <c r="E149" s="158"/>
      <c r="F149" s="158"/>
      <c r="G149" s="158"/>
      <c r="H149" s="158" t="s">
        <v>35</v>
      </c>
      <c r="I149" s="158"/>
      <c r="J149" s="88" t="s">
        <v>4</v>
      </c>
      <c r="K149" s="158" t="s">
        <v>5</v>
      </c>
      <c r="L149" s="158"/>
      <c r="M149" s="52" t="s">
        <v>9</v>
      </c>
      <c r="N149" s="64"/>
      <c r="R149" s="127" t="s">
        <v>6</v>
      </c>
      <c r="S149" s="127" t="s">
        <v>35</v>
      </c>
      <c r="T149" s="127" t="s">
        <v>4</v>
      </c>
      <c r="U149" s="127" t="s">
        <v>5</v>
      </c>
      <c r="V149" s="127" t="s">
        <v>9</v>
      </c>
      <c r="W149" s="120"/>
    </row>
    <row r="150" spans="2:23" ht="25" customHeight="1" x14ac:dyDescent="0.45">
      <c r="B150" s="75"/>
      <c r="C150" s="54">
        <v>1</v>
      </c>
      <c r="D150" s="159">
        <f>R150</f>
        <v>0</v>
      </c>
      <c r="E150" s="160"/>
      <c r="F150" s="160"/>
      <c r="G150" s="161"/>
      <c r="H150" s="159">
        <f>S150</f>
        <v>0</v>
      </c>
      <c r="I150" s="160"/>
      <c r="J150" s="90">
        <f>T150</f>
        <v>0</v>
      </c>
      <c r="K150" s="159">
        <f>U150</f>
        <v>0</v>
      </c>
      <c r="L150" s="161"/>
      <c r="M150" s="89" t="e">
        <f>V150</f>
        <v>#DIV/0!</v>
      </c>
      <c r="N150" s="64"/>
      <c r="R150" s="126"/>
      <c r="S150" s="126"/>
      <c r="T150" s="126"/>
      <c r="U150" s="126"/>
      <c r="V150" s="130" t="e">
        <f>T150/U150</f>
        <v>#DIV/0!</v>
      </c>
      <c r="W150" s="120"/>
    </row>
    <row r="151" spans="2:23" ht="25" customHeight="1" x14ac:dyDescent="0.45">
      <c r="B151" s="75"/>
      <c r="C151" s="53">
        <v>2</v>
      </c>
      <c r="D151" s="137">
        <f>R151</f>
        <v>0</v>
      </c>
      <c r="E151" s="150"/>
      <c r="F151" s="150"/>
      <c r="G151" s="138"/>
      <c r="H151" s="137">
        <f t="shared" ref="H151:H159" si="0">S151</f>
        <v>0</v>
      </c>
      <c r="I151" s="150"/>
      <c r="J151" s="91">
        <f t="shared" ref="J151:J159" si="1">T151</f>
        <v>0</v>
      </c>
      <c r="K151" s="137">
        <f t="shared" ref="K151:K159" si="2">U151</f>
        <v>0</v>
      </c>
      <c r="L151" s="138"/>
      <c r="M151" s="55" t="e">
        <f t="shared" ref="M151:M159" si="3">V151</f>
        <v>#DIV/0!</v>
      </c>
      <c r="N151" s="64"/>
      <c r="R151" s="126"/>
      <c r="S151" s="126"/>
      <c r="T151" s="126"/>
      <c r="U151" s="126"/>
      <c r="V151" s="130" t="e">
        <f t="shared" ref="V151:V159" si="4">T151/U151</f>
        <v>#DIV/0!</v>
      </c>
      <c r="W151" s="120"/>
    </row>
    <row r="152" spans="2:23" ht="25" customHeight="1" x14ac:dyDescent="0.45">
      <c r="B152" s="75"/>
      <c r="C152" s="53">
        <v>3</v>
      </c>
      <c r="D152" s="137">
        <f>R152</f>
        <v>0</v>
      </c>
      <c r="E152" s="150"/>
      <c r="F152" s="150"/>
      <c r="G152" s="138"/>
      <c r="H152" s="137">
        <f t="shared" si="0"/>
        <v>0</v>
      </c>
      <c r="I152" s="150"/>
      <c r="J152" s="91">
        <f t="shared" si="1"/>
        <v>0</v>
      </c>
      <c r="K152" s="137">
        <f t="shared" si="2"/>
        <v>0</v>
      </c>
      <c r="L152" s="138"/>
      <c r="M152" s="55" t="e">
        <f t="shared" si="3"/>
        <v>#DIV/0!</v>
      </c>
      <c r="N152" s="64"/>
      <c r="R152" s="126"/>
      <c r="S152" s="126"/>
      <c r="T152" s="126"/>
      <c r="U152" s="126"/>
      <c r="V152" s="130" t="e">
        <f t="shared" si="4"/>
        <v>#DIV/0!</v>
      </c>
      <c r="W152" s="120"/>
    </row>
    <row r="153" spans="2:23" ht="25" customHeight="1" x14ac:dyDescent="0.45">
      <c r="B153" s="75"/>
      <c r="C153" s="53">
        <v>4</v>
      </c>
      <c r="D153" s="137">
        <f t="shared" ref="D153:D159" si="5">R153</f>
        <v>0</v>
      </c>
      <c r="E153" s="150"/>
      <c r="F153" s="150"/>
      <c r="G153" s="138"/>
      <c r="H153" s="137">
        <f t="shared" si="0"/>
        <v>0</v>
      </c>
      <c r="I153" s="150"/>
      <c r="J153" s="91">
        <f t="shared" si="1"/>
        <v>0</v>
      </c>
      <c r="K153" s="137">
        <f t="shared" si="2"/>
        <v>0</v>
      </c>
      <c r="L153" s="138"/>
      <c r="M153" s="55" t="e">
        <f t="shared" si="3"/>
        <v>#DIV/0!</v>
      </c>
      <c r="N153" s="64"/>
      <c r="R153" s="126"/>
      <c r="S153" s="126"/>
      <c r="T153" s="126"/>
      <c r="U153" s="126"/>
      <c r="V153" s="130" t="e">
        <f t="shared" si="4"/>
        <v>#DIV/0!</v>
      </c>
      <c r="W153" s="120"/>
    </row>
    <row r="154" spans="2:23" ht="25" customHeight="1" x14ac:dyDescent="0.45">
      <c r="B154" s="75"/>
      <c r="C154" s="53">
        <v>5</v>
      </c>
      <c r="D154" s="137">
        <f t="shared" si="5"/>
        <v>0</v>
      </c>
      <c r="E154" s="150"/>
      <c r="F154" s="150"/>
      <c r="G154" s="138"/>
      <c r="H154" s="137">
        <f t="shared" si="0"/>
        <v>0</v>
      </c>
      <c r="I154" s="150"/>
      <c r="J154" s="91">
        <f t="shared" si="1"/>
        <v>0</v>
      </c>
      <c r="K154" s="137">
        <f t="shared" si="2"/>
        <v>0</v>
      </c>
      <c r="L154" s="138"/>
      <c r="M154" s="55" t="e">
        <f t="shared" si="3"/>
        <v>#DIV/0!</v>
      </c>
      <c r="N154" s="64"/>
      <c r="R154" s="126"/>
      <c r="S154" s="126"/>
      <c r="T154" s="126"/>
      <c r="U154" s="126"/>
      <c r="V154" s="130" t="e">
        <f t="shared" si="4"/>
        <v>#DIV/0!</v>
      </c>
      <c r="W154" s="120"/>
    </row>
    <row r="155" spans="2:23" ht="25" customHeight="1" x14ac:dyDescent="0.45">
      <c r="B155" s="75"/>
      <c r="C155" s="53">
        <v>6</v>
      </c>
      <c r="D155" s="137">
        <f t="shared" si="5"/>
        <v>0</v>
      </c>
      <c r="E155" s="150"/>
      <c r="F155" s="150"/>
      <c r="G155" s="138"/>
      <c r="H155" s="137">
        <f t="shared" si="0"/>
        <v>0</v>
      </c>
      <c r="I155" s="150"/>
      <c r="J155" s="91">
        <f t="shared" si="1"/>
        <v>0</v>
      </c>
      <c r="K155" s="137">
        <f t="shared" si="2"/>
        <v>0</v>
      </c>
      <c r="L155" s="138"/>
      <c r="M155" s="55" t="e">
        <f t="shared" si="3"/>
        <v>#DIV/0!</v>
      </c>
      <c r="N155" s="64"/>
      <c r="R155" s="126"/>
      <c r="S155" s="126"/>
      <c r="T155" s="126"/>
      <c r="U155" s="126"/>
      <c r="V155" s="130" t="e">
        <f t="shared" si="4"/>
        <v>#DIV/0!</v>
      </c>
      <c r="W155" s="120"/>
    </row>
    <row r="156" spans="2:23" ht="25" customHeight="1" x14ac:dyDescent="0.45">
      <c r="B156" s="75"/>
      <c r="C156" s="53">
        <v>7</v>
      </c>
      <c r="D156" s="137">
        <f t="shared" si="5"/>
        <v>0</v>
      </c>
      <c r="E156" s="150"/>
      <c r="F156" s="150"/>
      <c r="G156" s="138"/>
      <c r="H156" s="137">
        <f t="shared" si="0"/>
        <v>0</v>
      </c>
      <c r="I156" s="150"/>
      <c r="J156" s="91">
        <f t="shared" si="1"/>
        <v>0</v>
      </c>
      <c r="K156" s="137">
        <f t="shared" si="2"/>
        <v>0</v>
      </c>
      <c r="L156" s="138"/>
      <c r="M156" s="55" t="e">
        <f t="shared" si="3"/>
        <v>#DIV/0!</v>
      </c>
      <c r="N156" s="64"/>
      <c r="R156" s="126"/>
      <c r="S156" s="126"/>
      <c r="T156" s="126"/>
      <c r="U156" s="126"/>
      <c r="V156" s="130" t="e">
        <f t="shared" si="4"/>
        <v>#DIV/0!</v>
      </c>
      <c r="W156" s="120"/>
    </row>
    <row r="157" spans="2:23" ht="16.5" customHeight="1" x14ac:dyDescent="0.45">
      <c r="B157" s="75"/>
      <c r="C157" s="53">
        <v>8</v>
      </c>
      <c r="D157" s="137">
        <f t="shared" si="5"/>
        <v>0</v>
      </c>
      <c r="E157" s="150"/>
      <c r="F157" s="150"/>
      <c r="G157" s="138"/>
      <c r="H157" s="137">
        <f t="shared" si="0"/>
        <v>0</v>
      </c>
      <c r="I157" s="150"/>
      <c r="J157" s="91">
        <f t="shared" si="1"/>
        <v>0</v>
      </c>
      <c r="K157" s="137">
        <f t="shared" si="2"/>
        <v>0</v>
      </c>
      <c r="L157" s="138"/>
      <c r="M157" s="55" t="e">
        <f t="shared" si="3"/>
        <v>#DIV/0!</v>
      </c>
      <c r="N157" s="64"/>
      <c r="R157" s="126"/>
      <c r="S157" s="126"/>
      <c r="T157" s="126"/>
      <c r="U157" s="126"/>
      <c r="V157" s="130" t="e">
        <f t="shared" si="4"/>
        <v>#DIV/0!</v>
      </c>
      <c r="W157" s="120"/>
    </row>
    <row r="158" spans="2:23" ht="16.5" customHeight="1" x14ac:dyDescent="0.45">
      <c r="B158" s="75"/>
      <c r="C158" s="53">
        <v>9</v>
      </c>
      <c r="D158" s="137">
        <f t="shared" si="5"/>
        <v>0</v>
      </c>
      <c r="E158" s="150"/>
      <c r="F158" s="150"/>
      <c r="G158" s="138"/>
      <c r="H158" s="137">
        <f t="shared" si="0"/>
        <v>0</v>
      </c>
      <c r="I158" s="150"/>
      <c r="J158" s="91">
        <f t="shared" si="1"/>
        <v>0</v>
      </c>
      <c r="K158" s="137">
        <f t="shared" si="2"/>
        <v>0</v>
      </c>
      <c r="L158" s="138"/>
      <c r="M158" s="55" t="e">
        <f t="shared" si="3"/>
        <v>#DIV/0!</v>
      </c>
      <c r="N158" s="64"/>
      <c r="R158" s="126"/>
      <c r="S158" s="126"/>
      <c r="T158" s="126"/>
      <c r="U158" s="126"/>
      <c r="V158" s="130" t="e">
        <f t="shared" si="4"/>
        <v>#DIV/0!</v>
      </c>
      <c r="W158" s="120"/>
    </row>
    <row r="159" spans="2:23" ht="16.5" customHeight="1" thickBot="1" x14ac:dyDescent="0.5">
      <c r="B159" s="75"/>
      <c r="C159" s="56">
        <v>10</v>
      </c>
      <c r="D159" s="134">
        <f t="shared" si="5"/>
        <v>0</v>
      </c>
      <c r="E159" s="135"/>
      <c r="F159" s="135"/>
      <c r="G159" s="136"/>
      <c r="H159" s="134">
        <f t="shared" si="0"/>
        <v>0</v>
      </c>
      <c r="I159" s="135"/>
      <c r="J159" s="92">
        <f t="shared" si="1"/>
        <v>0</v>
      </c>
      <c r="K159" s="134">
        <f t="shared" si="2"/>
        <v>0</v>
      </c>
      <c r="L159" s="136"/>
      <c r="M159" s="58" t="e">
        <f t="shared" si="3"/>
        <v>#DIV/0!</v>
      </c>
      <c r="N159" s="64"/>
      <c r="R159" s="126"/>
      <c r="S159" s="126"/>
      <c r="T159" s="126"/>
      <c r="U159" s="126"/>
      <c r="V159" s="130" t="e">
        <f t="shared" si="4"/>
        <v>#DIV/0!</v>
      </c>
      <c r="W159" s="120"/>
    </row>
    <row r="160" spans="2:23" ht="25" customHeight="1" thickBot="1" x14ac:dyDescent="0.5">
      <c r="B160" s="75"/>
      <c r="C160" s="57"/>
      <c r="D160" s="158" t="s">
        <v>34</v>
      </c>
      <c r="E160" s="158"/>
      <c r="F160" s="158"/>
      <c r="G160" s="158"/>
      <c r="H160" s="158">
        <f>SUM(H150:I159)</f>
        <v>0</v>
      </c>
      <c r="I160" s="158"/>
      <c r="J160" s="93">
        <f>SUM(J150:J159)</f>
        <v>0</v>
      </c>
      <c r="K160" s="158">
        <f>SUM(K150:L159)</f>
        <v>0</v>
      </c>
      <c r="L160" s="158"/>
      <c r="M160" s="94" t="e">
        <f>J160/K160</f>
        <v>#DIV/0!</v>
      </c>
      <c r="N160" s="64"/>
      <c r="W160" s="120"/>
    </row>
    <row r="161" spans="2:23" ht="25" customHeight="1" thickBot="1" x14ac:dyDescent="0.5">
      <c r="B161" s="76"/>
      <c r="C161" s="41"/>
      <c r="D161" s="41"/>
      <c r="E161" s="41"/>
      <c r="F161" s="41"/>
      <c r="G161" s="41"/>
      <c r="H161" s="41"/>
      <c r="I161" s="41"/>
      <c r="J161" s="42"/>
      <c r="K161" s="42"/>
      <c r="L161" s="41"/>
      <c r="M161" s="41"/>
      <c r="N161" s="77"/>
      <c r="W161" s="120"/>
    </row>
    <row r="162" spans="2:23" x14ac:dyDescent="0.45">
      <c r="C162" s="5"/>
      <c r="D162" s="6"/>
      <c r="E162" s="7"/>
      <c r="G162" s="5"/>
      <c r="H162" s="6"/>
      <c r="I162" s="7"/>
      <c r="K162" s="5"/>
      <c r="L162" s="6"/>
      <c r="M162" s="7"/>
      <c r="P162" s="4"/>
      <c r="R162" s="124"/>
      <c r="S162" s="124"/>
      <c r="T162" s="124"/>
      <c r="U162" s="124"/>
    </row>
    <row r="163" spans="2:23" x14ac:dyDescent="0.45">
      <c r="W163" s="120"/>
    </row>
    <row r="164" spans="2:23" x14ac:dyDescent="0.45">
      <c r="B164" s="43"/>
      <c r="C164" s="154" t="s">
        <v>26</v>
      </c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43"/>
      <c r="R164" s="131" t="s">
        <v>49</v>
      </c>
      <c r="W164" s="120"/>
    </row>
    <row r="165" spans="2:23" ht="16.5" customHeight="1" x14ac:dyDescent="0.45">
      <c r="B165" s="43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43"/>
      <c r="R165" s="121" t="s">
        <v>77</v>
      </c>
      <c r="S165" s="121" t="s">
        <v>75</v>
      </c>
      <c r="T165" s="121" t="s">
        <v>11</v>
      </c>
      <c r="U165" s="121" t="s">
        <v>12</v>
      </c>
      <c r="W165" s="120"/>
    </row>
    <row r="166" spans="2:23" ht="16.5" customHeight="1" x14ac:dyDescent="0.45">
      <c r="B166" s="43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43"/>
      <c r="R166" s="132"/>
      <c r="S166" s="132"/>
      <c r="T166" s="132"/>
      <c r="U166" s="132"/>
      <c r="W166" s="120"/>
    </row>
    <row r="167" spans="2:23" x14ac:dyDescent="0.45">
      <c r="B167" s="43"/>
      <c r="C167" s="43"/>
      <c r="D167" s="43"/>
      <c r="E167" s="148" t="s">
        <v>29</v>
      </c>
      <c r="F167" s="108" t="s">
        <v>76</v>
      </c>
      <c r="G167" s="109">
        <f>R166</f>
        <v>0</v>
      </c>
      <c r="H167" s="43"/>
      <c r="I167" s="148" t="s">
        <v>31</v>
      </c>
      <c r="J167" s="110" t="s">
        <v>76</v>
      </c>
      <c r="K167" s="109">
        <f>R169</f>
        <v>0</v>
      </c>
      <c r="L167" s="43"/>
      <c r="M167" s="43"/>
      <c r="N167" s="43"/>
      <c r="R167" s="131" t="s">
        <v>50</v>
      </c>
      <c r="W167" s="120"/>
    </row>
    <row r="168" spans="2:23" x14ac:dyDescent="0.45">
      <c r="B168" s="43"/>
      <c r="C168" s="43"/>
      <c r="D168" s="43"/>
      <c r="E168" s="148"/>
      <c r="F168" s="109" t="s">
        <v>74</v>
      </c>
      <c r="G168" s="109">
        <f>S166</f>
        <v>0</v>
      </c>
      <c r="H168" s="43"/>
      <c r="I168" s="148"/>
      <c r="J168" s="111" t="s">
        <v>74</v>
      </c>
      <c r="K168" s="109">
        <f>S169</f>
        <v>0</v>
      </c>
      <c r="L168" s="43"/>
      <c r="M168" s="43"/>
      <c r="N168" s="43"/>
      <c r="R168" s="121" t="s">
        <v>77</v>
      </c>
      <c r="S168" s="121" t="s">
        <v>75</v>
      </c>
      <c r="T168" s="121" t="s">
        <v>11</v>
      </c>
      <c r="U168" s="121" t="s">
        <v>12</v>
      </c>
      <c r="W168" s="120"/>
    </row>
    <row r="169" spans="2:23" x14ac:dyDescent="0.45">
      <c r="B169" s="43"/>
      <c r="C169" s="43"/>
      <c r="D169" s="43"/>
      <c r="E169" s="47" t="s">
        <v>11</v>
      </c>
      <c r="F169" s="113">
        <f>T166</f>
        <v>0</v>
      </c>
      <c r="G169" s="112" t="e">
        <f>(R169-F169)/F169</f>
        <v>#DIV/0!</v>
      </c>
      <c r="H169" s="43"/>
      <c r="I169" s="47" t="s">
        <v>11</v>
      </c>
      <c r="J169" s="113">
        <f>T169</f>
        <v>0</v>
      </c>
      <c r="K169" s="112" t="e">
        <f>(K167-J169)/J169</f>
        <v>#DIV/0!</v>
      </c>
      <c r="L169" s="43"/>
      <c r="M169" s="43"/>
      <c r="N169" s="43"/>
      <c r="R169" s="132"/>
      <c r="S169" s="132"/>
      <c r="T169" s="132"/>
      <c r="U169" s="132"/>
      <c r="W169" s="120"/>
    </row>
    <row r="170" spans="2:23" x14ac:dyDescent="0.45">
      <c r="B170" s="43"/>
      <c r="C170" s="43"/>
      <c r="D170" s="43"/>
      <c r="E170" s="48" t="s">
        <v>12</v>
      </c>
      <c r="F170" s="113">
        <f>U166</f>
        <v>0</v>
      </c>
      <c r="G170" s="112" t="e">
        <f>(R169-F170)/F170</f>
        <v>#DIV/0!</v>
      </c>
      <c r="H170" s="43"/>
      <c r="I170" s="48" t="s">
        <v>12</v>
      </c>
      <c r="J170" s="113">
        <f>U169</f>
        <v>0</v>
      </c>
      <c r="K170" s="112" t="e">
        <f>(K167-J170)/J170</f>
        <v>#DIV/0!</v>
      </c>
      <c r="L170" s="43"/>
      <c r="M170" s="43"/>
      <c r="N170" s="43"/>
      <c r="W170" s="120"/>
    </row>
    <row r="171" spans="2:23" x14ac:dyDescent="0.45">
      <c r="B171" s="43"/>
      <c r="C171" s="45"/>
      <c r="D171" s="45"/>
      <c r="E171" s="46"/>
      <c r="F171" s="43"/>
      <c r="G171" s="45"/>
      <c r="H171" s="45"/>
      <c r="I171" s="46"/>
      <c r="J171" s="44"/>
      <c r="K171" s="45"/>
      <c r="L171" s="45"/>
      <c r="M171" s="46"/>
      <c r="N171" s="43"/>
      <c r="W171" s="120"/>
    </row>
    <row r="172" spans="2:23" x14ac:dyDescent="0.45">
      <c r="C172" s="5"/>
      <c r="D172" s="6"/>
      <c r="E172" s="7"/>
      <c r="G172" s="5"/>
      <c r="H172" s="6"/>
      <c r="I172" s="7"/>
      <c r="K172" s="5"/>
      <c r="L172" s="6"/>
      <c r="M172" s="7"/>
      <c r="P172" s="4"/>
      <c r="R172" s="124"/>
      <c r="S172" s="124"/>
      <c r="T172" s="124"/>
      <c r="U172" s="124"/>
    </row>
    <row r="173" spans="2:23" x14ac:dyDescent="0.45">
      <c r="W173" s="120"/>
    </row>
    <row r="174" spans="2:23" x14ac:dyDescent="0.4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R174" s="131" t="s">
        <v>68</v>
      </c>
    </row>
    <row r="175" spans="2:23" x14ac:dyDescent="0.4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R175" s="125" t="s">
        <v>14</v>
      </c>
      <c r="S175" s="126" t="s">
        <v>7</v>
      </c>
      <c r="T175" s="126" t="s">
        <v>8</v>
      </c>
    </row>
    <row r="176" spans="2:23" x14ac:dyDescent="0.4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R176" s="125"/>
      <c r="S176" s="133"/>
      <c r="T176" s="133"/>
    </row>
    <row r="177" spans="2:21" x14ac:dyDescent="0.4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R177" s="125"/>
      <c r="S177" s="133"/>
      <c r="T177" s="133"/>
    </row>
    <row r="178" spans="2:21" x14ac:dyDescent="0.4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R178" s="125"/>
      <c r="S178" s="133"/>
      <c r="T178" s="133"/>
    </row>
    <row r="179" spans="2:21" x14ac:dyDescent="0.4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R179" s="125"/>
      <c r="S179" s="133"/>
      <c r="T179" s="133"/>
    </row>
    <row r="180" spans="2:21" x14ac:dyDescent="0.4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R180" s="125"/>
      <c r="S180" s="133"/>
      <c r="T180" s="133"/>
    </row>
    <row r="181" spans="2:21" x14ac:dyDescent="0.4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R181" s="125"/>
      <c r="S181" s="133"/>
      <c r="T181" s="133"/>
    </row>
    <row r="182" spans="2:21" x14ac:dyDescent="0.4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R182" s="125"/>
      <c r="S182" s="133"/>
      <c r="T182" s="133"/>
    </row>
    <row r="183" spans="2:21" x14ac:dyDescent="0.4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R183" s="125"/>
      <c r="S183" s="133"/>
      <c r="T183" s="133"/>
    </row>
    <row r="184" spans="2:21" x14ac:dyDescent="0.4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R184" s="125"/>
      <c r="S184" s="133"/>
      <c r="T184" s="133"/>
    </row>
    <row r="185" spans="2:21" x14ac:dyDescent="0.4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R185" s="125"/>
      <c r="S185" s="133"/>
      <c r="T185" s="133"/>
    </row>
    <row r="186" spans="2:21" x14ac:dyDescent="0.4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R186" s="125"/>
      <c r="S186" s="133"/>
      <c r="T186" s="133"/>
    </row>
    <row r="187" spans="2:21" x14ac:dyDescent="0.4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R187" s="125"/>
      <c r="S187" s="133"/>
      <c r="T187" s="133"/>
    </row>
    <row r="188" spans="2:21" x14ac:dyDescent="0.4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R188" s="125"/>
      <c r="S188" s="133"/>
      <c r="T188" s="133"/>
    </row>
    <row r="189" spans="2:21" x14ac:dyDescent="0.45">
      <c r="C189" s="5"/>
      <c r="D189" s="6"/>
      <c r="E189" s="7"/>
      <c r="G189" s="5"/>
      <c r="H189" s="6"/>
      <c r="I189" s="7"/>
      <c r="K189" s="5"/>
      <c r="L189" s="6"/>
      <c r="M189" s="7"/>
      <c r="P189" s="4"/>
      <c r="R189" s="125"/>
      <c r="S189" s="133"/>
      <c r="T189" s="133"/>
    </row>
    <row r="190" spans="2:21" x14ac:dyDescent="0.45">
      <c r="R190" s="124"/>
      <c r="S190" s="124"/>
      <c r="T190" s="124"/>
      <c r="U190" s="124"/>
    </row>
    <row r="191" spans="2:21" x14ac:dyDescent="0.45">
      <c r="B191" s="11"/>
      <c r="C191" s="50"/>
      <c r="D191" s="149" t="s">
        <v>57</v>
      </c>
      <c r="E191" s="149"/>
      <c r="F191" s="149"/>
      <c r="G191" s="50"/>
      <c r="H191" s="50"/>
      <c r="I191" s="50"/>
      <c r="J191" s="149" t="s">
        <v>58</v>
      </c>
      <c r="K191" s="149"/>
      <c r="L191" s="149"/>
      <c r="M191" s="11"/>
      <c r="N191" s="11"/>
      <c r="R191" s="131" t="s">
        <v>62</v>
      </c>
      <c r="S191" s="129"/>
      <c r="T191" s="129"/>
    </row>
    <row r="192" spans="2:21" x14ac:dyDescent="0.45">
      <c r="B192" s="11"/>
      <c r="C192" s="11"/>
      <c r="D192" s="11"/>
      <c r="E192" s="11"/>
      <c r="F192" s="11"/>
      <c r="G192" s="12"/>
      <c r="H192" s="12"/>
      <c r="I192" s="12"/>
      <c r="J192" s="12"/>
      <c r="K192" s="11"/>
      <c r="L192" s="11"/>
      <c r="M192" s="11"/>
      <c r="N192" s="11"/>
      <c r="R192" s="127" t="s">
        <v>85</v>
      </c>
      <c r="S192" s="127" t="s">
        <v>86</v>
      </c>
    </row>
    <row r="193" spans="2:23" x14ac:dyDescent="0.45">
      <c r="B193" s="11"/>
      <c r="C193" s="11"/>
      <c r="D193" s="11"/>
      <c r="E193" s="11"/>
      <c r="F193" s="11"/>
      <c r="G193" s="12"/>
      <c r="H193" s="12"/>
      <c r="I193" s="12"/>
      <c r="J193" s="12"/>
      <c r="K193" s="11"/>
      <c r="L193" s="11"/>
      <c r="M193" s="11"/>
      <c r="N193" s="11"/>
      <c r="R193" s="127"/>
      <c r="S193" s="127"/>
    </row>
    <row r="194" spans="2:23" x14ac:dyDescent="0.45">
      <c r="B194" s="11"/>
      <c r="C194" s="11"/>
      <c r="D194" s="11"/>
      <c r="E194" s="11"/>
      <c r="F194" s="11"/>
      <c r="G194" s="12"/>
      <c r="H194" s="12"/>
      <c r="I194" s="12"/>
      <c r="J194" s="12"/>
      <c r="K194" s="11"/>
      <c r="L194" s="11"/>
      <c r="M194" s="11"/>
      <c r="N194" s="11"/>
      <c r="R194" s="131" t="s">
        <v>63</v>
      </c>
      <c r="W194" s="120"/>
    </row>
    <row r="195" spans="2:23" x14ac:dyDescent="0.45">
      <c r="B195" s="11"/>
      <c r="C195" s="11"/>
      <c r="D195" s="11"/>
      <c r="E195" s="11"/>
      <c r="F195" s="11"/>
      <c r="G195" s="12"/>
      <c r="H195" s="12"/>
      <c r="I195" s="12"/>
      <c r="J195" s="12"/>
      <c r="K195" s="11"/>
      <c r="L195" s="11"/>
      <c r="M195" s="11"/>
      <c r="N195" s="11"/>
      <c r="R195" s="127" t="s">
        <v>53</v>
      </c>
      <c r="S195" s="127" t="s">
        <v>54</v>
      </c>
    </row>
    <row r="196" spans="2:23" ht="25" customHeight="1" x14ac:dyDescent="0.45">
      <c r="B196" s="11"/>
      <c r="C196" s="11"/>
      <c r="D196" s="11"/>
      <c r="E196" s="11"/>
      <c r="F196" s="11"/>
      <c r="G196" s="12"/>
      <c r="H196" s="12"/>
      <c r="I196" s="12"/>
      <c r="J196" s="12"/>
      <c r="K196" s="11"/>
      <c r="L196" s="11"/>
      <c r="M196" s="11"/>
      <c r="N196" s="11"/>
      <c r="R196" s="127"/>
      <c r="S196" s="127"/>
    </row>
    <row r="197" spans="2:23" ht="25" customHeight="1" x14ac:dyDescent="0.45">
      <c r="B197" s="11"/>
      <c r="C197" s="11"/>
      <c r="D197" s="11"/>
      <c r="E197" s="11"/>
      <c r="F197" s="11"/>
      <c r="G197" s="12"/>
      <c r="H197" s="12"/>
      <c r="I197" s="12"/>
      <c r="J197" s="12"/>
      <c r="K197" s="11"/>
      <c r="L197" s="11"/>
      <c r="M197" s="11"/>
      <c r="N197" s="11"/>
    </row>
    <row r="198" spans="2:23" ht="25" customHeight="1" x14ac:dyDescent="0.45">
      <c r="B198" s="11"/>
      <c r="C198" s="11"/>
      <c r="D198" s="11"/>
      <c r="E198" s="11"/>
      <c r="F198" s="11"/>
      <c r="G198" s="12"/>
      <c r="H198" s="12"/>
      <c r="I198" s="12"/>
      <c r="J198" s="12"/>
      <c r="K198" s="11"/>
      <c r="L198" s="11"/>
      <c r="M198" s="11"/>
      <c r="N198" s="11"/>
    </row>
    <row r="199" spans="2:23" ht="25" customHeight="1" x14ac:dyDescent="0.4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R199" s="124"/>
      <c r="S199" s="124"/>
      <c r="T199" s="124"/>
      <c r="U199" s="124"/>
    </row>
    <row r="200" spans="2:23" x14ac:dyDescent="0.45">
      <c r="C200" s="5"/>
      <c r="D200" s="6"/>
      <c r="E200" s="7"/>
      <c r="G200" s="5"/>
      <c r="H200" s="6"/>
      <c r="I200" s="7"/>
      <c r="K200" s="5"/>
      <c r="L200" s="6"/>
      <c r="M200" s="7"/>
      <c r="P200" s="4"/>
      <c r="R200" s="124"/>
      <c r="S200" s="124"/>
      <c r="T200" s="124"/>
      <c r="U200" s="124"/>
    </row>
    <row r="201" spans="2:23" ht="17.5" thickBot="1" x14ac:dyDescent="0.5">
      <c r="C201" s="5"/>
      <c r="D201" s="6"/>
      <c r="E201" s="7"/>
      <c r="G201" s="5"/>
      <c r="H201" s="6"/>
      <c r="I201" s="7"/>
      <c r="K201" s="5"/>
      <c r="L201" s="6"/>
      <c r="M201" s="7"/>
      <c r="P201" s="4"/>
      <c r="R201" s="124"/>
      <c r="S201" s="124"/>
      <c r="T201" s="124"/>
      <c r="U201" s="124"/>
    </row>
    <row r="202" spans="2:23" ht="25" customHeight="1" thickBot="1" x14ac:dyDescent="0.5">
      <c r="B202" s="68"/>
      <c r="C202" s="142" t="s">
        <v>38</v>
      </c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69"/>
      <c r="R202" s="131" t="s">
        <v>91</v>
      </c>
    </row>
    <row r="203" spans="2:23" ht="25" customHeight="1" thickBot="1" x14ac:dyDescent="0.5">
      <c r="B203" s="65"/>
      <c r="C203" s="95"/>
      <c r="D203" s="143" t="s">
        <v>3</v>
      </c>
      <c r="E203" s="142"/>
      <c r="F203" s="142" t="s">
        <v>36</v>
      </c>
      <c r="G203" s="142"/>
      <c r="H203" s="142"/>
      <c r="I203" s="142"/>
      <c r="J203" s="142" t="s">
        <v>7</v>
      </c>
      <c r="K203" s="142"/>
      <c r="L203" s="144"/>
      <c r="M203" s="95"/>
      <c r="N203" s="70"/>
      <c r="R203" s="127" t="s">
        <v>36</v>
      </c>
      <c r="S203" s="127" t="s">
        <v>10</v>
      </c>
    </row>
    <row r="204" spans="2:23" ht="25" customHeight="1" x14ac:dyDescent="0.45">
      <c r="B204" s="65"/>
      <c r="C204" s="95"/>
      <c r="D204" s="143">
        <v>1</v>
      </c>
      <c r="E204" s="142"/>
      <c r="F204" s="143">
        <f>R204</f>
        <v>0</v>
      </c>
      <c r="G204" s="142"/>
      <c r="H204" s="142"/>
      <c r="I204" s="144"/>
      <c r="J204" s="142">
        <f>S204</f>
        <v>0</v>
      </c>
      <c r="K204" s="142"/>
      <c r="L204" s="144"/>
      <c r="M204" s="95"/>
      <c r="N204" s="70"/>
      <c r="R204" s="127"/>
      <c r="S204" s="127"/>
    </row>
    <row r="205" spans="2:23" ht="25" customHeight="1" x14ac:dyDescent="0.45">
      <c r="B205" s="65"/>
      <c r="C205" s="95"/>
      <c r="D205" s="145">
        <v>2</v>
      </c>
      <c r="E205" s="146"/>
      <c r="F205" s="145">
        <f t="shared" ref="F205:F213" si="6">R205</f>
        <v>0</v>
      </c>
      <c r="G205" s="146"/>
      <c r="H205" s="146"/>
      <c r="I205" s="147"/>
      <c r="J205" s="146">
        <f t="shared" ref="J205:J213" si="7">S205</f>
        <v>0</v>
      </c>
      <c r="K205" s="146"/>
      <c r="L205" s="147"/>
      <c r="M205" s="95"/>
      <c r="N205" s="70"/>
      <c r="R205" s="127"/>
      <c r="S205" s="127"/>
    </row>
    <row r="206" spans="2:23" ht="25" customHeight="1" x14ac:dyDescent="0.45">
      <c r="B206" s="65"/>
      <c r="C206" s="95"/>
      <c r="D206" s="145">
        <v>3</v>
      </c>
      <c r="E206" s="146"/>
      <c r="F206" s="145">
        <f t="shared" si="6"/>
        <v>0</v>
      </c>
      <c r="G206" s="146"/>
      <c r="H206" s="146"/>
      <c r="I206" s="147"/>
      <c r="J206" s="146">
        <f t="shared" si="7"/>
        <v>0</v>
      </c>
      <c r="K206" s="146"/>
      <c r="L206" s="147"/>
      <c r="M206" s="95"/>
      <c r="N206" s="70"/>
      <c r="R206" s="127"/>
      <c r="S206" s="127"/>
    </row>
    <row r="207" spans="2:23" ht="25" customHeight="1" x14ac:dyDescent="0.45">
      <c r="B207" s="65"/>
      <c r="C207" s="95"/>
      <c r="D207" s="145">
        <v>4</v>
      </c>
      <c r="E207" s="146"/>
      <c r="F207" s="145">
        <f t="shared" si="6"/>
        <v>0</v>
      </c>
      <c r="G207" s="146"/>
      <c r="H207" s="146"/>
      <c r="I207" s="147"/>
      <c r="J207" s="146">
        <f t="shared" si="7"/>
        <v>0</v>
      </c>
      <c r="K207" s="146"/>
      <c r="L207" s="147"/>
      <c r="M207" s="95"/>
      <c r="N207" s="70"/>
      <c r="R207" s="127"/>
      <c r="S207" s="127"/>
    </row>
    <row r="208" spans="2:23" ht="25" customHeight="1" x14ac:dyDescent="0.45">
      <c r="B208" s="65"/>
      <c r="C208" s="95"/>
      <c r="D208" s="145">
        <v>5</v>
      </c>
      <c r="E208" s="146"/>
      <c r="F208" s="145">
        <f t="shared" si="6"/>
        <v>0</v>
      </c>
      <c r="G208" s="146"/>
      <c r="H208" s="146"/>
      <c r="I208" s="147"/>
      <c r="J208" s="146">
        <f t="shared" si="7"/>
        <v>0</v>
      </c>
      <c r="K208" s="146"/>
      <c r="L208" s="147"/>
      <c r="M208" s="95"/>
      <c r="N208" s="70"/>
      <c r="R208" s="127"/>
      <c r="S208" s="127"/>
    </row>
    <row r="209" spans="2:19" ht="25" customHeight="1" x14ac:dyDescent="0.45">
      <c r="B209" s="65"/>
      <c r="C209" s="95"/>
      <c r="D209" s="145">
        <v>6</v>
      </c>
      <c r="E209" s="146"/>
      <c r="F209" s="145">
        <f t="shared" si="6"/>
        <v>0</v>
      </c>
      <c r="G209" s="146"/>
      <c r="H209" s="146"/>
      <c r="I209" s="147"/>
      <c r="J209" s="146">
        <f t="shared" si="7"/>
        <v>0</v>
      </c>
      <c r="K209" s="146"/>
      <c r="L209" s="147"/>
      <c r="M209" s="95"/>
      <c r="N209" s="70"/>
      <c r="R209" s="127"/>
      <c r="S209" s="127"/>
    </row>
    <row r="210" spans="2:19" ht="25" customHeight="1" x14ac:dyDescent="0.45">
      <c r="B210" s="65"/>
      <c r="C210" s="95"/>
      <c r="D210" s="145">
        <v>7</v>
      </c>
      <c r="E210" s="146"/>
      <c r="F210" s="145">
        <f t="shared" si="6"/>
        <v>0</v>
      </c>
      <c r="G210" s="146"/>
      <c r="H210" s="146"/>
      <c r="I210" s="147"/>
      <c r="J210" s="146">
        <f t="shared" si="7"/>
        <v>0</v>
      </c>
      <c r="K210" s="146"/>
      <c r="L210" s="147"/>
      <c r="M210" s="95"/>
      <c r="N210" s="70"/>
      <c r="R210" s="127"/>
      <c r="S210" s="127"/>
    </row>
    <row r="211" spans="2:19" ht="25" customHeight="1" x14ac:dyDescent="0.45">
      <c r="B211" s="65"/>
      <c r="C211" s="95"/>
      <c r="D211" s="145">
        <v>8</v>
      </c>
      <c r="E211" s="146"/>
      <c r="F211" s="145">
        <f t="shared" si="6"/>
        <v>0</v>
      </c>
      <c r="G211" s="146"/>
      <c r="H211" s="146"/>
      <c r="I211" s="147"/>
      <c r="J211" s="146">
        <f t="shared" si="7"/>
        <v>0</v>
      </c>
      <c r="K211" s="146"/>
      <c r="L211" s="147"/>
      <c r="M211" s="95"/>
      <c r="N211" s="70"/>
      <c r="R211" s="127"/>
      <c r="S211" s="127"/>
    </row>
    <row r="212" spans="2:19" ht="25" customHeight="1" x14ac:dyDescent="0.45">
      <c r="B212" s="65"/>
      <c r="C212" s="95"/>
      <c r="D212" s="145">
        <v>9</v>
      </c>
      <c r="E212" s="146"/>
      <c r="F212" s="145">
        <f t="shared" si="6"/>
        <v>0</v>
      </c>
      <c r="G212" s="146"/>
      <c r="H212" s="146"/>
      <c r="I212" s="147"/>
      <c r="J212" s="146">
        <f t="shared" si="7"/>
        <v>0</v>
      </c>
      <c r="K212" s="146"/>
      <c r="L212" s="147"/>
      <c r="M212" s="95"/>
      <c r="N212" s="70"/>
      <c r="R212" s="127"/>
      <c r="S212" s="127"/>
    </row>
    <row r="213" spans="2:19" ht="25" customHeight="1" thickBot="1" x14ac:dyDescent="0.5">
      <c r="B213" s="65"/>
      <c r="C213" s="95"/>
      <c r="D213" s="139">
        <v>10</v>
      </c>
      <c r="E213" s="140"/>
      <c r="F213" s="139">
        <f t="shared" si="6"/>
        <v>0</v>
      </c>
      <c r="G213" s="140"/>
      <c r="H213" s="140"/>
      <c r="I213" s="141"/>
      <c r="J213" s="140">
        <f t="shared" si="7"/>
        <v>0</v>
      </c>
      <c r="K213" s="140"/>
      <c r="L213" s="141"/>
      <c r="M213" s="95"/>
      <c r="N213" s="70"/>
      <c r="R213" s="127"/>
      <c r="S213" s="127"/>
    </row>
    <row r="214" spans="2:19" ht="25" customHeight="1" thickBot="1" x14ac:dyDescent="0.5">
      <c r="B214" s="65"/>
      <c r="C214" s="95"/>
      <c r="D214" s="139" t="s">
        <v>34</v>
      </c>
      <c r="E214" s="140"/>
      <c r="F214" s="140"/>
      <c r="G214" s="140"/>
      <c r="H214" s="140"/>
      <c r="I214" s="140"/>
      <c r="J214" s="140">
        <f>SUM(J204:L213)</f>
        <v>0</v>
      </c>
      <c r="K214" s="140"/>
      <c r="L214" s="141"/>
      <c r="M214" s="95"/>
      <c r="N214" s="70"/>
    </row>
    <row r="215" spans="2:19" ht="17.5" thickBot="1" x14ac:dyDescent="0.5">
      <c r="B215" s="71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72"/>
    </row>
  </sheetData>
  <sortState xmlns:xlrd2="http://schemas.microsoft.com/office/spreadsheetml/2017/richdata2" ref="B60:N61">
    <sortCondition ref="B60"/>
  </sortState>
  <mergeCells count="113">
    <mergeCell ref="C6:C7"/>
    <mergeCell ref="G6:G7"/>
    <mergeCell ref="K6:K7"/>
    <mergeCell ref="D53:D54"/>
    <mergeCell ref="J53:J54"/>
    <mergeCell ref="J58:J59"/>
    <mergeCell ref="D58:D59"/>
    <mergeCell ref="D160:G160"/>
    <mergeCell ref="H160:I160"/>
    <mergeCell ref="K160:L160"/>
    <mergeCell ref="H154:I154"/>
    <mergeCell ref="H155:I155"/>
    <mergeCell ref="D155:G155"/>
    <mergeCell ref="K154:L154"/>
    <mergeCell ref="K155:L155"/>
    <mergeCell ref="H156:I156"/>
    <mergeCell ref="H157:I157"/>
    <mergeCell ref="D156:G156"/>
    <mergeCell ref="D157:G157"/>
    <mergeCell ref="K156:L156"/>
    <mergeCell ref="K157:L157"/>
    <mergeCell ref="H158:I158"/>
    <mergeCell ref="D137:F137"/>
    <mergeCell ref="J137:L137"/>
    <mergeCell ref="B1:N2"/>
    <mergeCell ref="D214:E214"/>
    <mergeCell ref="F214:I214"/>
    <mergeCell ref="J214:L214"/>
    <mergeCell ref="F205:I205"/>
    <mergeCell ref="J205:L205"/>
    <mergeCell ref="D206:E206"/>
    <mergeCell ref="F206:I206"/>
    <mergeCell ref="J206:L206"/>
    <mergeCell ref="D207:E207"/>
    <mergeCell ref="F207:I207"/>
    <mergeCell ref="J207:L207"/>
    <mergeCell ref="D208:E208"/>
    <mergeCell ref="F208:I208"/>
    <mergeCell ref="J208:L208"/>
    <mergeCell ref="D210:E210"/>
    <mergeCell ref="F210:I210"/>
    <mergeCell ref="J210:L210"/>
    <mergeCell ref="D211:E211"/>
    <mergeCell ref="F211:I211"/>
    <mergeCell ref="J211:L211"/>
    <mergeCell ref="D212:E212"/>
    <mergeCell ref="F212:I212"/>
    <mergeCell ref="J212:L212"/>
    <mergeCell ref="D46:F46"/>
    <mergeCell ref="G46:I46"/>
    <mergeCell ref="D152:G152"/>
    <mergeCell ref="D153:G153"/>
    <mergeCell ref="D154:G154"/>
    <mergeCell ref="K150:L150"/>
    <mergeCell ref="H153:I153"/>
    <mergeCell ref="K152:L152"/>
    <mergeCell ref="K153:L153"/>
    <mergeCell ref="J43:L43"/>
    <mergeCell ref="G43:I43"/>
    <mergeCell ref="D43:F43"/>
    <mergeCell ref="D44:F44"/>
    <mergeCell ref="G44:I44"/>
    <mergeCell ref="J44:L44"/>
    <mergeCell ref="D45:F45"/>
    <mergeCell ref="G45:I45"/>
    <mergeCell ref="J45:L45"/>
    <mergeCell ref="C3:M5"/>
    <mergeCell ref="C50:M52"/>
    <mergeCell ref="C110:M112"/>
    <mergeCell ref="C164:M166"/>
    <mergeCell ref="D99:F99"/>
    <mergeCell ref="J46:L46"/>
    <mergeCell ref="D149:G149"/>
    <mergeCell ref="D150:G150"/>
    <mergeCell ref="D151:G151"/>
    <mergeCell ref="C31:E31"/>
    <mergeCell ref="G31:I31"/>
    <mergeCell ref="K31:M31"/>
    <mergeCell ref="J99:L99"/>
    <mergeCell ref="C42:M42"/>
    <mergeCell ref="C148:M148"/>
    <mergeCell ref="K149:L149"/>
    <mergeCell ref="K113:K114"/>
    <mergeCell ref="G113:G114"/>
    <mergeCell ref="C113:C114"/>
    <mergeCell ref="K151:L151"/>
    <mergeCell ref="H149:I149"/>
    <mergeCell ref="H150:I150"/>
    <mergeCell ref="H151:I151"/>
    <mergeCell ref="H152:I152"/>
    <mergeCell ref="D159:G159"/>
    <mergeCell ref="K158:L158"/>
    <mergeCell ref="F213:I213"/>
    <mergeCell ref="J213:L213"/>
    <mergeCell ref="C202:M202"/>
    <mergeCell ref="D203:E203"/>
    <mergeCell ref="F203:I203"/>
    <mergeCell ref="J203:L203"/>
    <mergeCell ref="D204:E204"/>
    <mergeCell ref="F204:I204"/>
    <mergeCell ref="J204:L204"/>
    <mergeCell ref="D205:E205"/>
    <mergeCell ref="D209:E209"/>
    <mergeCell ref="F209:I209"/>
    <mergeCell ref="J209:L209"/>
    <mergeCell ref="D213:E213"/>
    <mergeCell ref="E167:E168"/>
    <mergeCell ref="D191:F191"/>
    <mergeCell ref="J191:L191"/>
    <mergeCell ref="K159:L159"/>
    <mergeCell ref="I167:I168"/>
    <mergeCell ref="H159:I159"/>
    <mergeCell ref="D158:G158"/>
  </mergeCells>
  <phoneticPr fontId="1" type="noConversion"/>
  <conditionalFormatting sqref="D8:E8">
    <cfRule type="expression" dxfId="47" priority="49">
      <formula>IF($E$8&lt;0,1,0)</formula>
    </cfRule>
    <cfRule type="expression" dxfId="46" priority="50">
      <formula>IF($E$8&gt;0,1,0)</formula>
    </cfRule>
  </conditionalFormatting>
  <conditionalFormatting sqref="D9:E9">
    <cfRule type="expression" dxfId="45" priority="46">
      <formula>IF($E$9&lt;0,1,0)</formula>
    </cfRule>
    <cfRule type="expression" dxfId="44" priority="47">
      <formula>IF($E$9&gt;0,1,0)</formula>
    </cfRule>
  </conditionalFormatting>
  <conditionalFormatting sqref="H8:I8">
    <cfRule type="expression" dxfId="43" priority="44">
      <formula>IF($I$8&lt;0,1,0)</formula>
    </cfRule>
    <cfRule type="expression" dxfId="42" priority="45">
      <formula>IF($I$8&gt;0,1,0)</formula>
    </cfRule>
  </conditionalFormatting>
  <conditionalFormatting sqref="H9:I9">
    <cfRule type="expression" dxfId="41" priority="42">
      <formula>IF($I$9&lt;0,1,0)</formula>
    </cfRule>
    <cfRule type="expression" dxfId="40" priority="43">
      <formula>IF($I$9&gt;0,1,0)</formula>
    </cfRule>
  </conditionalFormatting>
  <conditionalFormatting sqref="L8:M8">
    <cfRule type="expression" dxfId="39" priority="40">
      <formula>IF($M$8&lt;0,1,0)</formula>
    </cfRule>
    <cfRule type="expression" dxfId="38" priority="41">
      <formula>IF($M$8&gt;0,1,0)</formula>
    </cfRule>
  </conditionalFormatting>
  <conditionalFormatting sqref="L9:M9">
    <cfRule type="expression" dxfId="37" priority="38">
      <formula>IF($M$9&lt;0,1,0)</formula>
    </cfRule>
    <cfRule type="expression" dxfId="36" priority="39">
      <formula>IF($M$9&gt;0,1,0)</formula>
    </cfRule>
  </conditionalFormatting>
  <conditionalFormatting sqref="E55:F55">
    <cfRule type="expression" dxfId="35" priority="35">
      <formula>IF($F$55&lt;0,1,0)</formula>
    </cfRule>
    <cfRule type="expression" dxfId="34" priority="36">
      <formula>IF($F$55&gt;0,1,0)</formula>
    </cfRule>
  </conditionalFormatting>
  <conditionalFormatting sqref="E56:F56">
    <cfRule type="expression" dxfId="33" priority="33">
      <formula>IF($F$56&lt;0,1,0)</formula>
    </cfRule>
    <cfRule type="expression" dxfId="32" priority="34">
      <formula>IF($F$56&gt;0,1,0)</formula>
    </cfRule>
  </conditionalFormatting>
  <conditionalFormatting sqref="E60:F60">
    <cfRule type="expression" dxfId="31" priority="31">
      <formula>IF($F$60&lt;0,1,0)</formula>
    </cfRule>
    <cfRule type="expression" dxfId="30" priority="32">
      <formula>IF($F$60&gt;0,1,0)</formula>
    </cfRule>
  </conditionalFormatting>
  <conditionalFormatting sqref="E61:F61">
    <cfRule type="expression" dxfId="29" priority="29">
      <formula>IF($F$61&lt;0,1,0)</formula>
    </cfRule>
    <cfRule type="expression" dxfId="28" priority="30">
      <formula>IF($F$61&gt;0,1,0)</formula>
    </cfRule>
  </conditionalFormatting>
  <conditionalFormatting sqref="K60:L60">
    <cfRule type="expression" dxfId="27" priority="27">
      <formula>IF($L$60&lt;0,1,0)</formula>
    </cfRule>
    <cfRule type="expression" dxfId="26" priority="28">
      <formula>IF($L$60&gt;0,1,0)</formula>
    </cfRule>
  </conditionalFormatting>
  <conditionalFormatting sqref="K61:L61">
    <cfRule type="expression" dxfId="25" priority="25">
      <formula>IF($L$61&lt;0,1,0)</formula>
    </cfRule>
    <cfRule type="expression" dxfId="24" priority="26">
      <formula>IF($L$61&gt;0,1,0)</formula>
    </cfRule>
  </conditionalFormatting>
  <conditionalFormatting sqref="D115:E115">
    <cfRule type="expression" dxfId="23" priority="23">
      <formula>IF($E$115&lt;0,1,0)</formula>
    </cfRule>
    <cfRule type="expression" dxfId="22" priority="24">
      <formula>IF($E$115&gt;0,1,0)</formula>
    </cfRule>
  </conditionalFormatting>
  <conditionalFormatting sqref="D116:E116">
    <cfRule type="expression" dxfId="21" priority="21">
      <formula>IF($E$116&lt;0,1,0)</formula>
    </cfRule>
    <cfRule type="expression" dxfId="20" priority="22">
      <formula>IF($E$116&gt;0,1,0)</formula>
    </cfRule>
  </conditionalFormatting>
  <conditionalFormatting sqref="H115:I115">
    <cfRule type="expression" dxfId="19" priority="17">
      <formula>IF($I$115&lt;0,1,0)</formula>
    </cfRule>
    <cfRule type="expression" dxfId="18" priority="20">
      <formula>IF($I$115&gt;0,1,0)</formula>
    </cfRule>
  </conditionalFormatting>
  <conditionalFormatting sqref="H116:I116">
    <cfRule type="expression" dxfId="17" priority="18">
      <formula>IF($I$116&gt;0,1,0)</formula>
    </cfRule>
    <cfRule type="expression" dxfId="16" priority="19">
      <formula>IF($I$116&lt;0,1,0)</formula>
    </cfRule>
  </conditionalFormatting>
  <conditionalFormatting sqref="L115:M115">
    <cfRule type="expression" dxfId="15" priority="15">
      <formula>IF($M$115&lt;0,1,0)</formula>
    </cfRule>
    <cfRule type="expression" dxfId="14" priority="16">
      <formula>IF($M$115&gt;0,1,0)</formula>
    </cfRule>
  </conditionalFormatting>
  <conditionalFormatting sqref="L116:M116">
    <cfRule type="expression" dxfId="13" priority="13">
      <formula>IF($M$116&lt;0,1,0)</formula>
    </cfRule>
    <cfRule type="expression" dxfId="12" priority="14">
      <formula>IF($M$116&gt;0,1,0)</formula>
    </cfRule>
  </conditionalFormatting>
  <conditionalFormatting sqref="F169:G169">
    <cfRule type="expression" dxfId="11" priority="11">
      <formula>IF($G$169&lt;0,1,0)</formula>
    </cfRule>
    <cfRule type="expression" dxfId="10" priority="12">
      <formula>IF($G$169&gt;0,1,0)</formula>
    </cfRule>
  </conditionalFormatting>
  <conditionalFormatting sqref="F170:G170">
    <cfRule type="expression" dxfId="9" priority="9">
      <formula>IF($G$170&lt;0,1,0)</formula>
    </cfRule>
    <cfRule type="expression" dxfId="8" priority="10">
      <formula>IF($G$170&gt;0,1,0)</formula>
    </cfRule>
  </conditionalFormatting>
  <conditionalFormatting sqref="J169:K169">
    <cfRule type="expression" dxfId="7" priority="7">
      <formula>IF($K$169&lt;0,1,0)</formula>
    </cfRule>
    <cfRule type="expression" dxfId="6" priority="8">
      <formula>IF($K$169&gt;0,1,0)</formula>
    </cfRule>
  </conditionalFormatting>
  <conditionalFormatting sqref="J170:K170">
    <cfRule type="expression" dxfId="5" priority="5">
      <formula>IF($K$170&lt;0,1,0)</formula>
    </cfRule>
    <cfRule type="expression" dxfId="4" priority="6">
      <formula>IF($K$170&gt;0,1,0)</formula>
    </cfRule>
  </conditionalFormatting>
  <conditionalFormatting sqref="K55:L55">
    <cfRule type="expression" dxfId="3" priority="3">
      <formula>IF($L$55&lt;0,1,0)</formula>
    </cfRule>
    <cfRule type="expression" dxfId="2" priority="4">
      <formula>IF($L$55&gt;0,1,0)</formula>
    </cfRule>
  </conditionalFormatting>
  <conditionalFormatting sqref="K56:L56">
    <cfRule type="expression" dxfId="1" priority="1">
      <formula>IF($L$56&lt;0,1,0)</formula>
    </cfRule>
    <cfRule type="expression" dxfId="0" priority="2">
      <formula>IF($L$56&gt;0,1,0)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 Lee</dc:creator>
  <cp:lastModifiedBy>任春宇</cp:lastModifiedBy>
  <cp:lastPrinted>2020-07-20T01:50:56Z</cp:lastPrinted>
  <dcterms:created xsi:type="dcterms:W3CDTF">2015-06-05T18:17:20Z</dcterms:created>
  <dcterms:modified xsi:type="dcterms:W3CDTF">2022-03-07T01:46:02Z</dcterms:modified>
</cp:coreProperties>
</file>