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 - Desktop\Desktop\UFSCar\ACIEPE Programação\Trabalho final\"/>
    </mc:Choice>
  </mc:AlternateContent>
  <xr:revisionPtr revIDLastSave="0" documentId="13_ncr:1_{4C7408CC-4E68-41D3-880A-751FB7A1EC5E}" xr6:coauthVersionLast="45" xr6:coauthVersionMax="45" xr10:uidLastSave="{00000000-0000-0000-0000-000000000000}"/>
  <bookViews>
    <workbookView xWindow="-120" yWindow="-120" windowWidth="29040" windowHeight="15840" xr2:uid="{92CF4227-7F9E-45EC-B876-E6CF9DA1ADF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0" i="1" l="1"/>
  <c r="AA30" i="1"/>
  <c r="B19" i="1"/>
  <c r="AA7" i="1"/>
  <c r="AE9" i="1" l="1"/>
  <c r="AE7" i="1"/>
  <c r="AD8" i="1"/>
  <c r="AE8" i="1" s="1"/>
  <c r="AD9" i="1"/>
  <c r="AD7" i="1"/>
  <c r="AC9" i="1"/>
  <c r="AC8" i="1"/>
  <c r="AC7" i="1"/>
  <c r="AB17" i="1"/>
  <c r="AB18" i="1" s="1"/>
  <c r="AB19" i="1" s="1"/>
  <c r="AB20" i="1" s="1"/>
  <c r="AB21" i="1" s="1"/>
  <c r="W17" i="1"/>
  <c r="W18" i="1" s="1"/>
  <c r="W19" i="1" s="1"/>
  <c r="W20" i="1" s="1"/>
  <c r="W21" i="1" s="1"/>
  <c r="R17" i="1"/>
  <c r="R18" i="1" s="1"/>
  <c r="R19" i="1" s="1"/>
  <c r="R20" i="1" s="1"/>
  <c r="R21" i="1" s="1"/>
  <c r="M17" i="1"/>
  <c r="M18" i="1" s="1"/>
  <c r="M19" i="1" s="1"/>
  <c r="M20" i="1" s="1"/>
  <c r="M21" i="1" s="1"/>
  <c r="H17" i="1"/>
  <c r="H18" i="1" s="1"/>
  <c r="H19" i="1" s="1"/>
  <c r="H20" i="1" s="1"/>
  <c r="H21" i="1" s="1"/>
</calcChain>
</file>

<file path=xl/sharedStrings.xml><?xml version="1.0" encoding="utf-8"?>
<sst xmlns="http://schemas.openxmlformats.org/spreadsheetml/2006/main" count="138" uniqueCount="17">
  <si>
    <t>Trabalho final de programação</t>
  </si>
  <si>
    <t>Sem paralelizar</t>
  </si>
  <si>
    <t>OpenMP</t>
  </si>
  <si>
    <t>Threads</t>
  </si>
  <si>
    <t>Tempo</t>
  </si>
  <si>
    <t>GPU (Devcloud)</t>
  </si>
  <si>
    <t>CPU (local)</t>
  </si>
  <si>
    <t xml:space="preserve">Tempo </t>
  </si>
  <si>
    <t>Média</t>
  </si>
  <si>
    <t>FPGA (Devcloud)</t>
  </si>
  <si>
    <t>SYCL</t>
  </si>
  <si>
    <t>Group Size</t>
  </si>
  <si>
    <t>Speedup</t>
  </si>
  <si>
    <t>Eficiência</t>
  </si>
  <si>
    <t>GPU</t>
  </si>
  <si>
    <t>Sem Paralelizar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</si>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</sst>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3" borderId="0" xfId="0" applyFill="1"/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/>
    <xf numFmtId="0" fontId="0" fillId="3" borderId="8" xfId="0" applyFill="1" applyBorder="1"/>
    <xf numFmtId="0" fontId="0" fillId="3" borderId="4" xfId="0" applyFill="1" applyBorder="1"/>
    <xf numFmtId="0" fontId="2" fillId="3" borderId="11" xfId="0" applyFont="1" applyFill="1" applyBorder="1"/>
    <xf numFmtId="0" fontId="0" fillId="3" borderId="9" xfId="0" applyFill="1" applyBorder="1"/>
    <xf numFmtId="0" fontId="0" fillId="3" borderId="2" xfId="0" applyFill="1" applyBorder="1"/>
    <xf numFmtId="0" fontId="2" fillId="3" borderId="12" xfId="0" applyFont="1" applyFill="1" applyBorder="1"/>
    <xf numFmtId="0" fontId="2" fillId="3" borderId="6" xfId="0" applyFont="1" applyFill="1" applyBorder="1" applyAlignment="1">
      <alignment horizontal="center" vertical="center" wrapText="1"/>
    </xf>
    <xf numFmtId="0" fontId="0" fillId="3" borderId="9" xfId="0" applyFont="1" applyFill="1" applyBorder="1"/>
    <xf numFmtId="0" fontId="0" fillId="3" borderId="8" xfId="0" applyFont="1" applyFill="1" applyBorder="1"/>
    <xf numFmtId="0" fontId="4" fillId="3" borderId="0" xfId="0" applyFont="1" applyFill="1"/>
    <xf numFmtId="0" fontId="0" fillId="3" borderId="2" xfId="0" applyFont="1" applyFill="1" applyBorder="1"/>
    <xf numFmtId="0" fontId="2" fillId="3" borderId="3" xfId="0" applyFont="1" applyFill="1" applyBorder="1" applyAlignment="1">
      <alignment horizontal="center" vertical="center"/>
    </xf>
    <xf numFmtId="10" fontId="0" fillId="3" borderId="4" xfId="1" applyNumberFormat="1" applyFont="1" applyFill="1" applyBorder="1"/>
    <xf numFmtId="0" fontId="0" fillId="3" borderId="0" xfId="0" applyFont="1" applyFill="1"/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18" xfId="0" applyFont="1" applyFill="1" applyBorder="1" applyAlignment="1">
      <alignment horizontal="center" textRotation="255" wrapText="1"/>
    </xf>
    <xf numFmtId="0" fontId="2" fillId="5" borderId="19" xfId="0" applyFont="1" applyFill="1" applyBorder="1" applyAlignment="1">
      <alignment horizontal="center" textRotation="255" wrapText="1"/>
    </xf>
    <xf numFmtId="0" fontId="2" fillId="5" borderId="20" xfId="0" applyFont="1" applyFill="1" applyBorder="1" applyAlignment="1">
      <alignment horizontal="center" textRotation="255" wrapText="1"/>
    </xf>
    <xf numFmtId="0" fontId="2" fillId="4" borderId="18" xfId="0" applyFont="1" applyFill="1" applyBorder="1" applyAlignment="1">
      <alignment horizontal="center" textRotation="255"/>
    </xf>
    <xf numFmtId="0" fontId="2" fillId="4" borderId="19" xfId="0" applyFont="1" applyFill="1" applyBorder="1" applyAlignment="1">
      <alignment horizontal="center" textRotation="255"/>
    </xf>
    <xf numFmtId="0" fontId="2" fillId="4" borderId="20" xfId="0" applyFont="1" applyFill="1" applyBorder="1" applyAlignment="1">
      <alignment horizontal="center" textRotation="255"/>
    </xf>
    <xf numFmtId="0" fontId="2" fillId="3" borderId="0" xfId="0" applyFont="1" applyFill="1" applyBorder="1" applyAlignment="1">
      <alignment horizontal="center" textRotation="255"/>
    </xf>
    <xf numFmtId="0" fontId="2" fillId="3" borderId="3" xfId="0" applyFont="1" applyFill="1" applyBorder="1" applyAlignment="1">
      <alignment textRotation="255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2" fillId="3" borderId="0" xfId="0" applyFont="1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2" fillId="3" borderId="3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 versus</a:t>
            </a:r>
            <a:r>
              <a:rPr lang="pt-BR" baseline="0"/>
              <a:t> número de threads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Número de Threads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(Planilha1!$AA$7,Planilha1!$AC$7:$AC$9)</c:f>
              <c:numCache>
                <c:formatCode>General</c:formatCode>
                <c:ptCount val="4"/>
                <c:pt idx="0">
                  <c:v>0.25109340000000002</c:v>
                </c:pt>
                <c:pt idx="1">
                  <c:v>0.1343704</c:v>
                </c:pt>
                <c:pt idx="2">
                  <c:v>7.8120400000000007E-2</c:v>
                </c:pt>
                <c:pt idx="3">
                  <c:v>4.6870199999999994E-2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2-4942-8456-D1989BE0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72784"/>
        <c:axId val="562179056"/>
      </c:scatterChart>
      <c:valAx>
        <c:axId val="5597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179056"/>
        <c:crosses val="autoZero"/>
        <c:crossBetween val="midCat"/>
      </c:valAx>
      <c:valAx>
        <c:axId val="5621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</a:t>
                </a:r>
              </a:p>
              <a:p>
                <a:pPr>
                  <a:defRPr/>
                </a:pPr>
                <a:r>
                  <a:rPr lang="pt-BR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77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31</xdr:row>
      <xdr:rowOff>71437</xdr:rowOff>
    </xdr:from>
    <xdr:to>
      <xdr:col>7</xdr:col>
      <xdr:colOff>276225</xdr:colOff>
      <xdr:row>45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3CBF3E-7F6C-4F5A-8C73-4B9231994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0D13-68E0-4420-A70D-5AB434A006D9}">
  <dimension ref="A1:AE43"/>
  <sheetViews>
    <sheetView tabSelected="1" workbookViewId="0">
      <selection activeCell="AA48" sqref="AA48"/>
    </sheetView>
  </sheetViews>
  <sheetFormatPr defaultRowHeight="15" x14ac:dyDescent="0.25"/>
  <cols>
    <col min="1" max="1" width="9.140625" style="1"/>
    <col min="2" max="2" width="12.42578125" style="1" customWidth="1"/>
    <col min="3" max="20" width="9.140625" style="1"/>
    <col min="21" max="21" width="7.140625" style="1" bestFit="1" customWidth="1"/>
    <col min="22" max="22" width="9" style="1" bestFit="1" customWidth="1"/>
    <col min="23" max="23" width="8" style="1" bestFit="1" customWidth="1"/>
    <col min="24" max="24" width="9" style="1" bestFit="1" customWidth="1"/>
    <col min="25" max="25" width="9.140625" style="1"/>
    <col min="26" max="26" width="4.140625" style="1" customWidth="1"/>
    <col min="27" max="28" width="7.85546875" style="1" customWidth="1"/>
    <col min="29" max="16384" width="9.140625" style="1"/>
  </cols>
  <sheetData>
    <row r="1" spans="1:31" ht="15.75" thickBot="1" x14ac:dyDescent="0.3"/>
    <row r="2" spans="1:31" ht="27" thickBot="1" x14ac:dyDescent="0.45">
      <c r="B2" s="20" t="s">
        <v>0</v>
      </c>
      <c r="C2" s="21"/>
      <c r="D2" s="21"/>
      <c r="E2" s="21"/>
      <c r="F2" s="21"/>
      <c r="G2" s="21"/>
      <c r="H2" s="21"/>
      <c r="I2" s="22"/>
    </row>
    <row r="3" spans="1:31" ht="15.75" thickBot="1" x14ac:dyDescent="0.3"/>
    <row r="4" spans="1:31" x14ac:dyDescent="0.25">
      <c r="A4" s="29"/>
      <c r="B4" s="23" t="s">
        <v>6</v>
      </c>
      <c r="C4" s="24"/>
      <c r="D4" s="25"/>
      <c r="F4" s="29"/>
      <c r="G4" s="23" t="s">
        <v>6</v>
      </c>
      <c r="H4" s="24"/>
      <c r="I4" s="25"/>
      <c r="K4" s="29"/>
      <c r="L4" s="23" t="s">
        <v>6</v>
      </c>
      <c r="M4" s="24"/>
      <c r="N4" s="25"/>
      <c r="P4" s="29"/>
      <c r="Q4" s="23" t="s">
        <v>6</v>
      </c>
      <c r="R4" s="24"/>
      <c r="S4" s="25"/>
      <c r="U4" s="29"/>
      <c r="V4" s="23" t="s">
        <v>6</v>
      </c>
      <c r="W4" s="24"/>
      <c r="X4" s="25"/>
      <c r="Z4" s="51"/>
      <c r="AA4" s="51"/>
      <c r="AB4" s="51"/>
      <c r="AC4" s="51"/>
      <c r="AD4" s="51"/>
      <c r="AE4" s="51"/>
    </row>
    <row r="5" spans="1:31" ht="15.75" thickBot="1" x14ac:dyDescent="0.3">
      <c r="A5" s="30"/>
      <c r="B5" s="26"/>
      <c r="C5" s="27"/>
      <c r="D5" s="28"/>
      <c r="F5" s="30"/>
      <c r="G5" s="26"/>
      <c r="H5" s="27"/>
      <c r="I5" s="28"/>
      <c r="K5" s="30"/>
      <c r="L5" s="26"/>
      <c r="M5" s="27"/>
      <c r="N5" s="28"/>
      <c r="P5" s="30"/>
      <c r="Q5" s="26"/>
      <c r="R5" s="27"/>
      <c r="S5" s="28"/>
      <c r="U5" s="30"/>
      <c r="V5" s="26"/>
      <c r="W5" s="27"/>
      <c r="X5" s="28"/>
      <c r="Z5" s="51"/>
      <c r="AA5" s="51"/>
      <c r="AB5" s="51"/>
      <c r="AC5" s="51"/>
      <c r="AD5" s="51"/>
      <c r="AE5" s="51"/>
    </row>
    <row r="6" spans="1:31" ht="45.75" thickBot="1" x14ac:dyDescent="0.3">
      <c r="A6" s="31"/>
      <c r="B6" s="2" t="s">
        <v>1</v>
      </c>
      <c r="C6" s="3" t="s">
        <v>3</v>
      </c>
      <c r="D6" s="4" t="s">
        <v>2</v>
      </c>
      <c r="F6" s="31"/>
      <c r="G6" s="2" t="s">
        <v>1</v>
      </c>
      <c r="H6" s="3" t="s">
        <v>3</v>
      </c>
      <c r="I6" s="4" t="s">
        <v>2</v>
      </c>
      <c r="K6" s="31"/>
      <c r="L6" s="2" t="s">
        <v>1</v>
      </c>
      <c r="M6" s="3" t="s">
        <v>3</v>
      </c>
      <c r="N6" s="4" t="s">
        <v>2</v>
      </c>
      <c r="P6" s="31"/>
      <c r="Q6" s="2" t="s">
        <v>1</v>
      </c>
      <c r="R6" s="3" t="s">
        <v>3</v>
      </c>
      <c r="S6" s="4" t="s">
        <v>2</v>
      </c>
      <c r="U6" s="31"/>
      <c r="V6" s="2" t="s">
        <v>1</v>
      </c>
      <c r="W6" s="3" t="s">
        <v>3</v>
      </c>
      <c r="X6" s="4" t="s">
        <v>2</v>
      </c>
      <c r="Z6" s="52"/>
      <c r="AA6" s="2" t="s">
        <v>1</v>
      </c>
      <c r="AB6" s="3" t="s">
        <v>3</v>
      </c>
      <c r="AC6" s="4" t="s">
        <v>2</v>
      </c>
      <c r="AD6" s="17" t="s">
        <v>12</v>
      </c>
      <c r="AE6" s="17" t="s">
        <v>13</v>
      </c>
    </row>
    <row r="7" spans="1:31" x14ac:dyDescent="0.25">
      <c r="A7" s="5" t="s">
        <v>4</v>
      </c>
      <c r="B7" s="6">
        <v>0.250002</v>
      </c>
      <c r="C7" s="7">
        <v>2</v>
      </c>
      <c r="D7" s="7">
        <v>0.12499399999999999</v>
      </c>
      <c r="F7" s="5" t="s">
        <v>4</v>
      </c>
      <c r="G7" s="14">
        <v>0.24999399999999999</v>
      </c>
      <c r="H7" s="7">
        <v>2</v>
      </c>
      <c r="I7" s="7">
        <v>0.14061999999999999</v>
      </c>
      <c r="K7" s="5" t="s">
        <v>4</v>
      </c>
      <c r="L7" s="6"/>
      <c r="M7" s="7">
        <v>2</v>
      </c>
      <c r="N7" s="7">
        <v>0.140621</v>
      </c>
      <c r="P7" s="5" t="s">
        <v>4</v>
      </c>
      <c r="Q7" s="6"/>
      <c r="R7" s="7">
        <v>2</v>
      </c>
      <c r="S7" s="7">
        <v>0.140621</v>
      </c>
      <c r="U7" s="5" t="s">
        <v>4</v>
      </c>
      <c r="V7" s="6"/>
      <c r="W7" s="7">
        <v>2</v>
      </c>
      <c r="X7" s="7">
        <v>0.124996</v>
      </c>
      <c r="Z7" s="5" t="s">
        <v>7</v>
      </c>
      <c r="AA7" s="6">
        <f>AVERAGE(B7:B9,G7:G8)</f>
        <v>0.25109340000000002</v>
      </c>
      <c r="AB7" s="7">
        <v>2</v>
      </c>
      <c r="AC7" s="7">
        <f>AVERAGE(D7,I7,N7,S7,X7)</f>
        <v>0.1343704</v>
      </c>
      <c r="AD7" s="7">
        <f>$AA$7/AC7</f>
        <v>1.8686660157296549</v>
      </c>
      <c r="AE7" s="18">
        <f>AD7/2</f>
        <v>0.93433300786482743</v>
      </c>
    </row>
    <row r="8" spans="1:31" x14ac:dyDescent="0.25">
      <c r="A8" s="8" t="s">
        <v>4</v>
      </c>
      <c r="B8" s="9">
        <v>0.26562200000000002</v>
      </c>
      <c r="C8" s="10">
        <v>4</v>
      </c>
      <c r="D8" s="10">
        <v>7.8118000000000007E-2</v>
      </c>
      <c r="E8" s="15"/>
      <c r="F8" s="8" t="s">
        <v>4</v>
      </c>
      <c r="G8" s="9">
        <v>0.23985300000000001</v>
      </c>
      <c r="H8" s="10">
        <v>4</v>
      </c>
      <c r="I8" s="10">
        <v>7.8118999999999994E-2</v>
      </c>
      <c r="K8" s="8" t="s">
        <v>4</v>
      </c>
      <c r="L8" s="9"/>
      <c r="M8" s="10">
        <v>4</v>
      </c>
      <c r="N8" s="10">
        <v>7.8123999999999999E-2</v>
      </c>
      <c r="P8" s="8" t="s">
        <v>4</v>
      </c>
      <c r="Q8" s="9"/>
      <c r="R8" s="10">
        <v>4</v>
      </c>
      <c r="S8" s="10">
        <v>7.8121999999999997E-2</v>
      </c>
      <c r="U8" s="8" t="s">
        <v>4</v>
      </c>
      <c r="V8" s="9"/>
      <c r="W8" s="10">
        <v>4</v>
      </c>
      <c r="X8" s="10">
        <v>7.8118999999999994E-2</v>
      </c>
      <c r="Z8" s="8" t="s">
        <v>4</v>
      </c>
      <c r="AA8" s="6">
        <v>0.25109300000000001</v>
      </c>
      <c r="AB8" s="10">
        <v>4</v>
      </c>
      <c r="AC8" s="10">
        <f>AVERAGE(D8,I8,N8,S8,X8)</f>
        <v>7.8120400000000007E-2</v>
      </c>
      <c r="AD8" s="7">
        <f t="shared" ref="AD8:AD9" si="0">$AA$7/AC8</f>
        <v>3.2141847711993283</v>
      </c>
      <c r="AE8" s="18">
        <f>AD8/4</f>
        <v>0.80354619279983208</v>
      </c>
    </row>
    <row r="9" spans="1:31" ht="15.75" thickBot="1" x14ac:dyDescent="0.3">
      <c r="A9" s="11" t="s">
        <v>4</v>
      </c>
      <c r="B9" s="13">
        <v>0.249996</v>
      </c>
      <c r="C9" s="10">
        <v>8</v>
      </c>
      <c r="D9" s="10">
        <v>4.6876000000000001E-2</v>
      </c>
      <c r="F9" s="11" t="s">
        <v>4</v>
      </c>
      <c r="G9" s="9"/>
      <c r="H9" s="10">
        <v>8</v>
      </c>
      <c r="I9" s="10">
        <v>4.6870000000000002E-2</v>
      </c>
      <c r="J9" s="15"/>
      <c r="K9" s="11" t="s">
        <v>4</v>
      </c>
      <c r="L9" s="9"/>
      <c r="M9" s="10">
        <v>8</v>
      </c>
      <c r="N9" s="10">
        <v>4.6870000000000002E-2</v>
      </c>
      <c r="O9" s="15"/>
      <c r="P9" s="11" t="s">
        <v>4</v>
      </c>
      <c r="Q9" s="9"/>
      <c r="R9" s="10">
        <v>8</v>
      </c>
      <c r="S9" s="16">
        <v>4.6865999999999998E-2</v>
      </c>
      <c r="T9" s="15"/>
      <c r="U9" s="11" t="s">
        <v>4</v>
      </c>
      <c r="V9" s="9"/>
      <c r="W9" s="10">
        <v>8</v>
      </c>
      <c r="X9" s="10">
        <v>4.6869000000000001E-2</v>
      </c>
      <c r="Z9" s="11" t="s">
        <v>4</v>
      </c>
      <c r="AA9" s="6">
        <v>0.25109300000000001</v>
      </c>
      <c r="AB9" s="10">
        <v>8</v>
      </c>
      <c r="AC9" s="10">
        <f>AVERAGE(D9,I9,N9,S9,X9)</f>
        <v>4.6870199999999994E-2</v>
      </c>
      <c r="AD9" s="7">
        <f t="shared" si="0"/>
        <v>5.357207778076476</v>
      </c>
      <c r="AE9" s="18">
        <f>AD9/8</f>
        <v>0.6696509722595595</v>
      </c>
    </row>
    <row r="10" spans="1:31" ht="15.75" thickBot="1" x14ac:dyDescent="0.3">
      <c r="Y10" s="15"/>
    </row>
    <row r="11" spans="1:31" x14ac:dyDescent="0.25">
      <c r="A11" s="32"/>
      <c r="B11" s="23" t="s">
        <v>5</v>
      </c>
      <c r="C11" s="24"/>
      <c r="D11" s="25"/>
      <c r="F11" s="32"/>
      <c r="G11" s="23" t="s">
        <v>5</v>
      </c>
      <c r="H11" s="24"/>
      <c r="I11" s="25"/>
      <c r="K11" s="32"/>
      <c r="L11" s="23" t="s">
        <v>5</v>
      </c>
      <c r="M11" s="24"/>
      <c r="N11" s="25"/>
      <c r="P11" s="32"/>
      <c r="Q11" s="23" t="s">
        <v>5</v>
      </c>
      <c r="R11" s="24"/>
      <c r="S11" s="25"/>
      <c r="T11" s="15"/>
      <c r="U11" s="32"/>
      <c r="V11" s="23" t="s">
        <v>5</v>
      </c>
      <c r="W11" s="24"/>
      <c r="X11" s="25"/>
      <c r="Z11" s="48" t="s">
        <v>8</v>
      </c>
      <c r="AA11" s="23" t="s">
        <v>5</v>
      </c>
      <c r="AB11" s="24"/>
      <c r="AC11" s="25"/>
    </row>
    <row r="12" spans="1:31" ht="15.75" thickBot="1" x14ac:dyDescent="0.3">
      <c r="A12" s="33"/>
      <c r="B12" s="26"/>
      <c r="C12" s="27"/>
      <c r="D12" s="28"/>
      <c r="F12" s="33"/>
      <c r="G12" s="26"/>
      <c r="H12" s="27"/>
      <c r="I12" s="28"/>
      <c r="K12" s="33"/>
      <c r="L12" s="26"/>
      <c r="M12" s="27"/>
      <c r="N12" s="28"/>
      <c r="P12" s="33"/>
      <c r="Q12" s="26"/>
      <c r="R12" s="27"/>
      <c r="S12" s="28"/>
      <c r="U12" s="33"/>
      <c r="V12" s="26"/>
      <c r="W12" s="27"/>
      <c r="X12" s="28"/>
      <c r="Z12" s="49"/>
      <c r="AA12" s="26"/>
      <c r="AB12" s="27"/>
      <c r="AC12" s="28"/>
    </row>
    <row r="13" spans="1:31" ht="45.75" thickBot="1" x14ac:dyDescent="0.3">
      <c r="A13" s="34"/>
      <c r="B13" s="2" t="s">
        <v>1</v>
      </c>
      <c r="C13" s="12" t="s">
        <v>11</v>
      </c>
      <c r="D13" s="4" t="s">
        <v>10</v>
      </c>
      <c r="F13" s="34"/>
      <c r="G13" s="2" t="s">
        <v>1</v>
      </c>
      <c r="H13" s="12" t="s">
        <v>11</v>
      </c>
      <c r="I13" s="4" t="s">
        <v>10</v>
      </c>
      <c r="K13" s="34"/>
      <c r="L13" s="2" t="s">
        <v>1</v>
      </c>
      <c r="M13" s="12" t="s">
        <v>11</v>
      </c>
      <c r="N13" s="4" t="s">
        <v>10</v>
      </c>
      <c r="P13" s="34"/>
      <c r="Q13" s="2" t="s">
        <v>1</v>
      </c>
      <c r="R13" s="12" t="s">
        <v>11</v>
      </c>
      <c r="S13" s="4" t="s">
        <v>10</v>
      </c>
      <c r="U13" s="34"/>
      <c r="V13" s="2" t="s">
        <v>1</v>
      </c>
      <c r="W13" s="12" t="s">
        <v>11</v>
      </c>
      <c r="X13" s="4" t="s">
        <v>10</v>
      </c>
      <c r="Z13" s="50"/>
      <c r="AA13" s="2" t="s">
        <v>1</v>
      </c>
      <c r="AB13" s="12" t="s">
        <v>11</v>
      </c>
      <c r="AC13" s="4" t="s">
        <v>10</v>
      </c>
      <c r="AE13" s="15"/>
    </row>
    <row r="14" spans="1:31" x14ac:dyDescent="0.25">
      <c r="A14" s="5" t="s">
        <v>4</v>
      </c>
      <c r="B14" s="6">
        <v>6.9733500000000004E-2</v>
      </c>
      <c r="C14" s="7"/>
      <c r="D14" s="7"/>
      <c r="F14" s="5" t="s">
        <v>4</v>
      </c>
      <c r="G14" s="6"/>
      <c r="H14" s="7">
        <v>2</v>
      </c>
      <c r="I14" s="7"/>
      <c r="K14" s="5" t="s">
        <v>4</v>
      </c>
      <c r="L14" s="6"/>
      <c r="M14" s="7">
        <v>2</v>
      </c>
      <c r="N14" s="7"/>
      <c r="P14" s="5" t="s">
        <v>4</v>
      </c>
      <c r="Q14" s="6"/>
      <c r="R14" s="7">
        <v>2</v>
      </c>
      <c r="S14" s="7"/>
      <c r="U14" s="5" t="s">
        <v>4</v>
      </c>
      <c r="V14" s="6"/>
      <c r="W14" s="7">
        <v>2</v>
      </c>
      <c r="X14" s="7"/>
      <c r="Z14" s="5" t="s">
        <v>4</v>
      </c>
      <c r="AA14" s="6"/>
      <c r="AB14" s="7">
        <v>2</v>
      </c>
      <c r="AC14" s="7"/>
    </row>
    <row r="15" spans="1:31" x14ac:dyDescent="0.25">
      <c r="A15" s="8" t="s">
        <v>4</v>
      </c>
      <c r="B15" s="9">
        <v>4.1777799999999997E-2</v>
      </c>
      <c r="C15" s="10"/>
      <c r="D15" s="10"/>
      <c r="F15" s="8" t="s">
        <v>4</v>
      </c>
      <c r="G15" s="9"/>
      <c r="H15" s="10">
        <v>4</v>
      </c>
      <c r="I15" s="10"/>
      <c r="K15" s="8" t="s">
        <v>4</v>
      </c>
      <c r="L15" s="9"/>
      <c r="M15" s="10">
        <v>4</v>
      </c>
      <c r="N15" s="10"/>
      <c r="P15" s="8" t="s">
        <v>4</v>
      </c>
      <c r="Q15" s="9"/>
      <c r="R15" s="10">
        <v>4</v>
      </c>
      <c r="S15" s="10"/>
      <c r="U15" s="8" t="s">
        <v>4</v>
      </c>
      <c r="V15" s="9"/>
      <c r="W15" s="10">
        <v>4</v>
      </c>
      <c r="X15" s="10"/>
      <c r="Z15" s="8" t="s">
        <v>4</v>
      </c>
      <c r="AA15" s="9"/>
      <c r="AB15" s="10">
        <v>4</v>
      </c>
      <c r="AC15" s="10"/>
    </row>
    <row r="16" spans="1:31" ht="15.75" thickBot="1" x14ac:dyDescent="0.3">
      <c r="A16" s="11" t="s">
        <v>4</v>
      </c>
      <c r="B16" s="9">
        <v>7.7582799999999993E-2</v>
      </c>
      <c r="C16" s="10"/>
      <c r="D16" s="10"/>
      <c r="F16" s="11" t="s">
        <v>4</v>
      </c>
      <c r="G16" s="9"/>
      <c r="H16" s="10">
        <v>8</v>
      </c>
      <c r="I16" s="10"/>
      <c r="K16" s="11" t="s">
        <v>4</v>
      </c>
      <c r="L16" s="9"/>
      <c r="M16" s="10">
        <v>8</v>
      </c>
      <c r="N16" s="10"/>
      <c r="P16" s="11" t="s">
        <v>4</v>
      </c>
      <c r="Q16" s="9"/>
      <c r="R16" s="10">
        <v>8</v>
      </c>
      <c r="S16" s="10"/>
      <c r="U16" s="11" t="s">
        <v>4</v>
      </c>
      <c r="V16" s="9"/>
      <c r="W16" s="10">
        <v>8</v>
      </c>
      <c r="X16" s="10"/>
      <c r="Z16" s="11" t="s">
        <v>4</v>
      </c>
      <c r="AA16" s="9"/>
      <c r="AB16" s="10">
        <v>8</v>
      </c>
      <c r="AC16" s="10"/>
    </row>
    <row r="17" spans="1:29" ht="15.75" thickBot="1" x14ac:dyDescent="0.3">
      <c r="A17" s="11" t="s">
        <v>4</v>
      </c>
      <c r="B17" s="9">
        <v>7.7538599999999999E-2</v>
      </c>
      <c r="C17" s="10"/>
      <c r="D17" s="10"/>
      <c r="F17" s="11" t="s">
        <v>4</v>
      </c>
      <c r="G17" s="9"/>
      <c r="H17" s="10">
        <f>H16*2</f>
        <v>16</v>
      </c>
      <c r="I17" s="10"/>
      <c r="K17" s="11" t="s">
        <v>4</v>
      </c>
      <c r="L17" s="9"/>
      <c r="M17" s="10">
        <f>M16*2</f>
        <v>16</v>
      </c>
      <c r="N17" s="10"/>
      <c r="P17" s="11" t="s">
        <v>4</v>
      </c>
      <c r="Q17" s="9"/>
      <c r="R17" s="10">
        <f>R16*2</f>
        <v>16</v>
      </c>
      <c r="S17" s="10"/>
      <c r="U17" s="11" t="s">
        <v>4</v>
      </c>
      <c r="V17" s="9"/>
      <c r="W17" s="10">
        <f>W16*2</f>
        <v>16</v>
      </c>
      <c r="X17" s="10"/>
      <c r="Z17" s="11" t="s">
        <v>4</v>
      </c>
      <c r="AA17" s="9"/>
      <c r="AB17" s="10">
        <f>AB16*2</f>
        <v>16</v>
      </c>
      <c r="AC17" s="10"/>
    </row>
    <row r="18" spans="1:29" ht="15.75" thickBot="1" x14ac:dyDescent="0.3">
      <c r="A18" s="11" t="s">
        <v>4</v>
      </c>
      <c r="B18" s="9">
        <v>6.4633200000000002E-2</v>
      </c>
      <c r="C18" s="10"/>
      <c r="D18" s="10"/>
      <c r="F18" s="11" t="s">
        <v>4</v>
      </c>
      <c r="G18" s="9"/>
      <c r="H18" s="10">
        <f t="shared" ref="H18:H21" si="1">H17*2</f>
        <v>32</v>
      </c>
      <c r="I18" s="10"/>
      <c r="K18" s="11" t="s">
        <v>4</v>
      </c>
      <c r="L18" s="9"/>
      <c r="M18" s="10">
        <f t="shared" ref="M18:M21" si="2">M17*2</f>
        <v>32</v>
      </c>
      <c r="N18" s="10"/>
      <c r="P18" s="11" t="s">
        <v>4</v>
      </c>
      <c r="Q18" s="9"/>
      <c r="R18" s="10">
        <f t="shared" ref="R18:R21" si="3">R17*2</f>
        <v>32</v>
      </c>
      <c r="S18" s="10"/>
      <c r="U18" s="11" t="s">
        <v>4</v>
      </c>
      <c r="V18" s="9"/>
      <c r="W18" s="10">
        <f t="shared" ref="W18:W21" si="4">W17*2</f>
        <v>32</v>
      </c>
      <c r="X18" s="10"/>
      <c r="Z18" s="11" t="s">
        <v>4</v>
      </c>
      <c r="AA18" s="9"/>
      <c r="AB18" s="10">
        <f t="shared" ref="AB18:AB21" si="5">AB17*2</f>
        <v>32</v>
      </c>
      <c r="AC18" s="10"/>
    </row>
    <row r="19" spans="1:29" ht="15.75" thickBot="1" x14ac:dyDescent="0.3">
      <c r="A19" s="11" t="s">
        <v>4</v>
      </c>
      <c r="B19" s="9">
        <f>AVERAGE(B14:B18)</f>
        <v>6.6253179999999995E-2</v>
      </c>
      <c r="C19" s="10"/>
      <c r="D19" s="10"/>
      <c r="E19" s="15"/>
      <c r="F19" s="11" t="s">
        <v>4</v>
      </c>
      <c r="G19" s="9"/>
      <c r="H19" s="10">
        <f t="shared" si="1"/>
        <v>64</v>
      </c>
      <c r="I19" s="10"/>
      <c r="K19" s="11" t="s">
        <v>4</v>
      </c>
      <c r="L19" s="9"/>
      <c r="M19" s="10">
        <f t="shared" si="2"/>
        <v>64</v>
      </c>
      <c r="N19" s="10"/>
      <c r="P19" s="11" t="s">
        <v>4</v>
      </c>
      <c r="Q19" s="9"/>
      <c r="R19" s="10">
        <f t="shared" si="3"/>
        <v>64</v>
      </c>
      <c r="S19" s="10"/>
      <c r="U19" s="11" t="s">
        <v>4</v>
      </c>
      <c r="V19" s="9"/>
      <c r="W19" s="10">
        <f t="shared" si="4"/>
        <v>64</v>
      </c>
      <c r="X19" s="10"/>
      <c r="Z19" s="11" t="s">
        <v>4</v>
      </c>
      <c r="AA19" s="9"/>
      <c r="AB19" s="10">
        <f t="shared" si="5"/>
        <v>64</v>
      </c>
      <c r="AC19" s="10"/>
    </row>
    <row r="20" spans="1:29" ht="15.75" thickBot="1" x14ac:dyDescent="0.3">
      <c r="A20" s="11" t="s">
        <v>4</v>
      </c>
      <c r="B20" s="9"/>
      <c r="C20" s="10"/>
      <c r="D20" s="10"/>
      <c r="F20" s="11" t="s">
        <v>4</v>
      </c>
      <c r="G20" s="9"/>
      <c r="H20" s="10">
        <f t="shared" si="1"/>
        <v>128</v>
      </c>
      <c r="I20" s="10"/>
      <c r="K20" s="11" t="s">
        <v>4</v>
      </c>
      <c r="L20" s="9"/>
      <c r="M20" s="10">
        <f t="shared" si="2"/>
        <v>128</v>
      </c>
      <c r="N20" s="10"/>
      <c r="P20" s="11" t="s">
        <v>4</v>
      </c>
      <c r="Q20" s="9"/>
      <c r="R20" s="10">
        <f t="shared" si="3"/>
        <v>128</v>
      </c>
      <c r="S20" s="10"/>
      <c r="U20" s="11" t="s">
        <v>4</v>
      </c>
      <c r="V20" s="9"/>
      <c r="W20" s="10">
        <f t="shared" si="4"/>
        <v>128</v>
      </c>
      <c r="X20" s="10"/>
      <c r="Z20" s="11" t="s">
        <v>4</v>
      </c>
      <c r="AA20" s="9"/>
      <c r="AB20" s="10">
        <f t="shared" si="5"/>
        <v>128</v>
      </c>
      <c r="AC20" s="10"/>
    </row>
    <row r="21" spans="1:29" ht="15.75" thickBot="1" x14ac:dyDescent="0.3">
      <c r="A21" s="11" t="s">
        <v>4</v>
      </c>
      <c r="B21" s="9"/>
      <c r="C21" s="10"/>
      <c r="D21" s="10"/>
      <c r="F21" s="11" t="s">
        <v>4</v>
      </c>
      <c r="G21" s="9"/>
      <c r="H21" s="10">
        <f t="shared" si="1"/>
        <v>256</v>
      </c>
      <c r="I21" s="10"/>
      <c r="K21" s="11" t="s">
        <v>4</v>
      </c>
      <c r="L21" s="9"/>
      <c r="M21" s="10">
        <f t="shared" si="2"/>
        <v>256</v>
      </c>
      <c r="N21" s="10"/>
      <c r="P21" s="11" t="s">
        <v>4</v>
      </c>
      <c r="Q21" s="9"/>
      <c r="R21" s="10">
        <f t="shared" si="3"/>
        <v>256</v>
      </c>
      <c r="S21" s="10"/>
      <c r="U21" s="11" t="s">
        <v>4</v>
      </c>
      <c r="V21" s="9"/>
      <c r="W21" s="10">
        <f t="shared" si="4"/>
        <v>256</v>
      </c>
      <c r="X21" s="10"/>
      <c r="Z21" s="11" t="s">
        <v>4</v>
      </c>
      <c r="AA21" s="9"/>
      <c r="AB21" s="10">
        <f t="shared" si="5"/>
        <v>256</v>
      </c>
      <c r="AC21" s="10"/>
    </row>
    <row r="22" spans="1:29" ht="15.75" thickBot="1" x14ac:dyDescent="0.3"/>
    <row r="23" spans="1:29" ht="15" customHeight="1" x14ac:dyDescent="0.25">
      <c r="A23" s="35"/>
      <c r="B23" s="23" t="s">
        <v>9</v>
      </c>
      <c r="C23" s="24"/>
      <c r="D23" s="25"/>
      <c r="F23" s="45" t="s">
        <v>8</v>
      </c>
      <c r="G23" s="23" t="s">
        <v>9</v>
      </c>
      <c r="H23" s="24"/>
      <c r="I23" s="25"/>
      <c r="P23" s="15"/>
    </row>
    <row r="24" spans="1:29" ht="15.75" customHeight="1" thickBot="1" x14ac:dyDescent="0.3">
      <c r="A24" s="36"/>
      <c r="B24" s="26"/>
      <c r="C24" s="27"/>
      <c r="D24" s="28"/>
      <c r="F24" s="46"/>
      <c r="G24" s="26"/>
      <c r="H24" s="27"/>
      <c r="I24" s="28"/>
      <c r="J24" s="15"/>
      <c r="P24" s="19"/>
      <c r="AC24" s="19"/>
    </row>
    <row r="25" spans="1:29" ht="47.25" customHeight="1" thickBot="1" x14ac:dyDescent="0.3">
      <c r="A25" s="37"/>
      <c r="B25" s="38" t="s">
        <v>1</v>
      </c>
      <c r="C25" s="39"/>
      <c r="D25" s="40"/>
      <c r="F25" s="47"/>
      <c r="G25" s="38" t="s">
        <v>1</v>
      </c>
      <c r="H25" s="39"/>
      <c r="I25" s="40"/>
    </row>
    <row r="26" spans="1:29" ht="15" customHeight="1" thickBot="1" x14ac:dyDescent="0.3">
      <c r="A26" s="5" t="s">
        <v>4</v>
      </c>
      <c r="B26" s="41"/>
      <c r="C26" s="42"/>
      <c r="D26" s="42"/>
      <c r="F26" s="5" t="s">
        <v>4</v>
      </c>
      <c r="G26" s="41"/>
      <c r="H26" s="42"/>
      <c r="I26" s="42"/>
    </row>
    <row r="27" spans="1:29" x14ac:dyDescent="0.25">
      <c r="A27" s="8" t="s">
        <v>4</v>
      </c>
      <c r="B27" s="43"/>
      <c r="C27" s="44"/>
      <c r="D27" s="44"/>
      <c r="U27" s="53"/>
      <c r="V27" s="23" t="s">
        <v>6</v>
      </c>
      <c r="W27" s="24"/>
      <c r="X27" s="25"/>
      <c r="Y27" s="23" t="s">
        <v>14</v>
      </c>
      <c r="Z27" s="25"/>
      <c r="AA27" s="23" t="s">
        <v>12</v>
      </c>
      <c r="AB27" s="25"/>
    </row>
    <row r="28" spans="1:29" ht="15.75" thickBot="1" x14ac:dyDescent="0.3">
      <c r="A28" s="11" t="s">
        <v>4</v>
      </c>
      <c r="B28" s="43"/>
      <c r="C28" s="44"/>
      <c r="D28" s="44"/>
      <c r="U28" s="54"/>
      <c r="V28" s="26"/>
      <c r="W28" s="27"/>
      <c r="X28" s="28"/>
      <c r="Y28" s="26"/>
      <c r="Z28" s="28"/>
      <c r="AA28" s="26"/>
      <c r="AB28" s="28"/>
    </row>
    <row r="29" spans="1:29" ht="45.75" thickBot="1" x14ac:dyDescent="0.3">
      <c r="A29" s="11" t="s">
        <v>4</v>
      </c>
      <c r="B29" s="43"/>
      <c r="C29" s="44"/>
      <c r="D29" s="44"/>
      <c r="U29" s="55"/>
      <c r="V29" s="2" t="s">
        <v>1</v>
      </c>
      <c r="W29" s="3" t="s">
        <v>3</v>
      </c>
      <c r="X29" s="4" t="s">
        <v>2</v>
      </c>
      <c r="Y29" s="38" t="s">
        <v>15</v>
      </c>
      <c r="Z29" s="40"/>
      <c r="AA29" s="17" t="s">
        <v>16</v>
      </c>
      <c r="AB29" s="17" t="s">
        <v>14</v>
      </c>
    </row>
    <row r="30" spans="1:29" ht="15.75" thickBot="1" x14ac:dyDescent="0.3">
      <c r="A30" s="11" t="s">
        <v>4</v>
      </c>
      <c r="B30" s="43"/>
      <c r="C30" s="44"/>
      <c r="D30" s="44"/>
      <c r="U30" s="59" t="s">
        <v>4</v>
      </c>
      <c r="V30" s="6">
        <v>0.25109300000000001</v>
      </c>
      <c r="W30" s="7">
        <v>8</v>
      </c>
      <c r="X30" s="7">
        <v>4.6869000000000001E-2</v>
      </c>
      <c r="Y30" s="42">
        <v>6.6253179999999995E-2</v>
      </c>
      <c r="Z30" s="42"/>
      <c r="AA30" s="7">
        <f>V30/X30</f>
        <v>5.3573364057266</v>
      </c>
      <c r="AB30" s="7">
        <f>V30/Y30</f>
        <v>3.7899011036149512</v>
      </c>
    </row>
    <row r="31" spans="1:29" x14ac:dyDescent="0.25">
      <c r="U31" s="56"/>
      <c r="V31" s="57"/>
      <c r="W31" s="57"/>
      <c r="X31" s="57"/>
      <c r="Y31" s="58"/>
      <c r="Z31" s="58"/>
    </row>
    <row r="32" spans="1:29" x14ac:dyDescent="0.25">
      <c r="U32" s="56"/>
      <c r="V32" s="57"/>
      <c r="W32" s="57"/>
      <c r="X32" s="57"/>
      <c r="Y32" s="58"/>
      <c r="Z32" s="58"/>
    </row>
    <row r="43" spans="14:14" x14ac:dyDescent="0.25">
      <c r="N43" s="15"/>
    </row>
  </sheetData>
  <mergeCells count="44">
    <mergeCell ref="Y30:Z30"/>
    <mergeCell ref="Y31:Z31"/>
    <mergeCell ref="Y32:Z32"/>
    <mergeCell ref="AA27:AB28"/>
    <mergeCell ref="U27:U29"/>
    <mergeCell ref="V27:X28"/>
    <mergeCell ref="Y27:Z28"/>
    <mergeCell ref="Y29:Z29"/>
    <mergeCell ref="G26:I26"/>
    <mergeCell ref="Z11:Z13"/>
    <mergeCell ref="AA11:AC12"/>
    <mergeCell ref="K4:K6"/>
    <mergeCell ref="K11:K13"/>
    <mergeCell ref="P4:P6"/>
    <mergeCell ref="P11:P13"/>
    <mergeCell ref="Q4:S5"/>
    <mergeCell ref="V4:X5"/>
    <mergeCell ref="Z4:AE5"/>
    <mergeCell ref="B26:D26"/>
    <mergeCell ref="B27:D27"/>
    <mergeCell ref="B28:D28"/>
    <mergeCell ref="B29:D29"/>
    <mergeCell ref="B30:D30"/>
    <mergeCell ref="Q11:S12"/>
    <mergeCell ref="V11:X12"/>
    <mergeCell ref="U4:U6"/>
    <mergeCell ref="U11:U13"/>
    <mergeCell ref="A23:A25"/>
    <mergeCell ref="B23:D24"/>
    <mergeCell ref="B25:D25"/>
    <mergeCell ref="A11:A13"/>
    <mergeCell ref="A4:A6"/>
    <mergeCell ref="F23:F25"/>
    <mergeCell ref="G23:I24"/>
    <mergeCell ref="G25:I25"/>
    <mergeCell ref="F4:F6"/>
    <mergeCell ref="F11:F13"/>
    <mergeCell ref="B2:I2"/>
    <mergeCell ref="B11:D12"/>
    <mergeCell ref="B4:D5"/>
    <mergeCell ref="G4:I5"/>
    <mergeCell ref="L4:N5"/>
    <mergeCell ref="G11:I12"/>
    <mergeCell ref="L11:N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- Desktop</dc:creator>
  <cp:lastModifiedBy>Thiago - Desktop</cp:lastModifiedBy>
  <dcterms:created xsi:type="dcterms:W3CDTF">2020-06-24T16:25:07Z</dcterms:created>
  <dcterms:modified xsi:type="dcterms:W3CDTF">2020-06-25T22:24:03Z</dcterms:modified>
</cp:coreProperties>
</file>