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_Data" sheetId="1" state="visible" r:id="rId2"/>
    <sheet name="INPUT" sheetId="2" state="visible" r:id="rId3"/>
    <sheet name="Test_Initdis" sheetId="3" state="visible" r:id="rId4"/>
    <sheet name="FILLD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<sst xmlns="http://schemas.openxmlformats.org/spreadsheetml/2006/main" count="165" uniqueCount="83">
  <si>
    <t xml:space="preserve">URBAN BACKGROUND AEROSOL</t>
  </si>
  <si>
    <t xml:space="preserve">TEST DATA</t>
  </si>
  <si>
    <t xml:space="preserve">dN(i)</t>
  </si>
  <si>
    <t xml:space="preserve">#/cm3</t>
  </si>
  <si>
    <t xml:space="preserve">Dp(i)</t>
  </si>
  <si>
    <t xml:space="preserve">nm</t>
  </si>
  <si>
    <t xml:space="preserve">dlogDp(i)</t>
  </si>
  <si>
    <t xml:space="preserve">Divide test data into 3 modes, Dpmax = 1.E-6 m</t>
  </si>
  <si>
    <t xml:space="preserve">min</t>
  </si>
  <si>
    <t xml:space="preserve">max</t>
  </si>
  <si>
    <t xml:space="preserve">Mode 2</t>
  </si>
  <si>
    <t xml:space="preserve">Mode 3</t>
  </si>
  <si>
    <t xml:space="preserve">Mode 4</t>
  </si>
  <si>
    <t xml:space="preserve">Estimate Mass concentration per mode</t>
  </si>
  <si>
    <t xml:space="preserve">PM1 (measured):</t>
  </si>
  <si>
    <t xml:space="preserve">ng/m3</t>
  </si>
  <si>
    <t xml:space="preserve">Assumed</t>
  </si>
  <si>
    <t xml:space="preserve">MM</t>
  </si>
  <si>
    <t xml:space="preserve">Rel. %</t>
  </si>
  <si>
    <t xml:space="preserve">Next:</t>
  </si>
  <si>
    <t xml:space="preserve">Test_Initdis</t>
  </si>
  <si>
    <t xml:space="preserve">INPUT</t>
  </si>
  <si>
    <t xml:space="preserve">case “mafor_init1”</t>
  </si>
  <si>
    <t xml:space="preserve">./input/initdis1_test.xls</t>
  </si>
  <si>
    <t xml:space="preserve">Initial dN per bin (observation)</t>
  </si>
  <si>
    <t xml:space="preserve">./input/massfrac1_test.xls</t>
  </si>
  <si>
    <t xml:space="preserve">Initial mass fraction data</t>
  </si>
  <si>
    <t xml:space="preserve">userfit.inp</t>
  </si>
  <si>
    <t xml:space="preserve"> './input/initdis1_test.csv'                         ! Filename of csv-file containing observed Dp dN data (full path)</t>
  </si>
  <si>
    <t xml:space="preserve"> './input/massfrac1_test.csv'                    ! Filename of csv-file containing mass fractions data (full path)</t>
  </si>
  <si>
    <t xml:space="preserve"> './output/'                                                ! Output files path name</t>
  </si>
  <si>
    <t xml:space="preserve"> './logs/user_log.txt'                                 ! Log file (in output path)</t>
  </si>
  <si>
    <t xml:space="preserve"> 54                                                             ! Number of observed size bins</t>
  </si>
  <si>
    <t xml:space="preserve"> 1.00E-06                                                   ! DPMAX [in m]</t>
  </si>
  <si>
    <t xml:space="preserve"> in inaero.dat</t>
  </si>
  <si>
    <t xml:space="preserve"> 20                                                             ! IMAX</t>
  </si>
  <si>
    <t xml:space="preserve"> inaero.dat</t>
  </si>
  <si>
    <t xml:space="preserve"> bins per mode in MAFOR</t>
  </si>
  <si>
    <t xml:space="preserve"> F                                                               ! first column</t>
  </si>
  <si>
    <t xml:space="preserve"> inaero.dat ('T'/'F')  </t>
  </si>
  <si>
    <t xml:space="preserve"> 50.0                                                          ! RH [%} in first simulation hour </t>
  </si>
  <si>
    <t xml:space="preserve">CATEGORY:</t>
  </si>
  <si>
    <t xml:space="preserve">FINE</t>
  </si>
  <si>
    <t xml:space="preserve">URBAN</t>
  </si>
  <si>
    <t xml:space="preserve">OUTPUT</t>
  </si>
  <si>
    <t xml:space="preserve">./logs/user_log.txt</t>
  </si>
  <si>
    <t xml:space="preserve">./output/inaero.dat</t>
  </si>
  <si>
    <t xml:space="preserve">./output/out_sizedis.dat</t>
  </si>
  <si>
    <t xml:space="preserve">Mode 2: 10-31 nm</t>
  </si>
  <si>
    <t xml:space="preserve">dN(i) meas</t>
  </si>
  <si>
    <t xml:space="preserve">dN(i) Fitaero</t>
  </si>
  <si>
    <t xml:space="preserve">DENS (FITAERO)</t>
  </si>
  <si>
    <t xml:space="preserve">kg/m3</t>
  </si>
  <si>
    <t xml:space="preserve">DENS (best fit)</t>
  </si>
  <si>
    <t xml:space="preserve">from user_log.txt</t>
  </si>
  <si>
    <t xml:space="preserve">from inaero.dat</t>
  </si>
  <si>
    <t xml:space="preserve">GMD_M Estimate</t>
  </si>
  <si>
    <t xml:space="preserve">BETA1</t>
  </si>
  <si>
    <t xml:space="preserve">SIGMA Estimate</t>
  </si>
  <si>
    <t xml:space="preserve">BETA2</t>
  </si>
  <si>
    <t xml:space="preserve">MM Estimate</t>
  </si>
  <si>
    <t xml:space="preserve">BETA3</t>
  </si>
  <si>
    <t xml:space="preserve">Mode 3: 10-31 nm</t>
  </si>
  <si>
    <t xml:space="preserve">Mode 4: 70-250 nm</t>
  </si>
  <si>
    <t xml:space="preserve">Mode 5: 250-1000 nm</t>
  </si>
  <si>
    <t xml:space="preserve">copy mode 4 dN(i) meas and Dp(i) to: Initdis3.xls</t>
  </si>
  <si>
    <t xml:space="preserve">STEPS:</t>
  </si>
  <si>
    <t xml:space="preserve">xnumdis</t>
  </si>
  <si>
    <t xml:space="preserve">edit IMAX, MM, DENS</t>
  </si>
  <si>
    <t xml:space="preserve">IMAX</t>
  </si>
  <si>
    <t xml:space="preserve">Number of bins in mode</t>
  </si>
  <si>
    <t xml:space="preserve">Run Fitaero</t>
  </si>
  <si>
    <t xml:space="preserve">Input: Initdis.xls</t>
  </si>
  <si>
    <t xml:space="preserve">Total particle mass conc. in mode</t>
  </si>
  <si>
    <t xml:space="preserve">enter GMD Estimate, SIGMA Estimate</t>
  </si>
  <si>
    <t xml:space="preserve">DENS</t>
  </si>
  <si>
    <t xml:space="preserve">Average particle density in mode</t>
  </si>
  <si>
    <t xml:space="preserve">BIN number</t>
  </si>
  <si>
    <t xml:space="preserve">dN(i) Fitaero (dens=1)</t>
  </si>
  <si>
    <t xml:space="preserve">Dp[nm]</t>
  </si>
  <si>
    <t xml:space="preserve">dN_obs[cm-3]</t>
  </si>
  <si>
    <t xml:space="preserve">FILL IN →</t>
  </si>
  <si>
    <t xml:space="preserve">dN_est[cm-3]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</si>
</sst>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00"/>
    <numFmt numFmtId="168" formatCode="0.00"/>
    <numFmt numFmtId="169" formatCode="0.0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EE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78787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Mode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6122860020141"/>
          <c:y val="0.213320104179586"/>
          <c:w val="0.717522658610272"/>
          <c:h val="0.67853156393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Test_Data!$A$1:$A$1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iamond"/>
            <c:size val="6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Test_Initdis!$D$5:$U$5</c:f>
              <c:numCache>
                <c:formatCode>General</c:formatCode>
                <c:ptCount val="18"/>
                <c:pt idx="0">
                  <c:v>10.4</c:v>
                </c:pt>
                <c:pt idx="1">
                  <c:v>11.1</c:v>
                </c:pt>
                <c:pt idx="2">
                  <c:v>12</c:v>
                </c:pt>
                <c:pt idx="3">
                  <c:v>12.9</c:v>
                </c:pt>
                <c:pt idx="4">
                  <c:v>13.8</c:v>
                </c:pt>
                <c:pt idx="5">
                  <c:v>14.9</c:v>
                </c:pt>
                <c:pt idx="6">
                  <c:v>16</c:v>
                </c:pt>
                <c:pt idx="7">
                  <c:v>17.2</c:v>
                </c:pt>
                <c:pt idx="8">
                  <c:v>18.4</c:v>
                </c:pt>
              </c:numCache>
            </c:numRef>
          </c:xVal>
          <c:yVal>
            <c:numRef>
              <c:f>Test_Initdis!$D$3:$U$3</c:f>
              <c:numCache>
                <c:formatCode>General</c:formatCode>
                <c:ptCount val="18"/>
                <c:pt idx="0">
                  <c:v>525.693494042009</c:v>
                </c:pt>
                <c:pt idx="1">
                  <c:v>652.932869380076</c:v>
                </c:pt>
                <c:pt idx="2">
                  <c:v>715.618226939296</c:v>
                </c:pt>
                <c:pt idx="3">
                  <c:v>708.790836222811</c:v>
                </c:pt>
                <c:pt idx="4">
                  <c:v>664.905286507232</c:v>
                </c:pt>
                <c:pt idx="5">
                  <c:v>635.182739428508</c:v>
                </c:pt>
                <c:pt idx="6">
                  <c:v>607.862157841551</c:v>
                </c:pt>
                <c:pt idx="7">
                  <c:v>626.611988345819</c:v>
                </c:pt>
                <c:pt idx="8">
                  <c:v>796.247155746377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Test_Initdis!$B$4:$B$4</c:f>
              <c:strCache>
                <c:ptCount val="1"/>
                <c:pt idx="0">
                  <c:v>dN(i) Fitaero</c:v>
                </c:pt>
              </c:strCache>
            </c:strRef>
          </c:tx>
          <c:spPr>
            <a:solidFill>
              <a:srgbClr val="c5000b"/>
            </a:solidFill>
            <a:ln w="2844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Test_Initdis!$D$5:$U$5</c:f>
              <c:numCache>
                <c:formatCode>General</c:formatCode>
                <c:ptCount val="18"/>
                <c:pt idx="0">
                  <c:v>10.4</c:v>
                </c:pt>
                <c:pt idx="1">
                  <c:v>11.1</c:v>
                </c:pt>
                <c:pt idx="2">
                  <c:v>12</c:v>
                </c:pt>
                <c:pt idx="3">
                  <c:v>12.9</c:v>
                </c:pt>
                <c:pt idx="4">
                  <c:v>13.8</c:v>
                </c:pt>
                <c:pt idx="5">
                  <c:v>14.9</c:v>
                </c:pt>
                <c:pt idx="6">
                  <c:v>16</c:v>
                </c:pt>
                <c:pt idx="7">
                  <c:v>17.2</c:v>
                </c:pt>
                <c:pt idx="8">
                  <c:v>18.4</c:v>
                </c:pt>
              </c:numCache>
            </c:numRef>
          </c:xVal>
          <c:yVal>
            <c:numRef>
              <c:f>Test_Initdis!$D$4:$U$4</c:f>
              <c:numCache>
                <c:formatCode>General</c:formatCode>
                <c:ptCount val="18"/>
                <c:pt idx="0">
                  <c:v>597.53</c:v>
                </c:pt>
                <c:pt idx="1">
                  <c:v>795.14</c:v>
                </c:pt>
                <c:pt idx="2">
                  <c:v>802.51</c:v>
                </c:pt>
                <c:pt idx="3">
                  <c:v>784.6</c:v>
                </c:pt>
                <c:pt idx="4">
                  <c:v>913.96</c:v>
                </c:pt>
                <c:pt idx="5">
                  <c:v>838.39</c:v>
                </c:pt>
                <c:pt idx="6">
                  <c:v>819.06</c:v>
                </c:pt>
                <c:pt idx="7">
                  <c:v>819.06</c:v>
                </c:pt>
                <c:pt idx="8">
                  <c:v>710.8</c:v>
                </c:pt>
              </c:numCache>
            </c:numRef>
          </c:yVal>
          <c:smooth val="0"/>
        </c:ser>
        <c:axId val="36388891"/>
        <c:axId val="86148279"/>
      </c:scatterChart>
      <c:valAx>
        <c:axId val="363888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148279"/>
        <c:crosses val="autoZero"/>
        <c:crossBetween val="midCat"/>
      </c:valAx>
      <c:valAx>
        <c:axId val="861482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38889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15799091526132"/>
          <c:y val="0.4695996045477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Mode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5464270166055"/>
          <c:y val="0.215852015190494"/>
          <c:w val="0.709870016792089"/>
          <c:h val="0.685777287761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Test_Data!$A$1:$A$1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6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Test_Initdis!$D$29:$U$29</c:f>
              <c:numCache>
                <c:formatCode>General</c:formatCode>
                <c:ptCount val="18"/>
                <c:pt idx="0">
                  <c:v>72.3</c:v>
                </c:pt>
                <c:pt idx="1">
                  <c:v>77.7</c:v>
                </c:pt>
                <c:pt idx="2">
                  <c:v>83.5</c:v>
                </c:pt>
                <c:pt idx="3">
                  <c:v>89.8</c:v>
                </c:pt>
                <c:pt idx="4">
                  <c:v>96.5</c:v>
                </c:pt>
                <c:pt idx="5">
                  <c:v>103.7</c:v>
                </c:pt>
                <c:pt idx="6">
                  <c:v>111.4</c:v>
                </c:pt>
                <c:pt idx="7">
                  <c:v>119.7</c:v>
                </c:pt>
                <c:pt idx="8">
                  <c:v>128.6</c:v>
                </c:pt>
                <c:pt idx="9">
                  <c:v>138.2</c:v>
                </c:pt>
                <c:pt idx="10">
                  <c:v>148.6</c:v>
                </c:pt>
                <c:pt idx="11">
                  <c:v>159.6</c:v>
                </c:pt>
                <c:pt idx="12">
                  <c:v>171.5</c:v>
                </c:pt>
                <c:pt idx="13">
                  <c:v>184.3</c:v>
                </c:pt>
                <c:pt idx="14">
                  <c:v>198.1</c:v>
                </c:pt>
                <c:pt idx="15">
                  <c:v>212.9</c:v>
                </c:pt>
                <c:pt idx="16">
                  <c:v>228.8</c:v>
                </c:pt>
                <c:pt idx="17">
                  <c:v>245.8</c:v>
                </c:pt>
              </c:numCache>
            </c:numRef>
          </c:xVal>
          <c:yVal>
            <c:numRef>
              <c:f>Test_Initdis!$D$27:$U$27</c:f>
              <c:numCache>
                <c:formatCode>General</c:formatCode>
                <c:ptCount val="18"/>
                <c:pt idx="0">
                  <c:v>641.058893787085</c:v>
                </c:pt>
                <c:pt idx="1">
                  <c:v>624.781872068927</c:v>
                </c:pt>
                <c:pt idx="2">
                  <c:v>579.412152859297</c:v>
                </c:pt>
                <c:pt idx="3">
                  <c:v>526.442922432224</c:v>
                </c:pt>
                <c:pt idx="4">
                  <c:v>455.491548145149</c:v>
                </c:pt>
                <c:pt idx="5">
                  <c:v>384.571955470685</c:v>
                </c:pt>
                <c:pt idx="6">
                  <c:v>325.824979460309</c:v>
                </c:pt>
                <c:pt idx="7">
                  <c:v>279.867488619622</c:v>
                </c:pt>
                <c:pt idx="8">
                  <c:v>232.348668866477</c:v>
                </c:pt>
                <c:pt idx="9">
                  <c:v>188.745198190073</c:v>
                </c:pt>
                <c:pt idx="10">
                  <c:v>158.390614233429</c:v>
                </c:pt>
                <c:pt idx="11">
                  <c:v>131.290538897508</c:v>
                </c:pt>
                <c:pt idx="12">
                  <c:v>110.232084054637</c:v>
                </c:pt>
                <c:pt idx="13">
                  <c:v>88.6839908399312</c:v>
                </c:pt>
                <c:pt idx="14">
                  <c:v>76.2965180641972</c:v>
                </c:pt>
                <c:pt idx="15">
                  <c:v>63.2112296205677</c:v>
                </c:pt>
                <c:pt idx="16">
                  <c:v>52.714619449158</c:v>
                </c:pt>
                <c:pt idx="17">
                  <c:v>42.7530935415718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Test_Initdis!$B$28:$B$28</c:f>
              <c:strCache>
                <c:ptCount val="1"/>
                <c:pt idx="0">
                  <c:v>dN(i) Fitaero</c:v>
                </c:pt>
              </c:strCache>
            </c:strRef>
          </c:tx>
          <c:spPr>
            <a:solidFill>
              <a:srgbClr val="c5000b"/>
            </a:solidFill>
            <a:ln w="2844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Test_Initdis!$D$29:$U$29</c:f>
              <c:numCache>
                <c:formatCode>General</c:formatCode>
                <c:ptCount val="18"/>
                <c:pt idx="0">
                  <c:v>72.3</c:v>
                </c:pt>
                <c:pt idx="1">
                  <c:v>77.7</c:v>
                </c:pt>
                <c:pt idx="2">
                  <c:v>83.5</c:v>
                </c:pt>
                <c:pt idx="3">
                  <c:v>89.8</c:v>
                </c:pt>
                <c:pt idx="4">
                  <c:v>96.5</c:v>
                </c:pt>
                <c:pt idx="5">
                  <c:v>103.7</c:v>
                </c:pt>
                <c:pt idx="6">
                  <c:v>111.4</c:v>
                </c:pt>
                <c:pt idx="7">
                  <c:v>119.7</c:v>
                </c:pt>
                <c:pt idx="8">
                  <c:v>128.6</c:v>
                </c:pt>
                <c:pt idx="9">
                  <c:v>138.2</c:v>
                </c:pt>
                <c:pt idx="10">
                  <c:v>148.6</c:v>
                </c:pt>
                <c:pt idx="11">
                  <c:v>159.6</c:v>
                </c:pt>
                <c:pt idx="12">
                  <c:v>171.5</c:v>
                </c:pt>
                <c:pt idx="13">
                  <c:v>184.3</c:v>
                </c:pt>
                <c:pt idx="14">
                  <c:v>198.1</c:v>
                </c:pt>
                <c:pt idx="15">
                  <c:v>212.9</c:v>
                </c:pt>
                <c:pt idx="16">
                  <c:v>228.8</c:v>
                </c:pt>
                <c:pt idx="17">
                  <c:v>245.8</c:v>
                </c:pt>
              </c:numCache>
            </c:numRef>
          </c:xVal>
          <c:yVal>
            <c:numRef>
              <c:f>Test_Initdis!$D$28:$U$28</c:f>
              <c:numCache>
                <c:formatCode>General</c:formatCode>
                <c:ptCount val="18"/>
                <c:pt idx="0">
                  <c:v>397.61</c:v>
                </c:pt>
                <c:pt idx="1">
                  <c:v>399.99</c:v>
                </c:pt>
                <c:pt idx="2">
                  <c:v>402.51</c:v>
                </c:pt>
                <c:pt idx="3">
                  <c:v>391.88</c:v>
                </c:pt>
                <c:pt idx="4">
                  <c:v>381.65</c:v>
                </c:pt>
                <c:pt idx="5">
                  <c:v>365.87</c:v>
                </c:pt>
                <c:pt idx="6">
                  <c:v>349.87</c:v>
                </c:pt>
                <c:pt idx="7">
                  <c:v>329.08</c:v>
                </c:pt>
                <c:pt idx="8">
                  <c:v>308.07</c:v>
                </c:pt>
                <c:pt idx="9">
                  <c:v>286.34</c:v>
                </c:pt>
                <c:pt idx="10">
                  <c:v>256.67</c:v>
                </c:pt>
                <c:pt idx="11">
                  <c:v>233.38</c:v>
                </c:pt>
                <c:pt idx="12">
                  <c:v>208.45</c:v>
                </c:pt>
                <c:pt idx="13">
                  <c:v>184.55</c:v>
                </c:pt>
                <c:pt idx="14">
                  <c:v>160.65</c:v>
                </c:pt>
                <c:pt idx="15">
                  <c:v>138.62</c:v>
                </c:pt>
                <c:pt idx="16">
                  <c:v>117.75</c:v>
                </c:pt>
                <c:pt idx="17">
                  <c:v>100.26</c:v>
                </c:pt>
              </c:numCache>
            </c:numRef>
          </c:yVal>
          <c:smooth val="0"/>
        </c:ser>
        <c:axId val="14680635"/>
        <c:axId val="21542560"/>
      </c:scatterChart>
      <c:valAx>
        <c:axId val="14680635"/>
        <c:scaling>
          <c:orientation val="minMax"/>
          <c:min val="3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542560"/>
        <c:crossesAt val="0"/>
        <c:crossBetween val="midCat"/>
      </c:valAx>
      <c:valAx>
        <c:axId val="215425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68063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11371555273994"/>
          <c:y val="0.4938063740228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Mode 5</a:t>
            </a:r>
          </a:p>
        </c:rich>
      </c:tx>
      <c:layout>
        <c:manualLayout>
          <c:xMode val="edge"/>
          <c:yMode val="edge"/>
          <c:x val="0.430498824111895"/>
          <c:y val="0.0369043353636689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4067335066221"/>
          <c:y val="0.213901827302042"/>
          <c:w val="0.713516524322317"/>
          <c:h val="0.68840320076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Test_Data!$A$1:$A$1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6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Test_Initdis!$D$41:$L$41</c:f>
              <c:numCache>
                <c:formatCode>General</c:formatCode>
                <c:ptCount val="9"/>
                <c:pt idx="0">
                  <c:v>264.2</c:v>
                </c:pt>
                <c:pt idx="1">
                  <c:v>283.9</c:v>
                </c:pt>
                <c:pt idx="2">
                  <c:v>305.1</c:v>
                </c:pt>
                <c:pt idx="3">
                  <c:v>327.8</c:v>
                </c:pt>
                <c:pt idx="4">
                  <c:v>352.3</c:v>
                </c:pt>
                <c:pt idx="5">
                  <c:v>378.6</c:v>
                </c:pt>
                <c:pt idx="6">
                  <c:v>406.8</c:v>
                </c:pt>
                <c:pt idx="7">
                  <c:v>437.1</c:v>
                </c:pt>
                <c:pt idx="8">
                  <c:v>469.8</c:v>
                </c:pt>
              </c:numCache>
            </c:numRef>
          </c:xVal>
          <c:yVal>
            <c:numRef>
              <c:f>Test_Initdis!$D$39:$L$39</c:f>
              <c:numCache>
                <c:formatCode>General</c:formatCode>
                <c:ptCount val="9"/>
                <c:pt idx="0">
                  <c:v>33.0445745656922</c:v>
                </c:pt>
                <c:pt idx="1">
                  <c:v>25.9386931701922</c:v>
                </c:pt>
                <c:pt idx="2">
                  <c:v>20.7252269343757</c:v>
                </c:pt>
                <c:pt idx="3">
                  <c:v>13.991979383972</c:v>
                </c:pt>
                <c:pt idx="4">
                  <c:v>10.448096587855</c:v>
                </c:pt>
                <c:pt idx="5">
                  <c:v>7.83667466984971</c:v>
                </c:pt>
                <c:pt idx="6">
                  <c:v>5.73406371009997</c:v>
                </c:pt>
                <c:pt idx="7">
                  <c:v>4.27247490502101</c:v>
                </c:pt>
                <c:pt idx="8">
                  <c:v>3.36762939250147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Test_Initdis!$B$40:$B$40</c:f>
              <c:strCache>
                <c:ptCount val="1"/>
                <c:pt idx="0">
                  <c:v>dN(i) Fitaero</c:v>
                </c:pt>
              </c:strCache>
            </c:strRef>
          </c:tx>
          <c:spPr>
            <a:solidFill>
              <a:srgbClr val="c5000b"/>
            </a:solidFill>
            <a:ln w="2844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Test_Initdis!$D$41:$L$41</c:f>
              <c:numCache>
                <c:formatCode>General</c:formatCode>
                <c:ptCount val="9"/>
                <c:pt idx="0">
                  <c:v>264.2</c:v>
                </c:pt>
                <c:pt idx="1">
                  <c:v>283.9</c:v>
                </c:pt>
                <c:pt idx="2">
                  <c:v>305.1</c:v>
                </c:pt>
                <c:pt idx="3">
                  <c:v>327.8</c:v>
                </c:pt>
                <c:pt idx="4">
                  <c:v>352.3</c:v>
                </c:pt>
                <c:pt idx="5">
                  <c:v>378.6</c:v>
                </c:pt>
                <c:pt idx="6">
                  <c:v>406.8</c:v>
                </c:pt>
                <c:pt idx="7">
                  <c:v>437.1</c:v>
                </c:pt>
                <c:pt idx="8">
                  <c:v>469.8</c:v>
                </c:pt>
              </c:numCache>
            </c:numRef>
          </c:xVal>
          <c:yVal>
            <c:numRef>
              <c:f>Test_Initdis!$D$40:$L$40</c:f>
              <c:numCache>
                <c:formatCode>General</c:formatCode>
                <c:ptCount val="9"/>
                <c:pt idx="0">
                  <c:v>26.1</c:v>
                </c:pt>
                <c:pt idx="1">
                  <c:v>23.34</c:v>
                </c:pt>
                <c:pt idx="2">
                  <c:v>20.5</c:v>
                </c:pt>
                <c:pt idx="3">
                  <c:v>17.92</c:v>
                </c:pt>
                <c:pt idx="4">
                  <c:v>15.36</c:v>
                </c:pt>
                <c:pt idx="5">
                  <c:v>12.98</c:v>
                </c:pt>
                <c:pt idx="6">
                  <c:v>10.85</c:v>
                </c:pt>
                <c:pt idx="7">
                  <c:v>9</c:v>
                </c:pt>
                <c:pt idx="8">
                  <c:v>6.81</c:v>
                </c:pt>
              </c:numCache>
            </c:numRef>
          </c:yVal>
          <c:smooth val="0"/>
        </c:ser>
        <c:axId val="14510403"/>
        <c:axId val="24114203"/>
      </c:scatterChart>
      <c:valAx>
        <c:axId val="145104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114203"/>
        <c:crosses val="autoZero"/>
        <c:crossBetween val="midCat"/>
      </c:valAx>
      <c:valAx>
        <c:axId val="241142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51040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07318227222543"/>
          <c:y val="0.451774231959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All Modes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424807808586"/>
          <c:y val="0.15186683973429"/>
          <c:w val="0.713570009501598"/>
          <c:h val="0.688478277468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Test_Initdis!$B$127:$B$127</c:f>
              <c:strCache>
                <c:ptCount val="1"/>
                <c:pt idx="0">
                  <c:v>dN(i) meas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6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Test_Initdis!$D$130:$BE$130</c:f>
              <c:numCache>
                <c:formatCode>General</c:formatCode>
                <c:ptCount val="54"/>
                <c:pt idx="0">
                  <c:v>10.4</c:v>
                </c:pt>
                <c:pt idx="1">
                  <c:v>11.1</c:v>
                </c:pt>
                <c:pt idx="2">
                  <c:v>12</c:v>
                </c:pt>
                <c:pt idx="3">
                  <c:v>12.9</c:v>
                </c:pt>
                <c:pt idx="4">
                  <c:v>13.8</c:v>
                </c:pt>
                <c:pt idx="5">
                  <c:v>14.9</c:v>
                </c:pt>
                <c:pt idx="6">
                  <c:v>16</c:v>
                </c:pt>
                <c:pt idx="7">
                  <c:v>17.2</c:v>
                </c:pt>
                <c:pt idx="8">
                  <c:v>18.4</c:v>
                </c:pt>
                <c:pt idx="9">
                  <c:v>19.8</c:v>
                </c:pt>
                <c:pt idx="10">
                  <c:v>21.3</c:v>
                </c:pt>
                <c:pt idx="11">
                  <c:v>22.9</c:v>
                </c:pt>
                <c:pt idx="12">
                  <c:v>24.6</c:v>
                </c:pt>
                <c:pt idx="13">
                  <c:v>26.4</c:v>
                </c:pt>
                <c:pt idx="14">
                  <c:v>28.4</c:v>
                </c:pt>
                <c:pt idx="15">
                  <c:v>30.5</c:v>
                </c:pt>
                <c:pt idx="16">
                  <c:v>32.8</c:v>
                </c:pt>
                <c:pt idx="17">
                  <c:v>35.2</c:v>
                </c:pt>
                <c:pt idx="18">
                  <c:v>37.9</c:v>
                </c:pt>
                <c:pt idx="19">
                  <c:v>40.7</c:v>
                </c:pt>
                <c:pt idx="20">
                  <c:v>43.7</c:v>
                </c:pt>
                <c:pt idx="21">
                  <c:v>47</c:v>
                </c:pt>
                <c:pt idx="22">
                  <c:v>50.5</c:v>
                </c:pt>
                <c:pt idx="23">
                  <c:v>54.2</c:v>
                </c:pt>
                <c:pt idx="24">
                  <c:v>58.3</c:v>
                </c:pt>
                <c:pt idx="25">
                  <c:v>62.6</c:v>
                </c:pt>
                <c:pt idx="26">
                  <c:v>67.3</c:v>
                </c:pt>
                <c:pt idx="27">
                  <c:v>72.3</c:v>
                </c:pt>
                <c:pt idx="28">
                  <c:v>77.7</c:v>
                </c:pt>
                <c:pt idx="29">
                  <c:v>83.5</c:v>
                </c:pt>
                <c:pt idx="30">
                  <c:v>89.8</c:v>
                </c:pt>
                <c:pt idx="31">
                  <c:v>96.5</c:v>
                </c:pt>
                <c:pt idx="32">
                  <c:v>103.7</c:v>
                </c:pt>
                <c:pt idx="33">
                  <c:v>111.4</c:v>
                </c:pt>
                <c:pt idx="34">
                  <c:v>119.7</c:v>
                </c:pt>
                <c:pt idx="35">
                  <c:v>128.6</c:v>
                </c:pt>
                <c:pt idx="36">
                  <c:v>138.2</c:v>
                </c:pt>
                <c:pt idx="37">
                  <c:v>148.6</c:v>
                </c:pt>
                <c:pt idx="38">
                  <c:v>159.6</c:v>
                </c:pt>
                <c:pt idx="39">
                  <c:v>171.5</c:v>
                </c:pt>
                <c:pt idx="40">
                  <c:v>184.3</c:v>
                </c:pt>
                <c:pt idx="41">
                  <c:v>198.1</c:v>
                </c:pt>
                <c:pt idx="42">
                  <c:v>212.9</c:v>
                </c:pt>
                <c:pt idx="43">
                  <c:v>228.8</c:v>
                </c:pt>
                <c:pt idx="44">
                  <c:v>245.8</c:v>
                </c:pt>
                <c:pt idx="45">
                  <c:v>264.2</c:v>
                </c:pt>
                <c:pt idx="46">
                  <c:v>283.9</c:v>
                </c:pt>
                <c:pt idx="47">
                  <c:v>305.1</c:v>
                </c:pt>
                <c:pt idx="48">
                  <c:v>327.8</c:v>
                </c:pt>
                <c:pt idx="49">
                  <c:v>352.3</c:v>
                </c:pt>
                <c:pt idx="50">
                  <c:v>378.6</c:v>
                </c:pt>
                <c:pt idx="51">
                  <c:v>406.8</c:v>
                </c:pt>
                <c:pt idx="52">
                  <c:v>437.1</c:v>
                </c:pt>
                <c:pt idx="53">
                  <c:v>469.8</c:v>
                </c:pt>
              </c:numCache>
            </c:numRef>
          </c:xVal>
          <c:yVal>
            <c:numRef>
              <c:f>Test_Initdis!$D$127:$BE$127</c:f>
              <c:numCache>
                <c:formatCode>General</c:formatCode>
                <c:ptCount val="54"/>
                <c:pt idx="0">
                  <c:v>525.693494042009</c:v>
                </c:pt>
                <c:pt idx="1">
                  <c:v>652.932869380076</c:v>
                </c:pt>
                <c:pt idx="2">
                  <c:v>715.618226939296</c:v>
                </c:pt>
                <c:pt idx="3">
                  <c:v>708.790836222811</c:v>
                </c:pt>
                <c:pt idx="4">
                  <c:v>664.905286507232</c:v>
                </c:pt>
                <c:pt idx="5">
                  <c:v>635.182739428508</c:v>
                </c:pt>
                <c:pt idx="6">
                  <c:v>607.862157841551</c:v>
                </c:pt>
                <c:pt idx="7">
                  <c:v>626.611988345819</c:v>
                </c:pt>
                <c:pt idx="8">
                  <c:v>796.247155746377</c:v>
                </c:pt>
                <c:pt idx="9">
                  <c:v>792.82374779818</c:v>
                </c:pt>
                <c:pt idx="10">
                  <c:v>710.200339376965</c:v>
                </c:pt>
                <c:pt idx="11">
                  <c:v>660.782695119878</c:v>
                </c:pt>
                <c:pt idx="12">
                  <c:v>640.835560877071</c:v>
                </c:pt>
                <c:pt idx="13">
                  <c:v>578.910091787022</c:v>
                </c:pt>
                <c:pt idx="14">
                  <c:v>542.262350746067</c:v>
                </c:pt>
                <c:pt idx="15">
                  <c:v>525.438150187442</c:v>
                </c:pt>
                <c:pt idx="16">
                  <c:v>539.910461957901</c:v>
                </c:pt>
                <c:pt idx="17">
                  <c:v>561.046691807722</c:v>
                </c:pt>
                <c:pt idx="18">
                  <c:v>564.35634672652</c:v>
                </c:pt>
                <c:pt idx="19">
                  <c:v>592.318412654218</c:v>
                </c:pt>
                <c:pt idx="20">
                  <c:v>619.902142675285</c:v>
                </c:pt>
                <c:pt idx="21">
                  <c:v>648.953116200058</c:v>
                </c:pt>
                <c:pt idx="22">
                  <c:v>691.681122728953</c:v>
                </c:pt>
                <c:pt idx="23">
                  <c:v>695.561396639587</c:v>
                </c:pt>
                <c:pt idx="24">
                  <c:v>676.139892021799</c:v>
                </c:pt>
                <c:pt idx="25">
                  <c:v>658.318402728287</c:v>
                </c:pt>
                <c:pt idx="26">
                  <c:v>655.589257212674</c:v>
                </c:pt>
                <c:pt idx="27">
                  <c:v>641.058893787085</c:v>
                </c:pt>
                <c:pt idx="28">
                  <c:v>624.781872068927</c:v>
                </c:pt>
                <c:pt idx="29">
                  <c:v>579.412152859297</c:v>
                </c:pt>
                <c:pt idx="30">
                  <c:v>526.442922432224</c:v>
                </c:pt>
                <c:pt idx="31">
                  <c:v>455.491548145149</c:v>
                </c:pt>
                <c:pt idx="32">
                  <c:v>384.571955470685</c:v>
                </c:pt>
                <c:pt idx="33">
                  <c:v>325.824979460309</c:v>
                </c:pt>
                <c:pt idx="34">
                  <c:v>279.867488619622</c:v>
                </c:pt>
                <c:pt idx="35">
                  <c:v>232.348668866477</c:v>
                </c:pt>
                <c:pt idx="36">
                  <c:v>188.745198190073</c:v>
                </c:pt>
                <c:pt idx="37">
                  <c:v>158.390614233429</c:v>
                </c:pt>
                <c:pt idx="38">
                  <c:v>131.290538897508</c:v>
                </c:pt>
                <c:pt idx="39">
                  <c:v>110.232084054637</c:v>
                </c:pt>
                <c:pt idx="40">
                  <c:v>88.6839908399312</c:v>
                </c:pt>
                <c:pt idx="41">
                  <c:v>76.2965180641972</c:v>
                </c:pt>
                <c:pt idx="42">
                  <c:v>63.2112296205677</c:v>
                </c:pt>
                <c:pt idx="43">
                  <c:v>52.714619449158</c:v>
                </c:pt>
                <c:pt idx="44">
                  <c:v>42.7530935415718</c:v>
                </c:pt>
                <c:pt idx="45">
                  <c:v>33.0445745656922</c:v>
                </c:pt>
                <c:pt idx="46">
                  <c:v>25.9386931701922</c:v>
                </c:pt>
                <c:pt idx="47">
                  <c:v>20.7252269343757</c:v>
                </c:pt>
                <c:pt idx="48">
                  <c:v>13.991979383972</c:v>
                </c:pt>
                <c:pt idx="49">
                  <c:v>10.448096587855</c:v>
                </c:pt>
                <c:pt idx="50">
                  <c:v>7.83667466984971</c:v>
                </c:pt>
                <c:pt idx="51">
                  <c:v>5.73406371009997</c:v>
                </c:pt>
                <c:pt idx="52">
                  <c:v>4.27247490502101</c:v>
                </c:pt>
                <c:pt idx="53">
                  <c:v>3.36762939250147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Test_Initdis!$B$128:$B$128</c:f>
              <c:strCache>
                <c:ptCount val="1"/>
                <c:pt idx="0">
                  <c:v>dN(i) Fitaero</c:v>
                </c:pt>
              </c:strCache>
            </c:strRef>
          </c:tx>
          <c:spPr>
            <a:solidFill>
              <a:srgbClr val="c5000b"/>
            </a:solidFill>
            <a:ln w="2844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Test_Initdis!$D$130:$BE$130</c:f>
              <c:numCache>
                <c:formatCode>General</c:formatCode>
                <c:ptCount val="54"/>
                <c:pt idx="0">
                  <c:v>10.4</c:v>
                </c:pt>
                <c:pt idx="1">
                  <c:v>11.1</c:v>
                </c:pt>
                <c:pt idx="2">
                  <c:v>12</c:v>
                </c:pt>
                <c:pt idx="3">
                  <c:v>12.9</c:v>
                </c:pt>
                <c:pt idx="4">
                  <c:v>13.8</c:v>
                </c:pt>
                <c:pt idx="5">
                  <c:v>14.9</c:v>
                </c:pt>
                <c:pt idx="6">
                  <c:v>16</c:v>
                </c:pt>
                <c:pt idx="7">
                  <c:v>17.2</c:v>
                </c:pt>
                <c:pt idx="8">
                  <c:v>18.4</c:v>
                </c:pt>
                <c:pt idx="9">
                  <c:v>19.8</c:v>
                </c:pt>
                <c:pt idx="10">
                  <c:v>21.3</c:v>
                </c:pt>
                <c:pt idx="11">
                  <c:v>22.9</c:v>
                </c:pt>
                <c:pt idx="12">
                  <c:v>24.6</c:v>
                </c:pt>
                <c:pt idx="13">
                  <c:v>26.4</c:v>
                </c:pt>
                <c:pt idx="14">
                  <c:v>28.4</c:v>
                </c:pt>
                <c:pt idx="15">
                  <c:v>30.5</c:v>
                </c:pt>
                <c:pt idx="16">
                  <c:v>32.8</c:v>
                </c:pt>
                <c:pt idx="17">
                  <c:v>35.2</c:v>
                </c:pt>
                <c:pt idx="18">
                  <c:v>37.9</c:v>
                </c:pt>
                <c:pt idx="19">
                  <c:v>40.7</c:v>
                </c:pt>
                <c:pt idx="20">
                  <c:v>43.7</c:v>
                </c:pt>
                <c:pt idx="21">
                  <c:v>47</c:v>
                </c:pt>
                <c:pt idx="22">
                  <c:v>50.5</c:v>
                </c:pt>
                <c:pt idx="23">
                  <c:v>54.2</c:v>
                </c:pt>
                <c:pt idx="24">
                  <c:v>58.3</c:v>
                </c:pt>
                <c:pt idx="25">
                  <c:v>62.6</c:v>
                </c:pt>
                <c:pt idx="26">
                  <c:v>67.3</c:v>
                </c:pt>
                <c:pt idx="27">
                  <c:v>72.3</c:v>
                </c:pt>
                <c:pt idx="28">
                  <c:v>77.7</c:v>
                </c:pt>
                <c:pt idx="29">
                  <c:v>83.5</c:v>
                </c:pt>
                <c:pt idx="30">
                  <c:v>89.8</c:v>
                </c:pt>
                <c:pt idx="31">
                  <c:v>96.5</c:v>
                </c:pt>
                <c:pt idx="32">
                  <c:v>103.7</c:v>
                </c:pt>
                <c:pt idx="33">
                  <c:v>111.4</c:v>
                </c:pt>
                <c:pt idx="34">
                  <c:v>119.7</c:v>
                </c:pt>
                <c:pt idx="35">
                  <c:v>128.6</c:v>
                </c:pt>
                <c:pt idx="36">
                  <c:v>138.2</c:v>
                </c:pt>
                <c:pt idx="37">
                  <c:v>148.6</c:v>
                </c:pt>
                <c:pt idx="38">
                  <c:v>159.6</c:v>
                </c:pt>
                <c:pt idx="39">
                  <c:v>171.5</c:v>
                </c:pt>
                <c:pt idx="40">
                  <c:v>184.3</c:v>
                </c:pt>
                <c:pt idx="41">
                  <c:v>198.1</c:v>
                </c:pt>
                <c:pt idx="42">
                  <c:v>212.9</c:v>
                </c:pt>
                <c:pt idx="43">
                  <c:v>228.8</c:v>
                </c:pt>
                <c:pt idx="44">
                  <c:v>245.8</c:v>
                </c:pt>
                <c:pt idx="45">
                  <c:v>264.2</c:v>
                </c:pt>
                <c:pt idx="46">
                  <c:v>283.9</c:v>
                </c:pt>
                <c:pt idx="47">
                  <c:v>305.1</c:v>
                </c:pt>
                <c:pt idx="48">
                  <c:v>327.8</c:v>
                </c:pt>
                <c:pt idx="49">
                  <c:v>352.3</c:v>
                </c:pt>
                <c:pt idx="50">
                  <c:v>378.6</c:v>
                </c:pt>
                <c:pt idx="51">
                  <c:v>406.8</c:v>
                </c:pt>
                <c:pt idx="52">
                  <c:v>437.1</c:v>
                </c:pt>
                <c:pt idx="53">
                  <c:v>469.8</c:v>
                </c:pt>
              </c:numCache>
            </c:numRef>
          </c:xVal>
          <c:yVal>
            <c:numRef>
              <c:f>Test_Initdis!$D$128:$BE$128</c:f>
              <c:numCache>
                <c:formatCode>General</c:formatCode>
                <c:ptCount val="54"/>
                <c:pt idx="0">
                  <c:v>597.53</c:v>
                </c:pt>
                <c:pt idx="1">
                  <c:v>795.14</c:v>
                </c:pt>
                <c:pt idx="2">
                  <c:v>802.51</c:v>
                </c:pt>
                <c:pt idx="3">
                  <c:v>784.6</c:v>
                </c:pt>
                <c:pt idx="4">
                  <c:v>913.96</c:v>
                </c:pt>
                <c:pt idx="5">
                  <c:v>838.39</c:v>
                </c:pt>
                <c:pt idx="6">
                  <c:v>819.06</c:v>
                </c:pt>
                <c:pt idx="7">
                  <c:v>819.06</c:v>
                </c:pt>
                <c:pt idx="8">
                  <c:v>710.8</c:v>
                </c:pt>
                <c:pt idx="9">
                  <c:v>347.56</c:v>
                </c:pt>
                <c:pt idx="10">
                  <c:v>386.2</c:v>
                </c:pt>
                <c:pt idx="11">
                  <c:v>422.21</c:v>
                </c:pt>
                <c:pt idx="12">
                  <c:v>454.45</c:v>
                </c:pt>
                <c:pt idx="13">
                  <c:v>507.34</c:v>
                </c:pt>
                <c:pt idx="14">
                  <c:v>528.94</c:v>
                </c:pt>
                <c:pt idx="15">
                  <c:v>568.58</c:v>
                </c:pt>
                <c:pt idx="16">
                  <c:v>575.19</c:v>
                </c:pt>
                <c:pt idx="17">
                  <c:v>620.67</c:v>
                </c:pt>
                <c:pt idx="18">
                  <c:v>608.71</c:v>
                </c:pt>
                <c:pt idx="19">
                  <c:v>610.75</c:v>
                </c:pt>
                <c:pt idx="20">
                  <c:v>621.99</c:v>
                </c:pt>
                <c:pt idx="21">
                  <c:v>602.39</c:v>
                </c:pt>
                <c:pt idx="22">
                  <c:v>575.34</c:v>
                </c:pt>
                <c:pt idx="23">
                  <c:v>570.31</c:v>
                </c:pt>
                <c:pt idx="24">
                  <c:v>526.85</c:v>
                </c:pt>
                <c:pt idx="25">
                  <c:v>502.86</c:v>
                </c:pt>
                <c:pt idx="26">
                  <c:v>460.56</c:v>
                </c:pt>
                <c:pt idx="27">
                  <c:v>397.61</c:v>
                </c:pt>
                <c:pt idx="28">
                  <c:v>399.99</c:v>
                </c:pt>
                <c:pt idx="29">
                  <c:v>402.51</c:v>
                </c:pt>
                <c:pt idx="30">
                  <c:v>391.88</c:v>
                </c:pt>
                <c:pt idx="31">
                  <c:v>381.65</c:v>
                </c:pt>
                <c:pt idx="32">
                  <c:v>365.87</c:v>
                </c:pt>
                <c:pt idx="33">
                  <c:v>349.87</c:v>
                </c:pt>
                <c:pt idx="34">
                  <c:v>329.08</c:v>
                </c:pt>
                <c:pt idx="35">
                  <c:v>308.07</c:v>
                </c:pt>
                <c:pt idx="36">
                  <c:v>286.34</c:v>
                </c:pt>
                <c:pt idx="37">
                  <c:v>256.67</c:v>
                </c:pt>
                <c:pt idx="38">
                  <c:v>233.38</c:v>
                </c:pt>
                <c:pt idx="39">
                  <c:v>208.45</c:v>
                </c:pt>
                <c:pt idx="40">
                  <c:v>184.55</c:v>
                </c:pt>
                <c:pt idx="41">
                  <c:v>160.65</c:v>
                </c:pt>
                <c:pt idx="42">
                  <c:v>138.62</c:v>
                </c:pt>
                <c:pt idx="43">
                  <c:v>117.75</c:v>
                </c:pt>
                <c:pt idx="44">
                  <c:v>100.26</c:v>
                </c:pt>
                <c:pt idx="45">
                  <c:v>26.1</c:v>
                </c:pt>
                <c:pt idx="46">
                  <c:v>23.34</c:v>
                </c:pt>
                <c:pt idx="47">
                  <c:v>20.5</c:v>
                </c:pt>
                <c:pt idx="48">
                  <c:v>17.92</c:v>
                </c:pt>
                <c:pt idx="49">
                  <c:v>15.36</c:v>
                </c:pt>
                <c:pt idx="50">
                  <c:v>12.98</c:v>
                </c:pt>
                <c:pt idx="51">
                  <c:v>10.85</c:v>
                </c:pt>
                <c:pt idx="52">
                  <c:v>9</c:v>
                </c:pt>
                <c:pt idx="53">
                  <c:v>6.81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Test_Initdis!$B$129:$B$129</c:f>
              <c:strCache>
                <c:ptCount val="1"/>
                <c:pt idx="0">
                  <c:v>dN(i) Fitaero (dens=1)</c:v>
                </c:pt>
              </c:strCache>
            </c:strRef>
          </c:tx>
          <c:spPr>
            <a:solidFill>
              <a:srgbClr val="808080"/>
            </a:solidFill>
            <a:ln w="28800">
              <a:solidFill>
                <a:srgbClr val="808080"/>
              </a:solidFill>
              <a:round/>
            </a:ln>
          </c:spPr>
          <c:marker>
            <c:symbol val="triangle"/>
            <c:size val="8"/>
            <c:spPr>
              <a:solidFill>
                <a:srgbClr val="80808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Test_Initdis!$D$130:$BE$130</c:f>
              <c:numCache>
                <c:formatCode>General</c:formatCode>
                <c:ptCount val="54"/>
                <c:pt idx="0">
                  <c:v>10.4</c:v>
                </c:pt>
                <c:pt idx="1">
                  <c:v>11.1</c:v>
                </c:pt>
                <c:pt idx="2">
                  <c:v>12</c:v>
                </c:pt>
                <c:pt idx="3">
                  <c:v>12.9</c:v>
                </c:pt>
                <c:pt idx="4">
                  <c:v>13.8</c:v>
                </c:pt>
                <c:pt idx="5">
                  <c:v>14.9</c:v>
                </c:pt>
                <c:pt idx="6">
                  <c:v>16</c:v>
                </c:pt>
                <c:pt idx="7">
                  <c:v>17.2</c:v>
                </c:pt>
                <c:pt idx="8">
                  <c:v>18.4</c:v>
                </c:pt>
                <c:pt idx="9">
                  <c:v>19.8</c:v>
                </c:pt>
                <c:pt idx="10">
                  <c:v>21.3</c:v>
                </c:pt>
                <c:pt idx="11">
                  <c:v>22.9</c:v>
                </c:pt>
                <c:pt idx="12">
                  <c:v>24.6</c:v>
                </c:pt>
                <c:pt idx="13">
                  <c:v>26.4</c:v>
                </c:pt>
                <c:pt idx="14">
                  <c:v>28.4</c:v>
                </c:pt>
                <c:pt idx="15">
                  <c:v>30.5</c:v>
                </c:pt>
                <c:pt idx="16">
                  <c:v>32.8</c:v>
                </c:pt>
                <c:pt idx="17">
                  <c:v>35.2</c:v>
                </c:pt>
                <c:pt idx="18">
                  <c:v>37.9</c:v>
                </c:pt>
                <c:pt idx="19">
                  <c:v>40.7</c:v>
                </c:pt>
                <c:pt idx="20">
                  <c:v>43.7</c:v>
                </c:pt>
                <c:pt idx="21">
                  <c:v>47</c:v>
                </c:pt>
                <c:pt idx="22">
                  <c:v>50.5</c:v>
                </c:pt>
                <c:pt idx="23">
                  <c:v>54.2</c:v>
                </c:pt>
                <c:pt idx="24">
                  <c:v>58.3</c:v>
                </c:pt>
                <c:pt idx="25">
                  <c:v>62.6</c:v>
                </c:pt>
                <c:pt idx="26">
                  <c:v>67.3</c:v>
                </c:pt>
                <c:pt idx="27">
                  <c:v>72.3</c:v>
                </c:pt>
                <c:pt idx="28">
                  <c:v>77.7</c:v>
                </c:pt>
                <c:pt idx="29">
                  <c:v>83.5</c:v>
                </c:pt>
                <c:pt idx="30">
                  <c:v>89.8</c:v>
                </c:pt>
                <c:pt idx="31">
                  <c:v>96.5</c:v>
                </c:pt>
                <c:pt idx="32">
                  <c:v>103.7</c:v>
                </c:pt>
                <c:pt idx="33">
                  <c:v>111.4</c:v>
                </c:pt>
                <c:pt idx="34">
                  <c:v>119.7</c:v>
                </c:pt>
                <c:pt idx="35">
                  <c:v>128.6</c:v>
                </c:pt>
                <c:pt idx="36">
                  <c:v>138.2</c:v>
                </c:pt>
                <c:pt idx="37">
                  <c:v>148.6</c:v>
                </c:pt>
                <c:pt idx="38">
                  <c:v>159.6</c:v>
                </c:pt>
                <c:pt idx="39">
                  <c:v>171.5</c:v>
                </c:pt>
                <c:pt idx="40">
                  <c:v>184.3</c:v>
                </c:pt>
                <c:pt idx="41">
                  <c:v>198.1</c:v>
                </c:pt>
                <c:pt idx="42">
                  <c:v>212.9</c:v>
                </c:pt>
                <c:pt idx="43">
                  <c:v>228.8</c:v>
                </c:pt>
                <c:pt idx="44">
                  <c:v>245.8</c:v>
                </c:pt>
                <c:pt idx="45">
                  <c:v>264.2</c:v>
                </c:pt>
                <c:pt idx="46">
                  <c:v>283.9</c:v>
                </c:pt>
                <c:pt idx="47">
                  <c:v>305.1</c:v>
                </c:pt>
                <c:pt idx="48">
                  <c:v>327.8</c:v>
                </c:pt>
                <c:pt idx="49">
                  <c:v>352.3</c:v>
                </c:pt>
                <c:pt idx="50">
                  <c:v>378.6</c:v>
                </c:pt>
                <c:pt idx="51">
                  <c:v>406.8</c:v>
                </c:pt>
                <c:pt idx="52">
                  <c:v>437.1</c:v>
                </c:pt>
                <c:pt idx="53">
                  <c:v>469.8</c:v>
                </c:pt>
              </c:numCache>
            </c:numRef>
          </c:xVal>
          <c:yVal>
            <c:numRef>
              <c:f>Test_Initdis!$D$129:$BE$129</c:f>
              <c:numCache>
                <c:formatCode>General</c:formatCode>
                <c:ptCount val="54"/>
                <c:pt idx="0">
                  <c:v>478.024</c:v>
                </c:pt>
                <c:pt idx="1">
                  <c:v>636.112</c:v>
                </c:pt>
                <c:pt idx="2">
                  <c:v>642.008</c:v>
                </c:pt>
                <c:pt idx="3">
                  <c:v>627.68</c:v>
                </c:pt>
                <c:pt idx="4">
                  <c:v>731.168</c:v>
                </c:pt>
                <c:pt idx="5">
                  <c:v>670.712</c:v>
                </c:pt>
                <c:pt idx="6">
                  <c:v>655.248</c:v>
                </c:pt>
                <c:pt idx="7">
                  <c:v>655.248</c:v>
                </c:pt>
                <c:pt idx="8">
                  <c:v>568.64</c:v>
                </c:pt>
                <c:pt idx="9">
                  <c:v>347.56</c:v>
                </c:pt>
                <c:pt idx="10">
                  <c:v>386.2</c:v>
                </c:pt>
                <c:pt idx="11">
                  <c:v>422.21</c:v>
                </c:pt>
                <c:pt idx="12">
                  <c:v>454.45</c:v>
                </c:pt>
                <c:pt idx="13">
                  <c:v>507.34</c:v>
                </c:pt>
                <c:pt idx="14">
                  <c:v>528.94</c:v>
                </c:pt>
                <c:pt idx="15">
                  <c:v>568.58</c:v>
                </c:pt>
                <c:pt idx="16">
                  <c:v>575.19</c:v>
                </c:pt>
                <c:pt idx="17">
                  <c:v>620.67</c:v>
                </c:pt>
                <c:pt idx="18">
                  <c:v>608.71</c:v>
                </c:pt>
                <c:pt idx="19">
                  <c:v>610.75</c:v>
                </c:pt>
                <c:pt idx="20">
                  <c:v>621.99</c:v>
                </c:pt>
                <c:pt idx="21">
                  <c:v>602.39</c:v>
                </c:pt>
                <c:pt idx="22">
                  <c:v>575.34</c:v>
                </c:pt>
                <c:pt idx="23">
                  <c:v>570.31</c:v>
                </c:pt>
                <c:pt idx="24">
                  <c:v>526.85</c:v>
                </c:pt>
                <c:pt idx="25">
                  <c:v>502.86</c:v>
                </c:pt>
                <c:pt idx="26">
                  <c:v>460.56</c:v>
                </c:pt>
                <c:pt idx="27">
                  <c:v>530.146666666667</c:v>
                </c:pt>
                <c:pt idx="28">
                  <c:v>533.32</c:v>
                </c:pt>
                <c:pt idx="29">
                  <c:v>536.68</c:v>
                </c:pt>
                <c:pt idx="30">
                  <c:v>522.506666666667</c:v>
                </c:pt>
                <c:pt idx="31">
                  <c:v>508.866666666667</c:v>
                </c:pt>
                <c:pt idx="32">
                  <c:v>487.826666666667</c:v>
                </c:pt>
                <c:pt idx="33">
                  <c:v>466.493333333333</c:v>
                </c:pt>
                <c:pt idx="34">
                  <c:v>438.773333333333</c:v>
                </c:pt>
                <c:pt idx="35">
                  <c:v>410.76</c:v>
                </c:pt>
                <c:pt idx="36">
                  <c:v>381.786666666667</c:v>
                </c:pt>
                <c:pt idx="37">
                  <c:v>342.226666666667</c:v>
                </c:pt>
                <c:pt idx="38">
                  <c:v>311.173333333333</c:v>
                </c:pt>
                <c:pt idx="39">
                  <c:v>277.933333333333</c:v>
                </c:pt>
                <c:pt idx="40">
                  <c:v>246.066666666667</c:v>
                </c:pt>
                <c:pt idx="41">
                  <c:v>214.2</c:v>
                </c:pt>
                <c:pt idx="42">
                  <c:v>184.826666666667</c:v>
                </c:pt>
                <c:pt idx="43">
                  <c:v>157</c:v>
                </c:pt>
                <c:pt idx="44">
                  <c:v>133.68</c:v>
                </c:pt>
                <c:pt idx="45">
                  <c:v>30.1153846153846</c:v>
                </c:pt>
                <c:pt idx="46">
                  <c:v>26.9307692307692</c:v>
                </c:pt>
                <c:pt idx="47">
                  <c:v>23.6538461538462</c:v>
                </c:pt>
                <c:pt idx="48">
                  <c:v>20.6769230769231</c:v>
                </c:pt>
                <c:pt idx="49">
                  <c:v>17.7230769230769</c:v>
                </c:pt>
                <c:pt idx="50">
                  <c:v>14.9769230769231</c:v>
                </c:pt>
                <c:pt idx="51">
                  <c:v>12.5192307692308</c:v>
                </c:pt>
                <c:pt idx="52">
                  <c:v>10.3846153846154</c:v>
                </c:pt>
                <c:pt idx="53">
                  <c:v>7.85769230769231</c:v>
                </c:pt>
              </c:numCache>
            </c:numRef>
          </c:yVal>
          <c:smooth val="0"/>
        </c:ser>
        <c:axId val="30302078"/>
        <c:axId val="72536676"/>
      </c:scatterChart>
      <c:valAx>
        <c:axId val="30302078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logDp [nm]</a:t>
                </a:r>
              </a:p>
            </c:rich>
          </c:tx>
          <c:layout>
            <c:manualLayout>
              <c:xMode val="edge"/>
              <c:yMode val="edge"/>
              <c:x val="0.602746825602488"/>
              <c:y val="0.9205925020997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536676"/>
        <c:crossesAt val="0"/>
        <c:crossBetween val="midCat"/>
      </c:valAx>
      <c:valAx>
        <c:axId val="725366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30207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07272914309227"/>
          <c:y val="0.45176274416388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All Modes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3999652128538"/>
          <c:y val="0.151940475183901"/>
          <c:w val="0.71361481932426"/>
          <c:h val="0.688424790733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Test_Initdis!$B$127:$B$127</c:f>
              <c:strCache>
                <c:ptCount val="1"/>
                <c:pt idx="0">
                  <c:v>dN(i) meas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6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Test_Initdis!$D$130:$BE$130</c:f>
              <c:numCache>
                <c:formatCode>General</c:formatCode>
                <c:ptCount val="54"/>
                <c:pt idx="0">
                  <c:v>10.4</c:v>
                </c:pt>
                <c:pt idx="1">
                  <c:v>11.1</c:v>
                </c:pt>
                <c:pt idx="2">
                  <c:v>12</c:v>
                </c:pt>
                <c:pt idx="3">
                  <c:v>12.9</c:v>
                </c:pt>
                <c:pt idx="4">
                  <c:v>13.8</c:v>
                </c:pt>
                <c:pt idx="5">
                  <c:v>14.9</c:v>
                </c:pt>
                <c:pt idx="6">
                  <c:v>16</c:v>
                </c:pt>
                <c:pt idx="7">
                  <c:v>17.2</c:v>
                </c:pt>
                <c:pt idx="8">
                  <c:v>18.4</c:v>
                </c:pt>
                <c:pt idx="9">
                  <c:v>19.8</c:v>
                </c:pt>
                <c:pt idx="10">
                  <c:v>21.3</c:v>
                </c:pt>
                <c:pt idx="11">
                  <c:v>22.9</c:v>
                </c:pt>
                <c:pt idx="12">
                  <c:v>24.6</c:v>
                </c:pt>
                <c:pt idx="13">
                  <c:v>26.4</c:v>
                </c:pt>
                <c:pt idx="14">
                  <c:v>28.4</c:v>
                </c:pt>
                <c:pt idx="15">
                  <c:v>30.5</c:v>
                </c:pt>
                <c:pt idx="16">
                  <c:v>32.8</c:v>
                </c:pt>
                <c:pt idx="17">
                  <c:v>35.2</c:v>
                </c:pt>
                <c:pt idx="18">
                  <c:v>37.9</c:v>
                </c:pt>
                <c:pt idx="19">
                  <c:v>40.7</c:v>
                </c:pt>
                <c:pt idx="20">
                  <c:v>43.7</c:v>
                </c:pt>
                <c:pt idx="21">
                  <c:v>47</c:v>
                </c:pt>
                <c:pt idx="22">
                  <c:v>50.5</c:v>
                </c:pt>
                <c:pt idx="23">
                  <c:v>54.2</c:v>
                </c:pt>
                <c:pt idx="24">
                  <c:v>58.3</c:v>
                </c:pt>
                <c:pt idx="25">
                  <c:v>62.6</c:v>
                </c:pt>
                <c:pt idx="26">
                  <c:v>67.3</c:v>
                </c:pt>
                <c:pt idx="27">
                  <c:v>72.3</c:v>
                </c:pt>
                <c:pt idx="28">
                  <c:v>77.7</c:v>
                </c:pt>
                <c:pt idx="29">
                  <c:v>83.5</c:v>
                </c:pt>
                <c:pt idx="30">
                  <c:v>89.8</c:v>
                </c:pt>
                <c:pt idx="31">
                  <c:v>96.5</c:v>
                </c:pt>
                <c:pt idx="32">
                  <c:v>103.7</c:v>
                </c:pt>
                <c:pt idx="33">
                  <c:v>111.4</c:v>
                </c:pt>
                <c:pt idx="34">
                  <c:v>119.7</c:v>
                </c:pt>
                <c:pt idx="35">
                  <c:v>128.6</c:v>
                </c:pt>
                <c:pt idx="36">
                  <c:v>138.2</c:v>
                </c:pt>
                <c:pt idx="37">
                  <c:v>148.6</c:v>
                </c:pt>
                <c:pt idx="38">
                  <c:v>159.6</c:v>
                </c:pt>
                <c:pt idx="39">
                  <c:v>171.5</c:v>
                </c:pt>
                <c:pt idx="40">
                  <c:v>184.3</c:v>
                </c:pt>
                <c:pt idx="41">
                  <c:v>198.1</c:v>
                </c:pt>
                <c:pt idx="42">
                  <c:v>212.9</c:v>
                </c:pt>
                <c:pt idx="43">
                  <c:v>228.8</c:v>
                </c:pt>
                <c:pt idx="44">
                  <c:v>245.8</c:v>
                </c:pt>
                <c:pt idx="45">
                  <c:v>264.2</c:v>
                </c:pt>
                <c:pt idx="46">
                  <c:v>283.9</c:v>
                </c:pt>
                <c:pt idx="47">
                  <c:v>305.1</c:v>
                </c:pt>
                <c:pt idx="48">
                  <c:v>327.8</c:v>
                </c:pt>
                <c:pt idx="49">
                  <c:v>352.3</c:v>
                </c:pt>
                <c:pt idx="50">
                  <c:v>378.6</c:v>
                </c:pt>
                <c:pt idx="51">
                  <c:v>406.8</c:v>
                </c:pt>
                <c:pt idx="52">
                  <c:v>437.1</c:v>
                </c:pt>
                <c:pt idx="53">
                  <c:v>469.8</c:v>
                </c:pt>
              </c:numCache>
            </c:numRef>
          </c:xVal>
          <c:yVal>
            <c:numRef>
              <c:f>Test_Initdis!$D$127:$BE$127</c:f>
              <c:numCache>
                <c:formatCode>General</c:formatCode>
                <c:ptCount val="54"/>
                <c:pt idx="0">
                  <c:v>525.693494042009</c:v>
                </c:pt>
                <c:pt idx="1">
                  <c:v>652.932869380076</c:v>
                </c:pt>
                <c:pt idx="2">
                  <c:v>715.618226939296</c:v>
                </c:pt>
                <c:pt idx="3">
                  <c:v>708.790836222811</c:v>
                </c:pt>
                <c:pt idx="4">
                  <c:v>664.905286507232</c:v>
                </c:pt>
                <c:pt idx="5">
                  <c:v>635.182739428508</c:v>
                </c:pt>
                <c:pt idx="6">
                  <c:v>607.862157841551</c:v>
                </c:pt>
                <c:pt idx="7">
                  <c:v>626.611988345819</c:v>
                </c:pt>
                <c:pt idx="8">
                  <c:v>796.247155746377</c:v>
                </c:pt>
                <c:pt idx="9">
                  <c:v>792.82374779818</c:v>
                </c:pt>
                <c:pt idx="10">
                  <c:v>710.200339376965</c:v>
                </c:pt>
                <c:pt idx="11">
                  <c:v>660.782695119878</c:v>
                </c:pt>
                <c:pt idx="12">
                  <c:v>640.835560877071</c:v>
                </c:pt>
                <c:pt idx="13">
                  <c:v>578.910091787022</c:v>
                </c:pt>
                <c:pt idx="14">
                  <c:v>542.262350746067</c:v>
                </c:pt>
                <c:pt idx="15">
                  <c:v>525.438150187442</c:v>
                </c:pt>
                <c:pt idx="16">
                  <c:v>539.910461957901</c:v>
                </c:pt>
                <c:pt idx="17">
                  <c:v>561.046691807722</c:v>
                </c:pt>
                <c:pt idx="18">
                  <c:v>564.35634672652</c:v>
                </c:pt>
                <c:pt idx="19">
                  <c:v>592.318412654218</c:v>
                </c:pt>
                <c:pt idx="20">
                  <c:v>619.902142675285</c:v>
                </c:pt>
                <c:pt idx="21">
                  <c:v>648.953116200058</c:v>
                </c:pt>
                <c:pt idx="22">
                  <c:v>691.681122728953</c:v>
                </c:pt>
                <c:pt idx="23">
                  <c:v>695.561396639587</c:v>
                </c:pt>
                <c:pt idx="24">
                  <c:v>676.139892021799</c:v>
                </c:pt>
                <c:pt idx="25">
                  <c:v>658.318402728287</c:v>
                </c:pt>
                <c:pt idx="26">
                  <c:v>655.589257212674</c:v>
                </c:pt>
                <c:pt idx="27">
                  <c:v>641.058893787085</c:v>
                </c:pt>
                <c:pt idx="28">
                  <c:v>624.781872068927</c:v>
                </c:pt>
                <c:pt idx="29">
                  <c:v>579.412152859297</c:v>
                </c:pt>
                <c:pt idx="30">
                  <c:v>526.442922432224</c:v>
                </c:pt>
                <c:pt idx="31">
                  <c:v>455.491548145149</c:v>
                </c:pt>
                <c:pt idx="32">
                  <c:v>384.571955470685</c:v>
                </c:pt>
                <c:pt idx="33">
                  <c:v>325.824979460309</c:v>
                </c:pt>
                <c:pt idx="34">
                  <c:v>279.867488619622</c:v>
                </c:pt>
                <c:pt idx="35">
                  <c:v>232.348668866477</c:v>
                </c:pt>
                <c:pt idx="36">
                  <c:v>188.745198190073</c:v>
                </c:pt>
                <c:pt idx="37">
                  <c:v>158.390614233429</c:v>
                </c:pt>
                <c:pt idx="38">
                  <c:v>131.290538897508</c:v>
                </c:pt>
                <c:pt idx="39">
                  <c:v>110.232084054637</c:v>
                </c:pt>
                <c:pt idx="40">
                  <c:v>88.6839908399312</c:v>
                </c:pt>
                <c:pt idx="41">
                  <c:v>76.2965180641972</c:v>
                </c:pt>
                <c:pt idx="42">
                  <c:v>63.2112296205677</c:v>
                </c:pt>
                <c:pt idx="43">
                  <c:v>52.714619449158</c:v>
                </c:pt>
                <c:pt idx="44">
                  <c:v>42.7530935415718</c:v>
                </c:pt>
                <c:pt idx="45">
                  <c:v>33.0445745656922</c:v>
                </c:pt>
                <c:pt idx="46">
                  <c:v>25.9386931701922</c:v>
                </c:pt>
                <c:pt idx="47">
                  <c:v>20.7252269343757</c:v>
                </c:pt>
                <c:pt idx="48">
                  <c:v>13.991979383972</c:v>
                </c:pt>
                <c:pt idx="49">
                  <c:v>10.448096587855</c:v>
                </c:pt>
                <c:pt idx="50">
                  <c:v>7.83667466984971</c:v>
                </c:pt>
                <c:pt idx="51">
                  <c:v>5.73406371009997</c:v>
                </c:pt>
                <c:pt idx="52">
                  <c:v>4.27247490502101</c:v>
                </c:pt>
                <c:pt idx="53">
                  <c:v>3.36762939250147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Test_Initdis!$B$128:$B$128</c:f>
              <c:strCache>
                <c:ptCount val="1"/>
                <c:pt idx="0">
                  <c:v>dN(i) Fitaero</c:v>
                </c:pt>
              </c:strCache>
            </c:strRef>
          </c:tx>
          <c:spPr>
            <a:solidFill>
              <a:srgbClr val="c5000b"/>
            </a:solidFill>
            <a:ln w="2844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Test_Initdis!$D$130:$BE$130</c:f>
              <c:numCache>
                <c:formatCode>General</c:formatCode>
                <c:ptCount val="54"/>
                <c:pt idx="0">
                  <c:v>10.4</c:v>
                </c:pt>
                <c:pt idx="1">
                  <c:v>11.1</c:v>
                </c:pt>
                <c:pt idx="2">
                  <c:v>12</c:v>
                </c:pt>
                <c:pt idx="3">
                  <c:v>12.9</c:v>
                </c:pt>
                <c:pt idx="4">
                  <c:v>13.8</c:v>
                </c:pt>
                <c:pt idx="5">
                  <c:v>14.9</c:v>
                </c:pt>
                <c:pt idx="6">
                  <c:v>16</c:v>
                </c:pt>
                <c:pt idx="7">
                  <c:v>17.2</c:v>
                </c:pt>
                <c:pt idx="8">
                  <c:v>18.4</c:v>
                </c:pt>
                <c:pt idx="9">
                  <c:v>19.8</c:v>
                </c:pt>
                <c:pt idx="10">
                  <c:v>21.3</c:v>
                </c:pt>
                <c:pt idx="11">
                  <c:v>22.9</c:v>
                </c:pt>
                <c:pt idx="12">
                  <c:v>24.6</c:v>
                </c:pt>
                <c:pt idx="13">
                  <c:v>26.4</c:v>
                </c:pt>
                <c:pt idx="14">
                  <c:v>28.4</c:v>
                </c:pt>
                <c:pt idx="15">
                  <c:v>30.5</c:v>
                </c:pt>
                <c:pt idx="16">
                  <c:v>32.8</c:v>
                </c:pt>
                <c:pt idx="17">
                  <c:v>35.2</c:v>
                </c:pt>
                <c:pt idx="18">
                  <c:v>37.9</c:v>
                </c:pt>
                <c:pt idx="19">
                  <c:v>40.7</c:v>
                </c:pt>
                <c:pt idx="20">
                  <c:v>43.7</c:v>
                </c:pt>
                <c:pt idx="21">
                  <c:v>47</c:v>
                </c:pt>
                <c:pt idx="22">
                  <c:v>50.5</c:v>
                </c:pt>
                <c:pt idx="23">
                  <c:v>54.2</c:v>
                </c:pt>
                <c:pt idx="24">
                  <c:v>58.3</c:v>
                </c:pt>
                <c:pt idx="25">
                  <c:v>62.6</c:v>
                </c:pt>
                <c:pt idx="26">
                  <c:v>67.3</c:v>
                </c:pt>
                <c:pt idx="27">
                  <c:v>72.3</c:v>
                </c:pt>
                <c:pt idx="28">
                  <c:v>77.7</c:v>
                </c:pt>
                <c:pt idx="29">
                  <c:v>83.5</c:v>
                </c:pt>
                <c:pt idx="30">
                  <c:v>89.8</c:v>
                </c:pt>
                <c:pt idx="31">
                  <c:v>96.5</c:v>
                </c:pt>
                <c:pt idx="32">
                  <c:v>103.7</c:v>
                </c:pt>
                <c:pt idx="33">
                  <c:v>111.4</c:v>
                </c:pt>
                <c:pt idx="34">
                  <c:v>119.7</c:v>
                </c:pt>
                <c:pt idx="35">
                  <c:v>128.6</c:v>
                </c:pt>
                <c:pt idx="36">
                  <c:v>138.2</c:v>
                </c:pt>
                <c:pt idx="37">
                  <c:v>148.6</c:v>
                </c:pt>
                <c:pt idx="38">
                  <c:v>159.6</c:v>
                </c:pt>
                <c:pt idx="39">
                  <c:v>171.5</c:v>
                </c:pt>
                <c:pt idx="40">
                  <c:v>184.3</c:v>
                </c:pt>
                <c:pt idx="41">
                  <c:v>198.1</c:v>
                </c:pt>
                <c:pt idx="42">
                  <c:v>212.9</c:v>
                </c:pt>
                <c:pt idx="43">
                  <c:v>228.8</c:v>
                </c:pt>
                <c:pt idx="44">
                  <c:v>245.8</c:v>
                </c:pt>
                <c:pt idx="45">
                  <c:v>264.2</c:v>
                </c:pt>
                <c:pt idx="46">
                  <c:v>283.9</c:v>
                </c:pt>
                <c:pt idx="47">
                  <c:v>305.1</c:v>
                </c:pt>
                <c:pt idx="48">
                  <c:v>327.8</c:v>
                </c:pt>
                <c:pt idx="49">
                  <c:v>352.3</c:v>
                </c:pt>
                <c:pt idx="50">
                  <c:v>378.6</c:v>
                </c:pt>
                <c:pt idx="51">
                  <c:v>406.8</c:v>
                </c:pt>
                <c:pt idx="52">
                  <c:v>437.1</c:v>
                </c:pt>
                <c:pt idx="53">
                  <c:v>469.8</c:v>
                </c:pt>
              </c:numCache>
            </c:numRef>
          </c:xVal>
          <c:yVal>
            <c:numRef>
              <c:f>Test_Initdis!$D$128:$BE$128</c:f>
              <c:numCache>
                <c:formatCode>General</c:formatCode>
                <c:ptCount val="54"/>
                <c:pt idx="0">
                  <c:v>597.53</c:v>
                </c:pt>
                <c:pt idx="1">
                  <c:v>795.14</c:v>
                </c:pt>
                <c:pt idx="2">
                  <c:v>802.51</c:v>
                </c:pt>
                <c:pt idx="3">
                  <c:v>784.6</c:v>
                </c:pt>
                <c:pt idx="4">
                  <c:v>913.96</c:v>
                </c:pt>
                <c:pt idx="5">
                  <c:v>838.39</c:v>
                </c:pt>
                <c:pt idx="6">
                  <c:v>819.06</c:v>
                </c:pt>
                <c:pt idx="7">
                  <c:v>819.06</c:v>
                </c:pt>
                <c:pt idx="8">
                  <c:v>710.8</c:v>
                </c:pt>
                <c:pt idx="9">
                  <c:v>347.56</c:v>
                </c:pt>
                <c:pt idx="10">
                  <c:v>386.2</c:v>
                </c:pt>
                <c:pt idx="11">
                  <c:v>422.21</c:v>
                </c:pt>
                <c:pt idx="12">
                  <c:v>454.45</c:v>
                </c:pt>
                <c:pt idx="13">
                  <c:v>507.34</c:v>
                </c:pt>
                <c:pt idx="14">
                  <c:v>528.94</c:v>
                </c:pt>
                <c:pt idx="15">
                  <c:v>568.58</c:v>
                </c:pt>
                <c:pt idx="16">
                  <c:v>575.19</c:v>
                </c:pt>
                <c:pt idx="17">
                  <c:v>620.67</c:v>
                </c:pt>
                <c:pt idx="18">
                  <c:v>608.71</c:v>
                </c:pt>
                <c:pt idx="19">
                  <c:v>610.75</c:v>
                </c:pt>
                <c:pt idx="20">
                  <c:v>621.99</c:v>
                </c:pt>
                <c:pt idx="21">
                  <c:v>602.39</c:v>
                </c:pt>
                <c:pt idx="22">
                  <c:v>575.34</c:v>
                </c:pt>
                <c:pt idx="23">
                  <c:v>570.31</c:v>
                </c:pt>
                <c:pt idx="24">
                  <c:v>526.85</c:v>
                </c:pt>
                <c:pt idx="25">
                  <c:v>502.86</c:v>
                </c:pt>
                <c:pt idx="26">
                  <c:v>460.56</c:v>
                </c:pt>
                <c:pt idx="27">
                  <c:v>397.61</c:v>
                </c:pt>
                <c:pt idx="28">
                  <c:v>399.99</c:v>
                </c:pt>
                <c:pt idx="29">
                  <c:v>402.51</c:v>
                </c:pt>
                <c:pt idx="30">
                  <c:v>391.88</c:v>
                </c:pt>
                <c:pt idx="31">
                  <c:v>381.65</c:v>
                </c:pt>
                <c:pt idx="32">
                  <c:v>365.87</c:v>
                </c:pt>
                <c:pt idx="33">
                  <c:v>349.87</c:v>
                </c:pt>
                <c:pt idx="34">
                  <c:v>329.08</c:v>
                </c:pt>
                <c:pt idx="35">
                  <c:v>308.07</c:v>
                </c:pt>
                <c:pt idx="36">
                  <c:v>286.34</c:v>
                </c:pt>
                <c:pt idx="37">
                  <c:v>256.67</c:v>
                </c:pt>
                <c:pt idx="38">
                  <c:v>233.38</c:v>
                </c:pt>
                <c:pt idx="39">
                  <c:v>208.45</c:v>
                </c:pt>
                <c:pt idx="40">
                  <c:v>184.55</c:v>
                </c:pt>
                <c:pt idx="41">
                  <c:v>160.65</c:v>
                </c:pt>
                <c:pt idx="42">
                  <c:v>138.62</c:v>
                </c:pt>
                <c:pt idx="43">
                  <c:v>117.75</c:v>
                </c:pt>
                <c:pt idx="44">
                  <c:v>100.26</c:v>
                </c:pt>
                <c:pt idx="45">
                  <c:v>26.1</c:v>
                </c:pt>
                <c:pt idx="46">
                  <c:v>23.34</c:v>
                </c:pt>
                <c:pt idx="47">
                  <c:v>20.5</c:v>
                </c:pt>
                <c:pt idx="48">
                  <c:v>17.92</c:v>
                </c:pt>
                <c:pt idx="49">
                  <c:v>15.36</c:v>
                </c:pt>
                <c:pt idx="50">
                  <c:v>12.98</c:v>
                </c:pt>
                <c:pt idx="51">
                  <c:v>10.85</c:v>
                </c:pt>
                <c:pt idx="52">
                  <c:v>9</c:v>
                </c:pt>
                <c:pt idx="53">
                  <c:v>6.81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Test_Initdis!$B$129:$B$129</c:f>
              <c:strCache>
                <c:ptCount val="1"/>
                <c:pt idx="0">
                  <c:v>dN(i) Fitaero (dens=1)</c:v>
                </c:pt>
              </c:strCache>
            </c:strRef>
          </c:tx>
          <c:spPr>
            <a:solidFill>
              <a:srgbClr val="808080"/>
            </a:solidFill>
            <a:ln w="28800">
              <a:solidFill>
                <a:srgbClr val="808080"/>
              </a:solidFill>
              <a:round/>
            </a:ln>
          </c:spPr>
          <c:marker>
            <c:symbol val="triangle"/>
            <c:size val="8"/>
            <c:spPr>
              <a:solidFill>
                <a:srgbClr val="80808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Test_Initdis!$D$130:$BE$130</c:f>
              <c:numCache>
                <c:formatCode>General</c:formatCode>
                <c:ptCount val="54"/>
                <c:pt idx="0">
                  <c:v>10.4</c:v>
                </c:pt>
                <c:pt idx="1">
                  <c:v>11.1</c:v>
                </c:pt>
                <c:pt idx="2">
                  <c:v>12</c:v>
                </c:pt>
                <c:pt idx="3">
                  <c:v>12.9</c:v>
                </c:pt>
                <c:pt idx="4">
                  <c:v>13.8</c:v>
                </c:pt>
                <c:pt idx="5">
                  <c:v>14.9</c:v>
                </c:pt>
                <c:pt idx="6">
                  <c:v>16</c:v>
                </c:pt>
                <c:pt idx="7">
                  <c:v>17.2</c:v>
                </c:pt>
                <c:pt idx="8">
                  <c:v>18.4</c:v>
                </c:pt>
                <c:pt idx="9">
                  <c:v>19.8</c:v>
                </c:pt>
                <c:pt idx="10">
                  <c:v>21.3</c:v>
                </c:pt>
                <c:pt idx="11">
                  <c:v>22.9</c:v>
                </c:pt>
                <c:pt idx="12">
                  <c:v>24.6</c:v>
                </c:pt>
                <c:pt idx="13">
                  <c:v>26.4</c:v>
                </c:pt>
                <c:pt idx="14">
                  <c:v>28.4</c:v>
                </c:pt>
                <c:pt idx="15">
                  <c:v>30.5</c:v>
                </c:pt>
                <c:pt idx="16">
                  <c:v>32.8</c:v>
                </c:pt>
                <c:pt idx="17">
                  <c:v>35.2</c:v>
                </c:pt>
                <c:pt idx="18">
                  <c:v>37.9</c:v>
                </c:pt>
                <c:pt idx="19">
                  <c:v>40.7</c:v>
                </c:pt>
                <c:pt idx="20">
                  <c:v>43.7</c:v>
                </c:pt>
                <c:pt idx="21">
                  <c:v>47</c:v>
                </c:pt>
                <c:pt idx="22">
                  <c:v>50.5</c:v>
                </c:pt>
                <c:pt idx="23">
                  <c:v>54.2</c:v>
                </c:pt>
                <c:pt idx="24">
                  <c:v>58.3</c:v>
                </c:pt>
                <c:pt idx="25">
                  <c:v>62.6</c:v>
                </c:pt>
                <c:pt idx="26">
                  <c:v>67.3</c:v>
                </c:pt>
                <c:pt idx="27">
                  <c:v>72.3</c:v>
                </c:pt>
                <c:pt idx="28">
                  <c:v>77.7</c:v>
                </c:pt>
                <c:pt idx="29">
                  <c:v>83.5</c:v>
                </c:pt>
                <c:pt idx="30">
                  <c:v>89.8</c:v>
                </c:pt>
                <c:pt idx="31">
                  <c:v>96.5</c:v>
                </c:pt>
                <c:pt idx="32">
                  <c:v>103.7</c:v>
                </c:pt>
                <c:pt idx="33">
                  <c:v>111.4</c:v>
                </c:pt>
                <c:pt idx="34">
                  <c:v>119.7</c:v>
                </c:pt>
                <c:pt idx="35">
                  <c:v>128.6</c:v>
                </c:pt>
                <c:pt idx="36">
                  <c:v>138.2</c:v>
                </c:pt>
                <c:pt idx="37">
                  <c:v>148.6</c:v>
                </c:pt>
                <c:pt idx="38">
                  <c:v>159.6</c:v>
                </c:pt>
                <c:pt idx="39">
                  <c:v>171.5</c:v>
                </c:pt>
                <c:pt idx="40">
                  <c:v>184.3</c:v>
                </c:pt>
                <c:pt idx="41">
                  <c:v>198.1</c:v>
                </c:pt>
                <c:pt idx="42">
                  <c:v>212.9</c:v>
                </c:pt>
                <c:pt idx="43">
                  <c:v>228.8</c:v>
                </c:pt>
                <c:pt idx="44">
                  <c:v>245.8</c:v>
                </c:pt>
                <c:pt idx="45">
                  <c:v>264.2</c:v>
                </c:pt>
                <c:pt idx="46">
                  <c:v>283.9</c:v>
                </c:pt>
                <c:pt idx="47">
                  <c:v>305.1</c:v>
                </c:pt>
                <c:pt idx="48">
                  <c:v>327.8</c:v>
                </c:pt>
                <c:pt idx="49">
                  <c:v>352.3</c:v>
                </c:pt>
                <c:pt idx="50">
                  <c:v>378.6</c:v>
                </c:pt>
                <c:pt idx="51">
                  <c:v>406.8</c:v>
                </c:pt>
                <c:pt idx="52">
                  <c:v>437.1</c:v>
                </c:pt>
                <c:pt idx="53">
                  <c:v>469.8</c:v>
                </c:pt>
              </c:numCache>
            </c:numRef>
          </c:xVal>
          <c:yVal>
            <c:numRef>
              <c:f>Test_Initdis!$D$129:$BE$129</c:f>
              <c:numCache>
                <c:formatCode>General</c:formatCode>
                <c:ptCount val="54"/>
                <c:pt idx="0">
                  <c:v>478.024</c:v>
                </c:pt>
                <c:pt idx="1">
                  <c:v>636.112</c:v>
                </c:pt>
                <c:pt idx="2">
                  <c:v>642.008</c:v>
                </c:pt>
                <c:pt idx="3">
                  <c:v>627.68</c:v>
                </c:pt>
                <c:pt idx="4">
                  <c:v>731.168</c:v>
                </c:pt>
                <c:pt idx="5">
                  <c:v>670.712</c:v>
                </c:pt>
                <c:pt idx="6">
                  <c:v>655.248</c:v>
                </c:pt>
                <c:pt idx="7">
                  <c:v>655.248</c:v>
                </c:pt>
                <c:pt idx="8">
                  <c:v>568.64</c:v>
                </c:pt>
                <c:pt idx="9">
                  <c:v>347.56</c:v>
                </c:pt>
                <c:pt idx="10">
                  <c:v>386.2</c:v>
                </c:pt>
                <c:pt idx="11">
                  <c:v>422.21</c:v>
                </c:pt>
                <c:pt idx="12">
                  <c:v>454.45</c:v>
                </c:pt>
                <c:pt idx="13">
                  <c:v>507.34</c:v>
                </c:pt>
                <c:pt idx="14">
                  <c:v>528.94</c:v>
                </c:pt>
                <c:pt idx="15">
                  <c:v>568.58</c:v>
                </c:pt>
                <c:pt idx="16">
                  <c:v>575.19</c:v>
                </c:pt>
                <c:pt idx="17">
                  <c:v>620.67</c:v>
                </c:pt>
                <c:pt idx="18">
                  <c:v>608.71</c:v>
                </c:pt>
                <c:pt idx="19">
                  <c:v>610.75</c:v>
                </c:pt>
                <c:pt idx="20">
                  <c:v>621.99</c:v>
                </c:pt>
                <c:pt idx="21">
                  <c:v>602.39</c:v>
                </c:pt>
                <c:pt idx="22">
                  <c:v>575.34</c:v>
                </c:pt>
                <c:pt idx="23">
                  <c:v>570.31</c:v>
                </c:pt>
                <c:pt idx="24">
                  <c:v>526.85</c:v>
                </c:pt>
                <c:pt idx="25">
                  <c:v>502.86</c:v>
                </c:pt>
                <c:pt idx="26">
                  <c:v>460.56</c:v>
                </c:pt>
                <c:pt idx="27">
                  <c:v>530.146666666667</c:v>
                </c:pt>
                <c:pt idx="28">
                  <c:v>533.32</c:v>
                </c:pt>
                <c:pt idx="29">
                  <c:v>536.68</c:v>
                </c:pt>
                <c:pt idx="30">
                  <c:v>522.506666666667</c:v>
                </c:pt>
                <c:pt idx="31">
                  <c:v>508.866666666667</c:v>
                </c:pt>
                <c:pt idx="32">
                  <c:v>487.826666666667</c:v>
                </c:pt>
                <c:pt idx="33">
                  <c:v>466.493333333333</c:v>
                </c:pt>
                <c:pt idx="34">
                  <c:v>438.773333333333</c:v>
                </c:pt>
                <c:pt idx="35">
                  <c:v>410.76</c:v>
                </c:pt>
                <c:pt idx="36">
                  <c:v>381.786666666667</c:v>
                </c:pt>
                <c:pt idx="37">
                  <c:v>342.226666666667</c:v>
                </c:pt>
                <c:pt idx="38">
                  <c:v>311.173333333333</c:v>
                </c:pt>
                <c:pt idx="39">
                  <c:v>277.933333333333</c:v>
                </c:pt>
                <c:pt idx="40">
                  <c:v>246.066666666667</c:v>
                </c:pt>
                <c:pt idx="41">
                  <c:v>214.2</c:v>
                </c:pt>
                <c:pt idx="42">
                  <c:v>184.826666666667</c:v>
                </c:pt>
                <c:pt idx="43">
                  <c:v>157</c:v>
                </c:pt>
                <c:pt idx="44">
                  <c:v>133.68</c:v>
                </c:pt>
                <c:pt idx="45">
                  <c:v>30.1153846153846</c:v>
                </c:pt>
                <c:pt idx="46">
                  <c:v>26.9307692307692</c:v>
                </c:pt>
                <c:pt idx="47">
                  <c:v>23.6538461538462</c:v>
                </c:pt>
                <c:pt idx="48">
                  <c:v>20.6769230769231</c:v>
                </c:pt>
                <c:pt idx="49">
                  <c:v>17.7230769230769</c:v>
                </c:pt>
                <c:pt idx="50">
                  <c:v>14.9769230769231</c:v>
                </c:pt>
                <c:pt idx="51">
                  <c:v>12.5192307692308</c:v>
                </c:pt>
                <c:pt idx="52">
                  <c:v>10.3846153846154</c:v>
                </c:pt>
                <c:pt idx="53">
                  <c:v>7.85769230769231</c:v>
                </c:pt>
              </c:numCache>
            </c:numRef>
          </c:yVal>
          <c:smooth val="0"/>
        </c:ser>
        <c:axId val="10811535"/>
        <c:axId val="54000276"/>
      </c:scatterChart>
      <c:valAx>
        <c:axId val="10811535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logDp [nm]</a:t>
                </a:r>
              </a:p>
            </c:rich>
          </c:tx>
          <c:layout>
            <c:manualLayout>
              <c:xMode val="edge"/>
              <c:yMode val="edge"/>
              <c:x val="0.602687307040049"/>
              <c:y val="0.92052084214086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000276"/>
        <c:crosses val="autoZero"/>
        <c:crossBetween val="midCat"/>
      </c:valAx>
      <c:valAx>
        <c:axId val="54000276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logdN [#/cm^3]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81153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07236483939863"/>
          <c:y val="0.45173978819969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Mode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6122860020141"/>
          <c:y val="0.213320104179586"/>
          <c:w val="0.717522658610272"/>
          <c:h val="0.67853156393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Test_Data!$A$1:$A$1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iamond"/>
            <c:size val="6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Test_Initdis!$D$17:$U$17</c:f>
              <c:numCache>
                <c:formatCode>General</c:formatCode>
                <c:ptCount val="18"/>
                <c:pt idx="0">
                  <c:v>19.8</c:v>
                </c:pt>
                <c:pt idx="1">
                  <c:v>21.3</c:v>
                </c:pt>
                <c:pt idx="2">
                  <c:v>22.9</c:v>
                </c:pt>
                <c:pt idx="3">
                  <c:v>24.6</c:v>
                </c:pt>
                <c:pt idx="4">
                  <c:v>26.4</c:v>
                </c:pt>
                <c:pt idx="5">
                  <c:v>28.4</c:v>
                </c:pt>
                <c:pt idx="6">
                  <c:v>30.5</c:v>
                </c:pt>
                <c:pt idx="7">
                  <c:v>32.8</c:v>
                </c:pt>
                <c:pt idx="8">
                  <c:v>35.2</c:v>
                </c:pt>
                <c:pt idx="9">
                  <c:v>37.9</c:v>
                </c:pt>
                <c:pt idx="10">
                  <c:v>40.7</c:v>
                </c:pt>
                <c:pt idx="11">
                  <c:v>43.7</c:v>
                </c:pt>
                <c:pt idx="12">
                  <c:v>47</c:v>
                </c:pt>
                <c:pt idx="13">
                  <c:v>50.5</c:v>
                </c:pt>
                <c:pt idx="14">
                  <c:v>54.2</c:v>
                </c:pt>
                <c:pt idx="15">
                  <c:v>58.3</c:v>
                </c:pt>
                <c:pt idx="16">
                  <c:v>62.6</c:v>
                </c:pt>
                <c:pt idx="17">
                  <c:v>67.3</c:v>
                </c:pt>
              </c:numCache>
            </c:numRef>
          </c:xVal>
          <c:yVal>
            <c:numRef>
              <c:f>Test_Initdis!$D$15:$U$15</c:f>
              <c:numCache>
                <c:formatCode>General</c:formatCode>
                <c:ptCount val="18"/>
                <c:pt idx="0">
                  <c:v>792.82374779818</c:v>
                </c:pt>
                <c:pt idx="1">
                  <c:v>710.200339376965</c:v>
                </c:pt>
                <c:pt idx="2">
                  <c:v>660.782695119878</c:v>
                </c:pt>
                <c:pt idx="3">
                  <c:v>640.835560877071</c:v>
                </c:pt>
                <c:pt idx="4">
                  <c:v>578.910091787022</c:v>
                </c:pt>
                <c:pt idx="5">
                  <c:v>542.262350746067</c:v>
                </c:pt>
                <c:pt idx="6">
                  <c:v>525.438150187442</c:v>
                </c:pt>
                <c:pt idx="7">
                  <c:v>539.910461957901</c:v>
                </c:pt>
                <c:pt idx="8">
                  <c:v>561.046691807722</c:v>
                </c:pt>
                <c:pt idx="9">
                  <c:v>564.35634672652</c:v>
                </c:pt>
                <c:pt idx="10">
                  <c:v>592.318412654218</c:v>
                </c:pt>
                <c:pt idx="11">
                  <c:v>619.902142675285</c:v>
                </c:pt>
                <c:pt idx="12">
                  <c:v>648.953116200058</c:v>
                </c:pt>
                <c:pt idx="13">
                  <c:v>691.681122728953</c:v>
                </c:pt>
                <c:pt idx="14">
                  <c:v>695.561396639587</c:v>
                </c:pt>
                <c:pt idx="15">
                  <c:v>676.139892021799</c:v>
                </c:pt>
                <c:pt idx="16">
                  <c:v>658.318402728287</c:v>
                </c:pt>
                <c:pt idx="17">
                  <c:v>655.589257212674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Test_Initdis!$B$16:$B$16</c:f>
              <c:strCache>
                <c:ptCount val="1"/>
                <c:pt idx="0">
                  <c:v>dN(i) Fitaero</c:v>
                </c:pt>
              </c:strCache>
            </c:strRef>
          </c:tx>
          <c:spPr>
            <a:solidFill>
              <a:srgbClr val="c5000b"/>
            </a:solidFill>
            <a:ln w="2844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Test_Initdis!$D$17:$U$17</c:f>
              <c:numCache>
                <c:formatCode>General</c:formatCode>
                <c:ptCount val="18"/>
                <c:pt idx="0">
                  <c:v>19.8</c:v>
                </c:pt>
                <c:pt idx="1">
                  <c:v>21.3</c:v>
                </c:pt>
                <c:pt idx="2">
                  <c:v>22.9</c:v>
                </c:pt>
                <c:pt idx="3">
                  <c:v>24.6</c:v>
                </c:pt>
                <c:pt idx="4">
                  <c:v>26.4</c:v>
                </c:pt>
                <c:pt idx="5">
                  <c:v>28.4</c:v>
                </c:pt>
                <c:pt idx="6">
                  <c:v>30.5</c:v>
                </c:pt>
                <c:pt idx="7">
                  <c:v>32.8</c:v>
                </c:pt>
                <c:pt idx="8">
                  <c:v>35.2</c:v>
                </c:pt>
                <c:pt idx="9">
                  <c:v>37.9</c:v>
                </c:pt>
                <c:pt idx="10">
                  <c:v>40.7</c:v>
                </c:pt>
                <c:pt idx="11">
                  <c:v>43.7</c:v>
                </c:pt>
                <c:pt idx="12">
                  <c:v>47</c:v>
                </c:pt>
                <c:pt idx="13">
                  <c:v>50.5</c:v>
                </c:pt>
                <c:pt idx="14">
                  <c:v>54.2</c:v>
                </c:pt>
                <c:pt idx="15">
                  <c:v>58.3</c:v>
                </c:pt>
                <c:pt idx="16">
                  <c:v>62.6</c:v>
                </c:pt>
                <c:pt idx="17">
                  <c:v>67.3</c:v>
                </c:pt>
              </c:numCache>
            </c:numRef>
          </c:xVal>
          <c:yVal>
            <c:numRef>
              <c:f>Test_Initdis!$D$16:$U$16</c:f>
              <c:numCache>
                <c:formatCode>General</c:formatCode>
                <c:ptCount val="18"/>
                <c:pt idx="0">
                  <c:v>347.56</c:v>
                </c:pt>
                <c:pt idx="1">
                  <c:v>386.2</c:v>
                </c:pt>
                <c:pt idx="2">
                  <c:v>422.21</c:v>
                </c:pt>
                <c:pt idx="3">
                  <c:v>454.45</c:v>
                </c:pt>
                <c:pt idx="4">
                  <c:v>507.34</c:v>
                </c:pt>
                <c:pt idx="5">
                  <c:v>528.94</c:v>
                </c:pt>
                <c:pt idx="6">
                  <c:v>568.58</c:v>
                </c:pt>
                <c:pt idx="7">
                  <c:v>575.19</c:v>
                </c:pt>
                <c:pt idx="8">
                  <c:v>620.67</c:v>
                </c:pt>
                <c:pt idx="9">
                  <c:v>608.71</c:v>
                </c:pt>
                <c:pt idx="10">
                  <c:v>610.75</c:v>
                </c:pt>
                <c:pt idx="11">
                  <c:v>621.99</c:v>
                </c:pt>
                <c:pt idx="12">
                  <c:v>602.39</c:v>
                </c:pt>
                <c:pt idx="13">
                  <c:v>575.34</c:v>
                </c:pt>
                <c:pt idx="14">
                  <c:v>570.31</c:v>
                </c:pt>
                <c:pt idx="15">
                  <c:v>526.85</c:v>
                </c:pt>
                <c:pt idx="16">
                  <c:v>502.86</c:v>
                </c:pt>
                <c:pt idx="17">
                  <c:v>460.56</c:v>
                </c:pt>
              </c:numCache>
            </c:numRef>
          </c:yVal>
          <c:smooth val="0"/>
        </c:ser>
        <c:axId val="86668558"/>
        <c:axId val="65213519"/>
      </c:scatterChart>
      <c:valAx>
        <c:axId val="866685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213519"/>
        <c:crosses val="autoZero"/>
        <c:crossBetween val="midCat"/>
      </c:valAx>
      <c:valAx>
        <c:axId val="652135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6855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08399445913613"/>
          <c:y val="0.4695091720376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53</xdr:row>
      <xdr:rowOff>360</xdr:rowOff>
    </xdr:from>
    <xdr:to>
      <xdr:col>6</xdr:col>
      <xdr:colOff>661680</xdr:colOff>
      <xdr:row>69</xdr:row>
      <xdr:rowOff>98640</xdr:rowOff>
    </xdr:to>
    <xdr:graphicFrame>
      <xdr:nvGraphicFramePr>
        <xdr:cNvPr id="0" name="Chart 4"/>
        <xdr:cNvGraphicFramePr/>
      </xdr:nvGraphicFramePr>
      <xdr:xfrm>
        <a:off x="0" y="10668960"/>
        <a:ext cx="5719320" cy="290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58320</xdr:colOff>
      <xdr:row>88</xdr:row>
      <xdr:rowOff>43560</xdr:rowOff>
    </xdr:from>
    <xdr:to>
      <xdr:col>7</xdr:col>
      <xdr:colOff>56160</xdr:colOff>
      <xdr:row>105</xdr:row>
      <xdr:rowOff>2520</xdr:rowOff>
    </xdr:to>
    <xdr:graphicFrame>
      <xdr:nvGraphicFramePr>
        <xdr:cNvPr id="1" name="Chart 5"/>
        <xdr:cNvGraphicFramePr/>
      </xdr:nvGraphicFramePr>
      <xdr:xfrm>
        <a:off x="58320" y="16846200"/>
        <a:ext cx="5788080" cy="293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59400</xdr:colOff>
      <xdr:row>106</xdr:row>
      <xdr:rowOff>36720</xdr:rowOff>
    </xdr:from>
    <xdr:to>
      <xdr:col>7</xdr:col>
      <xdr:colOff>85680</xdr:colOff>
      <xdr:row>123</xdr:row>
      <xdr:rowOff>71280</xdr:rowOff>
    </xdr:to>
    <xdr:graphicFrame>
      <xdr:nvGraphicFramePr>
        <xdr:cNvPr id="2" name="Chart 6"/>
        <xdr:cNvGraphicFramePr/>
      </xdr:nvGraphicFramePr>
      <xdr:xfrm>
        <a:off x="59400" y="19994040"/>
        <a:ext cx="5816520" cy="30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19440</xdr:colOff>
      <xdr:row>132</xdr:row>
      <xdr:rowOff>44640</xdr:rowOff>
    </xdr:from>
    <xdr:to>
      <xdr:col>10</xdr:col>
      <xdr:colOff>365760</xdr:colOff>
      <xdr:row>159</xdr:row>
      <xdr:rowOff>27000</xdr:rowOff>
    </xdr:to>
    <xdr:graphicFrame>
      <xdr:nvGraphicFramePr>
        <xdr:cNvPr id="3" name="Chart 6"/>
        <xdr:cNvGraphicFramePr/>
      </xdr:nvGraphicFramePr>
      <xdr:xfrm>
        <a:off x="19440" y="24714720"/>
        <a:ext cx="8335080" cy="471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138600</xdr:colOff>
      <xdr:row>160</xdr:row>
      <xdr:rowOff>82080</xdr:rowOff>
    </xdr:from>
    <xdr:to>
      <xdr:col>10</xdr:col>
      <xdr:colOff>428400</xdr:colOff>
      <xdr:row>184</xdr:row>
      <xdr:rowOff>133200</xdr:rowOff>
    </xdr:to>
    <xdr:graphicFrame>
      <xdr:nvGraphicFramePr>
        <xdr:cNvPr id="4" name="Chart 6"/>
        <xdr:cNvGraphicFramePr/>
      </xdr:nvGraphicFramePr>
      <xdr:xfrm>
        <a:off x="138600" y="29659680"/>
        <a:ext cx="8278560" cy="425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10440</xdr:colOff>
      <xdr:row>71</xdr:row>
      <xdr:rowOff>9360</xdr:rowOff>
    </xdr:from>
    <xdr:to>
      <xdr:col>6</xdr:col>
      <xdr:colOff>672120</xdr:colOff>
      <xdr:row>87</xdr:row>
      <xdr:rowOff>107640</xdr:rowOff>
    </xdr:to>
    <xdr:graphicFrame>
      <xdr:nvGraphicFramePr>
        <xdr:cNvPr id="5" name="Chart 4_0"/>
        <xdr:cNvGraphicFramePr/>
      </xdr:nvGraphicFramePr>
      <xdr:xfrm>
        <a:off x="10440" y="13832640"/>
        <a:ext cx="5719320" cy="290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E2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10" activeCellId="0" sqref="G10"/>
    </sheetView>
  </sheetViews>
  <sheetFormatPr defaultColWidth="8.78515625" defaultRowHeight="15" zeroHeight="false" outlineLevelRow="0" outlineLevelCol="0"/>
  <cols>
    <col collapsed="false" customWidth="true" hidden="false" outlineLevel="0" max="2" min="2" style="0" width="11.94"/>
    <col collapsed="false" customWidth="true" hidden="false" outlineLevel="0" max="4" min="4" style="0" width="10.6"/>
  </cols>
  <sheetData>
    <row r="1" customFormat="false" ht="17.3" hidden="false" customHeight="true" outlineLevel="0" collapsed="false">
      <c r="B1" s="1" t="s">
        <v>0</v>
      </c>
      <c r="C1" s="1"/>
      <c r="D1" s="1"/>
    </row>
    <row r="2" customFormat="false" ht="17.3" hidden="false" customHeight="true" outlineLevel="0" collapsed="false"/>
    <row r="3" customFormat="false" ht="17.3" hidden="false" customHeight="true" outlineLevel="0" collapsed="false">
      <c r="B3" s="1" t="s">
        <v>1</v>
      </c>
      <c r="C3" s="2"/>
    </row>
    <row r="4" customFormat="false" ht="17.3" hidden="false" customHeight="true" outlineLevel="0" collapsed="false">
      <c r="B4" s="0" t="s">
        <v>2</v>
      </c>
      <c r="C4" s="0" t="s">
        <v>3</v>
      </c>
      <c r="D4" s="3" t="n">
        <v>525.693494042009</v>
      </c>
      <c r="E4" s="3" t="n">
        <v>652.932869380076</v>
      </c>
      <c r="F4" s="3" t="n">
        <v>715.618226939296</v>
      </c>
      <c r="G4" s="3" t="n">
        <v>708.790836222811</v>
      </c>
      <c r="H4" s="3" t="n">
        <v>664.905286507232</v>
      </c>
      <c r="I4" s="3" t="n">
        <v>635.182739428508</v>
      </c>
      <c r="J4" s="3" t="n">
        <v>607.862157841551</v>
      </c>
      <c r="K4" s="3" t="n">
        <v>626.611988345819</v>
      </c>
      <c r="L4" s="3" t="n">
        <v>796.247155746377</v>
      </c>
      <c r="M4" s="3" t="n">
        <v>792.82374779818</v>
      </c>
      <c r="N4" s="3" t="n">
        <v>710.200339376965</v>
      </c>
      <c r="O4" s="3" t="n">
        <v>660.782695119878</v>
      </c>
      <c r="P4" s="3" t="n">
        <v>640.835560877071</v>
      </c>
      <c r="Q4" s="3" t="n">
        <v>578.910091787022</v>
      </c>
      <c r="R4" s="3" t="n">
        <v>542.262350746067</v>
      </c>
      <c r="S4" s="3" t="n">
        <v>525.438150187442</v>
      </c>
      <c r="T4" s="3" t="n">
        <v>539.910461957901</v>
      </c>
      <c r="U4" s="3" t="n">
        <v>561.046691807722</v>
      </c>
      <c r="V4" s="3" t="n">
        <v>564.35634672652</v>
      </c>
      <c r="W4" s="3" t="n">
        <v>592.318412654218</v>
      </c>
      <c r="X4" s="3" t="n">
        <v>619.902142675285</v>
      </c>
      <c r="Y4" s="3" t="n">
        <v>648.953116200058</v>
      </c>
      <c r="Z4" s="3" t="n">
        <v>691.681122728953</v>
      </c>
      <c r="AA4" s="3" t="n">
        <v>695.561396639587</v>
      </c>
      <c r="AB4" s="3" t="n">
        <v>676.139892021799</v>
      </c>
      <c r="AC4" s="3" t="n">
        <v>658.318402728287</v>
      </c>
      <c r="AD4" s="3" t="n">
        <v>655.589257212674</v>
      </c>
      <c r="AE4" s="3" t="n">
        <v>641.058893787085</v>
      </c>
      <c r="AF4" s="3" t="n">
        <v>624.781872068927</v>
      </c>
      <c r="AG4" s="3" t="n">
        <v>579.412152859297</v>
      </c>
      <c r="AH4" s="3" t="n">
        <v>526.442922432224</v>
      </c>
      <c r="AI4" s="3" t="n">
        <v>455.491548145149</v>
      </c>
      <c r="AJ4" s="3" t="n">
        <v>384.571955470685</v>
      </c>
      <c r="AK4" s="3" t="n">
        <v>325.824979460309</v>
      </c>
      <c r="AL4" s="3" t="n">
        <v>279.867488619622</v>
      </c>
      <c r="AM4" s="3" t="n">
        <v>232.348668866477</v>
      </c>
      <c r="AN4" s="3" t="n">
        <v>188.745198190073</v>
      </c>
      <c r="AO4" s="3" t="n">
        <v>158.390614233429</v>
      </c>
      <c r="AP4" s="3" t="n">
        <v>131.290538897508</v>
      </c>
      <c r="AQ4" s="3" t="n">
        <v>110.232084054637</v>
      </c>
      <c r="AR4" s="3" t="n">
        <v>88.6839908399312</v>
      </c>
      <c r="AS4" s="3" t="n">
        <v>76.2965180641972</v>
      </c>
      <c r="AT4" s="3" t="n">
        <v>63.2112296205677</v>
      </c>
      <c r="AU4" s="3" t="n">
        <v>52.714619449158</v>
      </c>
      <c r="AV4" s="3" t="n">
        <v>42.7530935415718</v>
      </c>
      <c r="AW4" s="3" t="n">
        <v>33.0445745656922</v>
      </c>
      <c r="AX4" s="3" t="n">
        <v>25.9386931701922</v>
      </c>
      <c r="AY4" s="3" t="n">
        <v>20.7252269343757</v>
      </c>
      <c r="AZ4" s="3" t="n">
        <v>13.991979383972</v>
      </c>
      <c r="BA4" s="3" t="n">
        <v>10.448096587855</v>
      </c>
      <c r="BB4" s="3" t="n">
        <v>7.83667466984971</v>
      </c>
      <c r="BC4" s="3" t="n">
        <v>5.73406371009997</v>
      </c>
      <c r="BD4" s="3" t="n">
        <v>4.27247490502101</v>
      </c>
      <c r="BE4" s="3" t="n">
        <v>3.36762939250147</v>
      </c>
    </row>
    <row r="5" customFormat="false" ht="17.3" hidden="false" customHeight="true" outlineLevel="0" collapsed="false">
      <c r="B5" s="4" t="s">
        <v>4</v>
      </c>
      <c r="C5" s="0" t="s">
        <v>5</v>
      </c>
      <c r="D5" s="0" t="n">
        <v>10.4</v>
      </c>
      <c r="E5" s="0" t="n">
        <v>11.1</v>
      </c>
      <c r="F5" s="0" t="n">
        <v>12</v>
      </c>
      <c r="G5" s="0" t="n">
        <v>12.9</v>
      </c>
      <c r="H5" s="0" t="n">
        <v>13.8</v>
      </c>
      <c r="I5" s="0" t="n">
        <v>14.9</v>
      </c>
      <c r="J5" s="0" t="n">
        <v>16</v>
      </c>
      <c r="K5" s="0" t="n">
        <v>17.2</v>
      </c>
      <c r="L5" s="0" t="n">
        <v>18.4</v>
      </c>
      <c r="M5" s="0" t="n">
        <v>19.8</v>
      </c>
      <c r="N5" s="0" t="n">
        <v>21.3</v>
      </c>
      <c r="O5" s="0" t="n">
        <v>22.9</v>
      </c>
      <c r="P5" s="0" t="n">
        <v>24.6</v>
      </c>
      <c r="Q5" s="0" t="n">
        <v>26.4</v>
      </c>
      <c r="R5" s="0" t="n">
        <v>28.4</v>
      </c>
      <c r="S5" s="0" t="n">
        <v>30.5</v>
      </c>
      <c r="T5" s="0" t="n">
        <v>32.8</v>
      </c>
      <c r="U5" s="0" t="n">
        <v>35.2</v>
      </c>
      <c r="V5" s="0" t="n">
        <v>37.9</v>
      </c>
      <c r="W5" s="0" t="n">
        <v>40.7</v>
      </c>
      <c r="X5" s="0" t="n">
        <v>43.7</v>
      </c>
      <c r="Y5" s="0" t="n">
        <v>47</v>
      </c>
      <c r="Z5" s="0" t="n">
        <v>50.5</v>
      </c>
      <c r="AA5" s="0" t="n">
        <v>54.2</v>
      </c>
      <c r="AB5" s="0" t="n">
        <v>58.3</v>
      </c>
      <c r="AC5" s="0" t="n">
        <v>62.6</v>
      </c>
      <c r="AD5" s="0" t="n">
        <v>67.3</v>
      </c>
      <c r="AE5" s="0" t="n">
        <v>72.3</v>
      </c>
      <c r="AF5" s="0" t="n">
        <v>77.7</v>
      </c>
      <c r="AG5" s="0" t="n">
        <v>83.5</v>
      </c>
      <c r="AH5" s="0" t="n">
        <v>89.8</v>
      </c>
      <c r="AI5" s="0" t="n">
        <v>96.5</v>
      </c>
      <c r="AJ5" s="0" t="n">
        <v>103.7</v>
      </c>
      <c r="AK5" s="0" t="n">
        <v>111.4</v>
      </c>
      <c r="AL5" s="0" t="n">
        <v>119.7</v>
      </c>
      <c r="AM5" s="0" t="n">
        <v>128.6</v>
      </c>
      <c r="AN5" s="0" t="n">
        <v>138.2</v>
      </c>
      <c r="AO5" s="0" t="n">
        <v>148.6</v>
      </c>
      <c r="AP5" s="0" t="n">
        <v>159.6</v>
      </c>
      <c r="AQ5" s="0" t="n">
        <v>171.5</v>
      </c>
      <c r="AR5" s="0" t="n">
        <v>184.3</v>
      </c>
      <c r="AS5" s="0" t="n">
        <v>198.1</v>
      </c>
      <c r="AT5" s="0" t="n">
        <v>212.9</v>
      </c>
      <c r="AU5" s="0" t="n">
        <v>228.8</v>
      </c>
      <c r="AV5" s="0" t="n">
        <v>245.8</v>
      </c>
      <c r="AW5" s="0" t="n">
        <v>264.2</v>
      </c>
      <c r="AX5" s="0" t="n">
        <v>283.9</v>
      </c>
      <c r="AY5" s="0" t="n">
        <v>305.1</v>
      </c>
      <c r="AZ5" s="0" t="n">
        <v>327.8</v>
      </c>
      <c r="BA5" s="0" t="n">
        <v>352.3</v>
      </c>
      <c r="BB5" s="0" t="n">
        <v>378.6</v>
      </c>
      <c r="BC5" s="0" t="n">
        <v>406.8</v>
      </c>
      <c r="BD5" s="0" t="n">
        <v>437.1</v>
      </c>
      <c r="BE5" s="0" t="n">
        <v>469.8</v>
      </c>
    </row>
    <row r="6" customFormat="false" ht="17.3" hidden="false" customHeight="true" outlineLevel="0" collapsed="false">
      <c r="B6" s="4" t="s">
        <v>6</v>
      </c>
      <c r="D6" s="5" t="n">
        <f aca="false">E6</f>
        <v>0.0338582672609674</v>
      </c>
      <c r="E6" s="5" t="n">
        <f aca="false">LOG10(F5/E5)</f>
        <v>0.0338582672609674</v>
      </c>
      <c r="F6" s="5" t="n">
        <f aca="false">LOG10(G5/F5)</f>
        <v>0.0314084642516241</v>
      </c>
      <c r="G6" s="5" t="n">
        <f aca="false">LOG10(H5/G5)</f>
        <v>0.0292893761019876</v>
      </c>
      <c r="H6" s="5" t="n">
        <f aca="false">LOG10(I5/H5)</f>
        <v>0.0333071820110375</v>
      </c>
      <c r="I6" s="5" t="n">
        <f aca="false">LOG10(J5/I5)</f>
        <v>0.0309337142436507</v>
      </c>
      <c r="J6" s="5" t="n">
        <f aca="false">LOG10(K5/J5)</f>
        <v>0.0314084642516241</v>
      </c>
      <c r="K6" s="5" t="n">
        <f aca="false">LOG10(L5/K5)</f>
        <v>0.0292893761019875</v>
      </c>
      <c r="L6" s="5" t="n">
        <f aca="false">LOG10(M5/L5)</f>
        <v>0.0318473672519947</v>
      </c>
      <c r="M6" s="5" t="n">
        <f aca="false">LOG10(N5/M5)</f>
        <v>0.0317144131772066</v>
      </c>
      <c r="N6" s="5" t="n">
        <f aca="false">LOG10(O5/N5)</f>
        <v>0.0314558789011503</v>
      </c>
      <c r="O6" s="5" t="n">
        <f aca="false">LOG10(P5/O5)</f>
        <v>0.0310996247634912</v>
      </c>
      <c r="P6" s="5" t="n">
        <f aca="false">LOG10(Q5/P5)</f>
        <v>0.0306688197664519</v>
      </c>
      <c r="Q6" s="5" t="n">
        <f aca="false">LOG10(R5/Q5)</f>
        <v>0.0317144131772066</v>
      </c>
      <c r="R6" s="5" t="n">
        <f aca="false">LOG10(S5/R5)</f>
        <v>0.0309814992997482</v>
      </c>
      <c r="S6" s="5" t="n">
        <f aca="false">LOG10(T5/S5)</f>
        <v>0.0315740043648932</v>
      </c>
      <c r="T6" s="5" t="n">
        <f aca="false">LOG10(U5/T5)</f>
        <v>0.0306688197664521</v>
      </c>
      <c r="U6" s="5" t="n">
        <f aca="false">LOG10(V5/U5)</f>
        <v>0.0320965464899413</v>
      </c>
      <c r="V6" s="5" t="n">
        <f aca="false">LOG10(W5/V5)</f>
        <v>0.0309551992571478</v>
      </c>
      <c r="W6" s="5" t="n">
        <f aca="false">LOG10(X5/W5)</f>
        <v>0.0308870277452018</v>
      </c>
      <c r="X6" s="5" t="n">
        <f aca="false">LOG10(Y5/X5)</f>
        <v>0.0316164209652956</v>
      </c>
      <c r="Y6" s="5" t="n">
        <f aca="false">LOG10(Z5/Y5)</f>
        <v>0.0311935201829439</v>
      </c>
      <c r="Z6" s="5" t="n">
        <f aca="false">LOG10(AA5/Z5)</f>
        <v>0.0307079084197256</v>
      </c>
      <c r="AA6" s="5" t="n">
        <f aca="false">LOG10(AB5/AA5)</f>
        <v>0.0316692682206271</v>
      </c>
      <c r="AB6" s="5" t="n">
        <f aca="false">LOG10(AC5/AB5)</f>
        <v>0.0309057784514156</v>
      </c>
      <c r="AC6" s="5" t="n">
        <f aca="false">LOG10(AD5/AC5)</f>
        <v>0.0314407310135471</v>
      </c>
      <c r="AD6" s="5" t="n">
        <f aca="false">LOG10(AE5/AD5)</f>
        <v>0.031123233070554</v>
      </c>
      <c r="AE6" s="5" t="n">
        <f aca="false">LOG10(AF5/AE5)</f>
        <v>0.0312827215063835</v>
      </c>
      <c r="AF6" s="5" t="n">
        <f aca="false">LOG10(AG5/AF5)</f>
        <v>0.0312654566826878</v>
      </c>
      <c r="AG6" s="5" t="n">
        <f aca="false">LOG10(AH5/AG5)</f>
        <v>0.0315898611837023</v>
      </c>
      <c r="AH6" s="5" t="n">
        <f aca="false">LOG10(AI5/AH5)</f>
        <v>0.0312509766764882</v>
      </c>
      <c r="AI6" s="5" t="n">
        <f aca="false">LOG10(AJ5/AI5)</f>
        <v>0.0312514430452484</v>
      </c>
      <c r="AJ6" s="5" t="n">
        <f aca="false">LOG10(AK5/AJ5)</f>
        <v>0.0311064344486691</v>
      </c>
      <c r="AK6" s="5" t="n">
        <f aca="false">LOG10(AL5/AK5)</f>
        <v>0.0312089595687005</v>
      </c>
      <c r="AL6" s="5" t="n">
        <f aca="false">LOG10(AM5/AL5)</f>
        <v>0.0311468181817925</v>
      </c>
      <c r="AM6" s="5" t="n">
        <f aca="false">LOG10(AN5/AM5)</f>
        <v>0.0312670744499763</v>
      </c>
      <c r="AN6" s="5" t="n">
        <f aca="false">LOG10(AO5/AN5)</f>
        <v>0.0315107663863769</v>
      </c>
      <c r="AO6" s="5" t="n">
        <f aca="false">LOG10(AP5/AO5)</f>
        <v>0.0310140775901541</v>
      </c>
      <c r="AP6" s="5" t="n">
        <f aca="false">LOG10(AQ5/AP5)</f>
        <v>0.0312312373640787</v>
      </c>
      <c r="AQ6" s="5" t="n">
        <f aca="false">LOG10(AR5/AQ5)</f>
        <v>0.0312612108402846</v>
      </c>
      <c r="AR6" s="5" t="n">
        <f aca="false">LOG10(AS5/AR5)</f>
        <v>0.0313591403194732</v>
      </c>
      <c r="AS6" s="5" t="n">
        <f aca="false">LOG10(AT5/AS5)</f>
        <v>0.0312911858997755</v>
      </c>
      <c r="AT6" s="5" t="n">
        <f aca="false">LOG10(AU5/AT5)</f>
        <v>0.031280358682664</v>
      </c>
      <c r="AU6" s="5" t="n">
        <f aca="false">LOG10(AV5/AU5)</f>
        <v>0.0311258584294487</v>
      </c>
      <c r="AV6" s="5" t="n">
        <f aca="false">LOG10(AW5/AV5)</f>
        <v>0.0313509347280731</v>
      </c>
      <c r="AW6" s="5" t="n">
        <f aca="false">LOG10(AX5/AW5)</f>
        <v>0.0312325792473488</v>
      </c>
      <c r="AX6" s="5" t="n">
        <f aca="false">LOG10(AY5/AX5)</f>
        <v>0.0312768151165499</v>
      </c>
      <c r="AY6" s="5" t="n">
        <f aca="false">LOG10(AZ5/AY5)</f>
        <v>0.0311667415920732</v>
      </c>
      <c r="AZ6" s="5" t="n">
        <f aca="false">LOG10(BA5/AZ5)</f>
        <v>0.0313036939467623</v>
      </c>
      <c r="BA6" s="5" t="n">
        <f aca="false">LOG10(BB5/BA5)</f>
        <v>0.0312679664465354</v>
      </c>
      <c r="BB6" s="5" t="n">
        <f aca="false">LOG10(BC5/BB5)</f>
        <v>0.031200334622929</v>
      </c>
      <c r="BC6" s="5" t="n">
        <f aca="false">LOG10(BD5/BC5)</f>
        <v>0.0311998622389456</v>
      </c>
      <c r="BD6" s="5" t="n">
        <f aca="false">LOG10(BE5/BD5)</f>
        <v>0.0313322059519345</v>
      </c>
      <c r="BE6" s="5" t="n">
        <f aca="false">BD6</f>
        <v>0.0313322059519345</v>
      </c>
    </row>
    <row r="7" customFormat="false" ht="17.3" hidden="false" customHeight="true" outlineLevel="0" collapsed="false">
      <c r="B7" s="4"/>
    </row>
    <row r="8" customFormat="false" ht="17.3" hidden="false" customHeight="true" outlineLevel="0" collapsed="false">
      <c r="B8" s="4"/>
    </row>
    <row r="9" customFormat="false" ht="17.3" hidden="false" customHeight="true" outlineLevel="0" collapsed="false">
      <c r="B9" s="4" t="s">
        <v>7</v>
      </c>
    </row>
    <row r="10" customFormat="false" ht="17.3" hidden="false" customHeight="true" outlineLevel="0" collapsed="false">
      <c r="B10" s="4"/>
      <c r="C10" s="0" t="s">
        <v>8</v>
      </c>
      <c r="D10" s="0" t="s">
        <v>9</v>
      </c>
    </row>
    <row r="11" customFormat="false" ht="17.3" hidden="false" customHeight="true" outlineLevel="0" collapsed="false">
      <c r="B11" s="4" t="s">
        <v>10</v>
      </c>
      <c r="C11" s="0" t="n">
        <v>10</v>
      </c>
      <c r="D11" s="0" t="n">
        <v>50</v>
      </c>
      <c r="E11" s="0" t="s">
        <v>5</v>
      </c>
    </row>
    <row r="12" customFormat="false" ht="17.3" hidden="false" customHeight="true" outlineLevel="0" collapsed="false">
      <c r="B12" s="4" t="s">
        <v>11</v>
      </c>
      <c r="C12" s="0" t="n">
        <v>50</v>
      </c>
      <c r="D12" s="0" t="n">
        <v>100</v>
      </c>
      <c r="E12" s="0" t="s">
        <v>5</v>
      </c>
    </row>
    <row r="13" customFormat="false" ht="17.3" hidden="false" customHeight="true" outlineLevel="0" collapsed="false">
      <c r="B13" s="4" t="s">
        <v>12</v>
      </c>
      <c r="C13" s="0" t="n">
        <v>100</v>
      </c>
      <c r="D13" s="0" t="n">
        <v>1000</v>
      </c>
      <c r="E13" s="0" t="s">
        <v>5</v>
      </c>
    </row>
    <row r="14" customFormat="false" ht="17.3" hidden="false" customHeight="true" outlineLevel="0" collapsed="false"/>
    <row r="15" customFormat="false" ht="17.3" hidden="false" customHeight="true" outlineLevel="0" collapsed="false">
      <c r="B15" s="4" t="s">
        <v>13</v>
      </c>
      <c r="F15" s="6" t="s">
        <v>14</v>
      </c>
      <c r="G15" s="6"/>
      <c r="H15" s="6" t="n">
        <v>11280</v>
      </c>
      <c r="I15" s="6" t="s">
        <v>15</v>
      </c>
    </row>
    <row r="16" customFormat="false" ht="17.3" hidden="false" customHeight="true" outlineLevel="0" collapsed="false">
      <c r="B16" s="4"/>
      <c r="C16" s="0" t="s">
        <v>16</v>
      </c>
      <c r="D16" s="6" t="s">
        <v>17</v>
      </c>
      <c r="F16" s="6"/>
      <c r="G16" s="6"/>
      <c r="H16" s="6"/>
      <c r="I16" s="6"/>
    </row>
    <row r="17" customFormat="false" ht="17.3" hidden="false" customHeight="true" outlineLevel="0" collapsed="false">
      <c r="C17" s="0" t="s">
        <v>18</v>
      </c>
      <c r="D17" s="6" t="s">
        <v>15</v>
      </c>
    </row>
    <row r="18" customFormat="false" ht="17.3" hidden="false" customHeight="true" outlineLevel="0" collapsed="false">
      <c r="B18" s="4" t="s">
        <v>10</v>
      </c>
      <c r="C18" s="4" t="n">
        <v>2.5</v>
      </c>
      <c r="D18" s="7" t="n">
        <f aca="false">C18*0.01*$H$15</f>
        <v>282</v>
      </c>
    </row>
    <row r="19" customFormat="false" ht="17.3" hidden="false" customHeight="true" outlineLevel="0" collapsed="false">
      <c r="B19" s="4" t="s">
        <v>11</v>
      </c>
      <c r="C19" s="3" t="n">
        <v>30</v>
      </c>
      <c r="D19" s="7" t="n">
        <f aca="false">C19*0.01*$H$15</f>
        <v>3384</v>
      </c>
    </row>
    <row r="20" customFormat="false" ht="17.3" hidden="false" customHeight="true" outlineLevel="0" collapsed="false">
      <c r="B20" s="4" t="s">
        <v>12</v>
      </c>
      <c r="C20" s="4" t="n">
        <v>67.5</v>
      </c>
      <c r="D20" s="7" t="n">
        <f aca="false">C20*0.01*$H$15</f>
        <v>7614</v>
      </c>
    </row>
    <row r="21" customFormat="false" ht="17.3" hidden="false" customHeight="true" outlineLevel="0" collapsed="false">
      <c r="C21" s="3"/>
      <c r="D21" s="3"/>
    </row>
    <row r="22" customFormat="false" ht="17.3" hidden="false" customHeight="true" outlineLevel="0" collapsed="false">
      <c r="B22" s="4" t="s">
        <v>19</v>
      </c>
      <c r="C22" s="0" t="s">
        <v>20</v>
      </c>
    </row>
    <row r="23" customFormat="false" ht="17.3" hidden="false" customHeight="true" outlineLevel="0" collapsed="false"/>
    <row r="24" customFormat="false" ht="17.3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5.68"/>
  </cols>
  <sheetData>
    <row r="1" s="8" customFormat="true" ht="17.3" hidden="false" customHeight="true" outlineLevel="0" collapsed="false">
      <c r="A1" s="8" t="s">
        <v>21</v>
      </c>
    </row>
    <row r="2" s="8" customFormat="true" ht="17.3" hidden="false" customHeight="true" outlineLevel="0" collapsed="false">
      <c r="A2" s="8" t="s">
        <v>22</v>
      </c>
    </row>
    <row r="3" s="8" customFormat="true" ht="17.3" hidden="false" customHeight="true" outlineLevel="0" collapsed="false">
      <c r="A3" s="8" t="s">
        <v>23</v>
      </c>
      <c r="D3" s="8" t="s">
        <v>24</v>
      </c>
    </row>
    <row r="4" s="8" customFormat="true" ht="17.3" hidden="false" customHeight="true" outlineLevel="0" collapsed="false">
      <c r="A4" s="8" t="s">
        <v>25</v>
      </c>
      <c r="D4" s="8" t="s">
        <v>26</v>
      </c>
    </row>
    <row r="5" s="8" customFormat="true" ht="17.3" hidden="false" customHeight="true" outlineLevel="0" collapsed="false"/>
    <row r="6" s="8" customFormat="true" ht="17.3" hidden="false" customHeight="true" outlineLevel="0" collapsed="false">
      <c r="A6" s="8" t="s">
        <v>27</v>
      </c>
    </row>
    <row r="7" s="8" customFormat="true" ht="17.3" hidden="false" customHeight="true" outlineLevel="0" collapsed="false">
      <c r="A7" s="8" t="s">
        <v>28</v>
      </c>
    </row>
    <row r="8" s="8" customFormat="true" ht="17.3" hidden="false" customHeight="true" outlineLevel="0" collapsed="false">
      <c r="A8" s="8" t="s">
        <v>29</v>
      </c>
    </row>
    <row r="9" s="8" customFormat="true" ht="17.3" hidden="false" customHeight="true" outlineLevel="0" collapsed="false">
      <c r="A9" s="8" t="s">
        <v>30</v>
      </c>
    </row>
    <row r="10" s="8" customFormat="true" ht="17.3" hidden="false" customHeight="true" outlineLevel="0" collapsed="false">
      <c r="A10" s="8" t="s">
        <v>31</v>
      </c>
    </row>
    <row r="11" s="8" customFormat="true" ht="17.3" hidden="false" customHeight="true" outlineLevel="0" collapsed="false">
      <c r="A11" s="8" t="s">
        <v>32</v>
      </c>
    </row>
    <row r="12" s="8" customFormat="true" ht="17.3" hidden="false" customHeight="true" outlineLevel="0" collapsed="false">
      <c r="A12" s="8" t="s">
        <v>33</v>
      </c>
      <c r="B12" s="0"/>
      <c r="F12" s="8" t="s">
        <v>34</v>
      </c>
    </row>
    <row r="13" s="8" customFormat="true" ht="17.3" hidden="false" customHeight="true" outlineLevel="0" collapsed="false">
      <c r="A13" s="8" t="s">
        <v>35</v>
      </c>
      <c r="B13" s="0"/>
      <c r="C13" s="0"/>
      <c r="F13" s="8" t="s">
        <v>36</v>
      </c>
      <c r="H13" s="8" t="s">
        <v>37</v>
      </c>
    </row>
    <row r="14" s="8" customFormat="true" ht="17.3" hidden="false" customHeight="true" outlineLevel="0" collapsed="false">
      <c r="A14" s="8" t="s">
        <v>38</v>
      </c>
      <c r="B14" s="0"/>
      <c r="F14" s="8" t="s">
        <v>39</v>
      </c>
    </row>
    <row r="15" s="8" customFormat="true" ht="17.3" hidden="false" customHeight="true" outlineLevel="0" collapsed="false">
      <c r="A15" s="8" t="s">
        <v>40</v>
      </c>
    </row>
    <row r="16" s="8" customFormat="true" ht="17.3" hidden="false" customHeight="true" outlineLevel="0" collapsed="false"/>
    <row r="17" s="8" customFormat="true" ht="17.3" hidden="false" customHeight="true" outlineLevel="0" collapsed="false"/>
    <row r="18" s="8" customFormat="true" ht="17.3" hidden="false" customHeight="true" outlineLevel="0" collapsed="false">
      <c r="A18" s="8" t="s">
        <v>41</v>
      </c>
      <c r="B18" s="8" t="s">
        <v>42</v>
      </c>
      <c r="C18" s="8" t="s">
        <v>43</v>
      </c>
    </row>
    <row r="19" s="8" customFormat="true" ht="17.3" hidden="false" customHeight="true" outlineLevel="0" collapsed="false"/>
    <row r="20" s="8" customFormat="true" ht="17.3" hidden="false" customHeight="true" outlineLevel="0" collapsed="false">
      <c r="A20" s="8" t="s">
        <v>44</v>
      </c>
    </row>
    <row r="21" s="8" customFormat="true" ht="17.3" hidden="false" customHeight="true" outlineLevel="0" collapsed="false">
      <c r="A21" s="8" t="s">
        <v>45</v>
      </c>
    </row>
    <row r="22" s="8" customFormat="true" ht="17.3" hidden="false" customHeight="true" outlineLevel="0" collapsed="false">
      <c r="A22" s="8" t="s">
        <v>46</v>
      </c>
    </row>
    <row r="23" s="8" customFormat="true" ht="17.3" hidden="false" customHeight="true" outlineLevel="0" collapsed="false">
      <c r="A23" s="8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78515625" defaultRowHeight="13.8" zeroHeight="false" outlineLevelRow="0" outlineLevelCol="0"/>
  <cols>
    <col collapsed="false" customWidth="true" hidden="false" outlineLevel="0" max="2" min="2" style="0" width="22.16"/>
    <col collapsed="false" customWidth="true" hidden="false" outlineLevel="0" max="3" min="3" style="0" width="9.59"/>
    <col collapsed="false" customWidth="true" hidden="false" outlineLevel="0" max="11" min="4" style="0" width="10.39"/>
    <col collapsed="false" customWidth="true" hidden="false" outlineLevel="0" max="15" min="12" style="0" width="9.32"/>
    <col collapsed="false" customWidth="true" hidden="false" outlineLevel="0" max="16" min="16" style="0" width="10"/>
    <col collapsed="false" customWidth="true" hidden="false" outlineLevel="0" max="25" min="17" style="0" width="9.32"/>
  </cols>
  <sheetData>
    <row r="1" customFormat="false" ht="15.85" hidden="false" customHeight="true" outlineLevel="0" collapsed="false"/>
    <row r="2" customFormat="false" ht="15.85" hidden="false" customHeight="true" outlineLevel="0" collapsed="false">
      <c r="B2" s="1" t="s">
        <v>48</v>
      </c>
    </row>
    <row r="3" customFormat="false" ht="15.85" hidden="false" customHeight="true" outlineLevel="0" collapsed="false">
      <c r="B3" s="0" t="s">
        <v>49</v>
      </c>
      <c r="C3" s="0" t="s">
        <v>3</v>
      </c>
      <c r="D3" s="3" t="n">
        <v>525.693494042009</v>
      </c>
      <c r="E3" s="3" t="n">
        <v>652.932869380076</v>
      </c>
      <c r="F3" s="3" t="n">
        <v>715.618226939296</v>
      </c>
      <c r="G3" s="3" t="n">
        <v>708.790836222811</v>
      </c>
      <c r="H3" s="3" t="n">
        <v>664.905286507232</v>
      </c>
      <c r="I3" s="3" t="n">
        <v>635.182739428508</v>
      </c>
      <c r="J3" s="3" t="n">
        <v>607.862157841551</v>
      </c>
      <c r="K3" s="3" t="n">
        <v>626.611988345819</v>
      </c>
      <c r="L3" s="3" t="n">
        <v>796.247155746377</v>
      </c>
    </row>
    <row r="4" customFormat="false" ht="15.85" hidden="false" customHeight="true" outlineLevel="0" collapsed="false">
      <c r="B4" s="0" t="s">
        <v>50</v>
      </c>
      <c r="C4" s="0" t="s">
        <v>3</v>
      </c>
      <c r="D4" s="9" t="n">
        <f aca="false">FILLDN!D2</f>
        <v>597.53</v>
      </c>
      <c r="E4" s="9" t="n">
        <f aca="false">FILLDN!D3</f>
        <v>795.14</v>
      </c>
      <c r="F4" s="9" t="n">
        <f aca="false">FILLDN!D4</f>
        <v>802.51</v>
      </c>
      <c r="G4" s="9" t="n">
        <f aca="false">FILLDN!D5</f>
        <v>784.6</v>
      </c>
      <c r="H4" s="9" t="n">
        <f aca="false">FILLDN!D6</f>
        <v>913.96</v>
      </c>
      <c r="I4" s="9" t="n">
        <f aca="false">FILLDN!D7</f>
        <v>838.39</v>
      </c>
      <c r="J4" s="9" t="n">
        <f aca="false">FILLDN!D8</f>
        <v>819.06</v>
      </c>
      <c r="K4" s="9" t="n">
        <f aca="false">FILLDN!D8</f>
        <v>819.06</v>
      </c>
      <c r="L4" s="9" t="n">
        <f aca="false">FILLDN!D9</f>
        <v>710.8</v>
      </c>
    </row>
    <row r="5" customFormat="false" ht="15.85" hidden="false" customHeight="true" outlineLevel="0" collapsed="false">
      <c r="B5" s="4" t="s">
        <v>4</v>
      </c>
      <c r="C5" s="0" t="s">
        <v>5</v>
      </c>
      <c r="D5" s="0" t="n">
        <v>10.4</v>
      </c>
      <c r="E5" s="0" t="n">
        <v>11.1</v>
      </c>
      <c r="F5" s="10" t="n">
        <v>12</v>
      </c>
      <c r="G5" s="0" t="n">
        <v>12.9</v>
      </c>
      <c r="H5" s="0" t="n">
        <v>13.8</v>
      </c>
      <c r="I5" s="0" t="n">
        <v>14.9</v>
      </c>
      <c r="J5" s="10" t="n">
        <v>16</v>
      </c>
      <c r="K5" s="0" t="n">
        <v>17.2</v>
      </c>
      <c r="L5" s="0" t="n">
        <v>18.4</v>
      </c>
    </row>
    <row r="6" customFormat="false" ht="15.85" hidden="false" customHeight="true" outlineLevel="0" collapsed="false">
      <c r="B6" s="2"/>
    </row>
    <row r="7" customFormat="false" ht="15.85" hidden="false" customHeight="true" outlineLevel="0" collapsed="false">
      <c r="B7" s="6" t="s">
        <v>51</v>
      </c>
      <c r="C7" s="6" t="n">
        <v>1200</v>
      </c>
      <c r="D7" s="0" t="s">
        <v>52</v>
      </c>
    </row>
    <row r="8" customFormat="false" ht="15.85" hidden="false" customHeight="true" outlineLevel="0" collapsed="false">
      <c r="B8" s="6" t="s">
        <v>53</v>
      </c>
      <c r="C8" s="6" t="n">
        <v>1500</v>
      </c>
      <c r="D8" s="0" t="s">
        <v>52</v>
      </c>
      <c r="F8" s="11" t="s">
        <v>54</v>
      </c>
      <c r="H8" s="11" t="s">
        <v>55</v>
      </c>
    </row>
    <row r="9" customFormat="false" ht="15.85" hidden="false" customHeight="true" outlineLevel="0" collapsed="false">
      <c r="B9" s="6" t="s">
        <v>56</v>
      </c>
      <c r="C9" s="12" t="n">
        <v>17.3</v>
      </c>
      <c r="D9" s="0" t="s">
        <v>5</v>
      </c>
      <c r="F9" s="1" t="s">
        <v>57</v>
      </c>
      <c r="G9" s="13" t="n">
        <v>17.296</v>
      </c>
      <c r="H9" s="14" t="n">
        <v>18.5</v>
      </c>
      <c r="I9" s="15"/>
      <c r="K9" s="15"/>
    </row>
    <row r="10" customFormat="false" ht="15.85" hidden="false" customHeight="true" outlineLevel="0" collapsed="false">
      <c r="B10" s="6" t="s">
        <v>58</v>
      </c>
      <c r="C10" s="16" t="n">
        <v>1.6</v>
      </c>
      <c r="F10" s="1" t="s">
        <v>59</v>
      </c>
      <c r="G10" s="17" t="n">
        <v>1.6</v>
      </c>
      <c r="H10" s="1" t="n">
        <v>1.44</v>
      </c>
    </row>
    <row r="11" customFormat="false" ht="15.85" hidden="false" customHeight="true" outlineLevel="0" collapsed="false">
      <c r="B11" s="6" t="s">
        <v>60</v>
      </c>
      <c r="C11" s="12" t="n">
        <v>23.5</v>
      </c>
      <c r="D11" s="0" t="s">
        <v>15</v>
      </c>
      <c r="F11" s="1" t="s">
        <v>61</v>
      </c>
      <c r="G11" s="13" t="n">
        <v>23.539</v>
      </c>
      <c r="H11" s="13" t="n">
        <f aca="false">G11</f>
        <v>23.539</v>
      </c>
    </row>
    <row r="12" customFormat="false" ht="15.85" hidden="false" customHeight="true" outlineLevel="0" collapsed="false">
      <c r="B12" s="6"/>
      <c r="C12" s="12"/>
      <c r="F12" s="6"/>
      <c r="G12" s="12"/>
      <c r="H12" s="18"/>
    </row>
    <row r="13" customFormat="false" ht="15.85" hidden="false" customHeight="true" outlineLevel="0" collapsed="false">
      <c r="B13" s="6"/>
      <c r="C13" s="12"/>
      <c r="F13" s="6"/>
      <c r="G13" s="12"/>
      <c r="H13" s="18"/>
    </row>
    <row r="14" customFormat="false" ht="15.85" hidden="false" customHeight="true" outlineLevel="0" collapsed="false">
      <c r="B14" s="1" t="s">
        <v>62</v>
      </c>
      <c r="C14" s="12"/>
      <c r="F14" s="6"/>
      <c r="G14" s="12"/>
      <c r="H14" s="18"/>
    </row>
    <row r="15" customFormat="false" ht="15.85" hidden="false" customHeight="true" outlineLevel="0" collapsed="false">
      <c r="B15" s="0" t="s">
        <v>49</v>
      </c>
      <c r="C15" s="0" t="s">
        <v>3</v>
      </c>
      <c r="D15" s="3" t="n">
        <v>792.82374779818</v>
      </c>
      <c r="E15" s="3" t="n">
        <v>710.200339376965</v>
      </c>
      <c r="F15" s="3" t="n">
        <v>660.782695119878</v>
      </c>
      <c r="G15" s="3" t="n">
        <v>640.835560877071</v>
      </c>
      <c r="H15" s="3" t="n">
        <v>578.910091787022</v>
      </c>
      <c r="I15" s="3" t="n">
        <v>542.262350746067</v>
      </c>
      <c r="J15" s="3" t="n">
        <v>525.438150187442</v>
      </c>
      <c r="K15" s="3" t="n">
        <v>539.910461957901</v>
      </c>
      <c r="L15" s="3" t="n">
        <v>561.046691807722</v>
      </c>
      <c r="M15" s="3" t="n">
        <v>564.35634672652</v>
      </c>
      <c r="N15" s="3" t="n">
        <v>592.318412654218</v>
      </c>
      <c r="O15" s="3" t="n">
        <v>619.902142675285</v>
      </c>
      <c r="P15" s="3" t="n">
        <v>648.953116200058</v>
      </c>
      <c r="Q15" s="3" t="n">
        <v>691.681122728953</v>
      </c>
      <c r="R15" s="3" t="n">
        <v>695.561396639587</v>
      </c>
      <c r="S15" s="3" t="n">
        <v>676.139892021799</v>
      </c>
      <c r="T15" s="3" t="n">
        <v>658.318402728287</v>
      </c>
      <c r="U15" s="3" t="n">
        <v>655.589257212674</v>
      </c>
    </row>
    <row r="16" customFormat="false" ht="15.85" hidden="false" customHeight="true" outlineLevel="0" collapsed="false">
      <c r="B16" s="0" t="s">
        <v>50</v>
      </c>
      <c r="C16" s="0" t="s">
        <v>3</v>
      </c>
      <c r="D16" s="9" t="n">
        <f aca="false">FILLDN!D11</f>
        <v>347.56</v>
      </c>
      <c r="E16" s="9" t="n">
        <f aca="false">FILLDN!D12</f>
        <v>386.2</v>
      </c>
      <c r="F16" s="9" t="n">
        <f aca="false">FILLDN!D13</f>
        <v>422.21</v>
      </c>
      <c r="G16" s="9" t="n">
        <f aca="false">FILLDN!D14</f>
        <v>454.45</v>
      </c>
      <c r="H16" s="9" t="n">
        <f aca="false">FILLDN!D15</f>
        <v>507.34</v>
      </c>
      <c r="I16" s="9" t="n">
        <f aca="false">FILLDN!D16</f>
        <v>528.94</v>
      </c>
      <c r="J16" s="9" t="n">
        <f aca="false">FILLDN!D17</f>
        <v>568.58</v>
      </c>
      <c r="K16" s="9" t="n">
        <f aca="false">FILLDN!D18</f>
        <v>575.19</v>
      </c>
      <c r="L16" s="9" t="n">
        <f aca="false">FILLDN!D19</f>
        <v>620.67</v>
      </c>
      <c r="M16" s="9" t="n">
        <f aca="false">FILLDN!D20</f>
        <v>608.71</v>
      </c>
      <c r="N16" s="9" t="n">
        <f aca="false">FILLDN!D21</f>
        <v>610.75</v>
      </c>
      <c r="O16" s="9" t="n">
        <f aca="false">FILLDN!D22</f>
        <v>621.99</v>
      </c>
      <c r="P16" s="9" t="n">
        <f aca="false">FILLDN!D23</f>
        <v>602.39</v>
      </c>
      <c r="Q16" s="9" t="n">
        <f aca="false">FILLDN!D24</f>
        <v>575.34</v>
      </c>
      <c r="R16" s="9" t="n">
        <f aca="false">FILLDN!D25</f>
        <v>570.31</v>
      </c>
      <c r="S16" s="9" t="n">
        <f aca="false">FILLDN!D26</f>
        <v>526.85</v>
      </c>
      <c r="T16" s="9" t="n">
        <f aca="false">FILLDN!D27</f>
        <v>502.86</v>
      </c>
      <c r="U16" s="9" t="n">
        <f aca="false">FILLDN!D28</f>
        <v>460.56</v>
      </c>
    </row>
    <row r="17" customFormat="false" ht="15.85" hidden="false" customHeight="true" outlineLevel="0" collapsed="false">
      <c r="B17" s="4" t="s">
        <v>4</v>
      </c>
      <c r="C17" s="0" t="s">
        <v>5</v>
      </c>
      <c r="D17" s="0" t="n">
        <v>19.8</v>
      </c>
      <c r="E17" s="0" t="n">
        <v>21.3</v>
      </c>
      <c r="F17" s="0" t="n">
        <v>22.9</v>
      </c>
      <c r="G17" s="0" t="n">
        <v>24.6</v>
      </c>
      <c r="H17" s="0" t="n">
        <v>26.4</v>
      </c>
      <c r="I17" s="0" t="n">
        <v>28.4</v>
      </c>
      <c r="J17" s="0" t="n">
        <v>30.5</v>
      </c>
      <c r="K17" s="0" t="n">
        <v>32.8</v>
      </c>
      <c r="L17" s="0" t="n">
        <v>35.2</v>
      </c>
      <c r="M17" s="0" t="n">
        <v>37.9</v>
      </c>
      <c r="N17" s="0" t="n">
        <v>40.7</v>
      </c>
      <c r="O17" s="0" t="n">
        <v>43.7</v>
      </c>
      <c r="P17" s="10" t="n">
        <v>47</v>
      </c>
      <c r="Q17" s="0" t="n">
        <v>50.5</v>
      </c>
      <c r="R17" s="0" t="n">
        <v>54.2</v>
      </c>
      <c r="S17" s="0" t="n">
        <v>58.3</v>
      </c>
      <c r="T17" s="0" t="n">
        <v>62.6</v>
      </c>
      <c r="U17" s="0" t="n">
        <v>67.3</v>
      </c>
    </row>
    <row r="18" customFormat="false" ht="15.85" hidden="false" customHeight="true" outlineLevel="0" collapsed="false">
      <c r="B18" s="2"/>
      <c r="C18" s="12"/>
      <c r="F18" s="6"/>
      <c r="G18" s="12"/>
      <c r="H18" s="18"/>
    </row>
    <row r="19" customFormat="false" ht="15.85" hidden="false" customHeight="true" outlineLevel="0" collapsed="false">
      <c r="B19" s="6" t="s">
        <v>51</v>
      </c>
      <c r="C19" s="7" t="n">
        <v>1400</v>
      </c>
      <c r="D19" s="0" t="s">
        <v>52</v>
      </c>
      <c r="F19" s="6"/>
      <c r="G19" s="12"/>
      <c r="H19" s="18"/>
    </row>
    <row r="20" customFormat="false" ht="15.85" hidden="false" customHeight="true" outlineLevel="0" collapsed="false">
      <c r="B20" s="6" t="s">
        <v>53</v>
      </c>
      <c r="C20" s="6" t="n">
        <v>1400</v>
      </c>
      <c r="D20" s="0" t="s">
        <v>52</v>
      </c>
      <c r="F20" s="11" t="s">
        <v>54</v>
      </c>
      <c r="H20" s="11" t="s">
        <v>55</v>
      </c>
    </row>
    <row r="21" customFormat="false" ht="15.85" hidden="false" customHeight="true" outlineLevel="0" collapsed="false">
      <c r="B21" s="6" t="s">
        <v>56</v>
      </c>
      <c r="C21" s="12" t="n">
        <v>20</v>
      </c>
      <c r="D21" s="0" t="s">
        <v>5</v>
      </c>
      <c r="F21" s="1" t="s">
        <v>57</v>
      </c>
      <c r="G21" s="13" t="n">
        <v>19.998</v>
      </c>
      <c r="H21" s="19" t="n">
        <v>94</v>
      </c>
      <c r="I21" s="15"/>
    </row>
    <row r="22" customFormat="false" ht="15.85" hidden="false" customHeight="true" outlineLevel="0" collapsed="false">
      <c r="B22" s="6" t="s">
        <v>58</v>
      </c>
      <c r="C22" s="16" t="n">
        <v>1.8</v>
      </c>
      <c r="F22" s="1" t="s">
        <v>59</v>
      </c>
      <c r="G22" s="17" t="n">
        <v>1.83</v>
      </c>
      <c r="H22" s="17" t="n">
        <v>1.903</v>
      </c>
    </row>
    <row r="23" customFormat="false" ht="15.85" hidden="false" customHeight="true" outlineLevel="0" collapsed="false">
      <c r="B23" s="6" t="s">
        <v>60</v>
      </c>
      <c r="C23" s="6" t="n">
        <v>2192.5</v>
      </c>
      <c r="D23" s="0" t="s">
        <v>15</v>
      </c>
      <c r="F23" s="1" t="s">
        <v>61</v>
      </c>
      <c r="G23" s="13" t="n">
        <v>1754.003</v>
      </c>
      <c r="H23" s="13" t="n">
        <f aca="false">G23</f>
        <v>1754.003</v>
      </c>
    </row>
    <row r="24" customFormat="false" ht="15.85" hidden="false" customHeight="true" outlineLevel="0" collapsed="false">
      <c r="B24" s="6"/>
      <c r="C24" s="6"/>
      <c r="F24" s="6"/>
      <c r="G24" s="6"/>
    </row>
    <row r="25" customFormat="false" ht="15.85" hidden="false" customHeight="true" outlineLevel="0" collapsed="false"/>
    <row r="26" customFormat="false" ht="15.85" hidden="false" customHeight="true" outlineLevel="0" collapsed="false">
      <c r="B26" s="1" t="s">
        <v>63</v>
      </c>
    </row>
    <row r="27" customFormat="false" ht="15.85" hidden="false" customHeight="true" outlineLevel="0" collapsed="false">
      <c r="B27" s="0" t="s">
        <v>49</v>
      </c>
      <c r="C27" s="0" t="s">
        <v>3</v>
      </c>
      <c r="D27" s="3" t="n">
        <v>641.058893787085</v>
      </c>
      <c r="E27" s="3" t="n">
        <v>624.781872068927</v>
      </c>
      <c r="F27" s="3" t="n">
        <v>579.412152859297</v>
      </c>
      <c r="G27" s="3" t="n">
        <v>526.442922432224</v>
      </c>
      <c r="H27" s="3" t="n">
        <v>455.491548145149</v>
      </c>
      <c r="I27" s="3" t="n">
        <v>384.571955470685</v>
      </c>
      <c r="J27" s="3" t="n">
        <v>325.824979460309</v>
      </c>
      <c r="K27" s="3" t="n">
        <v>279.867488619622</v>
      </c>
      <c r="L27" s="3" t="n">
        <v>232.348668866477</v>
      </c>
      <c r="M27" s="3" t="n">
        <v>188.745198190073</v>
      </c>
      <c r="N27" s="3" t="n">
        <v>158.390614233429</v>
      </c>
      <c r="O27" s="3" t="n">
        <v>131.290538897508</v>
      </c>
      <c r="P27" s="3" t="n">
        <v>110.232084054637</v>
      </c>
      <c r="Q27" s="3" t="n">
        <v>88.6839908399312</v>
      </c>
      <c r="R27" s="3" t="n">
        <v>76.2965180641972</v>
      </c>
      <c r="S27" s="3" t="n">
        <v>63.2112296205677</v>
      </c>
      <c r="T27" s="3" t="n">
        <v>52.714619449158</v>
      </c>
      <c r="U27" s="3" t="n">
        <v>42.7530935415718</v>
      </c>
    </row>
    <row r="28" customFormat="false" ht="15.85" hidden="false" customHeight="true" outlineLevel="0" collapsed="false">
      <c r="B28" s="0" t="s">
        <v>50</v>
      </c>
      <c r="C28" s="0" t="s">
        <v>3</v>
      </c>
      <c r="D28" s="9" t="n">
        <f aca="false">FILLDN!D29</f>
        <v>397.61</v>
      </c>
      <c r="E28" s="9" t="n">
        <f aca="false">FILLDN!D30</f>
        <v>399.99</v>
      </c>
      <c r="F28" s="9" t="n">
        <f aca="false">FILLDN!D31</f>
        <v>402.51</v>
      </c>
      <c r="G28" s="9" t="n">
        <f aca="false">FILLDN!D32</f>
        <v>391.88</v>
      </c>
      <c r="H28" s="9" t="n">
        <f aca="false">FILLDN!D33</f>
        <v>381.65</v>
      </c>
      <c r="I28" s="9" t="n">
        <f aca="false">FILLDN!D34</f>
        <v>365.87</v>
      </c>
      <c r="J28" s="9" t="n">
        <f aca="false">FILLDN!D35</f>
        <v>349.87</v>
      </c>
      <c r="K28" s="9" t="n">
        <f aca="false">FILLDN!D36</f>
        <v>329.08</v>
      </c>
      <c r="L28" s="9" t="n">
        <f aca="false">FILLDN!D37</f>
        <v>308.07</v>
      </c>
      <c r="M28" s="9" t="n">
        <f aca="false">FILLDN!D38</f>
        <v>286.34</v>
      </c>
      <c r="N28" s="9" t="n">
        <f aca="false">FILLDN!D39</f>
        <v>256.67</v>
      </c>
      <c r="O28" s="9" t="n">
        <f aca="false">FILLDN!D40</f>
        <v>233.38</v>
      </c>
      <c r="P28" s="9" t="n">
        <f aca="false">FILLDN!D41</f>
        <v>208.45</v>
      </c>
      <c r="Q28" s="9" t="n">
        <f aca="false">FILLDN!D42</f>
        <v>184.55</v>
      </c>
      <c r="R28" s="9" t="n">
        <f aca="false">FILLDN!D43</f>
        <v>160.65</v>
      </c>
      <c r="S28" s="9" t="n">
        <f aca="false">FILLDN!D44</f>
        <v>138.62</v>
      </c>
      <c r="T28" s="9" t="n">
        <f aca="false">FILLDN!D45</f>
        <v>117.75</v>
      </c>
      <c r="U28" s="9" t="n">
        <f aca="false">FILLDN!D46</f>
        <v>100.26</v>
      </c>
    </row>
    <row r="29" customFormat="false" ht="15.85" hidden="false" customHeight="true" outlineLevel="0" collapsed="false">
      <c r="B29" s="4" t="s">
        <v>4</v>
      </c>
      <c r="C29" s="0" t="s">
        <v>5</v>
      </c>
      <c r="D29" s="0" t="n">
        <v>72.3</v>
      </c>
      <c r="E29" s="0" t="n">
        <v>77.7</v>
      </c>
      <c r="F29" s="0" t="n">
        <v>83.5</v>
      </c>
      <c r="G29" s="0" t="n">
        <v>89.8</v>
      </c>
      <c r="H29" s="0" t="n">
        <v>96.5</v>
      </c>
      <c r="I29" s="0" t="n">
        <v>103.7</v>
      </c>
      <c r="J29" s="0" t="n">
        <v>111.4</v>
      </c>
      <c r="K29" s="0" t="n">
        <v>119.7</v>
      </c>
      <c r="L29" s="0" t="n">
        <v>128.6</v>
      </c>
      <c r="M29" s="0" t="n">
        <v>138.2</v>
      </c>
      <c r="N29" s="0" t="n">
        <v>148.6</v>
      </c>
      <c r="O29" s="0" t="n">
        <v>159.6</v>
      </c>
      <c r="P29" s="0" t="n">
        <v>171.5</v>
      </c>
      <c r="Q29" s="0" t="n">
        <v>184.3</v>
      </c>
      <c r="R29" s="0" t="n">
        <v>198.1</v>
      </c>
      <c r="S29" s="0" t="n">
        <v>212.9</v>
      </c>
      <c r="T29" s="0" t="n">
        <v>228.8</v>
      </c>
      <c r="U29" s="0" t="n">
        <v>245.8</v>
      </c>
    </row>
    <row r="30" customFormat="false" ht="15.85" hidden="false" customHeight="true" outlineLevel="0" collapsed="false">
      <c r="B30" s="2"/>
    </row>
    <row r="31" customFormat="false" ht="15.85" hidden="false" customHeight="true" outlineLevel="0" collapsed="false">
      <c r="B31" s="6" t="s">
        <v>51</v>
      </c>
      <c r="C31" s="6" t="n">
        <v>1600</v>
      </c>
      <c r="D31" s="0" t="s">
        <v>52</v>
      </c>
    </row>
    <row r="32" customFormat="false" ht="15.85" hidden="false" customHeight="true" outlineLevel="0" collapsed="false">
      <c r="B32" s="6" t="s">
        <v>53</v>
      </c>
      <c r="C32" s="6" t="n">
        <v>1200</v>
      </c>
      <c r="D32" s="0" t="s">
        <v>52</v>
      </c>
      <c r="E32" s="3"/>
      <c r="F32" s="11" t="s">
        <v>54</v>
      </c>
      <c r="H32" s="11" t="s">
        <v>55</v>
      </c>
    </row>
    <row r="33" customFormat="false" ht="15.85" hidden="false" customHeight="true" outlineLevel="0" collapsed="false">
      <c r="B33" s="6" t="s">
        <v>56</v>
      </c>
      <c r="C33" s="12" t="n">
        <v>94</v>
      </c>
      <c r="D33" s="0" t="s">
        <v>5</v>
      </c>
      <c r="F33" s="1" t="s">
        <v>57</v>
      </c>
      <c r="G33" s="13" t="n">
        <v>319.54</v>
      </c>
      <c r="H33" s="19" t="n">
        <v>201</v>
      </c>
      <c r="I33" s="15"/>
    </row>
    <row r="34" customFormat="false" ht="15.85" hidden="false" customHeight="true" outlineLevel="0" collapsed="false">
      <c r="B34" s="6" t="s">
        <v>58</v>
      </c>
      <c r="C34" s="16" t="n">
        <v>1.55</v>
      </c>
      <c r="F34" s="1" t="s">
        <v>59</v>
      </c>
      <c r="G34" s="17" t="n">
        <v>2.05</v>
      </c>
      <c r="H34" s="17" t="n">
        <v>1.988</v>
      </c>
    </row>
    <row r="35" customFormat="false" ht="15.85" hidden="false" customHeight="true" outlineLevel="0" collapsed="false">
      <c r="B35" s="6" t="s">
        <v>60</v>
      </c>
      <c r="C35" s="7" t="n">
        <v>21740</v>
      </c>
      <c r="D35" s="0" t="s">
        <v>15</v>
      </c>
      <c r="F35" s="1" t="s">
        <v>61</v>
      </c>
      <c r="G35" s="20" t="n">
        <v>10652.56</v>
      </c>
      <c r="H35" s="20" t="n">
        <f aca="false">G35</f>
        <v>10652.56</v>
      </c>
    </row>
    <row r="36" customFormat="false" ht="15.85" hidden="false" customHeight="true" outlineLevel="0" collapsed="false">
      <c r="B36" s="6"/>
      <c r="C36" s="6"/>
      <c r="E36" s="6"/>
      <c r="F36" s="6"/>
    </row>
    <row r="37" customFormat="false" ht="15.85" hidden="false" customHeight="true" outlineLevel="0" collapsed="false"/>
    <row r="38" customFormat="false" ht="15.85" hidden="false" customHeight="true" outlineLevel="0" collapsed="false">
      <c r="B38" s="1" t="s">
        <v>64</v>
      </c>
    </row>
    <row r="39" customFormat="false" ht="15.85" hidden="false" customHeight="true" outlineLevel="0" collapsed="false">
      <c r="B39" s="0" t="s">
        <v>49</v>
      </c>
      <c r="C39" s="0" t="s">
        <v>3</v>
      </c>
      <c r="D39" s="3" t="n">
        <v>33.0445745656922</v>
      </c>
      <c r="E39" s="3" t="n">
        <v>25.9386931701922</v>
      </c>
      <c r="F39" s="3" t="n">
        <v>20.7252269343757</v>
      </c>
      <c r="G39" s="3" t="n">
        <v>13.991979383972</v>
      </c>
      <c r="H39" s="3" t="n">
        <v>10.448096587855</v>
      </c>
      <c r="I39" s="3" t="n">
        <v>7.83667466984971</v>
      </c>
      <c r="J39" s="3" t="n">
        <v>5.73406371009997</v>
      </c>
      <c r="K39" s="3" t="n">
        <v>4.27247490502101</v>
      </c>
      <c r="L39" s="3" t="n">
        <v>3.36762939250147</v>
      </c>
    </row>
    <row r="40" customFormat="false" ht="15.85" hidden="false" customHeight="true" outlineLevel="0" collapsed="false">
      <c r="B40" s="0" t="s">
        <v>50</v>
      </c>
      <c r="C40" s="0" t="s">
        <v>3</v>
      </c>
      <c r="D40" s="9" t="n">
        <f aca="false">FILLDN!D47</f>
        <v>26.1</v>
      </c>
      <c r="E40" s="9" t="n">
        <f aca="false">FILLDN!D48</f>
        <v>23.34</v>
      </c>
      <c r="F40" s="9" t="n">
        <f aca="false">FILLDN!D49</f>
        <v>20.5</v>
      </c>
      <c r="G40" s="9" t="n">
        <f aca="false">FILLDN!D50</f>
        <v>17.92</v>
      </c>
      <c r="H40" s="9" t="n">
        <f aca="false">FILLDN!D51</f>
        <v>15.36</v>
      </c>
      <c r="I40" s="9" t="n">
        <f aca="false">FILLDN!D52</f>
        <v>12.98</v>
      </c>
      <c r="J40" s="9" t="n">
        <f aca="false">FILLDN!D53</f>
        <v>10.85</v>
      </c>
      <c r="K40" s="9" t="n">
        <f aca="false">FILLDN!D54</f>
        <v>9</v>
      </c>
      <c r="L40" s="9" t="n">
        <f aca="false">FILLDN!D55</f>
        <v>6.81</v>
      </c>
    </row>
    <row r="41" customFormat="false" ht="15.85" hidden="false" customHeight="true" outlineLevel="0" collapsed="false">
      <c r="B41" s="4" t="s">
        <v>4</v>
      </c>
      <c r="C41" s="0" t="s">
        <v>5</v>
      </c>
      <c r="D41" s="0" t="n">
        <v>264.2</v>
      </c>
      <c r="E41" s="0" t="n">
        <v>283.9</v>
      </c>
      <c r="F41" s="0" t="n">
        <v>305.1</v>
      </c>
      <c r="G41" s="0" t="n">
        <v>327.8</v>
      </c>
      <c r="H41" s="0" t="n">
        <v>352.3</v>
      </c>
      <c r="I41" s="0" t="n">
        <v>378.6</v>
      </c>
      <c r="J41" s="0" t="n">
        <v>406.8</v>
      </c>
      <c r="K41" s="0" t="n">
        <v>437.1</v>
      </c>
      <c r="L41" s="0" t="n">
        <v>469.8</v>
      </c>
    </row>
    <row r="42" customFormat="false" ht="15.85" hidden="false" customHeight="true" outlineLevel="0" collapsed="false">
      <c r="B42" s="2" t="s">
        <v>65</v>
      </c>
      <c r="C42" s="2"/>
      <c r="D42" s="2"/>
    </row>
    <row r="43" customFormat="false" ht="15.85" hidden="false" customHeight="true" outlineLevel="0" collapsed="false">
      <c r="B43" s="6" t="s">
        <v>51</v>
      </c>
      <c r="C43" s="6" t="n">
        <v>1500</v>
      </c>
      <c r="D43" s="0" t="s">
        <v>52</v>
      </c>
    </row>
    <row r="44" customFormat="false" ht="15.85" hidden="false" customHeight="true" outlineLevel="0" collapsed="false">
      <c r="B44" s="6" t="s">
        <v>53</v>
      </c>
      <c r="C44" s="6" t="n">
        <v>1300</v>
      </c>
      <c r="D44" s="0" t="s">
        <v>52</v>
      </c>
      <c r="F44" s="11" t="s">
        <v>54</v>
      </c>
      <c r="H44" s="11" t="s">
        <v>55</v>
      </c>
    </row>
    <row r="45" customFormat="false" ht="15.85" hidden="false" customHeight="true" outlineLevel="0" collapsed="false">
      <c r="B45" s="6" t="s">
        <v>56</v>
      </c>
      <c r="C45" s="6" t="n">
        <v>340</v>
      </c>
      <c r="D45" s="0" t="s">
        <v>5</v>
      </c>
      <c r="F45" s="1" t="s">
        <v>57</v>
      </c>
      <c r="G45" s="13" t="n">
        <v>324</v>
      </c>
      <c r="H45" s="19" t="n">
        <v>324</v>
      </c>
      <c r="I45" s="15"/>
    </row>
    <row r="46" customFormat="false" ht="15.85" hidden="false" customHeight="true" outlineLevel="0" collapsed="false">
      <c r="B46" s="6" t="s">
        <v>58</v>
      </c>
      <c r="C46" s="16" t="n">
        <v>1.55</v>
      </c>
      <c r="F46" s="1" t="s">
        <v>59</v>
      </c>
      <c r="G46" s="17" t="n">
        <v>2.2</v>
      </c>
      <c r="H46" s="1" t="n">
        <v>1.87</v>
      </c>
    </row>
    <row r="47" customFormat="false" ht="15.85" hidden="false" customHeight="true" outlineLevel="0" collapsed="false">
      <c r="B47" s="6" t="s">
        <v>60</v>
      </c>
      <c r="C47" s="12" t="n">
        <v>9927.8</v>
      </c>
      <c r="D47" s="0" t="s">
        <v>15</v>
      </c>
      <c r="F47" s="1" t="s">
        <v>61</v>
      </c>
      <c r="G47" s="13" t="n">
        <v>4467.495</v>
      </c>
      <c r="H47" s="13" t="n">
        <f aca="false">G47</f>
        <v>4467.495</v>
      </c>
    </row>
    <row r="48" customFormat="false" ht="15.85" hidden="false" customHeight="true" outlineLevel="0" collapsed="false"/>
    <row r="49" customFormat="false" ht="15.85" hidden="false" customHeight="true" outlineLevel="0" collapsed="false">
      <c r="A49" s="6" t="s">
        <v>66</v>
      </c>
      <c r="B49" s="6"/>
      <c r="C49" s="6"/>
      <c r="D49" s="6"/>
      <c r="E49" s="6"/>
      <c r="F49" s="6"/>
      <c r="G49" s="6"/>
    </row>
    <row r="50" customFormat="false" ht="15.85" hidden="false" customHeight="true" outlineLevel="0" collapsed="false">
      <c r="A50" s="6" t="n">
        <v>1</v>
      </c>
      <c r="B50" s="6" t="s">
        <v>67</v>
      </c>
      <c r="C50" s="6" t="s">
        <v>68</v>
      </c>
      <c r="D50" s="6"/>
      <c r="E50" s="6"/>
      <c r="F50" s="6"/>
      <c r="G50" s="6"/>
      <c r="H50" s="0" t="s">
        <v>69</v>
      </c>
      <c r="I50" s="0" t="s">
        <v>70</v>
      </c>
    </row>
    <row r="51" customFormat="false" ht="15.85" hidden="false" customHeight="true" outlineLevel="0" collapsed="false">
      <c r="A51" s="6" t="n">
        <v>2</v>
      </c>
      <c r="B51" s="6" t="s">
        <v>71</v>
      </c>
      <c r="C51" s="6" t="s">
        <v>72</v>
      </c>
      <c r="D51" s="6"/>
      <c r="E51" s="6"/>
      <c r="F51" s="6"/>
      <c r="G51" s="6"/>
      <c r="H51" s="0" t="s">
        <v>17</v>
      </c>
      <c r="I51" s="0" t="s">
        <v>73</v>
      </c>
    </row>
    <row r="52" customFormat="false" ht="15.85" hidden="false" customHeight="true" outlineLevel="0" collapsed="false">
      <c r="A52" s="6"/>
      <c r="B52" s="6"/>
      <c r="C52" s="6" t="s">
        <v>74</v>
      </c>
      <c r="D52" s="6"/>
      <c r="E52" s="6"/>
      <c r="F52" s="6"/>
      <c r="G52" s="6"/>
      <c r="H52" s="0" t="s">
        <v>75</v>
      </c>
      <c r="I52" s="0" t="s">
        <v>76</v>
      </c>
    </row>
    <row r="53" customFormat="false" ht="15.85" hidden="false" customHeight="true" outlineLevel="0" collapsed="false"/>
    <row r="78" customFormat="false" ht="13.8" hidden="false" customHeight="false" outlineLevel="0" collapsed="false">
      <c r="M78" s="21"/>
    </row>
    <row r="80" customFormat="false" ht="13.8" hidden="false" customHeight="false" outlineLevel="0" collapsed="false">
      <c r="M80" s="21"/>
    </row>
    <row r="100" customFormat="false" ht="13.8" hidden="false" customHeight="false" outlineLevel="0" collapsed="false">
      <c r="T100" s="3"/>
      <c r="U100" s="3"/>
      <c r="V100" s="3"/>
    </row>
    <row r="102" customFormat="false" ht="13.8" hidden="false" customHeight="false" outlineLevel="0" collapsed="false">
      <c r="T102" s="10"/>
      <c r="U102" s="10"/>
    </row>
    <row r="126" customFormat="false" ht="15.85" hidden="false" customHeight="true" outlineLevel="0" collapsed="false">
      <c r="B126" s="0" t="s">
        <v>77</v>
      </c>
      <c r="D126" s="0" t="n">
        <v>1</v>
      </c>
      <c r="E126" s="0" t="n">
        <v>2</v>
      </c>
      <c r="F126" s="0" t="n">
        <v>3</v>
      </c>
      <c r="G126" s="0" t="n">
        <v>4</v>
      </c>
      <c r="H126" s="0" t="n">
        <v>5</v>
      </c>
      <c r="I126" s="0" t="n">
        <v>6</v>
      </c>
      <c r="J126" s="0" t="n">
        <v>7</v>
      </c>
      <c r="K126" s="0" t="n">
        <v>8</v>
      </c>
      <c r="L126" s="0" t="n">
        <v>9</v>
      </c>
      <c r="M126" s="0" t="n">
        <v>10</v>
      </c>
      <c r="N126" s="0" t="n">
        <v>11</v>
      </c>
      <c r="O126" s="0" t="n">
        <v>12</v>
      </c>
      <c r="P126" s="0" t="n">
        <v>13</v>
      </c>
      <c r="Q126" s="0" t="n">
        <v>14</v>
      </c>
      <c r="R126" s="0" t="n">
        <v>15</v>
      </c>
      <c r="S126" s="0" t="n">
        <v>16</v>
      </c>
      <c r="T126" s="0" t="n">
        <v>17</v>
      </c>
      <c r="U126" s="0" t="n">
        <v>18</v>
      </c>
      <c r="V126" s="0" t="n">
        <v>19</v>
      </c>
      <c r="W126" s="0" t="n">
        <v>20</v>
      </c>
      <c r="X126" s="0" t="n">
        <v>21</v>
      </c>
      <c r="Y126" s="0" t="n">
        <v>22</v>
      </c>
      <c r="Z126" s="0" t="n">
        <v>23</v>
      </c>
      <c r="AA126" s="0" t="n">
        <v>24</v>
      </c>
      <c r="AB126" s="0" t="n">
        <v>25</v>
      </c>
      <c r="AC126" s="0" t="n">
        <v>26</v>
      </c>
      <c r="AD126" s="0" t="n">
        <v>27</v>
      </c>
      <c r="AE126" s="0" t="n">
        <v>28</v>
      </c>
      <c r="AF126" s="0" t="n">
        <v>29</v>
      </c>
      <c r="AG126" s="0" t="n">
        <v>30</v>
      </c>
      <c r="AH126" s="0" t="n">
        <v>31</v>
      </c>
      <c r="AI126" s="0" t="n">
        <v>32</v>
      </c>
      <c r="AJ126" s="0" t="n">
        <v>33</v>
      </c>
      <c r="AK126" s="0" t="n">
        <v>34</v>
      </c>
      <c r="AL126" s="0" t="n">
        <v>35</v>
      </c>
      <c r="AM126" s="0" t="n">
        <v>36</v>
      </c>
      <c r="AN126" s="0" t="n">
        <v>37</v>
      </c>
      <c r="AO126" s="0" t="n">
        <v>38</v>
      </c>
      <c r="AP126" s="0" t="n">
        <v>39</v>
      </c>
      <c r="AQ126" s="0" t="n">
        <v>40</v>
      </c>
      <c r="AR126" s="0" t="n">
        <v>41</v>
      </c>
      <c r="AS126" s="0" t="n">
        <v>42</v>
      </c>
      <c r="AT126" s="0" t="n">
        <v>43</v>
      </c>
      <c r="AU126" s="0" t="n">
        <v>44</v>
      </c>
      <c r="AV126" s="0" t="n">
        <v>45</v>
      </c>
      <c r="AW126" s="2" t="n">
        <v>46</v>
      </c>
      <c r="AX126" s="0" t="n">
        <v>47</v>
      </c>
      <c r="AY126" s="0" t="n">
        <v>48</v>
      </c>
      <c r="AZ126" s="0" t="n">
        <v>49</v>
      </c>
      <c r="BA126" s="0" t="n">
        <v>50</v>
      </c>
      <c r="BB126" s="0" t="n">
        <v>51</v>
      </c>
      <c r="BC126" s="0" t="n">
        <v>52</v>
      </c>
      <c r="BD126" s="0" t="n">
        <v>53</v>
      </c>
      <c r="BE126" s="0" t="n">
        <v>54</v>
      </c>
    </row>
    <row r="127" customFormat="false" ht="15.85" hidden="false" customHeight="true" outlineLevel="0" collapsed="false">
      <c r="B127" s="0" t="s">
        <v>49</v>
      </c>
      <c r="C127" s="0" t="s">
        <v>3</v>
      </c>
      <c r="D127" s="3" t="n">
        <v>525.693494042009</v>
      </c>
      <c r="E127" s="3" t="n">
        <v>652.932869380076</v>
      </c>
      <c r="F127" s="3" t="n">
        <v>715.618226939296</v>
      </c>
      <c r="G127" s="3" t="n">
        <v>708.790836222811</v>
      </c>
      <c r="H127" s="3" t="n">
        <v>664.905286507232</v>
      </c>
      <c r="I127" s="3" t="n">
        <v>635.182739428508</v>
      </c>
      <c r="J127" s="3" t="n">
        <v>607.862157841551</v>
      </c>
      <c r="K127" s="3" t="n">
        <v>626.611988345819</v>
      </c>
      <c r="L127" s="3" t="n">
        <v>796.247155746377</v>
      </c>
      <c r="M127" s="3" t="n">
        <v>792.82374779818</v>
      </c>
      <c r="N127" s="3" t="n">
        <v>710.200339376965</v>
      </c>
      <c r="O127" s="3" t="n">
        <v>660.782695119878</v>
      </c>
      <c r="P127" s="3" t="n">
        <v>640.835560877071</v>
      </c>
      <c r="Q127" s="3" t="n">
        <v>578.910091787022</v>
      </c>
      <c r="R127" s="3" t="n">
        <v>542.262350746067</v>
      </c>
      <c r="S127" s="3" t="n">
        <v>525.438150187442</v>
      </c>
      <c r="T127" s="3" t="n">
        <v>539.910461957901</v>
      </c>
      <c r="U127" s="3" t="n">
        <v>561.046691807722</v>
      </c>
      <c r="V127" s="3" t="n">
        <v>564.35634672652</v>
      </c>
      <c r="W127" s="3" t="n">
        <v>592.318412654218</v>
      </c>
      <c r="X127" s="3" t="n">
        <v>619.902142675285</v>
      </c>
      <c r="Y127" s="3" t="n">
        <v>648.953116200058</v>
      </c>
      <c r="Z127" s="3" t="n">
        <v>691.681122728953</v>
      </c>
      <c r="AA127" s="3" t="n">
        <v>695.561396639587</v>
      </c>
      <c r="AB127" s="3" t="n">
        <v>676.139892021799</v>
      </c>
      <c r="AC127" s="3" t="n">
        <v>658.318402728287</v>
      </c>
      <c r="AD127" s="3" t="n">
        <v>655.589257212674</v>
      </c>
      <c r="AE127" s="3" t="n">
        <v>641.058893787085</v>
      </c>
      <c r="AF127" s="3" t="n">
        <v>624.781872068927</v>
      </c>
      <c r="AG127" s="3" t="n">
        <v>579.412152859297</v>
      </c>
      <c r="AH127" s="3" t="n">
        <v>526.442922432224</v>
      </c>
      <c r="AI127" s="3" t="n">
        <v>455.491548145149</v>
      </c>
      <c r="AJ127" s="3" t="n">
        <v>384.571955470685</v>
      </c>
      <c r="AK127" s="3" t="n">
        <v>325.824979460309</v>
      </c>
      <c r="AL127" s="3" t="n">
        <v>279.867488619622</v>
      </c>
      <c r="AM127" s="3" t="n">
        <v>232.348668866477</v>
      </c>
      <c r="AN127" s="3" t="n">
        <v>188.745198190073</v>
      </c>
      <c r="AO127" s="3" t="n">
        <v>158.390614233429</v>
      </c>
      <c r="AP127" s="3" t="n">
        <v>131.290538897508</v>
      </c>
      <c r="AQ127" s="3" t="n">
        <v>110.232084054637</v>
      </c>
      <c r="AR127" s="3" t="n">
        <v>88.6839908399312</v>
      </c>
      <c r="AS127" s="3" t="n">
        <v>76.2965180641972</v>
      </c>
      <c r="AT127" s="3" t="n">
        <v>63.2112296205677</v>
      </c>
      <c r="AU127" s="3" t="n">
        <v>52.714619449158</v>
      </c>
      <c r="AV127" s="3" t="n">
        <v>42.7530935415718</v>
      </c>
      <c r="AW127" s="22" t="n">
        <v>33.0445745656922</v>
      </c>
      <c r="AX127" s="3" t="n">
        <v>25.9386931701922</v>
      </c>
      <c r="AY127" s="3" t="n">
        <v>20.7252269343757</v>
      </c>
      <c r="AZ127" s="3" t="n">
        <v>13.991979383972</v>
      </c>
      <c r="BA127" s="3" t="n">
        <v>10.448096587855</v>
      </c>
      <c r="BB127" s="3" t="n">
        <v>7.83667466984971</v>
      </c>
      <c r="BC127" s="3" t="n">
        <v>5.73406371009997</v>
      </c>
      <c r="BD127" s="3" t="n">
        <v>4.27247490502101</v>
      </c>
      <c r="BE127" s="3" t="n">
        <v>3.36762939250147</v>
      </c>
    </row>
    <row r="128" customFormat="false" ht="15.85" hidden="false" customHeight="true" outlineLevel="0" collapsed="false">
      <c r="B128" s="6" t="s">
        <v>50</v>
      </c>
      <c r="C128" s="6" t="s">
        <v>3</v>
      </c>
      <c r="D128" s="6" t="n">
        <f aca="false">D4</f>
        <v>597.53</v>
      </c>
      <c r="E128" s="6" t="n">
        <f aca="false">E4</f>
        <v>795.14</v>
      </c>
      <c r="F128" s="6" t="n">
        <f aca="false">F4</f>
        <v>802.51</v>
      </c>
      <c r="G128" s="6" t="n">
        <f aca="false">G4</f>
        <v>784.6</v>
      </c>
      <c r="H128" s="6" t="n">
        <f aca="false">H4</f>
        <v>913.96</v>
      </c>
      <c r="I128" s="6" t="n">
        <f aca="false">I4</f>
        <v>838.39</v>
      </c>
      <c r="J128" s="6" t="n">
        <f aca="false">J4</f>
        <v>819.06</v>
      </c>
      <c r="K128" s="6" t="n">
        <f aca="false">K4</f>
        <v>819.06</v>
      </c>
      <c r="L128" s="6" t="n">
        <f aca="false">L4</f>
        <v>710.8</v>
      </c>
      <c r="M128" s="6" t="n">
        <f aca="false">D16</f>
        <v>347.56</v>
      </c>
      <c r="N128" s="6" t="n">
        <f aca="false">E16</f>
        <v>386.2</v>
      </c>
      <c r="O128" s="6" t="n">
        <f aca="false">F16</f>
        <v>422.21</v>
      </c>
      <c r="P128" s="6" t="n">
        <f aca="false">G16</f>
        <v>454.45</v>
      </c>
      <c r="Q128" s="6" t="n">
        <f aca="false">H16</f>
        <v>507.34</v>
      </c>
      <c r="R128" s="6" t="n">
        <f aca="false">I16</f>
        <v>528.94</v>
      </c>
      <c r="S128" s="6" t="n">
        <f aca="false">J16</f>
        <v>568.58</v>
      </c>
      <c r="T128" s="6" t="n">
        <f aca="false">K16</f>
        <v>575.19</v>
      </c>
      <c r="U128" s="6" t="n">
        <f aca="false">L16</f>
        <v>620.67</v>
      </c>
      <c r="V128" s="6" t="n">
        <f aca="false">M16</f>
        <v>608.71</v>
      </c>
      <c r="W128" s="6" t="n">
        <f aca="false">N16</f>
        <v>610.75</v>
      </c>
      <c r="X128" s="6" t="n">
        <f aca="false">O16</f>
        <v>621.99</v>
      </c>
      <c r="Y128" s="6" t="n">
        <f aca="false">P16</f>
        <v>602.39</v>
      </c>
      <c r="Z128" s="6" t="n">
        <f aca="false">Q16</f>
        <v>575.34</v>
      </c>
      <c r="AA128" s="6" t="n">
        <f aca="false">R16</f>
        <v>570.31</v>
      </c>
      <c r="AB128" s="6" t="n">
        <f aca="false">S16</f>
        <v>526.85</v>
      </c>
      <c r="AC128" s="6" t="n">
        <f aca="false">T16</f>
        <v>502.86</v>
      </c>
      <c r="AD128" s="6" t="n">
        <f aca="false">U16</f>
        <v>460.56</v>
      </c>
      <c r="AE128" s="6" t="n">
        <f aca="false">D28</f>
        <v>397.61</v>
      </c>
      <c r="AF128" s="6" t="n">
        <f aca="false">E28</f>
        <v>399.99</v>
      </c>
      <c r="AG128" s="6" t="n">
        <f aca="false">F28</f>
        <v>402.51</v>
      </c>
      <c r="AH128" s="6" t="n">
        <f aca="false">G28</f>
        <v>391.88</v>
      </c>
      <c r="AI128" s="6" t="n">
        <f aca="false">H28</f>
        <v>381.65</v>
      </c>
      <c r="AJ128" s="6" t="n">
        <f aca="false">I28</f>
        <v>365.87</v>
      </c>
      <c r="AK128" s="6" t="n">
        <f aca="false">J28</f>
        <v>349.87</v>
      </c>
      <c r="AL128" s="6" t="n">
        <f aca="false">K28</f>
        <v>329.08</v>
      </c>
      <c r="AM128" s="6" t="n">
        <f aca="false">L28</f>
        <v>308.07</v>
      </c>
      <c r="AN128" s="6" t="n">
        <f aca="false">M28</f>
        <v>286.34</v>
      </c>
      <c r="AO128" s="6" t="n">
        <f aca="false">N28</f>
        <v>256.67</v>
      </c>
      <c r="AP128" s="6" t="n">
        <f aca="false">O28</f>
        <v>233.38</v>
      </c>
      <c r="AQ128" s="6" t="n">
        <f aca="false">P28</f>
        <v>208.45</v>
      </c>
      <c r="AR128" s="6" t="n">
        <f aca="false">Q28</f>
        <v>184.55</v>
      </c>
      <c r="AS128" s="6" t="n">
        <f aca="false">R28</f>
        <v>160.65</v>
      </c>
      <c r="AT128" s="6" t="n">
        <f aca="false">S28</f>
        <v>138.62</v>
      </c>
      <c r="AU128" s="6" t="n">
        <f aca="false">T28</f>
        <v>117.75</v>
      </c>
      <c r="AV128" s="6" t="n">
        <f aca="false">U28</f>
        <v>100.26</v>
      </c>
      <c r="AW128" s="1" t="n">
        <f aca="false">D40</f>
        <v>26.1</v>
      </c>
      <c r="AX128" s="6" t="n">
        <f aca="false">E40</f>
        <v>23.34</v>
      </c>
      <c r="AY128" s="6" t="n">
        <f aca="false">F40</f>
        <v>20.5</v>
      </c>
      <c r="AZ128" s="6" t="n">
        <f aca="false">G40</f>
        <v>17.92</v>
      </c>
      <c r="BA128" s="6" t="n">
        <f aca="false">H40</f>
        <v>15.36</v>
      </c>
      <c r="BB128" s="6" t="n">
        <f aca="false">I40</f>
        <v>12.98</v>
      </c>
      <c r="BC128" s="6" t="n">
        <f aca="false">J40</f>
        <v>10.85</v>
      </c>
      <c r="BD128" s="6" t="n">
        <f aca="false">K40</f>
        <v>9</v>
      </c>
      <c r="BE128" s="6" t="n">
        <f aca="false">L40</f>
        <v>6.81</v>
      </c>
    </row>
    <row r="129" customFormat="false" ht="15.85" hidden="false" customHeight="true" outlineLevel="0" collapsed="false">
      <c r="B129" s="6" t="s">
        <v>78</v>
      </c>
      <c r="C129" s="6" t="s">
        <v>3</v>
      </c>
      <c r="D129" s="12" t="n">
        <f aca="false">D128*($C$7/$C$8)</f>
        <v>478.024</v>
      </c>
      <c r="E129" s="12" t="n">
        <f aca="false">E128*($C$7/$C$8)</f>
        <v>636.112</v>
      </c>
      <c r="F129" s="12" t="n">
        <f aca="false">F128*($C$7/$C$8)</f>
        <v>642.008</v>
      </c>
      <c r="G129" s="12" t="n">
        <f aca="false">G128*($C$7/$C$8)</f>
        <v>627.68</v>
      </c>
      <c r="H129" s="12" t="n">
        <f aca="false">H128*($C$7/$C$8)</f>
        <v>731.168</v>
      </c>
      <c r="I129" s="12" t="n">
        <f aca="false">I128*($C$7/$C$8)</f>
        <v>670.712</v>
      </c>
      <c r="J129" s="12" t="n">
        <f aca="false">J128*($C$7/$C$8)</f>
        <v>655.248</v>
      </c>
      <c r="K129" s="12" t="n">
        <f aca="false">K128*($C$7/$C$8)</f>
        <v>655.248</v>
      </c>
      <c r="L129" s="12" t="n">
        <f aca="false">L128*($C$7/$C$8)</f>
        <v>568.64</v>
      </c>
      <c r="M129" s="12" t="n">
        <f aca="false">M128*($C$19/$C$20)</f>
        <v>347.56</v>
      </c>
      <c r="N129" s="12" t="n">
        <f aca="false">N128*($C$19/$C$20)</f>
        <v>386.2</v>
      </c>
      <c r="O129" s="12" t="n">
        <f aca="false">O128*($C$19/$C$20)</f>
        <v>422.21</v>
      </c>
      <c r="P129" s="12" t="n">
        <f aca="false">P128*($C$19/$C$20)</f>
        <v>454.45</v>
      </c>
      <c r="Q129" s="12" t="n">
        <f aca="false">Q128*($C$19/$C$20)</f>
        <v>507.34</v>
      </c>
      <c r="R129" s="12" t="n">
        <f aca="false">R128*($C$19/$C$20)</f>
        <v>528.94</v>
      </c>
      <c r="S129" s="12" t="n">
        <f aca="false">S128*($C$19/$C$20)</f>
        <v>568.58</v>
      </c>
      <c r="T129" s="12" t="n">
        <f aca="false">T128*($C$19/$C$20)</f>
        <v>575.19</v>
      </c>
      <c r="U129" s="12" t="n">
        <f aca="false">U128*($C$19/$C$20)</f>
        <v>620.67</v>
      </c>
      <c r="V129" s="12" t="n">
        <f aca="false">V128*($C$19/$C$20)</f>
        <v>608.71</v>
      </c>
      <c r="W129" s="12" t="n">
        <f aca="false">W128*($C$19/$C$20)</f>
        <v>610.75</v>
      </c>
      <c r="X129" s="12" t="n">
        <f aca="false">X128*($C$19/$C$20)</f>
        <v>621.99</v>
      </c>
      <c r="Y129" s="12" t="n">
        <f aca="false">Y128*($C$19/$C$20)</f>
        <v>602.39</v>
      </c>
      <c r="Z129" s="12" t="n">
        <f aca="false">Z128*($C$19/$C$20)</f>
        <v>575.34</v>
      </c>
      <c r="AA129" s="12" t="n">
        <f aca="false">AA128*($C$19/$C$20)</f>
        <v>570.31</v>
      </c>
      <c r="AB129" s="12" t="n">
        <f aca="false">AB128*($C$19/$C$20)</f>
        <v>526.85</v>
      </c>
      <c r="AC129" s="12" t="n">
        <f aca="false">AC128*($C$19/$C$20)</f>
        <v>502.86</v>
      </c>
      <c r="AD129" s="12" t="n">
        <f aca="false">AD128*($C$19/$C$20)</f>
        <v>460.56</v>
      </c>
      <c r="AE129" s="6" t="n">
        <f aca="false">AE128*($C$31/$C$32)</f>
        <v>530.146666666667</v>
      </c>
      <c r="AF129" s="6" t="n">
        <f aca="false">AF128*($C$31/$C$32)</f>
        <v>533.32</v>
      </c>
      <c r="AG129" s="6" t="n">
        <f aca="false">AG128*($C$31/$C$32)</f>
        <v>536.68</v>
      </c>
      <c r="AH129" s="6" t="n">
        <f aca="false">AH128*($C$31/$C$32)</f>
        <v>522.506666666667</v>
      </c>
      <c r="AI129" s="6" t="n">
        <f aca="false">AI128*($C$31/$C$32)</f>
        <v>508.866666666667</v>
      </c>
      <c r="AJ129" s="6" t="n">
        <f aca="false">AJ128*($C$31/$C$32)</f>
        <v>487.826666666667</v>
      </c>
      <c r="AK129" s="6" t="n">
        <f aca="false">AK128*($C$31/$C$32)</f>
        <v>466.493333333333</v>
      </c>
      <c r="AL129" s="6" t="n">
        <f aca="false">AL128*($C$31/$C$32)</f>
        <v>438.773333333333</v>
      </c>
      <c r="AM129" s="6" t="n">
        <f aca="false">AM128*($C$31/$C$32)</f>
        <v>410.76</v>
      </c>
      <c r="AN129" s="6" t="n">
        <f aca="false">AN128*($C$31/$C$32)</f>
        <v>381.786666666667</v>
      </c>
      <c r="AO129" s="6" t="n">
        <f aca="false">AO128*($C$31/$C$32)</f>
        <v>342.226666666667</v>
      </c>
      <c r="AP129" s="6" t="n">
        <f aca="false">AP128*($C$31/$C$32)</f>
        <v>311.173333333333</v>
      </c>
      <c r="AQ129" s="6" t="n">
        <f aca="false">AQ128*($C$31/$C$32)</f>
        <v>277.933333333333</v>
      </c>
      <c r="AR129" s="6" t="n">
        <f aca="false">AR128*($C$31/$C$32)</f>
        <v>246.066666666667</v>
      </c>
      <c r="AS129" s="6" t="n">
        <f aca="false">AS128*($C$31/$C$32)</f>
        <v>214.2</v>
      </c>
      <c r="AT129" s="6" t="n">
        <f aca="false">AT128*($C$31/$C$32)</f>
        <v>184.826666666667</v>
      </c>
      <c r="AU129" s="6" t="n">
        <f aca="false">AU128*($C$31/$C$32)</f>
        <v>157</v>
      </c>
      <c r="AV129" s="6" t="n">
        <f aca="false">AV128*($C$31/$C$32)</f>
        <v>133.68</v>
      </c>
      <c r="AW129" s="1" t="n">
        <f aca="false">AW128*($C$43/$C$44)</f>
        <v>30.1153846153846</v>
      </c>
      <c r="AX129" s="6" t="n">
        <f aca="false">AX128*($C$43/$C$44)</f>
        <v>26.9307692307692</v>
      </c>
      <c r="AY129" s="6" t="n">
        <f aca="false">AY128*($C$43/$C$44)</f>
        <v>23.6538461538462</v>
      </c>
      <c r="AZ129" s="6" t="n">
        <f aca="false">AZ128*($C$43/$C$44)</f>
        <v>20.6769230769231</v>
      </c>
      <c r="BA129" s="6" t="n">
        <f aca="false">BA128*($C$43/$C$44)</f>
        <v>17.7230769230769</v>
      </c>
      <c r="BB129" s="6" t="n">
        <f aca="false">BB128*($C$43/$C$44)</f>
        <v>14.9769230769231</v>
      </c>
      <c r="BC129" s="6" t="n">
        <f aca="false">BC128*($C$43/$C$44)</f>
        <v>12.5192307692308</v>
      </c>
      <c r="BD129" s="6" t="n">
        <f aca="false">BD128*($C$43/$C$44)</f>
        <v>10.3846153846154</v>
      </c>
      <c r="BE129" s="6" t="n">
        <f aca="false">BE128*($C$43/$C$44)</f>
        <v>7.85769230769231</v>
      </c>
    </row>
    <row r="130" customFormat="false" ht="15.85" hidden="false" customHeight="true" outlineLevel="0" collapsed="false">
      <c r="B130" s="4" t="s">
        <v>4</v>
      </c>
      <c r="C130" s="0" t="s">
        <v>5</v>
      </c>
      <c r="D130" s="0" t="n">
        <v>10.4</v>
      </c>
      <c r="E130" s="0" t="n">
        <v>11.1</v>
      </c>
      <c r="F130" s="0" t="n">
        <v>12</v>
      </c>
      <c r="G130" s="0" t="n">
        <v>12.9</v>
      </c>
      <c r="H130" s="0" t="n">
        <v>13.8</v>
      </c>
      <c r="I130" s="0" t="n">
        <v>14.9</v>
      </c>
      <c r="J130" s="0" t="n">
        <v>16</v>
      </c>
      <c r="K130" s="0" t="n">
        <v>17.2</v>
      </c>
      <c r="L130" s="0" t="n">
        <v>18.4</v>
      </c>
      <c r="M130" s="0" t="n">
        <v>19.8</v>
      </c>
      <c r="N130" s="0" t="n">
        <v>21.3</v>
      </c>
      <c r="O130" s="0" t="n">
        <v>22.9</v>
      </c>
      <c r="P130" s="0" t="n">
        <v>24.6</v>
      </c>
      <c r="Q130" s="0" t="n">
        <v>26.4</v>
      </c>
      <c r="R130" s="0" t="n">
        <v>28.4</v>
      </c>
      <c r="S130" s="0" t="n">
        <v>30.5</v>
      </c>
      <c r="T130" s="0" t="n">
        <v>32.8</v>
      </c>
      <c r="U130" s="0" t="n">
        <v>35.2</v>
      </c>
      <c r="V130" s="0" t="n">
        <v>37.9</v>
      </c>
      <c r="W130" s="0" t="n">
        <v>40.7</v>
      </c>
      <c r="X130" s="0" t="n">
        <v>43.7</v>
      </c>
      <c r="Y130" s="0" t="n">
        <v>47</v>
      </c>
      <c r="Z130" s="0" t="n">
        <v>50.5</v>
      </c>
      <c r="AA130" s="0" t="n">
        <v>54.2</v>
      </c>
      <c r="AB130" s="0" t="n">
        <v>58.3</v>
      </c>
      <c r="AC130" s="0" t="n">
        <v>62.6</v>
      </c>
      <c r="AD130" s="0" t="n">
        <v>67.3</v>
      </c>
      <c r="AE130" s="0" t="n">
        <v>72.3</v>
      </c>
      <c r="AF130" s="0" t="n">
        <v>77.7</v>
      </c>
      <c r="AG130" s="0" t="n">
        <v>83.5</v>
      </c>
      <c r="AH130" s="0" t="n">
        <v>89.8</v>
      </c>
      <c r="AI130" s="0" t="n">
        <v>96.5</v>
      </c>
      <c r="AJ130" s="0" t="n">
        <v>103.7</v>
      </c>
      <c r="AK130" s="0" t="n">
        <v>111.4</v>
      </c>
      <c r="AL130" s="0" t="n">
        <v>119.7</v>
      </c>
      <c r="AM130" s="0" t="n">
        <v>128.6</v>
      </c>
      <c r="AN130" s="0" t="n">
        <v>138.2</v>
      </c>
      <c r="AO130" s="0" t="n">
        <v>148.6</v>
      </c>
      <c r="AP130" s="0" t="n">
        <v>159.6</v>
      </c>
      <c r="AQ130" s="0" t="n">
        <v>171.5</v>
      </c>
      <c r="AR130" s="0" t="n">
        <v>184.3</v>
      </c>
      <c r="AS130" s="0" t="n">
        <v>198.1</v>
      </c>
      <c r="AT130" s="0" t="n">
        <v>212.9</v>
      </c>
      <c r="AU130" s="0" t="n">
        <v>228.8</v>
      </c>
      <c r="AV130" s="0" t="n">
        <v>245.8</v>
      </c>
      <c r="AW130" s="2" t="n">
        <v>264.2</v>
      </c>
      <c r="AX130" s="0" t="n">
        <v>283.9</v>
      </c>
      <c r="AY130" s="0" t="n">
        <v>305.1</v>
      </c>
      <c r="AZ130" s="0" t="n">
        <v>327.8</v>
      </c>
      <c r="BA130" s="0" t="n">
        <v>352.3</v>
      </c>
      <c r="BB130" s="0" t="n">
        <v>378.6</v>
      </c>
      <c r="BC130" s="0" t="n">
        <v>406.8</v>
      </c>
      <c r="BD130" s="0" t="n">
        <v>437.1</v>
      </c>
      <c r="BE130" s="0" t="n">
        <v>469.8</v>
      </c>
    </row>
    <row r="131" customFormat="false" ht="15.8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48" activeCellId="0" sqref="D48"/>
    </sheetView>
  </sheetViews>
  <sheetFormatPr defaultColWidth="11.83984375" defaultRowHeight="13.8" zeroHeight="false" outlineLevelRow="0" outlineLevelCol="0"/>
  <cols>
    <col collapsed="false" customWidth="true" hidden="false" outlineLevel="0" max="1" min="1" style="10" width="14.88"/>
    <col collapsed="false" customWidth="true" hidden="false" outlineLevel="0" max="2" min="2" style="0" width="15.28"/>
    <col collapsed="false" customWidth="true" hidden="false" outlineLevel="0" max="3" min="3" style="0" width="13.06"/>
    <col collapsed="false" customWidth="true" hidden="false" outlineLevel="0" max="4" min="4" style="9" width="15.56"/>
    <col collapsed="false" customWidth="false" hidden="false" outlineLevel="0" max="6" min="6" style="9" width="11.81"/>
    <col collapsed="false" customWidth="true" hidden="false" outlineLevel="0" max="1024" min="1008" style="0" width="11.52"/>
  </cols>
  <sheetData>
    <row r="1" customFormat="false" ht="13.8" hidden="false" customHeight="false" outlineLevel="0" collapsed="false">
      <c r="A1" s="10" t="s">
        <v>79</v>
      </c>
      <c r="B1" s="0" t="s">
        <v>80</v>
      </c>
      <c r="C1" s="1" t="s">
        <v>81</v>
      </c>
      <c r="D1" s="17" t="s">
        <v>82</v>
      </c>
    </row>
    <row r="2" customFormat="false" ht="13.8" hidden="false" customHeight="false" outlineLevel="0" collapsed="false">
      <c r="A2" s="10" t="n">
        <v>10.4</v>
      </c>
      <c r="B2" s="0" t="n">
        <v>526</v>
      </c>
      <c r="D2" s="16" t="n">
        <v>597.53</v>
      </c>
      <c r="F2" s="0"/>
    </row>
    <row r="3" customFormat="false" ht="13.8" hidden="false" customHeight="false" outlineLevel="0" collapsed="false">
      <c r="A3" s="10" t="n">
        <v>11.1</v>
      </c>
      <c r="B3" s="0" t="n">
        <v>653</v>
      </c>
      <c r="D3" s="16" t="n">
        <v>795.14</v>
      </c>
      <c r="F3" s="0"/>
    </row>
    <row r="4" customFormat="false" ht="13.8" hidden="false" customHeight="false" outlineLevel="0" collapsed="false">
      <c r="A4" s="10" t="n">
        <v>12</v>
      </c>
      <c r="B4" s="0" t="n">
        <v>716</v>
      </c>
      <c r="D4" s="16" t="n">
        <v>802.51</v>
      </c>
      <c r="F4" s="0"/>
    </row>
    <row r="5" customFormat="false" ht="13.8" hidden="false" customHeight="false" outlineLevel="0" collapsed="false">
      <c r="A5" s="10" t="n">
        <v>12.9</v>
      </c>
      <c r="B5" s="0" t="n">
        <v>709</v>
      </c>
      <c r="D5" s="16" t="n">
        <v>784.6</v>
      </c>
      <c r="F5" s="0"/>
    </row>
    <row r="6" customFormat="false" ht="13.8" hidden="false" customHeight="false" outlineLevel="0" collapsed="false">
      <c r="A6" s="10" t="n">
        <v>13.8</v>
      </c>
      <c r="B6" s="0" t="n">
        <v>665</v>
      </c>
      <c r="D6" s="16" t="n">
        <v>913.96</v>
      </c>
      <c r="F6" s="0"/>
    </row>
    <row r="7" customFormat="false" ht="13.8" hidden="false" customHeight="false" outlineLevel="0" collapsed="false">
      <c r="A7" s="10" t="n">
        <v>14.9</v>
      </c>
      <c r="B7" s="0" t="n">
        <v>635</v>
      </c>
      <c r="D7" s="16" t="n">
        <v>838.39</v>
      </c>
      <c r="F7" s="0"/>
    </row>
    <row r="8" customFormat="false" ht="13.8" hidden="false" customHeight="false" outlineLevel="0" collapsed="false">
      <c r="A8" s="10" t="n">
        <v>16</v>
      </c>
      <c r="B8" s="0" t="n">
        <v>608</v>
      </c>
      <c r="D8" s="16" t="n">
        <v>819.06</v>
      </c>
      <c r="F8" s="0"/>
    </row>
    <row r="9" customFormat="false" ht="13.8" hidden="false" customHeight="false" outlineLevel="0" collapsed="false">
      <c r="A9" s="10" t="n">
        <v>17.2</v>
      </c>
      <c r="B9" s="0" t="n">
        <v>627</v>
      </c>
      <c r="D9" s="16" t="n">
        <v>710.8</v>
      </c>
      <c r="F9" s="0"/>
    </row>
    <row r="10" customFormat="false" ht="13.8" hidden="false" customHeight="false" outlineLevel="0" collapsed="false">
      <c r="A10" s="10" t="n">
        <v>18.4</v>
      </c>
      <c r="B10" s="0" t="n">
        <v>796</v>
      </c>
      <c r="D10" s="16" t="n">
        <v>707.22</v>
      </c>
      <c r="F10" s="0"/>
    </row>
    <row r="11" customFormat="false" ht="13.8" hidden="false" customHeight="false" outlineLevel="0" collapsed="false">
      <c r="A11" s="10" t="n">
        <v>19.8</v>
      </c>
      <c r="B11" s="0" t="n">
        <v>793</v>
      </c>
      <c r="D11" s="16" t="n">
        <v>347.56</v>
      </c>
      <c r="F11" s="0"/>
    </row>
    <row r="12" customFormat="false" ht="13.8" hidden="false" customHeight="false" outlineLevel="0" collapsed="false">
      <c r="A12" s="10" t="n">
        <v>21.3</v>
      </c>
      <c r="B12" s="0" t="n">
        <v>710</v>
      </c>
      <c r="D12" s="16" t="n">
        <v>386.2</v>
      </c>
      <c r="F12" s="0"/>
    </row>
    <row r="13" customFormat="false" ht="13.8" hidden="false" customHeight="false" outlineLevel="0" collapsed="false">
      <c r="A13" s="10" t="n">
        <v>22.9</v>
      </c>
      <c r="B13" s="0" t="n">
        <v>661</v>
      </c>
      <c r="D13" s="16" t="n">
        <v>422.21</v>
      </c>
      <c r="F13" s="0"/>
    </row>
    <row r="14" customFormat="false" ht="13.8" hidden="false" customHeight="false" outlineLevel="0" collapsed="false">
      <c r="A14" s="10" t="n">
        <v>24.6</v>
      </c>
      <c r="B14" s="0" t="n">
        <v>641</v>
      </c>
      <c r="D14" s="16" t="n">
        <v>454.45</v>
      </c>
      <c r="F14" s="0"/>
    </row>
    <row r="15" customFormat="false" ht="13.8" hidden="false" customHeight="false" outlineLevel="0" collapsed="false">
      <c r="A15" s="10" t="n">
        <v>26.4</v>
      </c>
      <c r="B15" s="0" t="n">
        <v>579</v>
      </c>
      <c r="D15" s="16" t="n">
        <v>507.34</v>
      </c>
      <c r="F15" s="0"/>
    </row>
    <row r="16" customFormat="false" ht="13.8" hidden="false" customHeight="false" outlineLevel="0" collapsed="false">
      <c r="A16" s="10" t="n">
        <v>28.4</v>
      </c>
      <c r="B16" s="0" t="n">
        <v>542</v>
      </c>
      <c r="D16" s="16" t="n">
        <v>528.94</v>
      </c>
      <c r="F16" s="0"/>
    </row>
    <row r="17" customFormat="false" ht="13.8" hidden="false" customHeight="false" outlineLevel="0" collapsed="false">
      <c r="A17" s="10" t="n">
        <v>30.5</v>
      </c>
      <c r="B17" s="0" t="n">
        <v>525</v>
      </c>
      <c r="D17" s="16" t="n">
        <v>568.58</v>
      </c>
      <c r="F17" s="0"/>
    </row>
    <row r="18" customFormat="false" ht="13.8" hidden="false" customHeight="false" outlineLevel="0" collapsed="false">
      <c r="A18" s="10" t="n">
        <v>32.8</v>
      </c>
      <c r="B18" s="0" t="n">
        <v>540</v>
      </c>
      <c r="D18" s="16" t="n">
        <v>575.19</v>
      </c>
      <c r="F18" s="0"/>
    </row>
    <row r="19" customFormat="false" ht="13.8" hidden="false" customHeight="false" outlineLevel="0" collapsed="false">
      <c r="A19" s="10" t="n">
        <v>35.2</v>
      </c>
      <c r="B19" s="0" t="n">
        <v>561</v>
      </c>
      <c r="D19" s="16" t="n">
        <v>620.67</v>
      </c>
      <c r="F19" s="0"/>
    </row>
    <row r="20" customFormat="false" ht="13.8" hidden="false" customHeight="false" outlineLevel="0" collapsed="false">
      <c r="A20" s="10" t="n">
        <v>37.9</v>
      </c>
      <c r="B20" s="0" t="n">
        <v>564</v>
      </c>
      <c r="D20" s="16" t="n">
        <v>608.71</v>
      </c>
      <c r="F20" s="0"/>
    </row>
    <row r="21" customFormat="false" ht="13.8" hidden="false" customHeight="false" outlineLevel="0" collapsed="false">
      <c r="A21" s="10" t="n">
        <v>40.7</v>
      </c>
      <c r="B21" s="0" t="n">
        <v>592</v>
      </c>
      <c r="D21" s="16" t="n">
        <v>610.75</v>
      </c>
      <c r="F21" s="0"/>
    </row>
    <row r="22" customFormat="false" ht="13.8" hidden="false" customHeight="false" outlineLevel="0" collapsed="false">
      <c r="A22" s="10" t="n">
        <v>43.7</v>
      </c>
      <c r="B22" s="0" t="n">
        <v>620</v>
      </c>
      <c r="D22" s="16" t="n">
        <v>621.99</v>
      </c>
      <c r="F22" s="0"/>
    </row>
    <row r="23" customFormat="false" ht="13.8" hidden="false" customHeight="false" outlineLevel="0" collapsed="false">
      <c r="A23" s="10" t="n">
        <v>47</v>
      </c>
      <c r="B23" s="0" t="n">
        <v>649</v>
      </c>
      <c r="D23" s="16" t="n">
        <v>602.39</v>
      </c>
      <c r="F23" s="0"/>
    </row>
    <row r="24" customFormat="false" ht="13.8" hidden="false" customHeight="false" outlineLevel="0" collapsed="false">
      <c r="A24" s="10" t="n">
        <v>50.5</v>
      </c>
      <c r="B24" s="0" t="n">
        <v>692</v>
      </c>
      <c r="D24" s="16" t="n">
        <v>575.34</v>
      </c>
      <c r="F24" s="0"/>
    </row>
    <row r="25" customFormat="false" ht="13.8" hidden="false" customHeight="false" outlineLevel="0" collapsed="false">
      <c r="A25" s="10" t="n">
        <v>54.2</v>
      </c>
      <c r="B25" s="0" t="n">
        <v>696</v>
      </c>
      <c r="D25" s="16" t="n">
        <v>570.31</v>
      </c>
      <c r="F25" s="0"/>
    </row>
    <row r="26" customFormat="false" ht="13.8" hidden="false" customHeight="false" outlineLevel="0" collapsed="false">
      <c r="A26" s="10" t="n">
        <v>58.3</v>
      </c>
      <c r="B26" s="0" t="n">
        <v>676</v>
      </c>
      <c r="D26" s="16" t="n">
        <v>526.85</v>
      </c>
      <c r="F26" s="0"/>
    </row>
    <row r="27" customFormat="false" ht="13.8" hidden="false" customHeight="false" outlineLevel="0" collapsed="false">
      <c r="A27" s="10" t="n">
        <v>62.6</v>
      </c>
      <c r="B27" s="0" t="n">
        <v>658</v>
      </c>
      <c r="D27" s="16" t="n">
        <v>502.86</v>
      </c>
      <c r="F27" s="0"/>
    </row>
    <row r="28" customFormat="false" ht="13.8" hidden="false" customHeight="false" outlineLevel="0" collapsed="false">
      <c r="A28" s="10" t="n">
        <v>67.3</v>
      </c>
      <c r="B28" s="0" t="n">
        <v>656</v>
      </c>
      <c r="D28" s="16" t="n">
        <v>460.56</v>
      </c>
      <c r="F28" s="0"/>
    </row>
    <row r="29" customFormat="false" ht="13.8" hidden="false" customHeight="false" outlineLevel="0" collapsed="false">
      <c r="A29" s="10" t="n">
        <v>72.3</v>
      </c>
      <c r="B29" s="0" t="n">
        <v>641</v>
      </c>
      <c r="D29" s="16" t="n">
        <v>397.61</v>
      </c>
      <c r="F29" s="0"/>
    </row>
    <row r="30" customFormat="false" ht="13.8" hidden="false" customHeight="false" outlineLevel="0" collapsed="false">
      <c r="A30" s="10" t="n">
        <v>77.7</v>
      </c>
      <c r="B30" s="0" t="n">
        <v>625</v>
      </c>
      <c r="D30" s="16" t="n">
        <v>399.99</v>
      </c>
      <c r="F30" s="0"/>
    </row>
    <row r="31" customFormat="false" ht="13.8" hidden="false" customHeight="false" outlineLevel="0" collapsed="false">
      <c r="A31" s="10" t="n">
        <v>83.5</v>
      </c>
      <c r="B31" s="0" t="n">
        <v>579</v>
      </c>
      <c r="D31" s="16" t="n">
        <v>402.51</v>
      </c>
      <c r="F31" s="0"/>
    </row>
    <row r="32" customFormat="false" ht="13.8" hidden="false" customHeight="false" outlineLevel="0" collapsed="false">
      <c r="A32" s="10" t="n">
        <v>89.8</v>
      </c>
      <c r="B32" s="0" t="n">
        <v>526</v>
      </c>
      <c r="D32" s="16" t="n">
        <v>391.88</v>
      </c>
      <c r="F32" s="0"/>
    </row>
    <row r="33" customFormat="false" ht="13.8" hidden="false" customHeight="false" outlineLevel="0" collapsed="false">
      <c r="A33" s="10" t="n">
        <v>96.5</v>
      </c>
      <c r="B33" s="0" t="n">
        <v>455</v>
      </c>
      <c r="D33" s="16" t="n">
        <v>381.65</v>
      </c>
      <c r="F33" s="0"/>
    </row>
    <row r="34" customFormat="false" ht="13.8" hidden="false" customHeight="false" outlineLevel="0" collapsed="false">
      <c r="A34" s="10" t="n">
        <v>103.7</v>
      </c>
      <c r="B34" s="0" t="n">
        <v>385</v>
      </c>
      <c r="D34" s="16" t="n">
        <v>365.87</v>
      </c>
      <c r="F34" s="0"/>
    </row>
    <row r="35" customFormat="false" ht="13.8" hidden="false" customHeight="false" outlineLevel="0" collapsed="false">
      <c r="A35" s="10" t="n">
        <v>111.4</v>
      </c>
      <c r="B35" s="0" t="n">
        <v>326</v>
      </c>
      <c r="D35" s="16" t="n">
        <v>349.87</v>
      </c>
      <c r="F35" s="0"/>
    </row>
    <row r="36" customFormat="false" ht="13.8" hidden="false" customHeight="false" outlineLevel="0" collapsed="false">
      <c r="A36" s="10" t="n">
        <v>119.7</v>
      </c>
      <c r="B36" s="0" t="n">
        <v>280</v>
      </c>
      <c r="D36" s="16" t="n">
        <v>329.08</v>
      </c>
      <c r="F36" s="0"/>
    </row>
    <row r="37" customFormat="false" ht="13.8" hidden="false" customHeight="false" outlineLevel="0" collapsed="false">
      <c r="A37" s="10" t="n">
        <v>128.6</v>
      </c>
      <c r="B37" s="0" t="n">
        <v>232</v>
      </c>
      <c r="D37" s="16" t="n">
        <v>308.07</v>
      </c>
      <c r="F37" s="0"/>
    </row>
    <row r="38" customFormat="false" ht="13.8" hidden="false" customHeight="false" outlineLevel="0" collapsed="false">
      <c r="A38" s="10" t="n">
        <v>138.2</v>
      </c>
      <c r="B38" s="0" t="n">
        <v>189</v>
      </c>
      <c r="D38" s="16" t="n">
        <v>286.34</v>
      </c>
      <c r="F38" s="0"/>
    </row>
    <row r="39" customFormat="false" ht="13.8" hidden="false" customHeight="false" outlineLevel="0" collapsed="false">
      <c r="A39" s="10" t="n">
        <v>148.6</v>
      </c>
      <c r="B39" s="0" t="n">
        <v>158</v>
      </c>
      <c r="D39" s="16" t="n">
        <v>256.67</v>
      </c>
      <c r="F39" s="0"/>
    </row>
    <row r="40" customFormat="false" ht="13.8" hidden="false" customHeight="false" outlineLevel="0" collapsed="false">
      <c r="A40" s="10" t="n">
        <v>159.6</v>
      </c>
      <c r="B40" s="0" t="n">
        <v>131</v>
      </c>
      <c r="D40" s="16" t="n">
        <v>233.38</v>
      </c>
    </row>
    <row r="41" customFormat="false" ht="13.8" hidden="false" customHeight="false" outlineLevel="0" collapsed="false">
      <c r="A41" s="10" t="n">
        <v>171.5</v>
      </c>
      <c r="B41" s="0" t="n">
        <v>110</v>
      </c>
      <c r="D41" s="16" t="n">
        <v>208.45</v>
      </c>
    </row>
    <row r="42" customFormat="false" ht="13.8" hidden="false" customHeight="false" outlineLevel="0" collapsed="false">
      <c r="A42" s="10" t="n">
        <v>184.3</v>
      </c>
      <c r="B42" s="0" t="n">
        <v>89</v>
      </c>
      <c r="D42" s="16" t="n">
        <v>184.55</v>
      </c>
    </row>
    <row r="43" customFormat="false" ht="13.8" hidden="false" customHeight="false" outlineLevel="0" collapsed="false">
      <c r="A43" s="10" t="n">
        <v>198.1</v>
      </c>
      <c r="B43" s="0" t="n">
        <v>76</v>
      </c>
      <c r="D43" s="16" t="n">
        <v>160.65</v>
      </c>
    </row>
    <row r="44" customFormat="false" ht="13.8" hidden="false" customHeight="false" outlineLevel="0" collapsed="false">
      <c r="A44" s="10" t="n">
        <v>212.9</v>
      </c>
      <c r="B44" s="0" t="n">
        <v>63</v>
      </c>
      <c r="D44" s="16" t="n">
        <v>138.62</v>
      </c>
    </row>
    <row r="45" customFormat="false" ht="13.8" hidden="false" customHeight="false" outlineLevel="0" collapsed="false">
      <c r="A45" s="10" t="n">
        <v>228.8</v>
      </c>
      <c r="B45" s="0" t="n">
        <v>53</v>
      </c>
      <c r="D45" s="16" t="n">
        <v>117.75</v>
      </c>
    </row>
    <row r="46" customFormat="false" ht="13.8" hidden="false" customHeight="false" outlineLevel="0" collapsed="false">
      <c r="A46" s="10" t="n">
        <v>245.8</v>
      </c>
      <c r="B46" s="0" t="n">
        <v>43</v>
      </c>
      <c r="D46" s="16" t="n">
        <v>100.26</v>
      </c>
    </row>
    <row r="47" customFormat="false" ht="13.8" hidden="false" customHeight="false" outlineLevel="0" collapsed="false">
      <c r="A47" s="10" t="n">
        <v>264.2</v>
      </c>
      <c r="B47" s="0" t="n">
        <v>33</v>
      </c>
      <c r="D47" s="16" t="n">
        <v>26.1</v>
      </c>
    </row>
    <row r="48" customFormat="false" ht="13.8" hidden="false" customHeight="false" outlineLevel="0" collapsed="false">
      <c r="A48" s="10" t="n">
        <v>283.9</v>
      </c>
      <c r="B48" s="0" t="n">
        <v>26</v>
      </c>
      <c r="D48" s="16" t="n">
        <v>23.34</v>
      </c>
    </row>
    <row r="49" customFormat="false" ht="13.8" hidden="false" customHeight="false" outlineLevel="0" collapsed="false">
      <c r="A49" s="10" t="n">
        <v>305.1</v>
      </c>
      <c r="B49" s="0" t="n">
        <v>21</v>
      </c>
      <c r="D49" s="16" t="n">
        <v>20.5</v>
      </c>
    </row>
    <row r="50" customFormat="false" ht="13.8" hidden="false" customHeight="false" outlineLevel="0" collapsed="false">
      <c r="A50" s="10" t="n">
        <v>327.8</v>
      </c>
      <c r="B50" s="0" t="n">
        <v>14</v>
      </c>
      <c r="D50" s="16" t="n">
        <v>17.92</v>
      </c>
    </row>
    <row r="51" customFormat="false" ht="13.8" hidden="false" customHeight="false" outlineLevel="0" collapsed="false">
      <c r="A51" s="10" t="n">
        <v>352.3</v>
      </c>
      <c r="B51" s="0" t="n">
        <v>10</v>
      </c>
      <c r="D51" s="16" t="n">
        <v>15.36</v>
      </c>
    </row>
    <row r="52" customFormat="false" ht="13.8" hidden="false" customHeight="false" outlineLevel="0" collapsed="false">
      <c r="A52" s="10" t="n">
        <v>378.6</v>
      </c>
      <c r="B52" s="0" t="n">
        <v>8</v>
      </c>
      <c r="D52" s="16" t="n">
        <v>12.98</v>
      </c>
    </row>
    <row r="53" customFormat="false" ht="13.8" hidden="false" customHeight="false" outlineLevel="0" collapsed="false">
      <c r="A53" s="10" t="n">
        <v>406.8</v>
      </c>
      <c r="B53" s="0" t="n">
        <v>6</v>
      </c>
      <c r="D53" s="16" t="n">
        <v>10.85</v>
      </c>
    </row>
    <row r="54" customFormat="false" ht="13.8" hidden="false" customHeight="false" outlineLevel="0" collapsed="false">
      <c r="A54" s="10" t="n">
        <v>437.1</v>
      </c>
      <c r="B54" s="0" t="n">
        <v>4</v>
      </c>
      <c r="D54" s="16" t="n">
        <v>9</v>
      </c>
    </row>
    <row r="55" customFormat="false" ht="13.8" hidden="false" customHeight="false" outlineLevel="0" collapsed="false">
      <c r="A55" s="10" t="n">
        <v>469.8</v>
      </c>
      <c r="B55" s="0" t="n">
        <v>3</v>
      </c>
      <c r="D55" s="16" t="n">
        <v>6.81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2024-12-20T14:29:36Z</dcterms:modified>
  <cp:revision>294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