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4FD3B949-F466-405F-A16B-6002C4B1E657}" xr6:coauthVersionLast="47" xr6:coauthVersionMax="47" xr10:uidLastSave="{00000000-0000-0000-0000-000000000000}"/>
  <bookViews>
    <workbookView xWindow="-110" yWindow="-110" windowWidth="19420" windowHeight="11020" xr2:uid="{9E86E525-2346-4F70-B02C-FF01826D000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O17" i="1"/>
  <c r="N17" i="1"/>
  <c r="M17" i="1"/>
  <c r="L17" i="1"/>
  <c r="K17" i="1"/>
  <c r="J17" i="1"/>
  <c r="O13" i="1"/>
  <c r="O12" i="1"/>
  <c r="O11" i="1"/>
  <c r="O10" i="1"/>
  <c r="N13" i="1"/>
  <c r="N12" i="1"/>
  <c r="N11" i="1"/>
  <c r="N10" i="1"/>
  <c r="M13" i="1"/>
  <c r="M12" i="1"/>
  <c r="M11" i="1"/>
  <c r="M10" i="1"/>
  <c r="L13" i="1"/>
  <c r="L12" i="1"/>
  <c r="L11" i="1"/>
  <c r="L10" i="1"/>
  <c r="K13" i="1"/>
  <c r="K12" i="1"/>
  <c r="K11" i="1"/>
  <c r="K10" i="1"/>
  <c r="J13" i="1"/>
  <c r="J12" i="1"/>
  <c r="J11" i="1"/>
  <c r="J10" i="1"/>
  <c r="F19" i="1" l="1"/>
  <c r="E19" i="1"/>
  <c r="D19" i="1"/>
  <c r="C19" i="1"/>
  <c r="B19" i="1"/>
  <c r="A19" i="1"/>
  <c r="G12" i="1"/>
</calcChain>
</file>

<file path=xl/sharedStrings.xml><?xml version="1.0" encoding="utf-8"?>
<sst xmlns="http://schemas.openxmlformats.org/spreadsheetml/2006/main" count="56" uniqueCount="35">
  <si>
    <t>Alternatif</t>
  </si>
  <si>
    <t>K1</t>
  </si>
  <si>
    <t>K2</t>
  </si>
  <si>
    <t>K3</t>
  </si>
  <si>
    <t>K4</t>
  </si>
  <si>
    <t>K5</t>
  </si>
  <si>
    <t>K6</t>
  </si>
  <si>
    <t>Toyota Avanza</t>
  </si>
  <si>
    <t>Daihatsu Sigra</t>
  </si>
  <si>
    <t>Suzuki APV</t>
  </si>
  <si>
    <t>Nissan Livina</t>
  </si>
  <si>
    <t>DATA MOBIL</t>
  </si>
  <si>
    <t>NILAI KRITERIA</t>
  </si>
  <si>
    <t>TOTAL</t>
  </si>
  <si>
    <t>Benefit</t>
  </si>
  <si>
    <t>Cost</t>
  </si>
  <si>
    <t>K1 MAX</t>
  </si>
  <si>
    <t>K2 MAX</t>
  </si>
  <si>
    <t>K3 MAX</t>
  </si>
  <si>
    <t>K4 MAX</t>
  </si>
  <si>
    <t>K5 MAX</t>
  </si>
  <si>
    <t>K6 MIN</t>
  </si>
  <si>
    <t>NORMALISASI MATRIKS</t>
  </si>
  <si>
    <t>BOBOT = JUMLAH/TOTAL</t>
  </si>
  <si>
    <t xml:space="preserve">W= </t>
  </si>
  <si>
    <t xml:space="preserve">PERANGKINGAN </t>
  </si>
  <si>
    <t>ALTERNATIF</t>
  </si>
  <si>
    <t>NILAI</t>
  </si>
  <si>
    <t>RANK</t>
  </si>
  <si>
    <t>V1</t>
  </si>
  <si>
    <t>V2</t>
  </si>
  <si>
    <t xml:space="preserve">V3 </t>
  </si>
  <si>
    <t>V4</t>
  </si>
  <si>
    <r>
      <t xml:space="preserve">MAKA </t>
    </r>
    <r>
      <rPr>
        <sz val="11"/>
        <color rgb="FFFF0000"/>
        <rFont val="Calibri"/>
        <family val="2"/>
        <scheme val="minor"/>
      </rPr>
      <t>NISSAN LIVIANA</t>
    </r>
    <r>
      <rPr>
        <sz val="11"/>
        <color theme="1"/>
        <rFont val="Calibri"/>
        <family val="2"/>
        <scheme val="minor"/>
      </rPr>
      <t xml:space="preserve"> TERPILIH SEBAGAI MOBIL OPERASIONAL</t>
    </r>
  </si>
  <si>
    <r>
      <t>DARI HASIL TABEL PERANGKINGAN DIATAS DAPAT DILIHAT BAHWA NILAI TERBESAR YAITU</t>
    </r>
    <r>
      <rPr>
        <sz val="11"/>
        <color rgb="FFFF0000"/>
        <rFont val="Calibri"/>
        <family val="2"/>
        <scheme val="minor"/>
      </rPr>
      <t xml:space="preserve"> V4</t>
    </r>
    <r>
      <rPr>
        <sz val="11"/>
        <color theme="1"/>
        <rFont val="Calibri"/>
        <family val="2"/>
        <scheme val="minor"/>
      </rPr>
      <t xml:space="preserve"> DENGAN NILAI</t>
    </r>
    <r>
      <rPr>
        <sz val="11"/>
        <color rgb="FFFF0000"/>
        <rFont val="Calibri"/>
        <family val="2"/>
        <scheme val="minor"/>
      </rPr>
      <t xml:space="preserve"> 0,948454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</si>
</sst>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 applyBorder="1" applyAlignment="1">
      <alignment vertical="center"/>
    </xf>
    <xf numFmtId="0" fontId="1" fillId="4" borderId="1" xfId="3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4" fillId="5" borderId="1" xfId="4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4" fillId="7" borderId="1" xfId="6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1" fillId="4" borderId="1" xfId="3" applyBorder="1"/>
    <xf numFmtId="0" fontId="4" fillId="3" borderId="1" xfId="2" applyBorder="1" applyAlignment="1">
      <alignment horizontal="center" vertical="top"/>
    </xf>
    <xf numFmtId="0" fontId="4" fillId="5" borderId="1" xfId="4" applyBorder="1"/>
    <xf numFmtId="0" fontId="4" fillId="5" borderId="1" xfId="4" applyBorder="1" applyAlignment="1">
      <alignment horizontal="left" vertical="center"/>
    </xf>
    <xf numFmtId="0" fontId="4" fillId="9" borderId="1" xfId="8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0" fontId="2" fillId="2" borderId="1" xfId="1" applyBorder="1" applyAlignment="1">
      <alignment horizontal="center" vertical="center"/>
    </xf>
  </cellXfs>
  <cellStyles count="10">
    <cellStyle name="20% - Accent1" xfId="3" builtinId="30"/>
    <cellStyle name="20% - Accent2" xfId="5" builtinId="34"/>
    <cellStyle name="20% - Accent4" xfId="7" builtinId="42"/>
    <cellStyle name="20% - Accent5" xfId="9" builtinId="46"/>
    <cellStyle name="Accent1" xfId="2" builtinId="29"/>
    <cellStyle name="Accent2" xfId="4" builtinId="33"/>
    <cellStyle name="Accent4" xfId="6" builtinId="41"/>
    <cellStyle name="Accent5" xfId="8" builtinId="45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13</xdr:row>
      <xdr:rowOff>0</xdr:rowOff>
    </xdr:from>
    <xdr:to>
      <xdr:col>3</xdr:col>
      <xdr:colOff>393701</xdr:colOff>
      <xdr:row>15</xdr:row>
      <xdr:rowOff>50524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565B27-2446-8F2B-B1ED-90D69A0F1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2393950"/>
          <a:ext cx="2654300" cy="418824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</xdr:row>
      <xdr:rowOff>180015</xdr:rowOff>
    </xdr:from>
    <xdr:to>
      <xdr:col>12</xdr:col>
      <xdr:colOff>0</xdr:colOff>
      <xdr:row>6</xdr:row>
      <xdr:rowOff>152364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60476E-306E-6C2A-4817-A1DE8A922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8450" y="364165"/>
          <a:ext cx="2787650" cy="8930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ULIAH\SEMESTER%206\SISTEM%20PENDUKUNG%20KEPUTUSAN\LatihanMetodeSAW.xlsx" TargetMode="External"/><Relationship Id="rId1" Type="http://schemas.openxmlformats.org/officeDocument/2006/relationships/externalLinkPath" Target="file:///D:\KULIAH\SEMESTER%206\SISTEM%20PENDUKUNG%20KEPUTUSAN\LatihanMetodeS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Awal"/>
    </sheetNames>
    <sheetDataSet>
      <sheetData sheetId="0">
        <row r="4">
          <cell r="B4">
            <v>85</v>
          </cell>
          <cell r="C4">
            <v>75</v>
          </cell>
          <cell r="D4">
            <v>75</v>
          </cell>
          <cell r="E4">
            <v>85</v>
          </cell>
          <cell r="F4">
            <v>80</v>
          </cell>
          <cell r="G4">
            <v>85</v>
          </cell>
        </row>
        <row r="5">
          <cell r="B5">
            <v>85</v>
          </cell>
          <cell r="C5">
            <v>80</v>
          </cell>
          <cell r="D5">
            <v>70</v>
          </cell>
          <cell r="E5">
            <v>80</v>
          </cell>
          <cell r="F5">
            <v>80</v>
          </cell>
          <cell r="G5">
            <v>90</v>
          </cell>
        </row>
        <row r="6">
          <cell r="B6">
            <v>90</v>
          </cell>
          <cell r="C6">
            <v>70</v>
          </cell>
          <cell r="D6">
            <v>70</v>
          </cell>
          <cell r="E6">
            <v>75</v>
          </cell>
          <cell r="F6">
            <v>75</v>
          </cell>
          <cell r="G6">
            <v>85</v>
          </cell>
        </row>
        <row r="7">
          <cell r="B7">
            <v>85</v>
          </cell>
          <cell r="C7">
            <v>85</v>
          </cell>
          <cell r="D7">
            <v>80</v>
          </cell>
          <cell r="E7">
            <v>70</v>
          </cell>
          <cell r="F7">
            <v>75</v>
          </cell>
          <cell r="G7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9C64-C931-4B24-B0CB-471A60C47627}">
  <dimension ref="A1:O29"/>
  <sheetViews>
    <sheetView tabSelected="1" zoomScale="74" workbookViewId="0">
      <selection activeCell="Q14" sqref="Q14"/>
    </sheetView>
  </sheetViews>
  <sheetFormatPr defaultRowHeight="14.5" x14ac:dyDescent="0.35"/>
  <cols>
    <col min="1" max="1" width="15.453125" customWidth="1"/>
    <col min="9" max="9" width="14.1796875" customWidth="1"/>
  </cols>
  <sheetData>
    <row r="1" spans="1:15" x14ac:dyDescent="0.35">
      <c r="A1" t="s">
        <v>11</v>
      </c>
      <c r="I1" t="s">
        <v>22</v>
      </c>
    </row>
    <row r="3" spans="1:15" x14ac:dyDescent="0.3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15" x14ac:dyDescent="0.35">
      <c r="A4" s="2" t="s">
        <v>7</v>
      </c>
      <c r="B4" s="2">
        <v>85</v>
      </c>
      <c r="C4" s="2">
        <v>75</v>
      </c>
      <c r="D4" s="2">
        <v>75</v>
      </c>
      <c r="E4" s="2">
        <v>85</v>
      </c>
      <c r="F4" s="2">
        <v>80</v>
      </c>
      <c r="G4" s="2">
        <v>85</v>
      </c>
    </row>
    <row r="5" spans="1:15" x14ac:dyDescent="0.35">
      <c r="A5" s="2" t="s">
        <v>8</v>
      </c>
      <c r="B5" s="2">
        <v>85</v>
      </c>
      <c r="C5" s="2">
        <v>80</v>
      </c>
      <c r="D5" s="2">
        <v>70</v>
      </c>
      <c r="E5" s="2">
        <v>80</v>
      </c>
      <c r="F5" s="2">
        <v>80</v>
      </c>
      <c r="G5" s="2">
        <v>90</v>
      </c>
    </row>
    <row r="6" spans="1:15" x14ac:dyDescent="0.35">
      <c r="A6" s="2" t="s">
        <v>9</v>
      </c>
      <c r="B6" s="2">
        <v>90</v>
      </c>
      <c r="C6" s="2">
        <v>70</v>
      </c>
      <c r="D6" s="2">
        <v>70</v>
      </c>
      <c r="E6" s="2">
        <v>75</v>
      </c>
      <c r="F6" s="2">
        <v>75</v>
      </c>
      <c r="G6" s="2">
        <v>85</v>
      </c>
    </row>
    <row r="7" spans="1:15" x14ac:dyDescent="0.35">
      <c r="A7" s="2" t="s">
        <v>10</v>
      </c>
      <c r="B7" s="2">
        <v>85</v>
      </c>
      <c r="C7" s="2">
        <v>85</v>
      </c>
      <c r="D7" s="2">
        <v>80</v>
      </c>
      <c r="E7" s="2">
        <v>70</v>
      </c>
      <c r="F7" s="2">
        <v>75</v>
      </c>
      <c r="G7" s="2">
        <v>70</v>
      </c>
    </row>
    <row r="9" spans="1:15" x14ac:dyDescent="0.35">
      <c r="A9" s="1" t="s">
        <v>12</v>
      </c>
      <c r="I9" s="9" t="s">
        <v>0</v>
      </c>
      <c r="J9" s="9" t="s">
        <v>1</v>
      </c>
      <c r="K9" s="9" t="s">
        <v>2</v>
      </c>
      <c r="L9" s="9" t="s">
        <v>3</v>
      </c>
      <c r="M9" s="9" t="s">
        <v>4</v>
      </c>
      <c r="N9" s="9" t="s">
        <v>5</v>
      </c>
      <c r="O9" s="9" t="s">
        <v>6</v>
      </c>
    </row>
    <row r="10" spans="1:15" x14ac:dyDescent="0.35">
      <c r="I10" s="8" t="s">
        <v>7</v>
      </c>
      <c r="J10" s="8">
        <f>B4/A19</f>
        <v>0.94444444444444442</v>
      </c>
      <c r="K10" s="8">
        <f>C4/B19</f>
        <v>0.88235294117647056</v>
      </c>
      <c r="L10" s="8">
        <f>D4/C19</f>
        <v>0.9375</v>
      </c>
      <c r="M10" s="8">
        <f>E4/D19</f>
        <v>1</v>
      </c>
      <c r="N10" s="8">
        <f>F4/E19</f>
        <v>1</v>
      </c>
      <c r="O10" s="8">
        <f>F19/G4</f>
        <v>0.82352941176470584</v>
      </c>
    </row>
    <row r="11" spans="1:15" x14ac:dyDescent="0.35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6</v>
      </c>
      <c r="G11" s="4" t="s">
        <v>13</v>
      </c>
      <c r="I11" s="8" t="s">
        <v>8</v>
      </c>
      <c r="J11" s="8">
        <f>B5/A19</f>
        <v>0.94444444444444442</v>
      </c>
      <c r="K11" s="8">
        <f>C5/B19</f>
        <v>0.94117647058823528</v>
      </c>
      <c r="L11" s="8">
        <f>D5/C19</f>
        <v>0.875</v>
      </c>
      <c r="M11" s="8">
        <f>E5/D19</f>
        <v>0.94117647058823528</v>
      </c>
      <c r="N11" s="8">
        <f>F5/E19</f>
        <v>1</v>
      </c>
      <c r="O11" s="8">
        <f>F19/G5</f>
        <v>0.77777777777777779</v>
      </c>
    </row>
    <row r="12" spans="1:15" x14ac:dyDescent="0.35">
      <c r="A12" s="5">
        <v>90</v>
      </c>
      <c r="B12" s="5">
        <v>80</v>
      </c>
      <c r="C12" s="5">
        <v>70</v>
      </c>
      <c r="D12" s="5">
        <v>90</v>
      </c>
      <c r="E12" s="5">
        <v>70</v>
      </c>
      <c r="F12" s="5">
        <v>90</v>
      </c>
      <c r="G12" s="5">
        <f>SUM(A12:F12)</f>
        <v>490</v>
      </c>
      <c r="I12" s="8" t="s">
        <v>9</v>
      </c>
      <c r="J12" s="8">
        <f>B6/A19</f>
        <v>1</v>
      </c>
      <c r="K12" s="8">
        <f>C6/B19</f>
        <v>0.82352941176470584</v>
      </c>
      <c r="L12" s="8">
        <f>D6/C19</f>
        <v>0.875</v>
      </c>
      <c r="M12" s="8">
        <f>E6/D19</f>
        <v>0.88235294117647056</v>
      </c>
      <c r="N12" s="8">
        <f>F6/E19</f>
        <v>0.9375</v>
      </c>
      <c r="O12" s="8">
        <f>F19/G6</f>
        <v>0.82352941176470584</v>
      </c>
    </row>
    <row r="13" spans="1:15" x14ac:dyDescent="0.35">
      <c r="I13" s="8" t="s">
        <v>10</v>
      </c>
      <c r="J13" s="8">
        <f>B7/A19</f>
        <v>0.94444444444444442</v>
      </c>
      <c r="K13" s="8">
        <f>C7/B19</f>
        <v>1</v>
      </c>
      <c r="L13" s="8">
        <f>D7/C19</f>
        <v>1</v>
      </c>
      <c r="M13" s="8">
        <f>E7/D19</f>
        <v>0.82352941176470584</v>
      </c>
      <c r="N13" s="8">
        <f>F7/E19</f>
        <v>0.9375</v>
      </c>
      <c r="O13" s="8">
        <f>F19/G7</f>
        <v>1</v>
      </c>
    </row>
    <row r="15" spans="1:15" x14ac:dyDescent="0.35">
      <c r="I15" t="s">
        <v>23</v>
      </c>
    </row>
    <row r="17" spans="1:15" x14ac:dyDescent="0.35">
      <c r="A17" s="6" t="s">
        <v>14</v>
      </c>
      <c r="B17" s="6" t="s">
        <v>14</v>
      </c>
      <c r="C17" s="6" t="s">
        <v>14</v>
      </c>
      <c r="D17" s="6" t="s">
        <v>14</v>
      </c>
      <c r="E17" s="6" t="s">
        <v>14</v>
      </c>
      <c r="F17" s="6" t="s">
        <v>15</v>
      </c>
      <c r="I17" s="11" t="s">
        <v>24</v>
      </c>
      <c r="J17" s="10">
        <f>A12/G12</f>
        <v>0.18367346938775511</v>
      </c>
      <c r="K17" s="10">
        <f>B12/G12</f>
        <v>0.16326530612244897</v>
      </c>
      <c r="L17" s="10">
        <f>C12/G12</f>
        <v>0.14285714285714285</v>
      </c>
      <c r="M17" s="10">
        <f>D12/G12</f>
        <v>0.18367346938775511</v>
      </c>
      <c r="N17" s="10">
        <f>E12/G12</f>
        <v>0.14285714285714285</v>
      </c>
      <c r="O17" s="10">
        <f>F12/G12</f>
        <v>0.18367346938775511</v>
      </c>
    </row>
    <row r="18" spans="1:15" x14ac:dyDescent="0.35">
      <c r="A18" s="6" t="s">
        <v>16</v>
      </c>
      <c r="B18" s="6" t="s">
        <v>17</v>
      </c>
      <c r="C18" s="6" t="s">
        <v>18</v>
      </c>
      <c r="D18" s="6" t="s">
        <v>19</v>
      </c>
      <c r="E18" s="6" t="s">
        <v>20</v>
      </c>
      <c r="F18" s="6" t="s">
        <v>21</v>
      </c>
    </row>
    <row r="19" spans="1:15" x14ac:dyDescent="0.35">
      <c r="A19" s="7">
        <f>MAX('[1]Data Awal'!B4:B7)</f>
        <v>90</v>
      </c>
      <c r="B19" s="7">
        <f>MAX('[1]Data Awal'!C4:C7)</f>
        <v>85</v>
      </c>
      <c r="C19" s="7">
        <f>MAX('[1]Data Awal'!D4:D7)</f>
        <v>80</v>
      </c>
      <c r="D19" s="7">
        <f>MAX('[1]Data Awal'!E4:E7)</f>
        <v>85</v>
      </c>
      <c r="E19" s="7">
        <f>MAX('[1]Data Awal'!F4:F7)</f>
        <v>80</v>
      </c>
      <c r="F19" s="7">
        <f>MIN('[1]Data Awal'!G4:G7)</f>
        <v>70</v>
      </c>
      <c r="I19" t="s">
        <v>25</v>
      </c>
    </row>
    <row r="21" spans="1:15" x14ac:dyDescent="0.35">
      <c r="I21" s="12" t="s">
        <v>26</v>
      </c>
      <c r="J21" s="12" t="s">
        <v>27</v>
      </c>
      <c r="K21" s="12" t="s">
        <v>28</v>
      </c>
    </row>
    <row r="22" spans="1:15" x14ac:dyDescent="0.35">
      <c r="I22" s="13" t="s">
        <v>29</v>
      </c>
      <c r="J22" s="13">
        <f>SUM(J17*J10)+(K17*K10)+(L17*L10)+(M17*M10)+(N17*N10)+(O17*O10)</f>
        <v>0.92924669867947174</v>
      </c>
      <c r="K22" s="13">
        <v>2</v>
      </c>
    </row>
    <row r="23" spans="1:15" x14ac:dyDescent="0.35">
      <c r="I23" s="13" t="s">
        <v>30</v>
      </c>
      <c r="J23" s="13">
        <f>SUM(J17*J11)+(K17*K11)+(L17*L11)+(M17*M11)+(N17*N11)+(O17*O11)</f>
        <v>0.9107142857142857</v>
      </c>
      <c r="K23" s="13">
        <v>3</v>
      </c>
    </row>
    <row r="24" spans="1:15" x14ac:dyDescent="0.35">
      <c r="I24" s="13" t="s">
        <v>31</v>
      </c>
      <c r="J24" s="13">
        <f>SUM(J17*J12)+(K17*K12)+(L17*L12)+(M17*M12)+(N17*N12)+(O17*O12)</f>
        <v>0.89038115246098437</v>
      </c>
      <c r="K24" s="13">
        <v>4</v>
      </c>
    </row>
    <row r="25" spans="1:15" x14ac:dyDescent="0.35">
      <c r="I25" s="13" t="s">
        <v>32</v>
      </c>
      <c r="J25" s="14">
        <f>SUM(J17*J13)+(K17*K13)+(L17*L13)+(M17*M13)+(N17*N13)+(O17*O13)</f>
        <v>0.94845438175270103</v>
      </c>
      <c r="K25" s="14">
        <v>1</v>
      </c>
    </row>
    <row r="27" spans="1:15" x14ac:dyDescent="0.35">
      <c r="I27" t="s">
        <v>34</v>
      </c>
    </row>
    <row r="29" spans="1:15" x14ac:dyDescent="0.35">
      <c r="I29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MAFTUH AHNAN</dc:creator>
  <cp:lastModifiedBy>MAFTUH AHNAN</cp:lastModifiedBy>
  <dcterms:created xsi:type="dcterms:W3CDTF">2025-04-07T07:18:55Z</dcterms:created>
  <dcterms:modified xsi:type="dcterms:W3CDTF">2025-04-07T07:52:55Z</dcterms:modified>
</cp:coreProperties>
</file>